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n Gurung\Desktop\Chatgpt\"/>
    </mc:Choice>
  </mc:AlternateContent>
  <bookViews>
    <workbookView xWindow="0" yWindow="0" windowWidth="14376" windowHeight="12432" firstSheet="1" activeTab="8"/>
  </bookViews>
  <sheets>
    <sheet name="Loans" sheetId="1" r:id="rId1"/>
    <sheet name="Monthly_Performance" sheetId="2" r:id="rId2"/>
    <sheet name="Assumptions" sheetId="3" r:id="rId3"/>
    <sheet name="Data_Dictionary" sheetId="4" r:id="rId4"/>
    <sheet name="Portfolio_Summary" sheetId="5" r:id="rId5"/>
    <sheet name="Sheet1" sheetId="6" r:id="rId6"/>
    <sheet name="RoughBook" sheetId="7" r:id="rId7"/>
    <sheet name="MSR Cash Flow" sheetId="8" r:id="rId8"/>
    <sheet name="Portfolio Valuation Sheet" sheetId="9" r:id="rId9"/>
  </sheets>
  <definedNames>
    <definedName name="_xlnm._FilterDatabase" localSheetId="2" hidden="1">Assumptions!$A$1:$C$12</definedName>
    <definedName name="_xlnm._FilterDatabase" localSheetId="3" hidden="1">Data_Dictionary!$A$1:$B$15</definedName>
    <definedName name="_xlnm._FilterDatabase" localSheetId="0" hidden="1">Loans!$A$1:$W$1001</definedName>
    <definedName name="_xlnm._FilterDatabase" localSheetId="1" hidden="1">Monthly_Performance!$A$1:$K$12001</definedName>
    <definedName name="_xlnm._FilterDatabase" localSheetId="8" hidden="1">'Portfolio Valuation Sheet'!$A$1:$J$1001</definedName>
    <definedName name="_xlnm._FilterDatabase" localSheetId="4" hidden="1">Portfolio_Summary!$A$1:$B$10</definedName>
  </definedNames>
  <calcPr calcId="152511"/>
</workbook>
</file>

<file path=xl/calcChain.xml><?xml version="1.0" encoding="utf-8"?>
<calcChain xmlns="http://schemas.openxmlformats.org/spreadsheetml/2006/main">
  <c r="D6" i="9" l="1"/>
  <c r="C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C93" i="9"/>
  <c r="C94" i="9"/>
  <c r="C95" i="9"/>
  <c r="C96" i="9"/>
  <c r="C97" i="9"/>
  <c r="C98" i="9"/>
  <c r="C99" i="9"/>
  <c r="C100" i="9"/>
  <c r="C101" i="9"/>
  <c r="C102" i="9"/>
  <c r="C103" i="9"/>
  <c r="C104" i="9"/>
  <c r="C105" i="9"/>
  <c r="C106" i="9"/>
  <c r="C107" i="9"/>
  <c r="C108" i="9"/>
  <c r="C109" i="9"/>
  <c r="C110" i="9"/>
  <c r="C111" i="9"/>
  <c r="C112" i="9"/>
  <c r="C113" i="9"/>
  <c r="C114" i="9"/>
  <c r="C115" i="9"/>
  <c r="C116" i="9"/>
  <c r="C117" i="9"/>
  <c r="C118" i="9"/>
  <c r="C119" i="9"/>
  <c r="C120" i="9"/>
  <c r="C121" i="9"/>
  <c r="C122" i="9"/>
  <c r="C123" i="9"/>
  <c r="C124" i="9"/>
  <c r="C125" i="9"/>
  <c r="C126" i="9"/>
  <c r="C127" i="9"/>
  <c r="C128" i="9"/>
  <c r="C129" i="9"/>
  <c r="C130" i="9"/>
  <c r="C131" i="9"/>
  <c r="C132" i="9"/>
  <c r="C133" i="9"/>
  <c r="C134" i="9"/>
  <c r="C135" i="9"/>
  <c r="C136" i="9"/>
  <c r="C137" i="9"/>
  <c r="C138" i="9"/>
  <c r="C139" i="9"/>
  <c r="C140" i="9"/>
  <c r="C141" i="9"/>
  <c r="C142" i="9"/>
  <c r="C143" i="9"/>
  <c r="C144" i="9"/>
  <c r="C145" i="9"/>
  <c r="C146" i="9"/>
  <c r="C147" i="9"/>
  <c r="C148" i="9"/>
  <c r="C149" i="9"/>
  <c r="C150" i="9"/>
  <c r="C151" i="9"/>
  <c r="C152" i="9"/>
  <c r="C153" i="9"/>
  <c r="C154" i="9"/>
  <c r="C155" i="9"/>
  <c r="C156" i="9"/>
  <c r="C157" i="9"/>
  <c r="C158" i="9"/>
  <c r="C159" i="9"/>
  <c r="C160" i="9"/>
  <c r="C161" i="9"/>
  <c r="C162" i="9"/>
  <c r="C163" i="9"/>
  <c r="C164" i="9"/>
  <c r="C165" i="9"/>
  <c r="C166" i="9"/>
  <c r="C167" i="9"/>
  <c r="C168" i="9"/>
  <c r="C169" i="9"/>
  <c r="C170" i="9"/>
  <c r="C171" i="9"/>
  <c r="C172" i="9"/>
  <c r="C173" i="9"/>
  <c r="C174" i="9"/>
  <c r="C175" i="9"/>
  <c r="C176" i="9"/>
  <c r="C177" i="9"/>
  <c r="C178" i="9"/>
  <c r="C179" i="9"/>
  <c r="C180" i="9"/>
  <c r="C181" i="9"/>
  <c r="C182" i="9"/>
  <c r="C183" i="9"/>
  <c r="C184" i="9"/>
  <c r="C185" i="9"/>
  <c r="C186" i="9"/>
  <c r="C187" i="9"/>
  <c r="C188" i="9"/>
  <c r="C189" i="9"/>
  <c r="C190" i="9"/>
  <c r="C191" i="9"/>
  <c r="C192" i="9"/>
  <c r="C193" i="9"/>
  <c r="C194" i="9"/>
  <c r="C195" i="9"/>
  <c r="C196" i="9"/>
  <c r="C197" i="9"/>
  <c r="C198" i="9"/>
  <c r="C199" i="9"/>
  <c r="C200" i="9"/>
  <c r="C201" i="9"/>
  <c r="C202" i="9"/>
  <c r="C203" i="9"/>
  <c r="C204" i="9"/>
  <c r="C205" i="9"/>
  <c r="C206" i="9"/>
  <c r="C207" i="9"/>
  <c r="C208" i="9"/>
  <c r="C209" i="9"/>
  <c r="C210" i="9"/>
  <c r="C211" i="9"/>
  <c r="C212" i="9"/>
  <c r="C213" i="9"/>
  <c r="C214" i="9"/>
  <c r="C215" i="9"/>
  <c r="C216" i="9"/>
  <c r="C217" i="9"/>
  <c r="C218" i="9"/>
  <c r="C219" i="9"/>
  <c r="C220" i="9"/>
  <c r="C221" i="9"/>
  <c r="C222" i="9"/>
  <c r="C223" i="9"/>
  <c r="C224" i="9"/>
  <c r="C225" i="9"/>
  <c r="C226" i="9"/>
  <c r="C227" i="9"/>
  <c r="C228" i="9"/>
  <c r="C229" i="9"/>
  <c r="C230" i="9"/>
  <c r="C231" i="9"/>
  <c r="C232" i="9"/>
  <c r="C233" i="9"/>
  <c r="C234" i="9"/>
  <c r="C235" i="9"/>
  <c r="C236" i="9"/>
  <c r="C237" i="9"/>
  <c r="C238" i="9"/>
  <c r="C239" i="9"/>
  <c r="C240" i="9"/>
  <c r="C241" i="9"/>
  <c r="C242" i="9"/>
  <c r="C243" i="9"/>
  <c r="C244" i="9"/>
  <c r="C245" i="9"/>
  <c r="C246" i="9"/>
  <c r="C247" i="9"/>
  <c r="C248" i="9"/>
  <c r="C249" i="9"/>
  <c r="C250" i="9"/>
  <c r="C251" i="9"/>
  <c r="C252" i="9"/>
  <c r="C253" i="9"/>
  <c r="C254" i="9"/>
  <c r="C255" i="9"/>
  <c r="C256" i="9"/>
  <c r="C257" i="9"/>
  <c r="C258" i="9"/>
  <c r="C259" i="9"/>
  <c r="C260" i="9"/>
  <c r="C261" i="9"/>
  <c r="C262" i="9"/>
  <c r="C263" i="9"/>
  <c r="C264" i="9"/>
  <c r="C265" i="9"/>
  <c r="C266" i="9"/>
  <c r="C267" i="9"/>
  <c r="C268" i="9"/>
  <c r="C269" i="9"/>
  <c r="C270" i="9"/>
  <c r="C271" i="9"/>
  <c r="C272" i="9"/>
  <c r="C273" i="9"/>
  <c r="C274" i="9"/>
  <c r="C275" i="9"/>
  <c r="C276" i="9"/>
  <c r="C277" i="9"/>
  <c r="C278" i="9"/>
  <c r="C279" i="9"/>
  <c r="C280" i="9"/>
  <c r="C281" i="9"/>
  <c r="C282" i="9"/>
  <c r="C283" i="9"/>
  <c r="C284" i="9"/>
  <c r="C285" i="9"/>
  <c r="C286" i="9"/>
  <c r="C287" i="9"/>
  <c r="C288" i="9"/>
  <c r="C289" i="9"/>
  <c r="C290" i="9"/>
  <c r="C291" i="9"/>
  <c r="C292" i="9"/>
  <c r="C293" i="9"/>
  <c r="C294" i="9"/>
  <c r="C295" i="9"/>
  <c r="C296" i="9"/>
  <c r="C297" i="9"/>
  <c r="C298" i="9"/>
  <c r="C299" i="9"/>
  <c r="C300" i="9"/>
  <c r="C301" i="9"/>
  <c r="C302" i="9"/>
  <c r="C303" i="9"/>
  <c r="C304" i="9"/>
  <c r="C305" i="9"/>
  <c r="C306" i="9"/>
  <c r="C307" i="9"/>
  <c r="C308" i="9"/>
  <c r="C309" i="9"/>
  <c r="C310" i="9"/>
  <c r="C311" i="9"/>
  <c r="C312" i="9"/>
  <c r="C313" i="9"/>
  <c r="C314" i="9"/>
  <c r="C315" i="9"/>
  <c r="C316" i="9"/>
  <c r="C317" i="9"/>
  <c r="C318" i="9"/>
  <c r="C319" i="9"/>
  <c r="C320" i="9"/>
  <c r="C321" i="9"/>
  <c r="C322" i="9"/>
  <c r="C323" i="9"/>
  <c r="C324" i="9"/>
  <c r="C325" i="9"/>
  <c r="C326" i="9"/>
  <c r="C327" i="9"/>
  <c r="C328" i="9"/>
  <c r="C329" i="9"/>
  <c r="C330" i="9"/>
  <c r="C331" i="9"/>
  <c r="C332" i="9"/>
  <c r="C333" i="9"/>
  <c r="C334" i="9"/>
  <c r="C335" i="9"/>
  <c r="C336" i="9"/>
  <c r="C337" i="9"/>
  <c r="C338" i="9"/>
  <c r="C339" i="9"/>
  <c r="C340" i="9"/>
  <c r="C341" i="9"/>
  <c r="C342" i="9"/>
  <c r="C343" i="9"/>
  <c r="C344" i="9"/>
  <c r="C345" i="9"/>
  <c r="C346" i="9"/>
  <c r="C347" i="9"/>
  <c r="C348" i="9"/>
  <c r="C349" i="9"/>
  <c r="C350" i="9"/>
  <c r="C351" i="9"/>
  <c r="C352" i="9"/>
  <c r="C353" i="9"/>
  <c r="C354" i="9"/>
  <c r="C355" i="9"/>
  <c r="C356" i="9"/>
  <c r="C357" i="9"/>
  <c r="C358" i="9"/>
  <c r="C359" i="9"/>
  <c r="C360" i="9"/>
  <c r="C361" i="9"/>
  <c r="C362" i="9"/>
  <c r="C363" i="9"/>
  <c r="C364" i="9"/>
  <c r="C365" i="9"/>
  <c r="C366" i="9"/>
  <c r="C367" i="9"/>
  <c r="C368" i="9"/>
  <c r="C369" i="9"/>
  <c r="C370" i="9"/>
  <c r="C371" i="9"/>
  <c r="C372" i="9"/>
  <c r="C373" i="9"/>
  <c r="C374" i="9"/>
  <c r="C375" i="9"/>
  <c r="C376" i="9"/>
  <c r="C377" i="9"/>
  <c r="C378" i="9"/>
  <c r="C379" i="9"/>
  <c r="C380" i="9"/>
  <c r="C381" i="9"/>
  <c r="C382" i="9"/>
  <c r="C383" i="9"/>
  <c r="C384" i="9"/>
  <c r="C385" i="9"/>
  <c r="C386" i="9"/>
  <c r="C387" i="9"/>
  <c r="C388" i="9"/>
  <c r="C389" i="9"/>
  <c r="C390" i="9"/>
  <c r="C391" i="9"/>
  <c r="C392" i="9"/>
  <c r="C393" i="9"/>
  <c r="C394" i="9"/>
  <c r="C395" i="9"/>
  <c r="C396" i="9"/>
  <c r="C397" i="9"/>
  <c r="C398" i="9"/>
  <c r="C399" i="9"/>
  <c r="C400" i="9"/>
  <c r="C401" i="9"/>
  <c r="C402" i="9"/>
  <c r="C403" i="9"/>
  <c r="C404" i="9"/>
  <c r="C405" i="9"/>
  <c r="C406" i="9"/>
  <c r="C407" i="9"/>
  <c r="C408" i="9"/>
  <c r="C409" i="9"/>
  <c r="C410" i="9"/>
  <c r="C411" i="9"/>
  <c r="C412" i="9"/>
  <c r="C413" i="9"/>
  <c r="C414" i="9"/>
  <c r="C415" i="9"/>
  <c r="C416" i="9"/>
  <c r="C417" i="9"/>
  <c r="C418" i="9"/>
  <c r="C419" i="9"/>
  <c r="C420" i="9"/>
  <c r="C421" i="9"/>
  <c r="C422" i="9"/>
  <c r="C423" i="9"/>
  <c r="C424" i="9"/>
  <c r="C425" i="9"/>
  <c r="C426" i="9"/>
  <c r="C427" i="9"/>
  <c r="C428" i="9"/>
  <c r="C429" i="9"/>
  <c r="C430" i="9"/>
  <c r="C431" i="9"/>
  <c r="C432" i="9"/>
  <c r="C433" i="9"/>
  <c r="C434" i="9"/>
  <c r="C435" i="9"/>
  <c r="C436" i="9"/>
  <c r="C437" i="9"/>
  <c r="C438" i="9"/>
  <c r="C439" i="9"/>
  <c r="C440" i="9"/>
  <c r="C441" i="9"/>
  <c r="C442" i="9"/>
  <c r="C443" i="9"/>
  <c r="C444" i="9"/>
  <c r="C445" i="9"/>
  <c r="C446" i="9"/>
  <c r="C447" i="9"/>
  <c r="C448" i="9"/>
  <c r="C449" i="9"/>
  <c r="C450" i="9"/>
  <c r="C451" i="9"/>
  <c r="C452" i="9"/>
  <c r="C453" i="9"/>
  <c r="C454" i="9"/>
  <c r="C455" i="9"/>
  <c r="C456" i="9"/>
  <c r="C457" i="9"/>
  <c r="C458" i="9"/>
  <c r="C459" i="9"/>
  <c r="C460" i="9"/>
  <c r="C461" i="9"/>
  <c r="C462" i="9"/>
  <c r="C463" i="9"/>
  <c r="C464" i="9"/>
  <c r="C465" i="9"/>
  <c r="C466" i="9"/>
  <c r="C467" i="9"/>
  <c r="C468" i="9"/>
  <c r="C469" i="9"/>
  <c r="C470" i="9"/>
  <c r="C471" i="9"/>
  <c r="C472" i="9"/>
  <c r="C473" i="9"/>
  <c r="C474" i="9"/>
  <c r="C475" i="9"/>
  <c r="C476" i="9"/>
  <c r="C477" i="9"/>
  <c r="C478" i="9"/>
  <c r="C479" i="9"/>
  <c r="C480" i="9"/>
  <c r="C481" i="9"/>
  <c r="C482" i="9"/>
  <c r="C483" i="9"/>
  <c r="C484" i="9"/>
  <c r="C485" i="9"/>
  <c r="C486" i="9"/>
  <c r="C487" i="9"/>
  <c r="C488" i="9"/>
  <c r="C489" i="9"/>
  <c r="C490" i="9"/>
  <c r="C491" i="9"/>
  <c r="C492" i="9"/>
  <c r="C493" i="9"/>
  <c r="C494" i="9"/>
  <c r="C495" i="9"/>
  <c r="C496" i="9"/>
  <c r="C497" i="9"/>
  <c r="C498" i="9"/>
  <c r="C499" i="9"/>
  <c r="C500" i="9"/>
  <c r="C501" i="9"/>
  <c r="C502" i="9"/>
  <c r="C503" i="9"/>
  <c r="C504" i="9"/>
  <c r="C505" i="9"/>
  <c r="C506" i="9"/>
  <c r="C507" i="9"/>
  <c r="C508" i="9"/>
  <c r="C509" i="9"/>
  <c r="C510" i="9"/>
  <c r="C511" i="9"/>
  <c r="C512" i="9"/>
  <c r="C513" i="9"/>
  <c r="C514" i="9"/>
  <c r="C515" i="9"/>
  <c r="C516" i="9"/>
  <c r="C517" i="9"/>
  <c r="C518" i="9"/>
  <c r="C519" i="9"/>
  <c r="C520" i="9"/>
  <c r="C521" i="9"/>
  <c r="C522" i="9"/>
  <c r="C523" i="9"/>
  <c r="C524" i="9"/>
  <c r="C525" i="9"/>
  <c r="C526" i="9"/>
  <c r="C527" i="9"/>
  <c r="C528" i="9"/>
  <c r="C529" i="9"/>
  <c r="C530" i="9"/>
  <c r="C531" i="9"/>
  <c r="C532" i="9"/>
  <c r="C533" i="9"/>
  <c r="C534" i="9"/>
  <c r="C535" i="9"/>
  <c r="C536" i="9"/>
  <c r="C537" i="9"/>
  <c r="C538" i="9"/>
  <c r="C539" i="9"/>
  <c r="C540" i="9"/>
  <c r="C541" i="9"/>
  <c r="C542" i="9"/>
  <c r="C543" i="9"/>
  <c r="C544" i="9"/>
  <c r="C545" i="9"/>
  <c r="C546" i="9"/>
  <c r="C547" i="9"/>
  <c r="C548" i="9"/>
  <c r="C549" i="9"/>
  <c r="C550" i="9"/>
  <c r="C551" i="9"/>
  <c r="C552" i="9"/>
  <c r="C553" i="9"/>
  <c r="C554" i="9"/>
  <c r="C555" i="9"/>
  <c r="C556" i="9"/>
  <c r="C557" i="9"/>
  <c r="C558" i="9"/>
  <c r="C559" i="9"/>
  <c r="C560" i="9"/>
  <c r="C561" i="9"/>
  <c r="C562" i="9"/>
  <c r="C563" i="9"/>
  <c r="C564" i="9"/>
  <c r="C565" i="9"/>
  <c r="C566" i="9"/>
  <c r="C567" i="9"/>
  <c r="C568" i="9"/>
  <c r="C569" i="9"/>
  <c r="C570" i="9"/>
  <c r="C571" i="9"/>
  <c r="C572" i="9"/>
  <c r="C573" i="9"/>
  <c r="C574" i="9"/>
  <c r="C575" i="9"/>
  <c r="C576" i="9"/>
  <c r="C577" i="9"/>
  <c r="C578" i="9"/>
  <c r="C579" i="9"/>
  <c r="C580" i="9"/>
  <c r="C581" i="9"/>
  <c r="C582" i="9"/>
  <c r="C583" i="9"/>
  <c r="C584" i="9"/>
  <c r="C585" i="9"/>
  <c r="C586" i="9"/>
  <c r="C587" i="9"/>
  <c r="C588" i="9"/>
  <c r="C589" i="9"/>
  <c r="C590" i="9"/>
  <c r="C591" i="9"/>
  <c r="C592" i="9"/>
  <c r="C593" i="9"/>
  <c r="C594" i="9"/>
  <c r="C595" i="9"/>
  <c r="C596" i="9"/>
  <c r="C597" i="9"/>
  <c r="C598" i="9"/>
  <c r="C599" i="9"/>
  <c r="C600" i="9"/>
  <c r="C601" i="9"/>
  <c r="C602" i="9"/>
  <c r="C603" i="9"/>
  <c r="C604" i="9"/>
  <c r="C605" i="9"/>
  <c r="C606" i="9"/>
  <c r="C607" i="9"/>
  <c r="C608" i="9"/>
  <c r="C609" i="9"/>
  <c r="C610" i="9"/>
  <c r="C611" i="9"/>
  <c r="C612" i="9"/>
  <c r="C613" i="9"/>
  <c r="C614" i="9"/>
  <c r="C615" i="9"/>
  <c r="C616" i="9"/>
  <c r="C617" i="9"/>
  <c r="C618" i="9"/>
  <c r="C619" i="9"/>
  <c r="C620" i="9"/>
  <c r="C621" i="9"/>
  <c r="C622" i="9"/>
  <c r="C623" i="9"/>
  <c r="C624" i="9"/>
  <c r="C625" i="9"/>
  <c r="C626" i="9"/>
  <c r="C627" i="9"/>
  <c r="C628" i="9"/>
  <c r="C629" i="9"/>
  <c r="C630" i="9"/>
  <c r="C631" i="9"/>
  <c r="C632" i="9"/>
  <c r="C633" i="9"/>
  <c r="C634" i="9"/>
  <c r="C635" i="9"/>
  <c r="C636" i="9"/>
  <c r="C637" i="9"/>
  <c r="C638" i="9"/>
  <c r="C639" i="9"/>
  <c r="C640" i="9"/>
  <c r="C641" i="9"/>
  <c r="C642" i="9"/>
  <c r="C643" i="9"/>
  <c r="C644" i="9"/>
  <c r="C645" i="9"/>
  <c r="C646" i="9"/>
  <c r="C647" i="9"/>
  <c r="C648" i="9"/>
  <c r="C649" i="9"/>
  <c r="C650" i="9"/>
  <c r="C651" i="9"/>
  <c r="C652" i="9"/>
  <c r="C653" i="9"/>
  <c r="C654" i="9"/>
  <c r="C655" i="9"/>
  <c r="C656" i="9"/>
  <c r="C657" i="9"/>
  <c r="C658" i="9"/>
  <c r="C659" i="9"/>
  <c r="C660" i="9"/>
  <c r="C661" i="9"/>
  <c r="C662" i="9"/>
  <c r="C663" i="9"/>
  <c r="C664" i="9"/>
  <c r="C665" i="9"/>
  <c r="C666" i="9"/>
  <c r="C667" i="9"/>
  <c r="C668" i="9"/>
  <c r="C669" i="9"/>
  <c r="C670" i="9"/>
  <c r="C671" i="9"/>
  <c r="C672" i="9"/>
  <c r="C673" i="9"/>
  <c r="C674" i="9"/>
  <c r="C675" i="9"/>
  <c r="C676" i="9"/>
  <c r="C677" i="9"/>
  <c r="C678" i="9"/>
  <c r="C679" i="9"/>
  <c r="C680" i="9"/>
  <c r="C681" i="9"/>
  <c r="C682" i="9"/>
  <c r="C683" i="9"/>
  <c r="C684" i="9"/>
  <c r="C685" i="9"/>
  <c r="C686" i="9"/>
  <c r="C687" i="9"/>
  <c r="C688" i="9"/>
  <c r="C689" i="9"/>
  <c r="C690" i="9"/>
  <c r="C691" i="9"/>
  <c r="C692" i="9"/>
  <c r="C693" i="9"/>
  <c r="C694" i="9"/>
  <c r="C695" i="9"/>
  <c r="C696" i="9"/>
  <c r="C697" i="9"/>
  <c r="C698" i="9"/>
  <c r="C699" i="9"/>
  <c r="C700" i="9"/>
  <c r="C701" i="9"/>
  <c r="C702" i="9"/>
  <c r="C703" i="9"/>
  <c r="C704" i="9"/>
  <c r="C705" i="9"/>
  <c r="C706" i="9"/>
  <c r="C707" i="9"/>
  <c r="C708" i="9"/>
  <c r="C709" i="9"/>
  <c r="C710" i="9"/>
  <c r="C711" i="9"/>
  <c r="C712" i="9"/>
  <c r="C713" i="9"/>
  <c r="C714" i="9"/>
  <c r="C715" i="9"/>
  <c r="C716" i="9"/>
  <c r="C717" i="9"/>
  <c r="C718" i="9"/>
  <c r="C719" i="9"/>
  <c r="C720" i="9"/>
  <c r="C721" i="9"/>
  <c r="C722" i="9"/>
  <c r="C723" i="9"/>
  <c r="C724" i="9"/>
  <c r="C725" i="9"/>
  <c r="C726" i="9"/>
  <c r="C727" i="9"/>
  <c r="C728" i="9"/>
  <c r="C729" i="9"/>
  <c r="C730" i="9"/>
  <c r="C731" i="9"/>
  <c r="C732" i="9"/>
  <c r="C733" i="9"/>
  <c r="C734" i="9"/>
  <c r="C735" i="9"/>
  <c r="C736" i="9"/>
  <c r="C737" i="9"/>
  <c r="C738" i="9"/>
  <c r="C739" i="9"/>
  <c r="C740" i="9"/>
  <c r="C741" i="9"/>
  <c r="C742" i="9"/>
  <c r="C743" i="9"/>
  <c r="C744" i="9"/>
  <c r="C745" i="9"/>
  <c r="C746" i="9"/>
  <c r="C747" i="9"/>
  <c r="C748" i="9"/>
  <c r="C749" i="9"/>
  <c r="C750" i="9"/>
  <c r="C751" i="9"/>
  <c r="C752" i="9"/>
  <c r="C753" i="9"/>
  <c r="C754" i="9"/>
  <c r="C755" i="9"/>
  <c r="C756" i="9"/>
  <c r="C757" i="9"/>
  <c r="C758" i="9"/>
  <c r="C759" i="9"/>
  <c r="C760" i="9"/>
  <c r="C761" i="9"/>
  <c r="C762" i="9"/>
  <c r="C763" i="9"/>
  <c r="C764" i="9"/>
  <c r="C765" i="9"/>
  <c r="C766" i="9"/>
  <c r="C767" i="9"/>
  <c r="C768" i="9"/>
  <c r="C769" i="9"/>
  <c r="C770" i="9"/>
  <c r="C771" i="9"/>
  <c r="C772" i="9"/>
  <c r="C773" i="9"/>
  <c r="C774" i="9"/>
  <c r="C775" i="9"/>
  <c r="C776" i="9"/>
  <c r="C777" i="9"/>
  <c r="C778" i="9"/>
  <c r="C779" i="9"/>
  <c r="C780" i="9"/>
  <c r="C781" i="9"/>
  <c r="C782" i="9"/>
  <c r="C783" i="9"/>
  <c r="C784" i="9"/>
  <c r="C785" i="9"/>
  <c r="C786" i="9"/>
  <c r="C787" i="9"/>
  <c r="C788" i="9"/>
  <c r="C789" i="9"/>
  <c r="C790" i="9"/>
  <c r="C791" i="9"/>
  <c r="C792" i="9"/>
  <c r="C793" i="9"/>
  <c r="C794" i="9"/>
  <c r="C795" i="9"/>
  <c r="C796" i="9"/>
  <c r="C797" i="9"/>
  <c r="C798" i="9"/>
  <c r="C799" i="9"/>
  <c r="C800" i="9"/>
  <c r="C801" i="9"/>
  <c r="C802" i="9"/>
  <c r="C803" i="9"/>
  <c r="C804" i="9"/>
  <c r="C805" i="9"/>
  <c r="C806" i="9"/>
  <c r="C807" i="9"/>
  <c r="C808" i="9"/>
  <c r="C809" i="9"/>
  <c r="C810" i="9"/>
  <c r="C811" i="9"/>
  <c r="C812" i="9"/>
  <c r="C813" i="9"/>
  <c r="C814" i="9"/>
  <c r="C815" i="9"/>
  <c r="C816" i="9"/>
  <c r="C817" i="9"/>
  <c r="C818" i="9"/>
  <c r="C819" i="9"/>
  <c r="C820" i="9"/>
  <c r="C821" i="9"/>
  <c r="C822" i="9"/>
  <c r="C823" i="9"/>
  <c r="C824" i="9"/>
  <c r="C825" i="9"/>
  <c r="C826" i="9"/>
  <c r="C827" i="9"/>
  <c r="C828" i="9"/>
  <c r="C829" i="9"/>
  <c r="C830" i="9"/>
  <c r="C831" i="9"/>
  <c r="C832" i="9"/>
  <c r="C833" i="9"/>
  <c r="C834" i="9"/>
  <c r="C835" i="9"/>
  <c r="C836" i="9"/>
  <c r="C837" i="9"/>
  <c r="C838" i="9"/>
  <c r="C839" i="9"/>
  <c r="C840" i="9"/>
  <c r="C841" i="9"/>
  <c r="C842" i="9"/>
  <c r="C843" i="9"/>
  <c r="C844" i="9"/>
  <c r="C845" i="9"/>
  <c r="C846" i="9"/>
  <c r="C847" i="9"/>
  <c r="C848" i="9"/>
  <c r="C849" i="9"/>
  <c r="C850" i="9"/>
  <c r="C851" i="9"/>
  <c r="C852" i="9"/>
  <c r="C853" i="9"/>
  <c r="C854" i="9"/>
  <c r="C855" i="9"/>
  <c r="C856" i="9"/>
  <c r="C857" i="9"/>
  <c r="C858" i="9"/>
  <c r="C859" i="9"/>
  <c r="C860" i="9"/>
  <c r="C861" i="9"/>
  <c r="C862" i="9"/>
  <c r="C863" i="9"/>
  <c r="C864" i="9"/>
  <c r="C865" i="9"/>
  <c r="C866" i="9"/>
  <c r="C867" i="9"/>
  <c r="C868" i="9"/>
  <c r="C869" i="9"/>
  <c r="C870" i="9"/>
  <c r="C871" i="9"/>
  <c r="C872" i="9"/>
  <c r="C873" i="9"/>
  <c r="C874" i="9"/>
  <c r="C875" i="9"/>
  <c r="C876" i="9"/>
  <c r="C877" i="9"/>
  <c r="C878" i="9"/>
  <c r="C879" i="9"/>
  <c r="C880" i="9"/>
  <c r="C881" i="9"/>
  <c r="C882" i="9"/>
  <c r="C883" i="9"/>
  <c r="C884" i="9"/>
  <c r="C885" i="9"/>
  <c r="C886" i="9"/>
  <c r="C887" i="9"/>
  <c r="C888" i="9"/>
  <c r="C889" i="9"/>
  <c r="C890" i="9"/>
  <c r="C891" i="9"/>
  <c r="C892" i="9"/>
  <c r="C893" i="9"/>
  <c r="C894" i="9"/>
  <c r="C895" i="9"/>
  <c r="C896" i="9"/>
  <c r="C897" i="9"/>
  <c r="C898" i="9"/>
  <c r="C899" i="9"/>
  <c r="C900" i="9"/>
  <c r="C901" i="9"/>
  <c r="C902" i="9"/>
  <c r="C903" i="9"/>
  <c r="C904" i="9"/>
  <c r="C905" i="9"/>
  <c r="C906" i="9"/>
  <c r="C907" i="9"/>
  <c r="C908" i="9"/>
  <c r="C909" i="9"/>
  <c r="C910" i="9"/>
  <c r="C911" i="9"/>
  <c r="C912" i="9"/>
  <c r="C913" i="9"/>
  <c r="C914" i="9"/>
  <c r="C915" i="9"/>
  <c r="C916" i="9"/>
  <c r="C917" i="9"/>
  <c r="C918" i="9"/>
  <c r="C919" i="9"/>
  <c r="C920" i="9"/>
  <c r="C921" i="9"/>
  <c r="C922" i="9"/>
  <c r="C923" i="9"/>
  <c r="C924" i="9"/>
  <c r="C925" i="9"/>
  <c r="C926" i="9"/>
  <c r="C927" i="9"/>
  <c r="C928" i="9"/>
  <c r="C929" i="9"/>
  <c r="C930" i="9"/>
  <c r="C931" i="9"/>
  <c r="C932" i="9"/>
  <c r="C933" i="9"/>
  <c r="C934" i="9"/>
  <c r="C935" i="9"/>
  <c r="C936" i="9"/>
  <c r="C937" i="9"/>
  <c r="C938" i="9"/>
  <c r="C939" i="9"/>
  <c r="C940" i="9"/>
  <c r="C941" i="9"/>
  <c r="C942" i="9"/>
  <c r="C943" i="9"/>
  <c r="C944" i="9"/>
  <c r="C945" i="9"/>
  <c r="C946" i="9"/>
  <c r="C947" i="9"/>
  <c r="C948" i="9"/>
  <c r="C949" i="9"/>
  <c r="C950" i="9"/>
  <c r="C951" i="9"/>
  <c r="C952" i="9"/>
  <c r="C953" i="9"/>
  <c r="C954" i="9"/>
  <c r="C955" i="9"/>
  <c r="C956" i="9"/>
  <c r="C957" i="9"/>
  <c r="C958" i="9"/>
  <c r="C959" i="9"/>
  <c r="C960" i="9"/>
  <c r="C961" i="9"/>
  <c r="C962" i="9"/>
  <c r="C963" i="9"/>
  <c r="C964" i="9"/>
  <c r="C965" i="9"/>
  <c r="C966" i="9"/>
  <c r="C967" i="9"/>
  <c r="C968" i="9"/>
  <c r="C969" i="9"/>
  <c r="C970" i="9"/>
  <c r="C971" i="9"/>
  <c r="C972" i="9"/>
  <c r="C973" i="9"/>
  <c r="C974" i="9"/>
  <c r="C975" i="9"/>
  <c r="C976" i="9"/>
  <c r="C977" i="9"/>
  <c r="C978" i="9"/>
  <c r="C979" i="9"/>
  <c r="C980" i="9"/>
  <c r="C981" i="9"/>
  <c r="C982" i="9"/>
  <c r="C983" i="9"/>
  <c r="C984" i="9"/>
  <c r="C985" i="9"/>
  <c r="C986" i="9"/>
  <c r="C987" i="9"/>
  <c r="C988" i="9"/>
  <c r="C989" i="9"/>
  <c r="C990" i="9"/>
  <c r="C991" i="9"/>
  <c r="C992" i="9"/>
  <c r="C993" i="9"/>
  <c r="C994" i="9"/>
  <c r="C995" i="9"/>
  <c r="C996" i="9"/>
  <c r="C997" i="9"/>
  <c r="C998" i="9"/>
  <c r="C999" i="9"/>
  <c r="C1000" i="9"/>
  <c r="C1001" i="9"/>
  <c r="C2" i="9"/>
  <c r="F3" i="9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3" i="9"/>
  <c r="F94" i="9"/>
  <c r="F95" i="9"/>
  <c r="F96" i="9"/>
  <c r="F97" i="9"/>
  <c r="F98" i="9"/>
  <c r="F99" i="9"/>
  <c r="F100" i="9"/>
  <c r="F101" i="9"/>
  <c r="F102" i="9"/>
  <c r="F103" i="9"/>
  <c r="F104" i="9"/>
  <c r="F105" i="9"/>
  <c r="F106" i="9"/>
  <c r="F107" i="9"/>
  <c r="F108" i="9"/>
  <c r="F109" i="9"/>
  <c r="F110" i="9"/>
  <c r="F111" i="9"/>
  <c r="F112" i="9"/>
  <c r="F113" i="9"/>
  <c r="F114" i="9"/>
  <c r="F115" i="9"/>
  <c r="F116" i="9"/>
  <c r="F117" i="9"/>
  <c r="F118" i="9"/>
  <c r="F119" i="9"/>
  <c r="F120" i="9"/>
  <c r="F121" i="9"/>
  <c r="F122" i="9"/>
  <c r="F123" i="9"/>
  <c r="F124" i="9"/>
  <c r="F125" i="9"/>
  <c r="F126" i="9"/>
  <c r="F127" i="9"/>
  <c r="F128" i="9"/>
  <c r="F129" i="9"/>
  <c r="F130" i="9"/>
  <c r="F131" i="9"/>
  <c r="F132" i="9"/>
  <c r="F133" i="9"/>
  <c r="F134" i="9"/>
  <c r="F135" i="9"/>
  <c r="F136" i="9"/>
  <c r="F137" i="9"/>
  <c r="F138" i="9"/>
  <c r="F139" i="9"/>
  <c r="F140" i="9"/>
  <c r="F141" i="9"/>
  <c r="F142" i="9"/>
  <c r="F143" i="9"/>
  <c r="F144" i="9"/>
  <c r="F145" i="9"/>
  <c r="F146" i="9"/>
  <c r="F147" i="9"/>
  <c r="F148" i="9"/>
  <c r="F149" i="9"/>
  <c r="F150" i="9"/>
  <c r="F151" i="9"/>
  <c r="F152" i="9"/>
  <c r="F153" i="9"/>
  <c r="F154" i="9"/>
  <c r="F155" i="9"/>
  <c r="F156" i="9"/>
  <c r="F157" i="9"/>
  <c r="F158" i="9"/>
  <c r="F159" i="9"/>
  <c r="F160" i="9"/>
  <c r="F161" i="9"/>
  <c r="F162" i="9"/>
  <c r="F163" i="9"/>
  <c r="F164" i="9"/>
  <c r="F165" i="9"/>
  <c r="F166" i="9"/>
  <c r="F167" i="9"/>
  <c r="F168" i="9"/>
  <c r="F169" i="9"/>
  <c r="F170" i="9"/>
  <c r="F171" i="9"/>
  <c r="F172" i="9"/>
  <c r="F173" i="9"/>
  <c r="F174" i="9"/>
  <c r="F175" i="9"/>
  <c r="F176" i="9"/>
  <c r="F177" i="9"/>
  <c r="F178" i="9"/>
  <c r="F179" i="9"/>
  <c r="F180" i="9"/>
  <c r="F181" i="9"/>
  <c r="F182" i="9"/>
  <c r="F183" i="9"/>
  <c r="F184" i="9"/>
  <c r="F185" i="9"/>
  <c r="F186" i="9"/>
  <c r="F187" i="9"/>
  <c r="F188" i="9"/>
  <c r="F189" i="9"/>
  <c r="F190" i="9"/>
  <c r="F191" i="9"/>
  <c r="F192" i="9"/>
  <c r="F193" i="9"/>
  <c r="F194" i="9"/>
  <c r="F195" i="9"/>
  <c r="F196" i="9"/>
  <c r="F197" i="9"/>
  <c r="F198" i="9"/>
  <c r="F199" i="9"/>
  <c r="F200" i="9"/>
  <c r="F201" i="9"/>
  <c r="F202" i="9"/>
  <c r="F203" i="9"/>
  <c r="F204" i="9"/>
  <c r="F205" i="9"/>
  <c r="F206" i="9"/>
  <c r="F207" i="9"/>
  <c r="F208" i="9"/>
  <c r="F209" i="9"/>
  <c r="F210" i="9"/>
  <c r="F211" i="9"/>
  <c r="F212" i="9"/>
  <c r="F213" i="9"/>
  <c r="F214" i="9"/>
  <c r="F215" i="9"/>
  <c r="F216" i="9"/>
  <c r="F217" i="9"/>
  <c r="F218" i="9"/>
  <c r="F219" i="9"/>
  <c r="F220" i="9"/>
  <c r="F221" i="9"/>
  <c r="F222" i="9"/>
  <c r="F223" i="9"/>
  <c r="F224" i="9"/>
  <c r="F225" i="9"/>
  <c r="F226" i="9"/>
  <c r="F227" i="9"/>
  <c r="F228" i="9"/>
  <c r="F229" i="9"/>
  <c r="F230" i="9"/>
  <c r="F231" i="9"/>
  <c r="F232" i="9"/>
  <c r="F233" i="9"/>
  <c r="F234" i="9"/>
  <c r="F235" i="9"/>
  <c r="F236" i="9"/>
  <c r="F237" i="9"/>
  <c r="F238" i="9"/>
  <c r="F239" i="9"/>
  <c r="F240" i="9"/>
  <c r="F241" i="9"/>
  <c r="F242" i="9"/>
  <c r="F243" i="9"/>
  <c r="F244" i="9"/>
  <c r="F245" i="9"/>
  <c r="F246" i="9"/>
  <c r="F247" i="9"/>
  <c r="F248" i="9"/>
  <c r="F249" i="9"/>
  <c r="F250" i="9"/>
  <c r="F251" i="9"/>
  <c r="F252" i="9"/>
  <c r="F253" i="9"/>
  <c r="F254" i="9"/>
  <c r="F255" i="9"/>
  <c r="F256" i="9"/>
  <c r="F257" i="9"/>
  <c r="F258" i="9"/>
  <c r="F259" i="9"/>
  <c r="F260" i="9"/>
  <c r="F261" i="9"/>
  <c r="F262" i="9"/>
  <c r="F263" i="9"/>
  <c r="F264" i="9"/>
  <c r="F265" i="9"/>
  <c r="F266" i="9"/>
  <c r="F267" i="9"/>
  <c r="F268" i="9"/>
  <c r="F269" i="9"/>
  <c r="F270" i="9"/>
  <c r="F271" i="9"/>
  <c r="F272" i="9"/>
  <c r="F273" i="9"/>
  <c r="F274" i="9"/>
  <c r="F275" i="9"/>
  <c r="F276" i="9"/>
  <c r="F277" i="9"/>
  <c r="F278" i="9"/>
  <c r="F279" i="9"/>
  <c r="F280" i="9"/>
  <c r="F281" i="9"/>
  <c r="F282" i="9"/>
  <c r="F283" i="9"/>
  <c r="F284" i="9"/>
  <c r="F285" i="9"/>
  <c r="F286" i="9"/>
  <c r="F287" i="9"/>
  <c r="F288" i="9"/>
  <c r="F289" i="9"/>
  <c r="F290" i="9"/>
  <c r="F291" i="9"/>
  <c r="F292" i="9"/>
  <c r="F293" i="9"/>
  <c r="F294" i="9"/>
  <c r="F295" i="9"/>
  <c r="F296" i="9"/>
  <c r="F297" i="9"/>
  <c r="F298" i="9"/>
  <c r="F299" i="9"/>
  <c r="F300" i="9"/>
  <c r="F301" i="9"/>
  <c r="F302" i="9"/>
  <c r="F303" i="9"/>
  <c r="F304" i="9"/>
  <c r="F305" i="9"/>
  <c r="F306" i="9"/>
  <c r="F307" i="9"/>
  <c r="F308" i="9"/>
  <c r="F309" i="9"/>
  <c r="F310" i="9"/>
  <c r="F311" i="9"/>
  <c r="F312" i="9"/>
  <c r="F313" i="9"/>
  <c r="F314" i="9"/>
  <c r="F315" i="9"/>
  <c r="F316" i="9"/>
  <c r="F317" i="9"/>
  <c r="F318" i="9"/>
  <c r="F319" i="9"/>
  <c r="F320" i="9"/>
  <c r="F321" i="9"/>
  <c r="F322" i="9"/>
  <c r="F323" i="9"/>
  <c r="F324" i="9"/>
  <c r="F325" i="9"/>
  <c r="F326" i="9"/>
  <c r="F327" i="9"/>
  <c r="F328" i="9"/>
  <c r="F329" i="9"/>
  <c r="F330" i="9"/>
  <c r="F331" i="9"/>
  <c r="F332" i="9"/>
  <c r="F333" i="9"/>
  <c r="F334" i="9"/>
  <c r="F335" i="9"/>
  <c r="F336" i="9"/>
  <c r="F337" i="9"/>
  <c r="F338" i="9"/>
  <c r="F339" i="9"/>
  <c r="F340" i="9"/>
  <c r="F341" i="9"/>
  <c r="F342" i="9"/>
  <c r="F343" i="9"/>
  <c r="F344" i="9"/>
  <c r="F345" i="9"/>
  <c r="F346" i="9"/>
  <c r="F347" i="9"/>
  <c r="F348" i="9"/>
  <c r="F349" i="9"/>
  <c r="F350" i="9"/>
  <c r="F351" i="9"/>
  <c r="F352" i="9"/>
  <c r="F353" i="9"/>
  <c r="F354" i="9"/>
  <c r="F355" i="9"/>
  <c r="F356" i="9"/>
  <c r="F357" i="9"/>
  <c r="F358" i="9"/>
  <c r="F359" i="9"/>
  <c r="F360" i="9"/>
  <c r="F361" i="9"/>
  <c r="F362" i="9"/>
  <c r="F363" i="9"/>
  <c r="F364" i="9"/>
  <c r="F365" i="9"/>
  <c r="F366" i="9"/>
  <c r="F367" i="9"/>
  <c r="F368" i="9"/>
  <c r="F369" i="9"/>
  <c r="F370" i="9"/>
  <c r="F371" i="9"/>
  <c r="F372" i="9"/>
  <c r="F373" i="9"/>
  <c r="F374" i="9"/>
  <c r="F375" i="9"/>
  <c r="F376" i="9"/>
  <c r="F377" i="9"/>
  <c r="F378" i="9"/>
  <c r="F379" i="9"/>
  <c r="F380" i="9"/>
  <c r="F381" i="9"/>
  <c r="F382" i="9"/>
  <c r="F383" i="9"/>
  <c r="F384" i="9"/>
  <c r="F385" i="9"/>
  <c r="F386" i="9"/>
  <c r="F387" i="9"/>
  <c r="F388" i="9"/>
  <c r="F389" i="9"/>
  <c r="F390" i="9"/>
  <c r="F391" i="9"/>
  <c r="F392" i="9"/>
  <c r="F393" i="9"/>
  <c r="F394" i="9"/>
  <c r="F395" i="9"/>
  <c r="F396" i="9"/>
  <c r="F397" i="9"/>
  <c r="F398" i="9"/>
  <c r="F399" i="9"/>
  <c r="F400" i="9"/>
  <c r="F401" i="9"/>
  <c r="F402" i="9"/>
  <c r="F403" i="9"/>
  <c r="F404" i="9"/>
  <c r="F405" i="9"/>
  <c r="F406" i="9"/>
  <c r="F407" i="9"/>
  <c r="F408" i="9"/>
  <c r="F409" i="9"/>
  <c r="F410" i="9"/>
  <c r="F411" i="9"/>
  <c r="F412" i="9"/>
  <c r="F413" i="9"/>
  <c r="F414" i="9"/>
  <c r="F415" i="9"/>
  <c r="F416" i="9"/>
  <c r="F417" i="9"/>
  <c r="F418" i="9"/>
  <c r="F419" i="9"/>
  <c r="F420" i="9"/>
  <c r="F421" i="9"/>
  <c r="F422" i="9"/>
  <c r="F423" i="9"/>
  <c r="F424" i="9"/>
  <c r="F425" i="9"/>
  <c r="F426" i="9"/>
  <c r="F427" i="9"/>
  <c r="F428" i="9"/>
  <c r="F429" i="9"/>
  <c r="F430" i="9"/>
  <c r="F431" i="9"/>
  <c r="F432" i="9"/>
  <c r="F433" i="9"/>
  <c r="F434" i="9"/>
  <c r="F435" i="9"/>
  <c r="F436" i="9"/>
  <c r="F437" i="9"/>
  <c r="F438" i="9"/>
  <c r="F439" i="9"/>
  <c r="F440" i="9"/>
  <c r="F441" i="9"/>
  <c r="F442" i="9"/>
  <c r="F443" i="9"/>
  <c r="F444" i="9"/>
  <c r="F445" i="9"/>
  <c r="F446" i="9"/>
  <c r="F447" i="9"/>
  <c r="F448" i="9"/>
  <c r="F449" i="9"/>
  <c r="F450" i="9"/>
  <c r="F451" i="9"/>
  <c r="F452" i="9"/>
  <c r="F453" i="9"/>
  <c r="F454" i="9"/>
  <c r="F455" i="9"/>
  <c r="F456" i="9"/>
  <c r="F457" i="9"/>
  <c r="F458" i="9"/>
  <c r="F459" i="9"/>
  <c r="F460" i="9"/>
  <c r="F461" i="9"/>
  <c r="F462" i="9"/>
  <c r="F463" i="9"/>
  <c r="F464" i="9"/>
  <c r="F465" i="9"/>
  <c r="F466" i="9"/>
  <c r="F467" i="9"/>
  <c r="F468" i="9"/>
  <c r="F469" i="9"/>
  <c r="F470" i="9"/>
  <c r="F471" i="9"/>
  <c r="F472" i="9"/>
  <c r="F473" i="9"/>
  <c r="F474" i="9"/>
  <c r="F475" i="9"/>
  <c r="F476" i="9"/>
  <c r="F477" i="9"/>
  <c r="F478" i="9"/>
  <c r="F479" i="9"/>
  <c r="F480" i="9"/>
  <c r="F481" i="9"/>
  <c r="F482" i="9"/>
  <c r="F483" i="9"/>
  <c r="F484" i="9"/>
  <c r="F485" i="9"/>
  <c r="F486" i="9"/>
  <c r="F487" i="9"/>
  <c r="F488" i="9"/>
  <c r="F489" i="9"/>
  <c r="F490" i="9"/>
  <c r="F491" i="9"/>
  <c r="F492" i="9"/>
  <c r="F493" i="9"/>
  <c r="F494" i="9"/>
  <c r="F495" i="9"/>
  <c r="F496" i="9"/>
  <c r="F497" i="9"/>
  <c r="F498" i="9"/>
  <c r="F499" i="9"/>
  <c r="F500" i="9"/>
  <c r="F501" i="9"/>
  <c r="F502" i="9"/>
  <c r="F503" i="9"/>
  <c r="F504" i="9"/>
  <c r="F505" i="9"/>
  <c r="F506" i="9"/>
  <c r="F507" i="9"/>
  <c r="F508" i="9"/>
  <c r="F509" i="9"/>
  <c r="F510" i="9"/>
  <c r="F511" i="9"/>
  <c r="F512" i="9"/>
  <c r="F513" i="9"/>
  <c r="F514" i="9"/>
  <c r="F515" i="9"/>
  <c r="F516" i="9"/>
  <c r="F517" i="9"/>
  <c r="F518" i="9"/>
  <c r="F519" i="9"/>
  <c r="F520" i="9"/>
  <c r="F521" i="9"/>
  <c r="F522" i="9"/>
  <c r="F523" i="9"/>
  <c r="F524" i="9"/>
  <c r="F525" i="9"/>
  <c r="F526" i="9"/>
  <c r="F527" i="9"/>
  <c r="F528" i="9"/>
  <c r="F529" i="9"/>
  <c r="F530" i="9"/>
  <c r="F531" i="9"/>
  <c r="F532" i="9"/>
  <c r="F533" i="9"/>
  <c r="F534" i="9"/>
  <c r="F535" i="9"/>
  <c r="F536" i="9"/>
  <c r="F537" i="9"/>
  <c r="F538" i="9"/>
  <c r="F539" i="9"/>
  <c r="F540" i="9"/>
  <c r="F541" i="9"/>
  <c r="F542" i="9"/>
  <c r="F543" i="9"/>
  <c r="F544" i="9"/>
  <c r="F545" i="9"/>
  <c r="F546" i="9"/>
  <c r="F547" i="9"/>
  <c r="F548" i="9"/>
  <c r="F549" i="9"/>
  <c r="F550" i="9"/>
  <c r="F551" i="9"/>
  <c r="F552" i="9"/>
  <c r="F553" i="9"/>
  <c r="F554" i="9"/>
  <c r="F555" i="9"/>
  <c r="F556" i="9"/>
  <c r="F557" i="9"/>
  <c r="F558" i="9"/>
  <c r="F559" i="9"/>
  <c r="F560" i="9"/>
  <c r="F561" i="9"/>
  <c r="F562" i="9"/>
  <c r="F563" i="9"/>
  <c r="F564" i="9"/>
  <c r="F565" i="9"/>
  <c r="F566" i="9"/>
  <c r="F567" i="9"/>
  <c r="F568" i="9"/>
  <c r="F569" i="9"/>
  <c r="F570" i="9"/>
  <c r="F571" i="9"/>
  <c r="F572" i="9"/>
  <c r="F573" i="9"/>
  <c r="F574" i="9"/>
  <c r="F575" i="9"/>
  <c r="F576" i="9"/>
  <c r="F577" i="9"/>
  <c r="F578" i="9"/>
  <c r="F579" i="9"/>
  <c r="F580" i="9"/>
  <c r="F581" i="9"/>
  <c r="F582" i="9"/>
  <c r="F583" i="9"/>
  <c r="F584" i="9"/>
  <c r="F585" i="9"/>
  <c r="F586" i="9"/>
  <c r="F587" i="9"/>
  <c r="F588" i="9"/>
  <c r="F589" i="9"/>
  <c r="F590" i="9"/>
  <c r="F591" i="9"/>
  <c r="F592" i="9"/>
  <c r="F593" i="9"/>
  <c r="F594" i="9"/>
  <c r="F595" i="9"/>
  <c r="F596" i="9"/>
  <c r="F597" i="9"/>
  <c r="F598" i="9"/>
  <c r="F599" i="9"/>
  <c r="F600" i="9"/>
  <c r="F601" i="9"/>
  <c r="F602" i="9"/>
  <c r="F603" i="9"/>
  <c r="F604" i="9"/>
  <c r="F605" i="9"/>
  <c r="F606" i="9"/>
  <c r="F607" i="9"/>
  <c r="F608" i="9"/>
  <c r="F609" i="9"/>
  <c r="F610" i="9"/>
  <c r="F611" i="9"/>
  <c r="F612" i="9"/>
  <c r="F613" i="9"/>
  <c r="F614" i="9"/>
  <c r="F615" i="9"/>
  <c r="F616" i="9"/>
  <c r="F617" i="9"/>
  <c r="F618" i="9"/>
  <c r="F619" i="9"/>
  <c r="F620" i="9"/>
  <c r="F621" i="9"/>
  <c r="F622" i="9"/>
  <c r="F623" i="9"/>
  <c r="F624" i="9"/>
  <c r="F625" i="9"/>
  <c r="F626" i="9"/>
  <c r="F627" i="9"/>
  <c r="F628" i="9"/>
  <c r="F629" i="9"/>
  <c r="F630" i="9"/>
  <c r="F631" i="9"/>
  <c r="F632" i="9"/>
  <c r="F633" i="9"/>
  <c r="F634" i="9"/>
  <c r="F635" i="9"/>
  <c r="F636" i="9"/>
  <c r="F637" i="9"/>
  <c r="F638" i="9"/>
  <c r="F639" i="9"/>
  <c r="F640" i="9"/>
  <c r="F641" i="9"/>
  <c r="F642" i="9"/>
  <c r="F643" i="9"/>
  <c r="F644" i="9"/>
  <c r="F645" i="9"/>
  <c r="F646" i="9"/>
  <c r="F647" i="9"/>
  <c r="F648" i="9"/>
  <c r="F649" i="9"/>
  <c r="F650" i="9"/>
  <c r="F651" i="9"/>
  <c r="F652" i="9"/>
  <c r="F653" i="9"/>
  <c r="F654" i="9"/>
  <c r="F655" i="9"/>
  <c r="F656" i="9"/>
  <c r="F657" i="9"/>
  <c r="F658" i="9"/>
  <c r="F659" i="9"/>
  <c r="F660" i="9"/>
  <c r="F661" i="9"/>
  <c r="F662" i="9"/>
  <c r="F663" i="9"/>
  <c r="F664" i="9"/>
  <c r="F665" i="9"/>
  <c r="F666" i="9"/>
  <c r="F667" i="9"/>
  <c r="F668" i="9"/>
  <c r="F669" i="9"/>
  <c r="F670" i="9"/>
  <c r="F671" i="9"/>
  <c r="F672" i="9"/>
  <c r="F673" i="9"/>
  <c r="F674" i="9"/>
  <c r="F675" i="9"/>
  <c r="F676" i="9"/>
  <c r="F677" i="9"/>
  <c r="F678" i="9"/>
  <c r="F679" i="9"/>
  <c r="F680" i="9"/>
  <c r="F681" i="9"/>
  <c r="F682" i="9"/>
  <c r="F683" i="9"/>
  <c r="F684" i="9"/>
  <c r="F685" i="9"/>
  <c r="F686" i="9"/>
  <c r="F687" i="9"/>
  <c r="F688" i="9"/>
  <c r="F689" i="9"/>
  <c r="F690" i="9"/>
  <c r="F691" i="9"/>
  <c r="F692" i="9"/>
  <c r="F693" i="9"/>
  <c r="F694" i="9"/>
  <c r="F695" i="9"/>
  <c r="F696" i="9"/>
  <c r="F697" i="9"/>
  <c r="F698" i="9"/>
  <c r="F699" i="9"/>
  <c r="F700" i="9"/>
  <c r="F701" i="9"/>
  <c r="F702" i="9"/>
  <c r="F703" i="9"/>
  <c r="F704" i="9"/>
  <c r="F705" i="9"/>
  <c r="F706" i="9"/>
  <c r="F707" i="9"/>
  <c r="F708" i="9"/>
  <c r="F709" i="9"/>
  <c r="F710" i="9"/>
  <c r="F711" i="9"/>
  <c r="F712" i="9"/>
  <c r="F713" i="9"/>
  <c r="F714" i="9"/>
  <c r="F715" i="9"/>
  <c r="F716" i="9"/>
  <c r="F717" i="9"/>
  <c r="F718" i="9"/>
  <c r="F719" i="9"/>
  <c r="F720" i="9"/>
  <c r="F721" i="9"/>
  <c r="F722" i="9"/>
  <c r="F723" i="9"/>
  <c r="F724" i="9"/>
  <c r="F725" i="9"/>
  <c r="F726" i="9"/>
  <c r="F727" i="9"/>
  <c r="F728" i="9"/>
  <c r="F729" i="9"/>
  <c r="F730" i="9"/>
  <c r="F731" i="9"/>
  <c r="F732" i="9"/>
  <c r="F733" i="9"/>
  <c r="F734" i="9"/>
  <c r="F735" i="9"/>
  <c r="F736" i="9"/>
  <c r="F737" i="9"/>
  <c r="F738" i="9"/>
  <c r="F739" i="9"/>
  <c r="F740" i="9"/>
  <c r="F741" i="9"/>
  <c r="F742" i="9"/>
  <c r="F743" i="9"/>
  <c r="F744" i="9"/>
  <c r="F745" i="9"/>
  <c r="F746" i="9"/>
  <c r="F747" i="9"/>
  <c r="F748" i="9"/>
  <c r="F749" i="9"/>
  <c r="F750" i="9"/>
  <c r="F751" i="9"/>
  <c r="F752" i="9"/>
  <c r="F753" i="9"/>
  <c r="F754" i="9"/>
  <c r="F755" i="9"/>
  <c r="F756" i="9"/>
  <c r="F757" i="9"/>
  <c r="F758" i="9"/>
  <c r="F759" i="9"/>
  <c r="F760" i="9"/>
  <c r="F761" i="9"/>
  <c r="F762" i="9"/>
  <c r="F763" i="9"/>
  <c r="F764" i="9"/>
  <c r="F765" i="9"/>
  <c r="F766" i="9"/>
  <c r="F767" i="9"/>
  <c r="F768" i="9"/>
  <c r="F769" i="9"/>
  <c r="F770" i="9"/>
  <c r="F771" i="9"/>
  <c r="F772" i="9"/>
  <c r="F773" i="9"/>
  <c r="F774" i="9"/>
  <c r="F775" i="9"/>
  <c r="F776" i="9"/>
  <c r="F777" i="9"/>
  <c r="F778" i="9"/>
  <c r="F779" i="9"/>
  <c r="F780" i="9"/>
  <c r="F781" i="9"/>
  <c r="F782" i="9"/>
  <c r="F783" i="9"/>
  <c r="F784" i="9"/>
  <c r="F785" i="9"/>
  <c r="F786" i="9"/>
  <c r="F787" i="9"/>
  <c r="F788" i="9"/>
  <c r="F789" i="9"/>
  <c r="F790" i="9"/>
  <c r="F791" i="9"/>
  <c r="F792" i="9"/>
  <c r="F793" i="9"/>
  <c r="F794" i="9"/>
  <c r="F795" i="9"/>
  <c r="F796" i="9"/>
  <c r="F797" i="9"/>
  <c r="F798" i="9"/>
  <c r="F799" i="9"/>
  <c r="F800" i="9"/>
  <c r="F801" i="9"/>
  <c r="F802" i="9"/>
  <c r="F803" i="9"/>
  <c r="F804" i="9"/>
  <c r="F805" i="9"/>
  <c r="F806" i="9"/>
  <c r="F807" i="9"/>
  <c r="F808" i="9"/>
  <c r="F809" i="9"/>
  <c r="F810" i="9"/>
  <c r="F811" i="9"/>
  <c r="F812" i="9"/>
  <c r="F813" i="9"/>
  <c r="F814" i="9"/>
  <c r="F815" i="9"/>
  <c r="F816" i="9"/>
  <c r="F817" i="9"/>
  <c r="F818" i="9"/>
  <c r="F819" i="9"/>
  <c r="F820" i="9"/>
  <c r="F821" i="9"/>
  <c r="F822" i="9"/>
  <c r="F823" i="9"/>
  <c r="F824" i="9"/>
  <c r="F825" i="9"/>
  <c r="F826" i="9"/>
  <c r="F827" i="9"/>
  <c r="F828" i="9"/>
  <c r="F829" i="9"/>
  <c r="F830" i="9"/>
  <c r="F831" i="9"/>
  <c r="F832" i="9"/>
  <c r="F833" i="9"/>
  <c r="F834" i="9"/>
  <c r="F835" i="9"/>
  <c r="F836" i="9"/>
  <c r="F837" i="9"/>
  <c r="F838" i="9"/>
  <c r="F839" i="9"/>
  <c r="F840" i="9"/>
  <c r="F841" i="9"/>
  <c r="F842" i="9"/>
  <c r="F843" i="9"/>
  <c r="F844" i="9"/>
  <c r="F845" i="9"/>
  <c r="F846" i="9"/>
  <c r="F847" i="9"/>
  <c r="F848" i="9"/>
  <c r="F849" i="9"/>
  <c r="F850" i="9"/>
  <c r="F851" i="9"/>
  <c r="F852" i="9"/>
  <c r="F853" i="9"/>
  <c r="F854" i="9"/>
  <c r="F855" i="9"/>
  <c r="F856" i="9"/>
  <c r="F857" i="9"/>
  <c r="F858" i="9"/>
  <c r="F859" i="9"/>
  <c r="F860" i="9"/>
  <c r="F861" i="9"/>
  <c r="F862" i="9"/>
  <c r="F863" i="9"/>
  <c r="F864" i="9"/>
  <c r="F865" i="9"/>
  <c r="F866" i="9"/>
  <c r="F867" i="9"/>
  <c r="F868" i="9"/>
  <c r="F869" i="9"/>
  <c r="F870" i="9"/>
  <c r="F871" i="9"/>
  <c r="F872" i="9"/>
  <c r="F873" i="9"/>
  <c r="F874" i="9"/>
  <c r="F875" i="9"/>
  <c r="F876" i="9"/>
  <c r="F877" i="9"/>
  <c r="F878" i="9"/>
  <c r="F879" i="9"/>
  <c r="F880" i="9"/>
  <c r="F881" i="9"/>
  <c r="F882" i="9"/>
  <c r="F883" i="9"/>
  <c r="F884" i="9"/>
  <c r="F885" i="9"/>
  <c r="F886" i="9"/>
  <c r="F887" i="9"/>
  <c r="F888" i="9"/>
  <c r="F889" i="9"/>
  <c r="F890" i="9"/>
  <c r="F891" i="9"/>
  <c r="F892" i="9"/>
  <c r="F893" i="9"/>
  <c r="F894" i="9"/>
  <c r="F895" i="9"/>
  <c r="F896" i="9"/>
  <c r="F897" i="9"/>
  <c r="F898" i="9"/>
  <c r="F899" i="9"/>
  <c r="F900" i="9"/>
  <c r="F901" i="9"/>
  <c r="F902" i="9"/>
  <c r="F903" i="9"/>
  <c r="F904" i="9"/>
  <c r="F905" i="9"/>
  <c r="F906" i="9"/>
  <c r="F907" i="9"/>
  <c r="F908" i="9"/>
  <c r="F909" i="9"/>
  <c r="F910" i="9"/>
  <c r="F911" i="9"/>
  <c r="F912" i="9"/>
  <c r="F913" i="9"/>
  <c r="F914" i="9"/>
  <c r="F915" i="9"/>
  <c r="F916" i="9"/>
  <c r="F917" i="9"/>
  <c r="F918" i="9"/>
  <c r="F919" i="9"/>
  <c r="F920" i="9"/>
  <c r="F921" i="9"/>
  <c r="F922" i="9"/>
  <c r="F923" i="9"/>
  <c r="F924" i="9"/>
  <c r="F925" i="9"/>
  <c r="F926" i="9"/>
  <c r="F927" i="9"/>
  <c r="F928" i="9"/>
  <c r="F929" i="9"/>
  <c r="F930" i="9"/>
  <c r="F931" i="9"/>
  <c r="F932" i="9"/>
  <c r="F933" i="9"/>
  <c r="F934" i="9"/>
  <c r="F935" i="9"/>
  <c r="F936" i="9"/>
  <c r="F937" i="9"/>
  <c r="F938" i="9"/>
  <c r="F939" i="9"/>
  <c r="F940" i="9"/>
  <c r="F941" i="9"/>
  <c r="F942" i="9"/>
  <c r="F943" i="9"/>
  <c r="F944" i="9"/>
  <c r="F945" i="9"/>
  <c r="F946" i="9"/>
  <c r="F947" i="9"/>
  <c r="F948" i="9"/>
  <c r="F949" i="9"/>
  <c r="F950" i="9"/>
  <c r="F951" i="9"/>
  <c r="F952" i="9"/>
  <c r="F953" i="9"/>
  <c r="F954" i="9"/>
  <c r="F955" i="9"/>
  <c r="F956" i="9"/>
  <c r="F957" i="9"/>
  <c r="F958" i="9"/>
  <c r="F959" i="9"/>
  <c r="F960" i="9"/>
  <c r="F961" i="9"/>
  <c r="F962" i="9"/>
  <c r="F963" i="9"/>
  <c r="F964" i="9"/>
  <c r="F965" i="9"/>
  <c r="F966" i="9"/>
  <c r="F967" i="9"/>
  <c r="F968" i="9"/>
  <c r="F969" i="9"/>
  <c r="F970" i="9"/>
  <c r="F971" i="9"/>
  <c r="F972" i="9"/>
  <c r="F973" i="9"/>
  <c r="F974" i="9"/>
  <c r="F975" i="9"/>
  <c r="F976" i="9"/>
  <c r="F977" i="9"/>
  <c r="F978" i="9"/>
  <c r="F979" i="9"/>
  <c r="F980" i="9"/>
  <c r="F981" i="9"/>
  <c r="F982" i="9"/>
  <c r="F983" i="9"/>
  <c r="F984" i="9"/>
  <c r="F985" i="9"/>
  <c r="F986" i="9"/>
  <c r="F987" i="9"/>
  <c r="F988" i="9"/>
  <c r="F989" i="9"/>
  <c r="F990" i="9"/>
  <c r="F991" i="9"/>
  <c r="F992" i="9"/>
  <c r="F993" i="9"/>
  <c r="F994" i="9"/>
  <c r="F995" i="9"/>
  <c r="F996" i="9"/>
  <c r="F997" i="9"/>
  <c r="F998" i="9"/>
  <c r="F999" i="9"/>
  <c r="F1000" i="9"/>
  <c r="F1001" i="9"/>
  <c r="F2" i="9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04" i="9"/>
  <c r="E205" i="9"/>
  <c r="E206" i="9"/>
  <c r="E207" i="9"/>
  <c r="E208" i="9"/>
  <c r="E209" i="9"/>
  <c r="E210" i="9"/>
  <c r="E211" i="9"/>
  <c r="E212" i="9"/>
  <c r="E213" i="9"/>
  <c r="E214" i="9"/>
  <c r="E215" i="9"/>
  <c r="E216" i="9"/>
  <c r="E217" i="9"/>
  <c r="E218" i="9"/>
  <c r="E219" i="9"/>
  <c r="E220" i="9"/>
  <c r="E221" i="9"/>
  <c r="E222" i="9"/>
  <c r="E223" i="9"/>
  <c r="E224" i="9"/>
  <c r="E225" i="9"/>
  <c r="E226" i="9"/>
  <c r="E227" i="9"/>
  <c r="E228" i="9"/>
  <c r="E229" i="9"/>
  <c r="E230" i="9"/>
  <c r="E231" i="9"/>
  <c r="E232" i="9"/>
  <c r="E233" i="9"/>
  <c r="E234" i="9"/>
  <c r="E235" i="9"/>
  <c r="E236" i="9"/>
  <c r="E237" i="9"/>
  <c r="E238" i="9"/>
  <c r="E239" i="9"/>
  <c r="E240" i="9"/>
  <c r="E241" i="9"/>
  <c r="E242" i="9"/>
  <c r="E243" i="9"/>
  <c r="E244" i="9"/>
  <c r="E245" i="9"/>
  <c r="E246" i="9"/>
  <c r="E247" i="9"/>
  <c r="E248" i="9"/>
  <c r="E249" i="9"/>
  <c r="E250" i="9"/>
  <c r="E251" i="9"/>
  <c r="E252" i="9"/>
  <c r="E253" i="9"/>
  <c r="E254" i="9"/>
  <c r="E255" i="9"/>
  <c r="E256" i="9"/>
  <c r="E257" i="9"/>
  <c r="E258" i="9"/>
  <c r="E259" i="9"/>
  <c r="E260" i="9"/>
  <c r="E261" i="9"/>
  <c r="E262" i="9"/>
  <c r="E263" i="9"/>
  <c r="E264" i="9"/>
  <c r="E265" i="9"/>
  <c r="E266" i="9"/>
  <c r="E267" i="9"/>
  <c r="E268" i="9"/>
  <c r="E269" i="9"/>
  <c r="E270" i="9"/>
  <c r="E271" i="9"/>
  <c r="E272" i="9"/>
  <c r="E273" i="9"/>
  <c r="E274" i="9"/>
  <c r="E275" i="9"/>
  <c r="E276" i="9"/>
  <c r="E277" i="9"/>
  <c r="E278" i="9"/>
  <c r="E279" i="9"/>
  <c r="E280" i="9"/>
  <c r="E281" i="9"/>
  <c r="E282" i="9"/>
  <c r="E283" i="9"/>
  <c r="E284" i="9"/>
  <c r="E285" i="9"/>
  <c r="E286" i="9"/>
  <c r="E287" i="9"/>
  <c r="E288" i="9"/>
  <c r="E289" i="9"/>
  <c r="E290" i="9"/>
  <c r="E291" i="9"/>
  <c r="E292" i="9"/>
  <c r="E293" i="9"/>
  <c r="E294" i="9"/>
  <c r="E295" i="9"/>
  <c r="E296" i="9"/>
  <c r="E297" i="9"/>
  <c r="E298" i="9"/>
  <c r="E299" i="9"/>
  <c r="E300" i="9"/>
  <c r="E301" i="9"/>
  <c r="E302" i="9"/>
  <c r="E303" i="9"/>
  <c r="E304" i="9"/>
  <c r="E305" i="9"/>
  <c r="E306" i="9"/>
  <c r="E307" i="9"/>
  <c r="E308" i="9"/>
  <c r="E309" i="9"/>
  <c r="E310" i="9"/>
  <c r="E311" i="9"/>
  <c r="E312" i="9"/>
  <c r="E313" i="9"/>
  <c r="E314" i="9"/>
  <c r="E315" i="9"/>
  <c r="E316" i="9"/>
  <c r="E317" i="9"/>
  <c r="E318" i="9"/>
  <c r="E319" i="9"/>
  <c r="E320" i="9"/>
  <c r="E321" i="9"/>
  <c r="E322" i="9"/>
  <c r="E323" i="9"/>
  <c r="E324" i="9"/>
  <c r="E325" i="9"/>
  <c r="E326" i="9"/>
  <c r="E327" i="9"/>
  <c r="E328" i="9"/>
  <c r="E329" i="9"/>
  <c r="E330" i="9"/>
  <c r="E331" i="9"/>
  <c r="E332" i="9"/>
  <c r="E333" i="9"/>
  <c r="E334" i="9"/>
  <c r="E335" i="9"/>
  <c r="E336" i="9"/>
  <c r="E337" i="9"/>
  <c r="E338" i="9"/>
  <c r="E339" i="9"/>
  <c r="E340" i="9"/>
  <c r="E341" i="9"/>
  <c r="E342" i="9"/>
  <c r="E343" i="9"/>
  <c r="E344" i="9"/>
  <c r="E345" i="9"/>
  <c r="E346" i="9"/>
  <c r="E347" i="9"/>
  <c r="E348" i="9"/>
  <c r="E349" i="9"/>
  <c r="E350" i="9"/>
  <c r="E351" i="9"/>
  <c r="E352" i="9"/>
  <c r="E353" i="9"/>
  <c r="E354" i="9"/>
  <c r="E355" i="9"/>
  <c r="E356" i="9"/>
  <c r="E357" i="9"/>
  <c r="E358" i="9"/>
  <c r="E359" i="9"/>
  <c r="E360" i="9"/>
  <c r="E361" i="9"/>
  <c r="E362" i="9"/>
  <c r="E363" i="9"/>
  <c r="E364" i="9"/>
  <c r="E365" i="9"/>
  <c r="E366" i="9"/>
  <c r="E367" i="9"/>
  <c r="E368" i="9"/>
  <c r="E369" i="9"/>
  <c r="E370" i="9"/>
  <c r="E371" i="9"/>
  <c r="E372" i="9"/>
  <c r="E373" i="9"/>
  <c r="E374" i="9"/>
  <c r="E375" i="9"/>
  <c r="E376" i="9"/>
  <c r="E377" i="9"/>
  <c r="E378" i="9"/>
  <c r="E379" i="9"/>
  <c r="E380" i="9"/>
  <c r="E381" i="9"/>
  <c r="E382" i="9"/>
  <c r="E383" i="9"/>
  <c r="E384" i="9"/>
  <c r="E385" i="9"/>
  <c r="E386" i="9"/>
  <c r="E387" i="9"/>
  <c r="E388" i="9"/>
  <c r="E389" i="9"/>
  <c r="E390" i="9"/>
  <c r="E391" i="9"/>
  <c r="E392" i="9"/>
  <c r="E393" i="9"/>
  <c r="E394" i="9"/>
  <c r="E395" i="9"/>
  <c r="E396" i="9"/>
  <c r="E397" i="9"/>
  <c r="E398" i="9"/>
  <c r="E399" i="9"/>
  <c r="E400" i="9"/>
  <c r="E401" i="9"/>
  <c r="E402" i="9"/>
  <c r="E403" i="9"/>
  <c r="E404" i="9"/>
  <c r="E405" i="9"/>
  <c r="E406" i="9"/>
  <c r="E407" i="9"/>
  <c r="E408" i="9"/>
  <c r="E409" i="9"/>
  <c r="E410" i="9"/>
  <c r="E411" i="9"/>
  <c r="E412" i="9"/>
  <c r="E413" i="9"/>
  <c r="E414" i="9"/>
  <c r="E415" i="9"/>
  <c r="E416" i="9"/>
  <c r="E417" i="9"/>
  <c r="E418" i="9"/>
  <c r="E419" i="9"/>
  <c r="E420" i="9"/>
  <c r="E421" i="9"/>
  <c r="E422" i="9"/>
  <c r="E423" i="9"/>
  <c r="E424" i="9"/>
  <c r="E425" i="9"/>
  <c r="E426" i="9"/>
  <c r="E427" i="9"/>
  <c r="E428" i="9"/>
  <c r="E429" i="9"/>
  <c r="E430" i="9"/>
  <c r="E431" i="9"/>
  <c r="E432" i="9"/>
  <c r="E433" i="9"/>
  <c r="E434" i="9"/>
  <c r="E435" i="9"/>
  <c r="E436" i="9"/>
  <c r="E437" i="9"/>
  <c r="E438" i="9"/>
  <c r="E439" i="9"/>
  <c r="E440" i="9"/>
  <c r="E441" i="9"/>
  <c r="E442" i="9"/>
  <c r="E443" i="9"/>
  <c r="E444" i="9"/>
  <c r="E445" i="9"/>
  <c r="E446" i="9"/>
  <c r="E447" i="9"/>
  <c r="E448" i="9"/>
  <c r="E449" i="9"/>
  <c r="E450" i="9"/>
  <c r="E451" i="9"/>
  <c r="E452" i="9"/>
  <c r="E453" i="9"/>
  <c r="E454" i="9"/>
  <c r="E455" i="9"/>
  <c r="E456" i="9"/>
  <c r="E457" i="9"/>
  <c r="E458" i="9"/>
  <c r="E459" i="9"/>
  <c r="E460" i="9"/>
  <c r="E461" i="9"/>
  <c r="E462" i="9"/>
  <c r="E463" i="9"/>
  <c r="E464" i="9"/>
  <c r="E465" i="9"/>
  <c r="E466" i="9"/>
  <c r="E467" i="9"/>
  <c r="E468" i="9"/>
  <c r="E469" i="9"/>
  <c r="E470" i="9"/>
  <c r="E471" i="9"/>
  <c r="E472" i="9"/>
  <c r="E473" i="9"/>
  <c r="E474" i="9"/>
  <c r="E475" i="9"/>
  <c r="E476" i="9"/>
  <c r="E477" i="9"/>
  <c r="E478" i="9"/>
  <c r="E479" i="9"/>
  <c r="E480" i="9"/>
  <c r="E481" i="9"/>
  <c r="E482" i="9"/>
  <c r="E483" i="9"/>
  <c r="E484" i="9"/>
  <c r="E485" i="9"/>
  <c r="E486" i="9"/>
  <c r="E487" i="9"/>
  <c r="E488" i="9"/>
  <c r="E489" i="9"/>
  <c r="E490" i="9"/>
  <c r="E491" i="9"/>
  <c r="E492" i="9"/>
  <c r="E493" i="9"/>
  <c r="E494" i="9"/>
  <c r="E495" i="9"/>
  <c r="E496" i="9"/>
  <c r="E497" i="9"/>
  <c r="E498" i="9"/>
  <c r="E499" i="9"/>
  <c r="E500" i="9"/>
  <c r="E501" i="9"/>
  <c r="E502" i="9"/>
  <c r="E503" i="9"/>
  <c r="E504" i="9"/>
  <c r="E505" i="9"/>
  <c r="E506" i="9"/>
  <c r="E507" i="9"/>
  <c r="E508" i="9"/>
  <c r="E509" i="9"/>
  <c r="E510" i="9"/>
  <c r="E511" i="9"/>
  <c r="E512" i="9"/>
  <c r="E513" i="9"/>
  <c r="E514" i="9"/>
  <c r="E515" i="9"/>
  <c r="E516" i="9"/>
  <c r="E517" i="9"/>
  <c r="E518" i="9"/>
  <c r="E519" i="9"/>
  <c r="E520" i="9"/>
  <c r="E521" i="9"/>
  <c r="E522" i="9"/>
  <c r="E523" i="9"/>
  <c r="E524" i="9"/>
  <c r="E525" i="9"/>
  <c r="E526" i="9"/>
  <c r="E527" i="9"/>
  <c r="E528" i="9"/>
  <c r="E529" i="9"/>
  <c r="E530" i="9"/>
  <c r="E531" i="9"/>
  <c r="E532" i="9"/>
  <c r="E533" i="9"/>
  <c r="E534" i="9"/>
  <c r="E535" i="9"/>
  <c r="E536" i="9"/>
  <c r="E537" i="9"/>
  <c r="E538" i="9"/>
  <c r="E539" i="9"/>
  <c r="E540" i="9"/>
  <c r="E541" i="9"/>
  <c r="E542" i="9"/>
  <c r="E543" i="9"/>
  <c r="E544" i="9"/>
  <c r="E545" i="9"/>
  <c r="E546" i="9"/>
  <c r="E547" i="9"/>
  <c r="E548" i="9"/>
  <c r="E549" i="9"/>
  <c r="E550" i="9"/>
  <c r="E551" i="9"/>
  <c r="E552" i="9"/>
  <c r="E553" i="9"/>
  <c r="E554" i="9"/>
  <c r="E555" i="9"/>
  <c r="E556" i="9"/>
  <c r="E557" i="9"/>
  <c r="E558" i="9"/>
  <c r="E559" i="9"/>
  <c r="E560" i="9"/>
  <c r="E561" i="9"/>
  <c r="E562" i="9"/>
  <c r="E563" i="9"/>
  <c r="E564" i="9"/>
  <c r="E565" i="9"/>
  <c r="E566" i="9"/>
  <c r="E567" i="9"/>
  <c r="E568" i="9"/>
  <c r="E569" i="9"/>
  <c r="E570" i="9"/>
  <c r="E571" i="9"/>
  <c r="E572" i="9"/>
  <c r="E573" i="9"/>
  <c r="E574" i="9"/>
  <c r="E575" i="9"/>
  <c r="E576" i="9"/>
  <c r="E577" i="9"/>
  <c r="E578" i="9"/>
  <c r="E579" i="9"/>
  <c r="E580" i="9"/>
  <c r="E581" i="9"/>
  <c r="E582" i="9"/>
  <c r="E583" i="9"/>
  <c r="E584" i="9"/>
  <c r="E585" i="9"/>
  <c r="E586" i="9"/>
  <c r="E587" i="9"/>
  <c r="E588" i="9"/>
  <c r="E589" i="9"/>
  <c r="E590" i="9"/>
  <c r="E591" i="9"/>
  <c r="E592" i="9"/>
  <c r="E593" i="9"/>
  <c r="E594" i="9"/>
  <c r="E595" i="9"/>
  <c r="E596" i="9"/>
  <c r="E597" i="9"/>
  <c r="E598" i="9"/>
  <c r="E599" i="9"/>
  <c r="E600" i="9"/>
  <c r="E601" i="9"/>
  <c r="E602" i="9"/>
  <c r="E603" i="9"/>
  <c r="E604" i="9"/>
  <c r="E605" i="9"/>
  <c r="E606" i="9"/>
  <c r="E607" i="9"/>
  <c r="E608" i="9"/>
  <c r="E609" i="9"/>
  <c r="E610" i="9"/>
  <c r="E611" i="9"/>
  <c r="E612" i="9"/>
  <c r="E613" i="9"/>
  <c r="E614" i="9"/>
  <c r="E615" i="9"/>
  <c r="E616" i="9"/>
  <c r="E617" i="9"/>
  <c r="E618" i="9"/>
  <c r="E619" i="9"/>
  <c r="E620" i="9"/>
  <c r="E621" i="9"/>
  <c r="E622" i="9"/>
  <c r="E623" i="9"/>
  <c r="E624" i="9"/>
  <c r="E625" i="9"/>
  <c r="E626" i="9"/>
  <c r="E627" i="9"/>
  <c r="E628" i="9"/>
  <c r="E629" i="9"/>
  <c r="E630" i="9"/>
  <c r="E631" i="9"/>
  <c r="E632" i="9"/>
  <c r="E633" i="9"/>
  <c r="E634" i="9"/>
  <c r="E635" i="9"/>
  <c r="E636" i="9"/>
  <c r="E637" i="9"/>
  <c r="E638" i="9"/>
  <c r="E639" i="9"/>
  <c r="E640" i="9"/>
  <c r="E641" i="9"/>
  <c r="E642" i="9"/>
  <c r="E643" i="9"/>
  <c r="E644" i="9"/>
  <c r="E645" i="9"/>
  <c r="E646" i="9"/>
  <c r="E647" i="9"/>
  <c r="E648" i="9"/>
  <c r="E649" i="9"/>
  <c r="E650" i="9"/>
  <c r="E651" i="9"/>
  <c r="E652" i="9"/>
  <c r="E653" i="9"/>
  <c r="E654" i="9"/>
  <c r="E655" i="9"/>
  <c r="E656" i="9"/>
  <c r="E657" i="9"/>
  <c r="E658" i="9"/>
  <c r="E659" i="9"/>
  <c r="E660" i="9"/>
  <c r="E661" i="9"/>
  <c r="E662" i="9"/>
  <c r="E663" i="9"/>
  <c r="E664" i="9"/>
  <c r="E665" i="9"/>
  <c r="E666" i="9"/>
  <c r="E667" i="9"/>
  <c r="E668" i="9"/>
  <c r="E669" i="9"/>
  <c r="E670" i="9"/>
  <c r="E671" i="9"/>
  <c r="E672" i="9"/>
  <c r="E673" i="9"/>
  <c r="E674" i="9"/>
  <c r="E675" i="9"/>
  <c r="E676" i="9"/>
  <c r="E677" i="9"/>
  <c r="E678" i="9"/>
  <c r="E679" i="9"/>
  <c r="E680" i="9"/>
  <c r="E681" i="9"/>
  <c r="E682" i="9"/>
  <c r="E683" i="9"/>
  <c r="E684" i="9"/>
  <c r="E685" i="9"/>
  <c r="E686" i="9"/>
  <c r="E687" i="9"/>
  <c r="E688" i="9"/>
  <c r="E689" i="9"/>
  <c r="E690" i="9"/>
  <c r="E691" i="9"/>
  <c r="E692" i="9"/>
  <c r="E693" i="9"/>
  <c r="E694" i="9"/>
  <c r="E695" i="9"/>
  <c r="E696" i="9"/>
  <c r="E697" i="9"/>
  <c r="E698" i="9"/>
  <c r="E699" i="9"/>
  <c r="E700" i="9"/>
  <c r="E701" i="9"/>
  <c r="E702" i="9"/>
  <c r="E703" i="9"/>
  <c r="E704" i="9"/>
  <c r="E705" i="9"/>
  <c r="E706" i="9"/>
  <c r="E707" i="9"/>
  <c r="E708" i="9"/>
  <c r="E709" i="9"/>
  <c r="E710" i="9"/>
  <c r="E711" i="9"/>
  <c r="E712" i="9"/>
  <c r="E713" i="9"/>
  <c r="E714" i="9"/>
  <c r="E715" i="9"/>
  <c r="E716" i="9"/>
  <c r="E717" i="9"/>
  <c r="E718" i="9"/>
  <c r="E719" i="9"/>
  <c r="E720" i="9"/>
  <c r="E721" i="9"/>
  <c r="E722" i="9"/>
  <c r="E723" i="9"/>
  <c r="E724" i="9"/>
  <c r="E725" i="9"/>
  <c r="E726" i="9"/>
  <c r="E727" i="9"/>
  <c r="E728" i="9"/>
  <c r="E729" i="9"/>
  <c r="E730" i="9"/>
  <c r="E731" i="9"/>
  <c r="E732" i="9"/>
  <c r="E733" i="9"/>
  <c r="E734" i="9"/>
  <c r="E735" i="9"/>
  <c r="E736" i="9"/>
  <c r="E737" i="9"/>
  <c r="E738" i="9"/>
  <c r="E739" i="9"/>
  <c r="E740" i="9"/>
  <c r="E741" i="9"/>
  <c r="E742" i="9"/>
  <c r="E743" i="9"/>
  <c r="E744" i="9"/>
  <c r="E745" i="9"/>
  <c r="E746" i="9"/>
  <c r="E747" i="9"/>
  <c r="E748" i="9"/>
  <c r="E749" i="9"/>
  <c r="E750" i="9"/>
  <c r="E751" i="9"/>
  <c r="E752" i="9"/>
  <c r="E753" i="9"/>
  <c r="E754" i="9"/>
  <c r="E755" i="9"/>
  <c r="E756" i="9"/>
  <c r="E757" i="9"/>
  <c r="E758" i="9"/>
  <c r="E759" i="9"/>
  <c r="E760" i="9"/>
  <c r="E761" i="9"/>
  <c r="E762" i="9"/>
  <c r="E763" i="9"/>
  <c r="E764" i="9"/>
  <c r="E765" i="9"/>
  <c r="E766" i="9"/>
  <c r="E767" i="9"/>
  <c r="E768" i="9"/>
  <c r="E769" i="9"/>
  <c r="E770" i="9"/>
  <c r="E771" i="9"/>
  <c r="E772" i="9"/>
  <c r="E773" i="9"/>
  <c r="E774" i="9"/>
  <c r="E775" i="9"/>
  <c r="E776" i="9"/>
  <c r="E777" i="9"/>
  <c r="E778" i="9"/>
  <c r="E779" i="9"/>
  <c r="E780" i="9"/>
  <c r="E781" i="9"/>
  <c r="E782" i="9"/>
  <c r="E783" i="9"/>
  <c r="E784" i="9"/>
  <c r="E785" i="9"/>
  <c r="E786" i="9"/>
  <c r="E787" i="9"/>
  <c r="E788" i="9"/>
  <c r="E789" i="9"/>
  <c r="E790" i="9"/>
  <c r="E791" i="9"/>
  <c r="E792" i="9"/>
  <c r="E793" i="9"/>
  <c r="E794" i="9"/>
  <c r="E795" i="9"/>
  <c r="E796" i="9"/>
  <c r="E797" i="9"/>
  <c r="E798" i="9"/>
  <c r="E799" i="9"/>
  <c r="E800" i="9"/>
  <c r="E801" i="9"/>
  <c r="E802" i="9"/>
  <c r="E803" i="9"/>
  <c r="E804" i="9"/>
  <c r="E805" i="9"/>
  <c r="E806" i="9"/>
  <c r="E807" i="9"/>
  <c r="E808" i="9"/>
  <c r="E809" i="9"/>
  <c r="E810" i="9"/>
  <c r="E811" i="9"/>
  <c r="E812" i="9"/>
  <c r="E813" i="9"/>
  <c r="E814" i="9"/>
  <c r="E815" i="9"/>
  <c r="E816" i="9"/>
  <c r="E817" i="9"/>
  <c r="E818" i="9"/>
  <c r="E819" i="9"/>
  <c r="E820" i="9"/>
  <c r="E821" i="9"/>
  <c r="E822" i="9"/>
  <c r="E823" i="9"/>
  <c r="E824" i="9"/>
  <c r="E825" i="9"/>
  <c r="E826" i="9"/>
  <c r="E827" i="9"/>
  <c r="E828" i="9"/>
  <c r="E829" i="9"/>
  <c r="E830" i="9"/>
  <c r="E831" i="9"/>
  <c r="E832" i="9"/>
  <c r="E833" i="9"/>
  <c r="E834" i="9"/>
  <c r="E835" i="9"/>
  <c r="E836" i="9"/>
  <c r="E837" i="9"/>
  <c r="E838" i="9"/>
  <c r="E839" i="9"/>
  <c r="E840" i="9"/>
  <c r="E841" i="9"/>
  <c r="E842" i="9"/>
  <c r="E843" i="9"/>
  <c r="E844" i="9"/>
  <c r="E845" i="9"/>
  <c r="E846" i="9"/>
  <c r="E847" i="9"/>
  <c r="E848" i="9"/>
  <c r="E849" i="9"/>
  <c r="E850" i="9"/>
  <c r="E851" i="9"/>
  <c r="E852" i="9"/>
  <c r="E853" i="9"/>
  <c r="E854" i="9"/>
  <c r="E855" i="9"/>
  <c r="E856" i="9"/>
  <c r="E857" i="9"/>
  <c r="E858" i="9"/>
  <c r="E859" i="9"/>
  <c r="E860" i="9"/>
  <c r="E861" i="9"/>
  <c r="E862" i="9"/>
  <c r="E863" i="9"/>
  <c r="E864" i="9"/>
  <c r="E865" i="9"/>
  <c r="E866" i="9"/>
  <c r="E867" i="9"/>
  <c r="E868" i="9"/>
  <c r="E869" i="9"/>
  <c r="E870" i="9"/>
  <c r="E871" i="9"/>
  <c r="E872" i="9"/>
  <c r="E873" i="9"/>
  <c r="E874" i="9"/>
  <c r="E875" i="9"/>
  <c r="E876" i="9"/>
  <c r="E877" i="9"/>
  <c r="E878" i="9"/>
  <c r="E879" i="9"/>
  <c r="E880" i="9"/>
  <c r="E881" i="9"/>
  <c r="E882" i="9"/>
  <c r="E883" i="9"/>
  <c r="E884" i="9"/>
  <c r="E885" i="9"/>
  <c r="E886" i="9"/>
  <c r="E887" i="9"/>
  <c r="E888" i="9"/>
  <c r="E889" i="9"/>
  <c r="E890" i="9"/>
  <c r="E891" i="9"/>
  <c r="E892" i="9"/>
  <c r="E893" i="9"/>
  <c r="E894" i="9"/>
  <c r="E895" i="9"/>
  <c r="E896" i="9"/>
  <c r="E897" i="9"/>
  <c r="E898" i="9"/>
  <c r="E899" i="9"/>
  <c r="E900" i="9"/>
  <c r="E901" i="9"/>
  <c r="E902" i="9"/>
  <c r="E903" i="9"/>
  <c r="E904" i="9"/>
  <c r="E905" i="9"/>
  <c r="E906" i="9"/>
  <c r="E907" i="9"/>
  <c r="E908" i="9"/>
  <c r="E909" i="9"/>
  <c r="E910" i="9"/>
  <c r="E911" i="9"/>
  <c r="E912" i="9"/>
  <c r="E913" i="9"/>
  <c r="E914" i="9"/>
  <c r="E915" i="9"/>
  <c r="E916" i="9"/>
  <c r="E917" i="9"/>
  <c r="E918" i="9"/>
  <c r="E919" i="9"/>
  <c r="E920" i="9"/>
  <c r="E921" i="9"/>
  <c r="E922" i="9"/>
  <c r="E923" i="9"/>
  <c r="E924" i="9"/>
  <c r="E925" i="9"/>
  <c r="E926" i="9"/>
  <c r="E927" i="9"/>
  <c r="E928" i="9"/>
  <c r="E929" i="9"/>
  <c r="E930" i="9"/>
  <c r="E931" i="9"/>
  <c r="E932" i="9"/>
  <c r="E933" i="9"/>
  <c r="E934" i="9"/>
  <c r="E935" i="9"/>
  <c r="E936" i="9"/>
  <c r="E937" i="9"/>
  <c r="E938" i="9"/>
  <c r="E939" i="9"/>
  <c r="E940" i="9"/>
  <c r="E941" i="9"/>
  <c r="E942" i="9"/>
  <c r="E943" i="9"/>
  <c r="E944" i="9"/>
  <c r="E945" i="9"/>
  <c r="E946" i="9"/>
  <c r="E947" i="9"/>
  <c r="E948" i="9"/>
  <c r="E949" i="9"/>
  <c r="E950" i="9"/>
  <c r="E951" i="9"/>
  <c r="E952" i="9"/>
  <c r="E953" i="9"/>
  <c r="E954" i="9"/>
  <c r="E955" i="9"/>
  <c r="E956" i="9"/>
  <c r="E957" i="9"/>
  <c r="E958" i="9"/>
  <c r="E959" i="9"/>
  <c r="E960" i="9"/>
  <c r="E961" i="9"/>
  <c r="E962" i="9"/>
  <c r="E963" i="9"/>
  <c r="E964" i="9"/>
  <c r="E965" i="9"/>
  <c r="E966" i="9"/>
  <c r="E967" i="9"/>
  <c r="E968" i="9"/>
  <c r="E969" i="9"/>
  <c r="E970" i="9"/>
  <c r="E971" i="9"/>
  <c r="E972" i="9"/>
  <c r="E973" i="9"/>
  <c r="E974" i="9"/>
  <c r="E975" i="9"/>
  <c r="E976" i="9"/>
  <c r="E977" i="9"/>
  <c r="E978" i="9"/>
  <c r="E979" i="9"/>
  <c r="E980" i="9"/>
  <c r="E981" i="9"/>
  <c r="E982" i="9"/>
  <c r="E983" i="9"/>
  <c r="E984" i="9"/>
  <c r="E985" i="9"/>
  <c r="E986" i="9"/>
  <c r="E987" i="9"/>
  <c r="E988" i="9"/>
  <c r="E989" i="9"/>
  <c r="E990" i="9"/>
  <c r="E991" i="9"/>
  <c r="E992" i="9"/>
  <c r="E993" i="9"/>
  <c r="E994" i="9"/>
  <c r="E995" i="9"/>
  <c r="E996" i="9"/>
  <c r="E997" i="9"/>
  <c r="E998" i="9"/>
  <c r="E999" i="9"/>
  <c r="E1000" i="9"/>
  <c r="E1001" i="9"/>
  <c r="E2" i="9"/>
  <c r="D3" i="9"/>
  <c r="D4" i="9"/>
  <c r="D5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12" i="9"/>
  <c r="D213" i="9"/>
  <c r="D214" i="9"/>
  <c r="D215" i="9"/>
  <c r="D216" i="9"/>
  <c r="D217" i="9"/>
  <c r="D218" i="9"/>
  <c r="D219" i="9"/>
  <c r="D220" i="9"/>
  <c r="D221" i="9"/>
  <c r="D222" i="9"/>
  <c r="D223" i="9"/>
  <c r="D224" i="9"/>
  <c r="D225" i="9"/>
  <c r="D226" i="9"/>
  <c r="D227" i="9"/>
  <c r="D228" i="9"/>
  <c r="D229" i="9"/>
  <c r="D230" i="9"/>
  <c r="D231" i="9"/>
  <c r="D232" i="9"/>
  <c r="D233" i="9"/>
  <c r="D234" i="9"/>
  <c r="D235" i="9"/>
  <c r="D236" i="9"/>
  <c r="D237" i="9"/>
  <c r="D238" i="9"/>
  <c r="D239" i="9"/>
  <c r="D240" i="9"/>
  <c r="D241" i="9"/>
  <c r="D242" i="9"/>
  <c r="D243" i="9"/>
  <c r="D244" i="9"/>
  <c r="D245" i="9"/>
  <c r="D246" i="9"/>
  <c r="D247" i="9"/>
  <c r="D248" i="9"/>
  <c r="D249" i="9"/>
  <c r="D250" i="9"/>
  <c r="D251" i="9"/>
  <c r="D252" i="9"/>
  <c r="D253" i="9"/>
  <c r="D254" i="9"/>
  <c r="D255" i="9"/>
  <c r="D256" i="9"/>
  <c r="D257" i="9"/>
  <c r="D258" i="9"/>
  <c r="D259" i="9"/>
  <c r="D260" i="9"/>
  <c r="D261" i="9"/>
  <c r="D262" i="9"/>
  <c r="D263" i="9"/>
  <c r="D264" i="9"/>
  <c r="D265" i="9"/>
  <c r="D266" i="9"/>
  <c r="D267" i="9"/>
  <c r="D268" i="9"/>
  <c r="D269" i="9"/>
  <c r="D270" i="9"/>
  <c r="D271" i="9"/>
  <c r="D272" i="9"/>
  <c r="D273" i="9"/>
  <c r="D274" i="9"/>
  <c r="D275" i="9"/>
  <c r="D276" i="9"/>
  <c r="D277" i="9"/>
  <c r="D278" i="9"/>
  <c r="D279" i="9"/>
  <c r="D280" i="9"/>
  <c r="D281" i="9"/>
  <c r="D282" i="9"/>
  <c r="D283" i="9"/>
  <c r="D284" i="9"/>
  <c r="D285" i="9"/>
  <c r="D286" i="9"/>
  <c r="D287" i="9"/>
  <c r="D288" i="9"/>
  <c r="D289" i="9"/>
  <c r="D290" i="9"/>
  <c r="D291" i="9"/>
  <c r="D292" i="9"/>
  <c r="D293" i="9"/>
  <c r="D294" i="9"/>
  <c r="D295" i="9"/>
  <c r="D296" i="9"/>
  <c r="D297" i="9"/>
  <c r="D298" i="9"/>
  <c r="D299" i="9"/>
  <c r="D300" i="9"/>
  <c r="D301" i="9"/>
  <c r="D302" i="9"/>
  <c r="D303" i="9"/>
  <c r="D304" i="9"/>
  <c r="D305" i="9"/>
  <c r="D306" i="9"/>
  <c r="D307" i="9"/>
  <c r="D308" i="9"/>
  <c r="D309" i="9"/>
  <c r="D310" i="9"/>
  <c r="D311" i="9"/>
  <c r="D312" i="9"/>
  <c r="D313" i="9"/>
  <c r="D314" i="9"/>
  <c r="D315" i="9"/>
  <c r="D316" i="9"/>
  <c r="D317" i="9"/>
  <c r="D318" i="9"/>
  <c r="D319" i="9"/>
  <c r="D320" i="9"/>
  <c r="D321" i="9"/>
  <c r="D322" i="9"/>
  <c r="D323" i="9"/>
  <c r="D324" i="9"/>
  <c r="D325" i="9"/>
  <c r="D326" i="9"/>
  <c r="D327" i="9"/>
  <c r="D328" i="9"/>
  <c r="D329" i="9"/>
  <c r="D330" i="9"/>
  <c r="D331" i="9"/>
  <c r="D332" i="9"/>
  <c r="D333" i="9"/>
  <c r="D334" i="9"/>
  <c r="D335" i="9"/>
  <c r="D336" i="9"/>
  <c r="D337" i="9"/>
  <c r="D338" i="9"/>
  <c r="D339" i="9"/>
  <c r="D340" i="9"/>
  <c r="D341" i="9"/>
  <c r="D342" i="9"/>
  <c r="D343" i="9"/>
  <c r="D344" i="9"/>
  <c r="D345" i="9"/>
  <c r="D346" i="9"/>
  <c r="D347" i="9"/>
  <c r="D348" i="9"/>
  <c r="D349" i="9"/>
  <c r="D350" i="9"/>
  <c r="D351" i="9"/>
  <c r="D352" i="9"/>
  <c r="D353" i="9"/>
  <c r="D354" i="9"/>
  <c r="D355" i="9"/>
  <c r="D356" i="9"/>
  <c r="D357" i="9"/>
  <c r="D358" i="9"/>
  <c r="D359" i="9"/>
  <c r="D360" i="9"/>
  <c r="D361" i="9"/>
  <c r="D362" i="9"/>
  <c r="D363" i="9"/>
  <c r="D364" i="9"/>
  <c r="D365" i="9"/>
  <c r="D366" i="9"/>
  <c r="D367" i="9"/>
  <c r="D368" i="9"/>
  <c r="D369" i="9"/>
  <c r="D370" i="9"/>
  <c r="D371" i="9"/>
  <c r="D372" i="9"/>
  <c r="D373" i="9"/>
  <c r="D374" i="9"/>
  <c r="D375" i="9"/>
  <c r="D376" i="9"/>
  <c r="D377" i="9"/>
  <c r="D378" i="9"/>
  <c r="D379" i="9"/>
  <c r="D380" i="9"/>
  <c r="D381" i="9"/>
  <c r="D382" i="9"/>
  <c r="D383" i="9"/>
  <c r="D384" i="9"/>
  <c r="D385" i="9"/>
  <c r="D386" i="9"/>
  <c r="D387" i="9"/>
  <c r="D388" i="9"/>
  <c r="D389" i="9"/>
  <c r="D390" i="9"/>
  <c r="D391" i="9"/>
  <c r="D392" i="9"/>
  <c r="D393" i="9"/>
  <c r="D394" i="9"/>
  <c r="D395" i="9"/>
  <c r="D396" i="9"/>
  <c r="D397" i="9"/>
  <c r="D398" i="9"/>
  <c r="D399" i="9"/>
  <c r="D400" i="9"/>
  <c r="D401" i="9"/>
  <c r="D402" i="9"/>
  <c r="D403" i="9"/>
  <c r="D404" i="9"/>
  <c r="D405" i="9"/>
  <c r="D406" i="9"/>
  <c r="D407" i="9"/>
  <c r="D408" i="9"/>
  <c r="D409" i="9"/>
  <c r="D410" i="9"/>
  <c r="D411" i="9"/>
  <c r="D412" i="9"/>
  <c r="D413" i="9"/>
  <c r="D414" i="9"/>
  <c r="D415" i="9"/>
  <c r="D416" i="9"/>
  <c r="D417" i="9"/>
  <c r="D418" i="9"/>
  <c r="D419" i="9"/>
  <c r="D420" i="9"/>
  <c r="D421" i="9"/>
  <c r="D422" i="9"/>
  <c r="D423" i="9"/>
  <c r="D424" i="9"/>
  <c r="D425" i="9"/>
  <c r="D426" i="9"/>
  <c r="D427" i="9"/>
  <c r="D428" i="9"/>
  <c r="D429" i="9"/>
  <c r="D430" i="9"/>
  <c r="D431" i="9"/>
  <c r="D432" i="9"/>
  <c r="D433" i="9"/>
  <c r="D434" i="9"/>
  <c r="D435" i="9"/>
  <c r="D436" i="9"/>
  <c r="D437" i="9"/>
  <c r="D438" i="9"/>
  <c r="D439" i="9"/>
  <c r="D440" i="9"/>
  <c r="D441" i="9"/>
  <c r="D442" i="9"/>
  <c r="D443" i="9"/>
  <c r="D444" i="9"/>
  <c r="D445" i="9"/>
  <c r="D446" i="9"/>
  <c r="D447" i="9"/>
  <c r="D448" i="9"/>
  <c r="D449" i="9"/>
  <c r="D450" i="9"/>
  <c r="D451" i="9"/>
  <c r="D452" i="9"/>
  <c r="D453" i="9"/>
  <c r="D454" i="9"/>
  <c r="D455" i="9"/>
  <c r="D456" i="9"/>
  <c r="D457" i="9"/>
  <c r="D458" i="9"/>
  <c r="D459" i="9"/>
  <c r="D460" i="9"/>
  <c r="D461" i="9"/>
  <c r="D462" i="9"/>
  <c r="D463" i="9"/>
  <c r="D464" i="9"/>
  <c r="D465" i="9"/>
  <c r="D466" i="9"/>
  <c r="D467" i="9"/>
  <c r="D468" i="9"/>
  <c r="D469" i="9"/>
  <c r="D470" i="9"/>
  <c r="D471" i="9"/>
  <c r="D472" i="9"/>
  <c r="D473" i="9"/>
  <c r="D474" i="9"/>
  <c r="D475" i="9"/>
  <c r="D476" i="9"/>
  <c r="D477" i="9"/>
  <c r="D478" i="9"/>
  <c r="D479" i="9"/>
  <c r="D480" i="9"/>
  <c r="D481" i="9"/>
  <c r="D482" i="9"/>
  <c r="D483" i="9"/>
  <c r="D484" i="9"/>
  <c r="D485" i="9"/>
  <c r="D486" i="9"/>
  <c r="D487" i="9"/>
  <c r="D488" i="9"/>
  <c r="D489" i="9"/>
  <c r="D490" i="9"/>
  <c r="D491" i="9"/>
  <c r="D492" i="9"/>
  <c r="D493" i="9"/>
  <c r="D494" i="9"/>
  <c r="D495" i="9"/>
  <c r="D496" i="9"/>
  <c r="D497" i="9"/>
  <c r="D498" i="9"/>
  <c r="D499" i="9"/>
  <c r="D500" i="9"/>
  <c r="D501" i="9"/>
  <c r="D502" i="9"/>
  <c r="D503" i="9"/>
  <c r="D504" i="9"/>
  <c r="D505" i="9"/>
  <c r="D506" i="9"/>
  <c r="D507" i="9"/>
  <c r="D508" i="9"/>
  <c r="D509" i="9"/>
  <c r="D510" i="9"/>
  <c r="D511" i="9"/>
  <c r="D512" i="9"/>
  <c r="D513" i="9"/>
  <c r="D514" i="9"/>
  <c r="D515" i="9"/>
  <c r="D516" i="9"/>
  <c r="D517" i="9"/>
  <c r="D518" i="9"/>
  <c r="D519" i="9"/>
  <c r="D520" i="9"/>
  <c r="D521" i="9"/>
  <c r="D522" i="9"/>
  <c r="D523" i="9"/>
  <c r="D524" i="9"/>
  <c r="D525" i="9"/>
  <c r="D526" i="9"/>
  <c r="D527" i="9"/>
  <c r="D528" i="9"/>
  <c r="D529" i="9"/>
  <c r="D530" i="9"/>
  <c r="D531" i="9"/>
  <c r="D532" i="9"/>
  <c r="D533" i="9"/>
  <c r="D534" i="9"/>
  <c r="D535" i="9"/>
  <c r="D536" i="9"/>
  <c r="D537" i="9"/>
  <c r="D538" i="9"/>
  <c r="D539" i="9"/>
  <c r="D540" i="9"/>
  <c r="D541" i="9"/>
  <c r="D542" i="9"/>
  <c r="D543" i="9"/>
  <c r="D544" i="9"/>
  <c r="D545" i="9"/>
  <c r="D546" i="9"/>
  <c r="D547" i="9"/>
  <c r="D548" i="9"/>
  <c r="D549" i="9"/>
  <c r="D550" i="9"/>
  <c r="D551" i="9"/>
  <c r="D552" i="9"/>
  <c r="D553" i="9"/>
  <c r="D554" i="9"/>
  <c r="D555" i="9"/>
  <c r="D556" i="9"/>
  <c r="D557" i="9"/>
  <c r="D558" i="9"/>
  <c r="D559" i="9"/>
  <c r="D560" i="9"/>
  <c r="D561" i="9"/>
  <c r="D562" i="9"/>
  <c r="D563" i="9"/>
  <c r="D564" i="9"/>
  <c r="D565" i="9"/>
  <c r="D566" i="9"/>
  <c r="D567" i="9"/>
  <c r="D568" i="9"/>
  <c r="D569" i="9"/>
  <c r="D570" i="9"/>
  <c r="D571" i="9"/>
  <c r="D572" i="9"/>
  <c r="D573" i="9"/>
  <c r="D574" i="9"/>
  <c r="D575" i="9"/>
  <c r="D576" i="9"/>
  <c r="D577" i="9"/>
  <c r="D578" i="9"/>
  <c r="D579" i="9"/>
  <c r="D580" i="9"/>
  <c r="D581" i="9"/>
  <c r="D582" i="9"/>
  <c r="D583" i="9"/>
  <c r="D584" i="9"/>
  <c r="D585" i="9"/>
  <c r="D586" i="9"/>
  <c r="D587" i="9"/>
  <c r="D588" i="9"/>
  <c r="D589" i="9"/>
  <c r="D590" i="9"/>
  <c r="D591" i="9"/>
  <c r="D592" i="9"/>
  <c r="D593" i="9"/>
  <c r="D594" i="9"/>
  <c r="D595" i="9"/>
  <c r="D596" i="9"/>
  <c r="D597" i="9"/>
  <c r="D598" i="9"/>
  <c r="D599" i="9"/>
  <c r="D600" i="9"/>
  <c r="D601" i="9"/>
  <c r="D602" i="9"/>
  <c r="D603" i="9"/>
  <c r="D604" i="9"/>
  <c r="D605" i="9"/>
  <c r="D606" i="9"/>
  <c r="D607" i="9"/>
  <c r="D608" i="9"/>
  <c r="D609" i="9"/>
  <c r="D610" i="9"/>
  <c r="D611" i="9"/>
  <c r="D612" i="9"/>
  <c r="D613" i="9"/>
  <c r="D614" i="9"/>
  <c r="D615" i="9"/>
  <c r="D616" i="9"/>
  <c r="D617" i="9"/>
  <c r="D618" i="9"/>
  <c r="D619" i="9"/>
  <c r="D620" i="9"/>
  <c r="D621" i="9"/>
  <c r="D622" i="9"/>
  <c r="D623" i="9"/>
  <c r="D624" i="9"/>
  <c r="D625" i="9"/>
  <c r="D626" i="9"/>
  <c r="D627" i="9"/>
  <c r="D628" i="9"/>
  <c r="D629" i="9"/>
  <c r="D630" i="9"/>
  <c r="D631" i="9"/>
  <c r="D632" i="9"/>
  <c r="D633" i="9"/>
  <c r="D634" i="9"/>
  <c r="D635" i="9"/>
  <c r="D636" i="9"/>
  <c r="D637" i="9"/>
  <c r="D638" i="9"/>
  <c r="D639" i="9"/>
  <c r="D640" i="9"/>
  <c r="D641" i="9"/>
  <c r="D642" i="9"/>
  <c r="D643" i="9"/>
  <c r="D644" i="9"/>
  <c r="D645" i="9"/>
  <c r="D646" i="9"/>
  <c r="D647" i="9"/>
  <c r="D648" i="9"/>
  <c r="D649" i="9"/>
  <c r="D650" i="9"/>
  <c r="D651" i="9"/>
  <c r="D652" i="9"/>
  <c r="D653" i="9"/>
  <c r="D654" i="9"/>
  <c r="D655" i="9"/>
  <c r="D656" i="9"/>
  <c r="D657" i="9"/>
  <c r="D658" i="9"/>
  <c r="D659" i="9"/>
  <c r="D660" i="9"/>
  <c r="D661" i="9"/>
  <c r="D662" i="9"/>
  <c r="D663" i="9"/>
  <c r="D664" i="9"/>
  <c r="D665" i="9"/>
  <c r="D666" i="9"/>
  <c r="D667" i="9"/>
  <c r="D668" i="9"/>
  <c r="D669" i="9"/>
  <c r="D670" i="9"/>
  <c r="D671" i="9"/>
  <c r="D672" i="9"/>
  <c r="D673" i="9"/>
  <c r="D674" i="9"/>
  <c r="D675" i="9"/>
  <c r="D676" i="9"/>
  <c r="D677" i="9"/>
  <c r="D678" i="9"/>
  <c r="D679" i="9"/>
  <c r="D680" i="9"/>
  <c r="D681" i="9"/>
  <c r="D682" i="9"/>
  <c r="D683" i="9"/>
  <c r="D684" i="9"/>
  <c r="D685" i="9"/>
  <c r="D686" i="9"/>
  <c r="D687" i="9"/>
  <c r="D688" i="9"/>
  <c r="D689" i="9"/>
  <c r="D690" i="9"/>
  <c r="D691" i="9"/>
  <c r="D692" i="9"/>
  <c r="D693" i="9"/>
  <c r="D694" i="9"/>
  <c r="D695" i="9"/>
  <c r="D696" i="9"/>
  <c r="D697" i="9"/>
  <c r="D698" i="9"/>
  <c r="D699" i="9"/>
  <c r="D700" i="9"/>
  <c r="D701" i="9"/>
  <c r="D702" i="9"/>
  <c r="D703" i="9"/>
  <c r="D704" i="9"/>
  <c r="D705" i="9"/>
  <c r="D706" i="9"/>
  <c r="D707" i="9"/>
  <c r="D708" i="9"/>
  <c r="D709" i="9"/>
  <c r="D710" i="9"/>
  <c r="D711" i="9"/>
  <c r="D712" i="9"/>
  <c r="D713" i="9"/>
  <c r="D714" i="9"/>
  <c r="D715" i="9"/>
  <c r="D716" i="9"/>
  <c r="D717" i="9"/>
  <c r="D718" i="9"/>
  <c r="D719" i="9"/>
  <c r="D720" i="9"/>
  <c r="D721" i="9"/>
  <c r="D722" i="9"/>
  <c r="D723" i="9"/>
  <c r="D724" i="9"/>
  <c r="D725" i="9"/>
  <c r="D726" i="9"/>
  <c r="D727" i="9"/>
  <c r="D728" i="9"/>
  <c r="D729" i="9"/>
  <c r="D730" i="9"/>
  <c r="D731" i="9"/>
  <c r="D732" i="9"/>
  <c r="D733" i="9"/>
  <c r="D734" i="9"/>
  <c r="D735" i="9"/>
  <c r="D736" i="9"/>
  <c r="D737" i="9"/>
  <c r="D738" i="9"/>
  <c r="D739" i="9"/>
  <c r="D740" i="9"/>
  <c r="D741" i="9"/>
  <c r="D742" i="9"/>
  <c r="D743" i="9"/>
  <c r="D744" i="9"/>
  <c r="D745" i="9"/>
  <c r="D746" i="9"/>
  <c r="D747" i="9"/>
  <c r="D748" i="9"/>
  <c r="D749" i="9"/>
  <c r="D750" i="9"/>
  <c r="D751" i="9"/>
  <c r="D752" i="9"/>
  <c r="D753" i="9"/>
  <c r="D754" i="9"/>
  <c r="D755" i="9"/>
  <c r="D756" i="9"/>
  <c r="D757" i="9"/>
  <c r="D758" i="9"/>
  <c r="D759" i="9"/>
  <c r="D760" i="9"/>
  <c r="D761" i="9"/>
  <c r="D762" i="9"/>
  <c r="D763" i="9"/>
  <c r="D764" i="9"/>
  <c r="D765" i="9"/>
  <c r="D766" i="9"/>
  <c r="D767" i="9"/>
  <c r="D768" i="9"/>
  <c r="D769" i="9"/>
  <c r="D770" i="9"/>
  <c r="D771" i="9"/>
  <c r="D772" i="9"/>
  <c r="D773" i="9"/>
  <c r="D774" i="9"/>
  <c r="D775" i="9"/>
  <c r="D776" i="9"/>
  <c r="D777" i="9"/>
  <c r="D778" i="9"/>
  <c r="D779" i="9"/>
  <c r="D780" i="9"/>
  <c r="D781" i="9"/>
  <c r="D782" i="9"/>
  <c r="D783" i="9"/>
  <c r="D784" i="9"/>
  <c r="D785" i="9"/>
  <c r="D786" i="9"/>
  <c r="D787" i="9"/>
  <c r="D788" i="9"/>
  <c r="D789" i="9"/>
  <c r="D790" i="9"/>
  <c r="D791" i="9"/>
  <c r="D792" i="9"/>
  <c r="D793" i="9"/>
  <c r="D794" i="9"/>
  <c r="D795" i="9"/>
  <c r="D796" i="9"/>
  <c r="D797" i="9"/>
  <c r="D798" i="9"/>
  <c r="D799" i="9"/>
  <c r="D800" i="9"/>
  <c r="D801" i="9"/>
  <c r="D802" i="9"/>
  <c r="D803" i="9"/>
  <c r="D804" i="9"/>
  <c r="D805" i="9"/>
  <c r="D806" i="9"/>
  <c r="D807" i="9"/>
  <c r="D808" i="9"/>
  <c r="D809" i="9"/>
  <c r="D810" i="9"/>
  <c r="D811" i="9"/>
  <c r="D812" i="9"/>
  <c r="D813" i="9"/>
  <c r="D814" i="9"/>
  <c r="D815" i="9"/>
  <c r="D816" i="9"/>
  <c r="D817" i="9"/>
  <c r="D818" i="9"/>
  <c r="D819" i="9"/>
  <c r="D820" i="9"/>
  <c r="D821" i="9"/>
  <c r="D822" i="9"/>
  <c r="D823" i="9"/>
  <c r="D824" i="9"/>
  <c r="D825" i="9"/>
  <c r="D826" i="9"/>
  <c r="D827" i="9"/>
  <c r="D828" i="9"/>
  <c r="D829" i="9"/>
  <c r="D830" i="9"/>
  <c r="D831" i="9"/>
  <c r="D832" i="9"/>
  <c r="D833" i="9"/>
  <c r="D834" i="9"/>
  <c r="D835" i="9"/>
  <c r="D836" i="9"/>
  <c r="D837" i="9"/>
  <c r="D838" i="9"/>
  <c r="D839" i="9"/>
  <c r="D840" i="9"/>
  <c r="D841" i="9"/>
  <c r="D842" i="9"/>
  <c r="D843" i="9"/>
  <c r="D844" i="9"/>
  <c r="D845" i="9"/>
  <c r="D846" i="9"/>
  <c r="D847" i="9"/>
  <c r="D848" i="9"/>
  <c r="D849" i="9"/>
  <c r="D850" i="9"/>
  <c r="D851" i="9"/>
  <c r="D852" i="9"/>
  <c r="D853" i="9"/>
  <c r="D854" i="9"/>
  <c r="D855" i="9"/>
  <c r="D856" i="9"/>
  <c r="D857" i="9"/>
  <c r="D858" i="9"/>
  <c r="D859" i="9"/>
  <c r="D860" i="9"/>
  <c r="D861" i="9"/>
  <c r="D862" i="9"/>
  <c r="D863" i="9"/>
  <c r="D864" i="9"/>
  <c r="D865" i="9"/>
  <c r="D866" i="9"/>
  <c r="D867" i="9"/>
  <c r="D868" i="9"/>
  <c r="D869" i="9"/>
  <c r="D870" i="9"/>
  <c r="D871" i="9"/>
  <c r="D872" i="9"/>
  <c r="D873" i="9"/>
  <c r="D874" i="9"/>
  <c r="D875" i="9"/>
  <c r="D876" i="9"/>
  <c r="D877" i="9"/>
  <c r="D878" i="9"/>
  <c r="D879" i="9"/>
  <c r="D880" i="9"/>
  <c r="D881" i="9"/>
  <c r="D882" i="9"/>
  <c r="D883" i="9"/>
  <c r="D884" i="9"/>
  <c r="D885" i="9"/>
  <c r="D886" i="9"/>
  <c r="D887" i="9"/>
  <c r="D888" i="9"/>
  <c r="D889" i="9"/>
  <c r="D890" i="9"/>
  <c r="D891" i="9"/>
  <c r="D892" i="9"/>
  <c r="D893" i="9"/>
  <c r="D894" i="9"/>
  <c r="D895" i="9"/>
  <c r="D896" i="9"/>
  <c r="D897" i="9"/>
  <c r="D898" i="9"/>
  <c r="D899" i="9"/>
  <c r="D900" i="9"/>
  <c r="D901" i="9"/>
  <c r="D902" i="9"/>
  <c r="D903" i="9"/>
  <c r="D904" i="9"/>
  <c r="D905" i="9"/>
  <c r="D906" i="9"/>
  <c r="D907" i="9"/>
  <c r="D908" i="9"/>
  <c r="D909" i="9"/>
  <c r="D910" i="9"/>
  <c r="D911" i="9"/>
  <c r="D912" i="9"/>
  <c r="D913" i="9"/>
  <c r="D914" i="9"/>
  <c r="D915" i="9"/>
  <c r="D916" i="9"/>
  <c r="D917" i="9"/>
  <c r="D918" i="9"/>
  <c r="D919" i="9"/>
  <c r="D920" i="9"/>
  <c r="D921" i="9"/>
  <c r="D922" i="9"/>
  <c r="D923" i="9"/>
  <c r="D924" i="9"/>
  <c r="D925" i="9"/>
  <c r="D926" i="9"/>
  <c r="D927" i="9"/>
  <c r="D928" i="9"/>
  <c r="D929" i="9"/>
  <c r="D930" i="9"/>
  <c r="D931" i="9"/>
  <c r="D932" i="9"/>
  <c r="D933" i="9"/>
  <c r="D934" i="9"/>
  <c r="D935" i="9"/>
  <c r="D936" i="9"/>
  <c r="D937" i="9"/>
  <c r="D938" i="9"/>
  <c r="D939" i="9"/>
  <c r="D940" i="9"/>
  <c r="D941" i="9"/>
  <c r="D942" i="9"/>
  <c r="D943" i="9"/>
  <c r="D944" i="9"/>
  <c r="D945" i="9"/>
  <c r="D946" i="9"/>
  <c r="D947" i="9"/>
  <c r="D948" i="9"/>
  <c r="D949" i="9"/>
  <c r="D950" i="9"/>
  <c r="D951" i="9"/>
  <c r="D952" i="9"/>
  <c r="D953" i="9"/>
  <c r="D954" i="9"/>
  <c r="D955" i="9"/>
  <c r="D956" i="9"/>
  <c r="D957" i="9"/>
  <c r="D958" i="9"/>
  <c r="D959" i="9"/>
  <c r="D960" i="9"/>
  <c r="D961" i="9"/>
  <c r="D962" i="9"/>
  <c r="D963" i="9"/>
  <c r="D964" i="9"/>
  <c r="D965" i="9"/>
  <c r="D966" i="9"/>
  <c r="D967" i="9"/>
  <c r="D968" i="9"/>
  <c r="D969" i="9"/>
  <c r="D970" i="9"/>
  <c r="D971" i="9"/>
  <c r="D972" i="9"/>
  <c r="D973" i="9"/>
  <c r="D974" i="9"/>
  <c r="D975" i="9"/>
  <c r="D976" i="9"/>
  <c r="D977" i="9"/>
  <c r="D978" i="9"/>
  <c r="D979" i="9"/>
  <c r="D980" i="9"/>
  <c r="D981" i="9"/>
  <c r="D982" i="9"/>
  <c r="D983" i="9"/>
  <c r="D984" i="9"/>
  <c r="D985" i="9"/>
  <c r="D986" i="9"/>
  <c r="D987" i="9"/>
  <c r="D988" i="9"/>
  <c r="D989" i="9"/>
  <c r="D990" i="9"/>
  <c r="D991" i="9"/>
  <c r="D992" i="9"/>
  <c r="D993" i="9"/>
  <c r="D994" i="9"/>
  <c r="D995" i="9"/>
  <c r="D996" i="9"/>
  <c r="D997" i="9"/>
  <c r="D998" i="9"/>
  <c r="D999" i="9"/>
  <c r="D1000" i="9"/>
  <c r="D1001" i="9"/>
  <c r="D2" i="9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74" i="9"/>
  <c r="B75" i="9"/>
  <c r="B76" i="9"/>
  <c r="B77" i="9"/>
  <c r="B78" i="9"/>
  <c r="B79" i="9"/>
  <c r="B80" i="9"/>
  <c r="B81" i="9"/>
  <c r="B82" i="9"/>
  <c r="B83" i="9"/>
  <c r="B84" i="9"/>
  <c r="B85" i="9"/>
  <c r="B86" i="9"/>
  <c r="B87" i="9"/>
  <c r="B88" i="9"/>
  <c r="B89" i="9"/>
  <c r="B90" i="9"/>
  <c r="B91" i="9"/>
  <c r="B92" i="9"/>
  <c r="B93" i="9"/>
  <c r="B94" i="9"/>
  <c r="B95" i="9"/>
  <c r="B96" i="9"/>
  <c r="B97" i="9"/>
  <c r="B98" i="9"/>
  <c r="B99" i="9"/>
  <c r="B100" i="9"/>
  <c r="B101" i="9"/>
  <c r="B102" i="9"/>
  <c r="B103" i="9"/>
  <c r="B104" i="9"/>
  <c r="B105" i="9"/>
  <c r="B106" i="9"/>
  <c r="B107" i="9"/>
  <c r="B108" i="9"/>
  <c r="B109" i="9"/>
  <c r="B110" i="9"/>
  <c r="B111" i="9"/>
  <c r="B112" i="9"/>
  <c r="B113" i="9"/>
  <c r="B114" i="9"/>
  <c r="B115" i="9"/>
  <c r="B116" i="9"/>
  <c r="B117" i="9"/>
  <c r="B118" i="9"/>
  <c r="B119" i="9"/>
  <c r="B120" i="9"/>
  <c r="B121" i="9"/>
  <c r="B122" i="9"/>
  <c r="B123" i="9"/>
  <c r="B124" i="9"/>
  <c r="B125" i="9"/>
  <c r="B126" i="9"/>
  <c r="B127" i="9"/>
  <c r="B128" i="9"/>
  <c r="B129" i="9"/>
  <c r="B130" i="9"/>
  <c r="B131" i="9"/>
  <c r="B132" i="9"/>
  <c r="B133" i="9"/>
  <c r="B134" i="9"/>
  <c r="B135" i="9"/>
  <c r="B136" i="9"/>
  <c r="B137" i="9"/>
  <c r="B138" i="9"/>
  <c r="B139" i="9"/>
  <c r="B140" i="9"/>
  <c r="B141" i="9"/>
  <c r="B142" i="9"/>
  <c r="B143" i="9"/>
  <c r="B144" i="9"/>
  <c r="B145" i="9"/>
  <c r="B146" i="9"/>
  <c r="B147" i="9"/>
  <c r="B148" i="9"/>
  <c r="B149" i="9"/>
  <c r="B150" i="9"/>
  <c r="B151" i="9"/>
  <c r="B152" i="9"/>
  <c r="B153" i="9"/>
  <c r="B154" i="9"/>
  <c r="B155" i="9"/>
  <c r="B156" i="9"/>
  <c r="B157" i="9"/>
  <c r="B158" i="9"/>
  <c r="B159" i="9"/>
  <c r="B160" i="9"/>
  <c r="B161" i="9"/>
  <c r="B162" i="9"/>
  <c r="B163" i="9"/>
  <c r="B164" i="9"/>
  <c r="B165" i="9"/>
  <c r="B166" i="9"/>
  <c r="B167" i="9"/>
  <c r="B168" i="9"/>
  <c r="B169" i="9"/>
  <c r="B170" i="9"/>
  <c r="B171" i="9"/>
  <c r="B172" i="9"/>
  <c r="B173" i="9"/>
  <c r="B174" i="9"/>
  <c r="B175" i="9"/>
  <c r="B176" i="9"/>
  <c r="B177" i="9"/>
  <c r="B178" i="9"/>
  <c r="B179" i="9"/>
  <c r="B180" i="9"/>
  <c r="B181" i="9"/>
  <c r="B182" i="9"/>
  <c r="B183" i="9"/>
  <c r="B184" i="9"/>
  <c r="B185" i="9"/>
  <c r="B186" i="9"/>
  <c r="B187" i="9"/>
  <c r="B188" i="9"/>
  <c r="B189" i="9"/>
  <c r="B190" i="9"/>
  <c r="B191" i="9"/>
  <c r="B192" i="9"/>
  <c r="B193" i="9"/>
  <c r="B194" i="9"/>
  <c r="B195" i="9"/>
  <c r="B196" i="9"/>
  <c r="B197" i="9"/>
  <c r="B198" i="9"/>
  <c r="B199" i="9"/>
  <c r="B200" i="9"/>
  <c r="B201" i="9"/>
  <c r="B202" i="9"/>
  <c r="B203" i="9"/>
  <c r="B204" i="9"/>
  <c r="B205" i="9"/>
  <c r="B206" i="9"/>
  <c r="B207" i="9"/>
  <c r="B208" i="9"/>
  <c r="B209" i="9"/>
  <c r="B210" i="9"/>
  <c r="B211" i="9"/>
  <c r="B212" i="9"/>
  <c r="B213" i="9"/>
  <c r="B214" i="9"/>
  <c r="B215" i="9"/>
  <c r="B216" i="9"/>
  <c r="B217" i="9"/>
  <c r="B218" i="9"/>
  <c r="B219" i="9"/>
  <c r="B220" i="9"/>
  <c r="B221" i="9"/>
  <c r="B222" i="9"/>
  <c r="B223" i="9"/>
  <c r="B224" i="9"/>
  <c r="B225" i="9"/>
  <c r="B226" i="9"/>
  <c r="B227" i="9"/>
  <c r="B228" i="9"/>
  <c r="B229" i="9"/>
  <c r="B230" i="9"/>
  <c r="B231" i="9"/>
  <c r="B232" i="9"/>
  <c r="B233" i="9"/>
  <c r="B234" i="9"/>
  <c r="B235" i="9"/>
  <c r="B236" i="9"/>
  <c r="B237" i="9"/>
  <c r="B238" i="9"/>
  <c r="B239" i="9"/>
  <c r="B240" i="9"/>
  <c r="B241" i="9"/>
  <c r="B242" i="9"/>
  <c r="B243" i="9"/>
  <c r="B244" i="9"/>
  <c r="B245" i="9"/>
  <c r="B246" i="9"/>
  <c r="B247" i="9"/>
  <c r="B248" i="9"/>
  <c r="B249" i="9"/>
  <c r="B250" i="9"/>
  <c r="B251" i="9"/>
  <c r="B252" i="9"/>
  <c r="B253" i="9"/>
  <c r="B254" i="9"/>
  <c r="B255" i="9"/>
  <c r="B256" i="9"/>
  <c r="B257" i="9"/>
  <c r="B258" i="9"/>
  <c r="B259" i="9"/>
  <c r="B260" i="9"/>
  <c r="B261" i="9"/>
  <c r="B262" i="9"/>
  <c r="B263" i="9"/>
  <c r="B264" i="9"/>
  <c r="B265" i="9"/>
  <c r="B266" i="9"/>
  <c r="B267" i="9"/>
  <c r="B268" i="9"/>
  <c r="B269" i="9"/>
  <c r="B270" i="9"/>
  <c r="B271" i="9"/>
  <c r="B272" i="9"/>
  <c r="B273" i="9"/>
  <c r="B274" i="9"/>
  <c r="B275" i="9"/>
  <c r="B276" i="9"/>
  <c r="B277" i="9"/>
  <c r="B278" i="9"/>
  <c r="B279" i="9"/>
  <c r="B280" i="9"/>
  <c r="B281" i="9"/>
  <c r="B282" i="9"/>
  <c r="B283" i="9"/>
  <c r="B284" i="9"/>
  <c r="B285" i="9"/>
  <c r="B286" i="9"/>
  <c r="B287" i="9"/>
  <c r="B288" i="9"/>
  <c r="B289" i="9"/>
  <c r="B290" i="9"/>
  <c r="B291" i="9"/>
  <c r="B292" i="9"/>
  <c r="B293" i="9"/>
  <c r="B294" i="9"/>
  <c r="B295" i="9"/>
  <c r="B296" i="9"/>
  <c r="B297" i="9"/>
  <c r="B298" i="9"/>
  <c r="B299" i="9"/>
  <c r="B300" i="9"/>
  <c r="B301" i="9"/>
  <c r="B302" i="9"/>
  <c r="B303" i="9"/>
  <c r="B304" i="9"/>
  <c r="B305" i="9"/>
  <c r="B306" i="9"/>
  <c r="B307" i="9"/>
  <c r="B308" i="9"/>
  <c r="B309" i="9"/>
  <c r="B310" i="9"/>
  <c r="B311" i="9"/>
  <c r="B312" i="9"/>
  <c r="B313" i="9"/>
  <c r="B314" i="9"/>
  <c r="B315" i="9"/>
  <c r="B316" i="9"/>
  <c r="B317" i="9"/>
  <c r="B318" i="9"/>
  <c r="B319" i="9"/>
  <c r="B320" i="9"/>
  <c r="B321" i="9"/>
  <c r="B322" i="9"/>
  <c r="B323" i="9"/>
  <c r="B324" i="9"/>
  <c r="B325" i="9"/>
  <c r="B326" i="9"/>
  <c r="B327" i="9"/>
  <c r="B328" i="9"/>
  <c r="B329" i="9"/>
  <c r="B330" i="9"/>
  <c r="B331" i="9"/>
  <c r="B332" i="9"/>
  <c r="B333" i="9"/>
  <c r="B334" i="9"/>
  <c r="B335" i="9"/>
  <c r="B336" i="9"/>
  <c r="B337" i="9"/>
  <c r="B338" i="9"/>
  <c r="B339" i="9"/>
  <c r="B340" i="9"/>
  <c r="B341" i="9"/>
  <c r="B342" i="9"/>
  <c r="B343" i="9"/>
  <c r="B344" i="9"/>
  <c r="B345" i="9"/>
  <c r="B346" i="9"/>
  <c r="B347" i="9"/>
  <c r="B348" i="9"/>
  <c r="B349" i="9"/>
  <c r="B350" i="9"/>
  <c r="B351" i="9"/>
  <c r="B352" i="9"/>
  <c r="B353" i="9"/>
  <c r="B354" i="9"/>
  <c r="B355" i="9"/>
  <c r="B356" i="9"/>
  <c r="B357" i="9"/>
  <c r="B358" i="9"/>
  <c r="B359" i="9"/>
  <c r="B360" i="9"/>
  <c r="B361" i="9"/>
  <c r="B362" i="9"/>
  <c r="B363" i="9"/>
  <c r="B364" i="9"/>
  <c r="B365" i="9"/>
  <c r="B366" i="9"/>
  <c r="B367" i="9"/>
  <c r="B368" i="9"/>
  <c r="B369" i="9"/>
  <c r="B370" i="9"/>
  <c r="B371" i="9"/>
  <c r="B372" i="9"/>
  <c r="B373" i="9"/>
  <c r="B374" i="9"/>
  <c r="B375" i="9"/>
  <c r="B376" i="9"/>
  <c r="B377" i="9"/>
  <c r="B378" i="9"/>
  <c r="B379" i="9"/>
  <c r="B380" i="9"/>
  <c r="B381" i="9"/>
  <c r="B382" i="9"/>
  <c r="B383" i="9"/>
  <c r="B384" i="9"/>
  <c r="B385" i="9"/>
  <c r="B386" i="9"/>
  <c r="B387" i="9"/>
  <c r="B388" i="9"/>
  <c r="B389" i="9"/>
  <c r="B390" i="9"/>
  <c r="B391" i="9"/>
  <c r="B392" i="9"/>
  <c r="B393" i="9"/>
  <c r="B394" i="9"/>
  <c r="B395" i="9"/>
  <c r="B396" i="9"/>
  <c r="B397" i="9"/>
  <c r="B398" i="9"/>
  <c r="B399" i="9"/>
  <c r="B400" i="9"/>
  <c r="B401" i="9"/>
  <c r="B402" i="9"/>
  <c r="B403" i="9"/>
  <c r="B404" i="9"/>
  <c r="B405" i="9"/>
  <c r="B406" i="9"/>
  <c r="B407" i="9"/>
  <c r="B408" i="9"/>
  <c r="B409" i="9"/>
  <c r="B410" i="9"/>
  <c r="B411" i="9"/>
  <c r="B412" i="9"/>
  <c r="B413" i="9"/>
  <c r="B414" i="9"/>
  <c r="B415" i="9"/>
  <c r="B416" i="9"/>
  <c r="B417" i="9"/>
  <c r="B418" i="9"/>
  <c r="B419" i="9"/>
  <c r="B420" i="9"/>
  <c r="B421" i="9"/>
  <c r="B422" i="9"/>
  <c r="B423" i="9"/>
  <c r="B424" i="9"/>
  <c r="B425" i="9"/>
  <c r="B426" i="9"/>
  <c r="B427" i="9"/>
  <c r="B428" i="9"/>
  <c r="B429" i="9"/>
  <c r="B430" i="9"/>
  <c r="B431" i="9"/>
  <c r="B432" i="9"/>
  <c r="B433" i="9"/>
  <c r="B434" i="9"/>
  <c r="B435" i="9"/>
  <c r="B436" i="9"/>
  <c r="B437" i="9"/>
  <c r="B438" i="9"/>
  <c r="B439" i="9"/>
  <c r="B440" i="9"/>
  <c r="B441" i="9"/>
  <c r="B442" i="9"/>
  <c r="B443" i="9"/>
  <c r="B444" i="9"/>
  <c r="B445" i="9"/>
  <c r="B446" i="9"/>
  <c r="B447" i="9"/>
  <c r="B448" i="9"/>
  <c r="B449" i="9"/>
  <c r="B450" i="9"/>
  <c r="B451" i="9"/>
  <c r="B452" i="9"/>
  <c r="B453" i="9"/>
  <c r="B454" i="9"/>
  <c r="B455" i="9"/>
  <c r="B456" i="9"/>
  <c r="B457" i="9"/>
  <c r="B458" i="9"/>
  <c r="B459" i="9"/>
  <c r="B460" i="9"/>
  <c r="B461" i="9"/>
  <c r="B462" i="9"/>
  <c r="B463" i="9"/>
  <c r="B464" i="9"/>
  <c r="B465" i="9"/>
  <c r="B466" i="9"/>
  <c r="B467" i="9"/>
  <c r="B468" i="9"/>
  <c r="B469" i="9"/>
  <c r="B470" i="9"/>
  <c r="B471" i="9"/>
  <c r="B472" i="9"/>
  <c r="B473" i="9"/>
  <c r="B474" i="9"/>
  <c r="B475" i="9"/>
  <c r="B476" i="9"/>
  <c r="B477" i="9"/>
  <c r="B478" i="9"/>
  <c r="B479" i="9"/>
  <c r="B480" i="9"/>
  <c r="B481" i="9"/>
  <c r="B482" i="9"/>
  <c r="B483" i="9"/>
  <c r="B484" i="9"/>
  <c r="B485" i="9"/>
  <c r="B486" i="9"/>
  <c r="B487" i="9"/>
  <c r="B488" i="9"/>
  <c r="B489" i="9"/>
  <c r="B490" i="9"/>
  <c r="B491" i="9"/>
  <c r="B492" i="9"/>
  <c r="B493" i="9"/>
  <c r="B494" i="9"/>
  <c r="B495" i="9"/>
  <c r="B496" i="9"/>
  <c r="B497" i="9"/>
  <c r="B498" i="9"/>
  <c r="B499" i="9"/>
  <c r="B500" i="9"/>
  <c r="B501" i="9"/>
  <c r="B502" i="9"/>
  <c r="B503" i="9"/>
  <c r="B504" i="9"/>
  <c r="B505" i="9"/>
  <c r="B506" i="9"/>
  <c r="B507" i="9"/>
  <c r="B508" i="9"/>
  <c r="B509" i="9"/>
  <c r="B510" i="9"/>
  <c r="B511" i="9"/>
  <c r="B512" i="9"/>
  <c r="B513" i="9"/>
  <c r="B514" i="9"/>
  <c r="B515" i="9"/>
  <c r="B516" i="9"/>
  <c r="B517" i="9"/>
  <c r="B518" i="9"/>
  <c r="B519" i="9"/>
  <c r="B520" i="9"/>
  <c r="B521" i="9"/>
  <c r="B522" i="9"/>
  <c r="B523" i="9"/>
  <c r="B524" i="9"/>
  <c r="B525" i="9"/>
  <c r="B526" i="9"/>
  <c r="B527" i="9"/>
  <c r="B528" i="9"/>
  <c r="B529" i="9"/>
  <c r="B530" i="9"/>
  <c r="B531" i="9"/>
  <c r="B532" i="9"/>
  <c r="B533" i="9"/>
  <c r="B534" i="9"/>
  <c r="B535" i="9"/>
  <c r="B536" i="9"/>
  <c r="B537" i="9"/>
  <c r="B538" i="9"/>
  <c r="B539" i="9"/>
  <c r="B540" i="9"/>
  <c r="B541" i="9"/>
  <c r="B542" i="9"/>
  <c r="B543" i="9"/>
  <c r="B544" i="9"/>
  <c r="B545" i="9"/>
  <c r="B546" i="9"/>
  <c r="B547" i="9"/>
  <c r="B548" i="9"/>
  <c r="B549" i="9"/>
  <c r="B550" i="9"/>
  <c r="B551" i="9"/>
  <c r="B552" i="9"/>
  <c r="B553" i="9"/>
  <c r="B554" i="9"/>
  <c r="B555" i="9"/>
  <c r="B556" i="9"/>
  <c r="B557" i="9"/>
  <c r="B558" i="9"/>
  <c r="B559" i="9"/>
  <c r="B560" i="9"/>
  <c r="B561" i="9"/>
  <c r="B562" i="9"/>
  <c r="B563" i="9"/>
  <c r="B564" i="9"/>
  <c r="B565" i="9"/>
  <c r="B566" i="9"/>
  <c r="B567" i="9"/>
  <c r="B568" i="9"/>
  <c r="B569" i="9"/>
  <c r="B570" i="9"/>
  <c r="B571" i="9"/>
  <c r="B572" i="9"/>
  <c r="B573" i="9"/>
  <c r="B574" i="9"/>
  <c r="B575" i="9"/>
  <c r="B576" i="9"/>
  <c r="B577" i="9"/>
  <c r="B578" i="9"/>
  <c r="B579" i="9"/>
  <c r="B580" i="9"/>
  <c r="B581" i="9"/>
  <c r="B582" i="9"/>
  <c r="B583" i="9"/>
  <c r="B584" i="9"/>
  <c r="B585" i="9"/>
  <c r="B586" i="9"/>
  <c r="B587" i="9"/>
  <c r="B588" i="9"/>
  <c r="B589" i="9"/>
  <c r="B590" i="9"/>
  <c r="B591" i="9"/>
  <c r="B592" i="9"/>
  <c r="B593" i="9"/>
  <c r="B594" i="9"/>
  <c r="B595" i="9"/>
  <c r="B596" i="9"/>
  <c r="B597" i="9"/>
  <c r="B598" i="9"/>
  <c r="B599" i="9"/>
  <c r="B600" i="9"/>
  <c r="B601" i="9"/>
  <c r="B602" i="9"/>
  <c r="B603" i="9"/>
  <c r="B604" i="9"/>
  <c r="B605" i="9"/>
  <c r="B606" i="9"/>
  <c r="B607" i="9"/>
  <c r="B608" i="9"/>
  <c r="B609" i="9"/>
  <c r="B610" i="9"/>
  <c r="B611" i="9"/>
  <c r="B612" i="9"/>
  <c r="B613" i="9"/>
  <c r="B614" i="9"/>
  <c r="B615" i="9"/>
  <c r="B616" i="9"/>
  <c r="B617" i="9"/>
  <c r="B618" i="9"/>
  <c r="B619" i="9"/>
  <c r="B620" i="9"/>
  <c r="B621" i="9"/>
  <c r="B622" i="9"/>
  <c r="B623" i="9"/>
  <c r="B624" i="9"/>
  <c r="B625" i="9"/>
  <c r="B626" i="9"/>
  <c r="B627" i="9"/>
  <c r="B628" i="9"/>
  <c r="B629" i="9"/>
  <c r="B630" i="9"/>
  <c r="B631" i="9"/>
  <c r="B632" i="9"/>
  <c r="B633" i="9"/>
  <c r="B634" i="9"/>
  <c r="B635" i="9"/>
  <c r="B636" i="9"/>
  <c r="B637" i="9"/>
  <c r="B638" i="9"/>
  <c r="B639" i="9"/>
  <c r="B640" i="9"/>
  <c r="B641" i="9"/>
  <c r="B642" i="9"/>
  <c r="B643" i="9"/>
  <c r="B644" i="9"/>
  <c r="B645" i="9"/>
  <c r="B646" i="9"/>
  <c r="B647" i="9"/>
  <c r="B648" i="9"/>
  <c r="B649" i="9"/>
  <c r="B650" i="9"/>
  <c r="B651" i="9"/>
  <c r="B652" i="9"/>
  <c r="B653" i="9"/>
  <c r="B654" i="9"/>
  <c r="B655" i="9"/>
  <c r="B656" i="9"/>
  <c r="B657" i="9"/>
  <c r="B658" i="9"/>
  <c r="B659" i="9"/>
  <c r="B660" i="9"/>
  <c r="B661" i="9"/>
  <c r="B662" i="9"/>
  <c r="B663" i="9"/>
  <c r="B664" i="9"/>
  <c r="B665" i="9"/>
  <c r="B666" i="9"/>
  <c r="B667" i="9"/>
  <c r="B668" i="9"/>
  <c r="B669" i="9"/>
  <c r="B670" i="9"/>
  <c r="B671" i="9"/>
  <c r="B672" i="9"/>
  <c r="B673" i="9"/>
  <c r="B674" i="9"/>
  <c r="B675" i="9"/>
  <c r="B676" i="9"/>
  <c r="B677" i="9"/>
  <c r="B678" i="9"/>
  <c r="B679" i="9"/>
  <c r="B680" i="9"/>
  <c r="B681" i="9"/>
  <c r="B682" i="9"/>
  <c r="B683" i="9"/>
  <c r="B684" i="9"/>
  <c r="B685" i="9"/>
  <c r="B686" i="9"/>
  <c r="B687" i="9"/>
  <c r="B688" i="9"/>
  <c r="B689" i="9"/>
  <c r="B690" i="9"/>
  <c r="B691" i="9"/>
  <c r="B692" i="9"/>
  <c r="B693" i="9"/>
  <c r="B694" i="9"/>
  <c r="B695" i="9"/>
  <c r="B696" i="9"/>
  <c r="B697" i="9"/>
  <c r="B698" i="9"/>
  <c r="B699" i="9"/>
  <c r="B700" i="9"/>
  <c r="B701" i="9"/>
  <c r="B702" i="9"/>
  <c r="B703" i="9"/>
  <c r="B704" i="9"/>
  <c r="B705" i="9"/>
  <c r="B706" i="9"/>
  <c r="B707" i="9"/>
  <c r="B708" i="9"/>
  <c r="B709" i="9"/>
  <c r="B710" i="9"/>
  <c r="B711" i="9"/>
  <c r="B712" i="9"/>
  <c r="B713" i="9"/>
  <c r="B714" i="9"/>
  <c r="B715" i="9"/>
  <c r="B716" i="9"/>
  <c r="B717" i="9"/>
  <c r="B718" i="9"/>
  <c r="B719" i="9"/>
  <c r="B720" i="9"/>
  <c r="B721" i="9"/>
  <c r="B722" i="9"/>
  <c r="B723" i="9"/>
  <c r="B724" i="9"/>
  <c r="B725" i="9"/>
  <c r="B726" i="9"/>
  <c r="B727" i="9"/>
  <c r="B728" i="9"/>
  <c r="B729" i="9"/>
  <c r="B730" i="9"/>
  <c r="B731" i="9"/>
  <c r="B732" i="9"/>
  <c r="B733" i="9"/>
  <c r="B734" i="9"/>
  <c r="B735" i="9"/>
  <c r="B736" i="9"/>
  <c r="B737" i="9"/>
  <c r="B738" i="9"/>
  <c r="B739" i="9"/>
  <c r="B740" i="9"/>
  <c r="B741" i="9"/>
  <c r="B742" i="9"/>
  <c r="B743" i="9"/>
  <c r="B744" i="9"/>
  <c r="B745" i="9"/>
  <c r="B746" i="9"/>
  <c r="B747" i="9"/>
  <c r="B748" i="9"/>
  <c r="B749" i="9"/>
  <c r="B750" i="9"/>
  <c r="B751" i="9"/>
  <c r="B752" i="9"/>
  <c r="B753" i="9"/>
  <c r="B754" i="9"/>
  <c r="B755" i="9"/>
  <c r="B756" i="9"/>
  <c r="B757" i="9"/>
  <c r="B758" i="9"/>
  <c r="B759" i="9"/>
  <c r="B760" i="9"/>
  <c r="B761" i="9"/>
  <c r="B762" i="9"/>
  <c r="B763" i="9"/>
  <c r="B764" i="9"/>
  <c r="B765" i="9"/>
  <c r="B766" i="9"/>
  <c r="B767" i="9"/>
  <c r="B768" i="9"/>
  <c r="B769" i="9"/>
  <c r="B770" i="9"/>
  <c r="B771" i="9"/>
  <c r="B772" i="9"/>
  <c r="B773" i="9"/>
  <c r="B774" i="9"/>
  <c r="B775" i="9"/>
  <c r="B776" i="9"/>
  <c r="B777" i="9"/>
  <c r="B778" i="9"/>
  <c r="B779" i="9"/>
  <c r="B780" i="9"/>
  <c r="B781" i="9"/>
  <c r="B782" i="9"/>
  <c r="B783" i="9"/>
  <c r="B784" i="9"/>
  <c r="B785" i="9"/>
  <c r="B786" i="9"/>
  <c r="B787" i="9"/>
  <c r="B788" i="9"/>
  <c r="B789" i="9"/>
  <c r="B790" i="9"/>
  <c r="B791" i="9"/>
  <c r="B792" i="9"/>
  <c r="B793" i="9"/>
  <c r="B794" i="9"/>
  <c r="B795" i="9"/>
  <c r="B796" i="9"/>
  <c r="B797" i="9"/>
  <c r="B798" i="9"/>
  <c r="B799" i="9"/>
  <c r="B800" i="9"/>
  <c r="B801" i="9"/>
  <c r="B802" i="9"/>
  <c r="B803" i="9"/>
  <c r="B804" i="9"/>
  <c r="B805" i="9"/>
  <c r="B806" i="9"/>
  <c r="B807" i="9"/>
  <c r="B808" i="9"/>
  <c r="B809" i="9"/>
  <c r="B810" i="9"/>
  <c r="B811" i="9"/>
  <c r="B812" i="9"/>
  <c r="B813" i="9"/>
  <c r="B814" i="9"/>
  <c r="B815" i="9"/>
  <c r="B816" i="9"/>
  <c r="B817" i="9"/>
  <c r="B818" i="9"/>
  <c r="B819" i="9"/>
  <c r="B820" i="9"/>
  <c r="B821" i="9"/>
  <c r="B822" i="9"/>
  <c r="B823" i="9"/>
  <c r="B824" i="9"/>
  <c r="B825" i="9"/>
  <c r="B826" i="9"/>
  <c r="B827" i="9"/>
  <c r="B828" i="9"/>
  <c r="B829" i="9"/>
  <c r="B830" i="9"/>
  <c r="B831" i="9"/>
  <c r="B832" i="9"/>
  <c r="B833" i="9"/>
  <c r="B834" i="9"/>
  <c r="B835" i="9"/>
  <c r="B836" i="9"/>
  <c r="B837" i="9"/>
  <c r="B838" i="9"/>
  <c r="B839" i="9"/>
  <c r="B840" i="9"/>
  <c r="B841" i="9"/>
  <c r="B842" i="9"/>
  <c r="B843" i="9"/>
  <c r="B844" i="9"/>
  <c r="B845" i="9"/>
  <c r="B846" i="9"/>
  <c r="B847" i="9"/>
  <c r="B848" i="9"/>
  <c r="B849" i="9"/>
  <c r="B850" i="9"/>
  <c r="B851" i="9"/>
  <c r="B852" i="9"/>
  <c r="B853" i="9"/>
  <c r="B854" i="9"/>
  <c r="B855" i="9"/>
  <c r="B856" i="9"/>
  <c r="B857" i="9"/>
  <c r="B858" i="9"/>
  <c r="B859" i="9"/>
  <c r="B860" i="9"/>
  <c r="B861" i="9"/>
  <c r="B862" i="9"/>
  <c r="B863" i="9"/>
  <c r="B864" i="9"/>
  <c r="B865" i="9"/>
  <c r="B866" i="9"/>
  <c r="B867" i="9"/>
  <c r="B868" i="9"/>
  <c r="B869" i="9"/>
  <c r="B870" i="9"/>
  <c r="B871" i="9"/>
  <c r="B872" i="9"/>
  <c r="B873" i="9"/>
  <c r="B874" i="9"/>
  <c r="B875" i="9"/>
  <c r="B876" i="9"/>
  <c r="B877" i="9"/>
  <c r="B878" i="9"/>
  <c r="B879" i="9"/>
  <c r="B880" i="9"/>
  <c r="B881" i="9"/>
  <c r="B882" i="9"/>
  <c r="B883" i="9"/>
  <c r="B884" i="9"/>
  <c r="B885" i="9"/>
  <c r="B886" i="9"/>
  <c r="B887" i="9"/>
  <c r="B888" i="9"/>
  <c r="B889" i="9"/>
  <c r="B890" i="9"/>
  <c r="B891" i="9"/>
  <c r="B892" i="9"/>
  <c r="B893" i="9"/>
  <c r="B894" i="9"/>
  <c r="B895" i="9"/>
  <c r="B896" i="9"/>
  <c r="B897" i="9"/>
  <c r="B898" i="9"/>
  <c r="B899" i="9"/>
  <c r="B900" i="9"/>
  <c r="B901" i="9"/>
  <c r="B902" i="9"/>
  <c r="B903" i="9"/>
  <c r="B904" i="9"/>
  <c r="B905" i="9"/>
  <c r="B906" i="9"/>
  <c r="B907" i="9"/>
  <c r="B908" i="9"/>
  <c r="B909" i="9"/>
  <c r="B910" i="9"/>
  <c r="B911" i="9"/>
  <c r="B912" i="9"/>
  <c r="B913" i="9"/>
  <c r="B914" i="9"/>
  <c r="B915" i="9"/>
  <c r="B916" i="9"/>
  <c r="B917" i="9"/>
  <c r="B918" i="9"/>
  <c r="B919" i="9"/>
  <c r="B920" i="9"/>
  <c r="B921" i="9"/>
  <c r="B922" i="9"/>
  <c r="B923" i="9"/>
  <c r="B924" i="9"/>
  <c r="B925" i="9"/>
  <c r="B926" i="9"/>
  <c r="B927" i="9"/>
  <c r="B928" i="9"/>
  <c r="B929" i="9"/>
  <c r="B930" i="9"/>
  <c r="B931" i="9"/>
  <c r="B932" i="9"/>
  <c r="B933" i="9"/>
  <c r="B934" i="9"/>
  <c r="B935" i="9"/>
  <c r="B936" i="9"/>
  <c r="B937" i="9"/>
  <c r="B938" i="9"/>
  <c r="B939" i="9"/>
  <c r="B940" i="9"/>
  <c r="B941" i="9"/>
  <c r="B942" i="9"/>
  <c r="B943" i="9"/>
  <c r="B944" i="9"/>
  <c r="B945" i="9"/>
  <c r="B946" i="9"/>
  <c r="B947" i="9"/>
  <c r="B948" i="9"/>
  <c r="B949" i="9"/>
  <c r="B950" i="9"/>
  <c r="B951" i="9"/>
  <c r="B952" i="9"/>
  <c r="B953" i="9"/>
  <c r="B954" i="9"/>
  <c r="B955" i="9"/>
  <c r="B956" i="9"/>
  <c r="B957" i="9"/>
  <c r="B958" i="9"/>
  <c r="B959" i="9"/>
  <c r="B960" i="9"/>
  <c r="B961" i="9"/>
  <c r="B962" i="9"/>
  <c r="B963" i="9"/>
  <c r="B964" i="9"/>
  <c r="B965" i="9"/>
  <c r="B966" i="9"/>
  <c r="B967" i="9"/>
  <c r="B968" i="9"/>
  <c r="B969" i="9"/>
  <c r="B970" i="9"/>
  <c r="B971" i="9"/>
  <c r="B972" i="9"/>
  <c r="B973" i="9"/>
  <c r="B974" i="9"/>
  <c r="B975" i="9"/>
  <c r="B976" i="9"/>
  <c r="B977" i="9"/>
  <c r="B978" i="9"/>
  <c r="B979" i="9"/>
  <c r="B980" i="9"/>
  <c r="B981" i="9"/>
  <c r="B982" i="9"/>
  <c r="B983" i="9"/>
  <c r="B984" i="9"/>
  <c r="B985" i="9"/>
  <c r="B986" i="9"/>
  <c r="B987" i="9"/>
  <c r="B988" i="9"/>
  <c r="B989" i="9"/>
  <c r="B990" i="9"/>
  <c r="B991" i="9"/>
  <c r="B992" i="9"/>
  <c r="B993" i="9"/>
  <c r="B994" i="9"/>
  <c r="B995" i="9"/>
  <c r="B996" i="9"/>
  <c r="B997" i="9"/>
  <c r="B998" i="9"/>
  <c r="B999" i="9"/>
  <c r="B1000" i="9"/>
  <c r="B1001" i="9"/>
  <c r="B2" i="9"/>
  <c r="A1001" i="9"/>
  <c r="A634" i="9"/>
  <c r="A635" i="9"/>
  <c r="A636" i="9"/>
  <c r="A637" i="9"/>
  <c r="A638" i="9"/>
  <c r="A639" i="9"/>
  <c r="A640" i="9"/>
  <c r="A641" i="9"/>
  <c r="A642" i="9"/>
  <c r="A643" i="9"/>
  <c r="A644" i="9"/>
  <c r="A645" i="9"/>
  <c r="A646" i="9"/>
  <c r="A647" i="9"/>
  <c r="A648" i="9"/>
  <c r="A649" i="9"/>
  <c r="A650" i="9"/>
  <c r="A651" i="9"/>
  <c r="A652" i="9"/>
  <c r="A653" i="9"/>
  <c r="A654" i="9"/>
  <c r="A655" i="9"/>
  <c r="A656" i="9"/>
  <c r="A657" i="9"/>
  <c r="A658" i="9"/>
  <c r="A659" i="9"/>
  <c r="A660" i="9"/>
  <c r="A661" i="9"/>
  <c r="A662" i="9"/>
  <c r="A663" i="9"/>
  <c r="A664" i="9"/>
  <c r="A665" i="9"/>
  <c r="A666" i="9"/>
  <c r="A667" i="9"/>
  <c r="A668" i="9"/>
  <c r="A669" i="9"/>
  <c r="A670" i="9"/>
  <c r="A671" i="9"/>
  <c r="A672" i="9"/>
  <c r="A673" i="9"/>
  <c r="A674" i="9"/>
  <c r="A675" i="9"/>
  <c r="A676" i="9"/>
  <c r="A677" i="9"/>
  <c r="A678" i="9"/>
  <c r="A679" i="9"/>
  <c r="A680" i="9"/>
  <c r="A681" i="9"/>
  <c r="A682" i="9"/>
  <c r="A683" i="9"/>
  <c r="A684" i="9"/>
  <c r="A685" i="9"/>
  <c r="A686" i="9"/>
  <c r="A687" i="9"/>
  <c r="A688" i="9"/>
  <c r="A689" i="9"/>
  <c r="A690" i="9"/>
  <c r="A691" i="9"/>
  <c r="A692" i="9"/>
  <c r="A693" i="9"/>
  <c r="A694" i="9"/>
  <c r="A695" i="9"/>
  <c r="A696" i="9"/>
  <c r="A697" i="9"/>
  <c r="A698" i="9"/>
  <c r="A699" i="9"/>
  <c r="A700" i="9"/>
  <c r="A701" i="9"/>
  <c r="A702" i="9"/>
  <c r="A703" i="9"/>
  <c r="A704" i="9"/>
  <c r="A705" i="9"/>
  <c r="A706" i="9"/>
  <c r="A707" i="9"/>
  <c r="A708" i="9"/>
  <c r="A709" i="9"/>
  <c r="A710" i="9"/>
  <c r="A711" i="9"/>
  <c r="A712" i="9"/>
  <c r="A713" i="9"/>
  <c r="A714" i="9"/>
  <c r="A715" i="9"/>
  <c r="A716" i="9"/>
  <c r="A717" i="9"/>
  <c r="A718" i="9"/>
  <c r="A719" i="9"/>
  <c r="A720" i="9"/>
  <c r="A721" i="9"/>
  <c r="A722" i="9"/>
  <c r="A723" i="9"/>
  <c r="A724" i="9"/>
  <c r="A725" i="9"/>
  <c r="A726" i="9"/>
  <c r="A727" i="9"/>
  <c r="A728" i="9"/>
  <c r="A729" i="9"/>
  <c r="A730" i="9"/>
  <c r="A731" i="9"/>
  <c r="A732" i="9"/>
  <c r="A733" i="9"/>
  <c r="A734" i="9"/>
  <c r="A735" i="9"/>
  <c r="A736" i="9"/>
  <c r="A737" i="9"/>
  <c r="A738" i="9"/>
  <c r="A739" i="9"/>
  <c r="A740" i="9"/>
  <c r="A741" i="9"/>
  <c r="A742" i="9"/>
  <c r="A743" i="9"/>
  <c r="A744" i="9"/>
  <c r="A745" i="9"/>
  <c r="A746" i="9"/>
  <c r="A747" i="9"/>
  <c r="A748" i="9"/>
  <c r="A749" i="9"/>
  <c r="A750" i="9"/>
  <c r="A751" i="9"/>
  <c r="A752" i="9"/>
  <c r="A753" i="9"/>
  <c r="A754" i="9"/>
  <c r="A755" i="9"/>
  <c r="A756" i="9"/>
  <c r="A757" i="9"/>
  <c r="A758" i="9"/>
  <c r="A759" i="9"/>
  <c r="A760" i="9"/>
  <c r="A761" i="9"/>
  <c r="A762" i="9"/>
  <c r="A763" i="9"/>
  <c r="A764" i="9"/>
  <c r="A765" i="9"/>
  <c r="A766" i="9"/>
  <c r="A767" i="9"/>
  <c r="A768" i="9"/>
  <c r="A769" i="9"/>
  <c r="A770" i="9"/>
  <c r="A771" i="9"/>
  <c r="A772" i="9"/>
  <c r="A773" i="9"/>
  <c r="A774" i="9"/>
  <c r="A775" i="9"/>
  <c r="A776" i="9"/>
  <c r="A777" i="9"/>
  <c r="A778" i="9"/>
  <c r="A779" i="9"/>
  <c r="A780" i="9"/>
  <c r="A781" i="9"/>
  <c r="A782" i="9"/>
  <c r="A783" i="9"/>
  <c r="A784" i="9"/>
  <c r="A785" i="9"/>
  <c r="A786" i="9"/>
  <c r="A787" i="9"/>
  <c r="A788" i="9"/>
  <c r="A789" i="9"/>
  <c r="A790" i="9"/>
  <c r="A791" i="9"/>
  <c r="A792" i="9"/>
  <c r="A793" i="9"/>
  <c r="A794" i="9"/>
  <c r="A795" i="9"/>
  <c r="A796" i="9"/>
  <c r="A797" i="9"/>
  <c r="A798" i="9"/>
  <c r="A799" i="9"/>
  <c r="A800" i="9"/>
  <c r="A801" i="9"/>
  <c r="A802" i="9"/>
  <c r="A803" i="9"/>
  <c r="A804" i="9"/>
  <c r="A805" i="9"/>
  <c r="A806" i="9"/>
  <c r="A807" i="9"/>
  <c r="A808" i="9"/>
  <c r="A809" i="9"/>
  <c r="A810" i="9"/>
  <c r="A811" i="9"/>
  <c r="A812" i="9"/>
  <c r="A813" i="9"/>
  <c r="A814" i="9"/>
  <c r="A815" i="9"/>
  <c r="A816" i="9"/>
  <c r="A817" i="9"/>
  <c r="A818" i="9"/>
  <c r="A819" i="9"/>
  <c r="A820" i="9"/>
  <c r="A821" i="9"/>
  <c r="A822" i="9"/>
  <c r="A823" i="9"/>
  <c r="A824" i="9"/>
  <c r="A825" i="9"/>
  <c r="A826" i="9"/>
  <c r="A827" i="9"/>
  <c r="A828" i="9"/>
  <c r="A829" i="9"/>
  <c r="A830" i="9"/>
  <c r="A831" i="9"/>
  <c r="A832" i="9"/>
  <c r="A833" i="9"/>
  <c r="A834" i="9"/>
  <c r="A835" i="9"/>
  <c r="A836" i="9"/>
  <c r="A837" i="9"/>
  <c r="A838" i="9"/>
  <c r="A839" i="9"/>
  <c r="A840" i="9"/>
  <c r="A841" i="9"/>
  <c r="A842" i="9"/>
  <c r="A843" i="9"/>
  <c r="A844" i="9"/>
  <c r="A845" i="9"/>
  <c r="A846" i="9"/>
  <c r="A847" i="9"/>
  <c r="A848" i="9"/>
  <c r="A849" i="9"/>
  <c r="A850" i="9"/>
  <c r="A851" i="9"/>
  <c r="A852" i="9"/>
  <c r="A853" i="9"/>
  <c r="A854" i="9"/>
  <c r="A855" i="9"/>
  <c r="A856" i="9"/>
  <c r="A857" i="9"/>
  <c r="A858" i="9"/>
  <c r="A859" i="9"/>
  <c r="A860" i="9"/>
  <c r="A861" i="9"/>
  <c r="A862" i="9"/>
  <c r="A863" i="9"/>
  <c r="A864" i="9"/>
  <c r="A865" i="9"/>
  <c r="A866" i="9"/>
  <c r="A867" i="9"/>
  <c r="A868" i="9"/>
  <c r="A869" i="9"/>
  <c r="A870" i="9"/>
  <c r="A871" i="9"/>
  <c r="A872" i="9"/>
  <c r="A873" i="9"/>
  <c r="A874" i="9"/>
  <c r="A875" i="9"/>
  <c r="A876" i="9"/>
  <c r="A877" i="9"/>
  <c r="A878" i="9"/>
  <c r="A879" i="9"/>
  <c r="A880" i="9"/>
  <c r="A881" i="9"/>
  <c r="A882" i="9"/>
  <c r="A883" i="9"/>
  <c r="A884" i="9"/>
  <c r="A885" i="9"/>
  <c r="A886" i="9"/>
  <c r="A887" i="9"/>
  <c r="A888" i="9"/>
  <c r="A889" i="9"/>
  <c r="A890" i="9"/>
  <c r="A891" i="9"/>
  <c r="A892" i="9"/>
  <c r="A893" i="9"/>
  <c r="A894" i="9"/>
  <c r="A895" i="9"/>
  <c r="A896" i="9"/>
  <c r="A897" i="9"/>
  <c r="A898" i="9"/>
  <c r="A899" i="9"/>
  <c r="A900" i="9"/>
  <c r="A901" i="9"/>
  <c r="A902" i="9"/>
  <c r="A903" i="9"/>
  <c r="A904" i="9"/>
  <c r="A905" i="9"/>
  <c r="A906" i="9"/>
  <c r="A907" i="9"/>
  <c r="A908" i="9"/>
  <c r="A909" i="9"/>
  <c r="A910" i="9"/>
  <c r="A911" i="9"/>
  <c r="A912" i="9"/>
  <c r="A913" i="9"/>
  <c r="A914" i="9"/>
  <c r="A915" i="9"/>
  <c r="A916" i="9"/>
  <c r="A917" i="9"/>
  <c r="A918" i="9"/>
  <c r="A919" i="9"/>
  <c r="A920" i="9"/>
  <c r="A921" i="9"/>
  <c r="A922" i="9"/>
  <c r="A923" i="9"/>
  <c r="A924" i="9"/>
  <c r="A925" i="9"/>
  <c r="A926" i="9"/>
  <c r="A927" i="9"/>
  <c r="A928" i="9"/>
  <c r="A929" i="9"/>
  <c r="A930" i="9"/>
  <c r="A931" i="9"/>
  <c r="A932" i="9"/>
  <c r="A933" i="9"/>
  <c r="A934" i="9"/>
  <c r="A935" i="9"/>
  <c r="A936" i="9"/>
  <c r="A937" i="9"/>
  <c r="A938" i="9"/>
  <c r="A939" i="9"/>
  <c r="A940" i="9"/>
  <c r="A941" i="9"/>
  <c r="A942" i="9"/>
  <c r="A943" i="9"/>
  <c r="A944" i="9"/>
  <c r="A945" i="9"/>
  <c r="A946" i="9"/>
  <c r="A947" i="9"/>
  <c r="A948" i="9"/>
  <c r="A949" i="9"/>
  <c r="A950" i="9"/>
  <c r="A951" i="9"/>
  <c r="A952" i="9"/>
  <c r="A953" i="9"/>
  <c r="A954" i="9"/>
  <c r="A955" i="9"/>
  <c r="A956" i="9"/>
  <c r="A957" i="9"/>
  <c r="A958" i="9"/>
  <c r="A959" i="9"/>
  <c r="A960" i="9"/>
  <c r="A961" i="9"/>
  <c r="A962" i="9"/>
  <c r="A963" i="9"/>
  <c r="A964" i="9"/>
  <c r="A965" i="9"/>
  <c r="A966" i="9"/>
  <c r="A967" i="9"/>
  <c r="A968" i="9"/>
  <c r="A969" i="9"/>
  <c r="A970" i="9"/>
  <c r="A971" i="9"/>
  <c r="A972" i="9"/>
  <c r="A973" i="9"/>
  <c r="A974" i="9"/>
  <c r="A975" i="9"/>
  <c r="A976" i="9"/>
  <c r="A977" i="9"/>
  <c r="A978" i="9"/>
  <c r="A979" i="9"/>
  <c r="A980" i="9"/>
  <c r="A981" i="9"/>
  <c r="A982" i="9"/>
  <c r="A983" i="9"/>
  <c r="A984" i="9"/>
  <c r="A985" i="9"/>
  <c r="A986" i="9"/>
  <c r="A987" i="9"/>
  <c r="A988" i="9"/>
  <c r="A989" i="9"/>
  <c r="A990" i="9"/>
  <c r="A991" i="9"/>
  <c r="A992" i="9"/>
  <c r="A993" i="9"/>
  <c r="A994" i="9"/>
  <c r="A995" i="9"/>
  <c r="A996" i="9"/>
  <c r="A997" i="9"/>
  <c r="A998" i="9"/>
  <c r="A999" i="9"/>
  <c r="A1000" i="9"/>
  <c r="A198" i="9"/>
  <c r="A199" i="9"/>
  <c r="A200" i="9"/>
  <c r="A201" i="9"/>
  <c r="A202" i="9"/>
  <c r="A203" i="9"/>
  <c r="A204" i="9"/>
  <c r="A205" i="9"/>
  <c r="A206" i="9"/>
  <c r="A207" i="9"/>
  <c r="A208" i="9"/>
  <c r="A209" i="9"/>
  <c r="A210" i="9"/>
  <c r="A211" i="9"/>
  <c r="A212" i="9"/>
  <c r="A213" i="9"/>
  <c r="A214" i="9"/>
  <c r="A215" i="9"/>
  <c r="A216" i="9"/>
  <c r="A217" i="9"/>
  <c r="A218" i="9"/>
  <c r="A219" i="9"/>
  <c r="A220" i="9"/>
  <c r="A221" i="9"/>
  <c r="A222" i="9"/>
  <c r="A223" i="9"/>
  <c r="A224" i="9"/>
  <c r="A225" i="9"/>
  <c r="A226" i="9"/>
  <c r="A227" i="9"/>
  <c r="A228" i="9"/>
  <c r="A229" i="9"/>
  <c r="A230" i="9"/>
  <c r="A231" i="9"/>
  <c r="A232" i="9"/>
  <c r="A233" i="9"/>
  <c r="A234" i="9"/>
  <c r="A235" i="9"/>
  <c r="A236" i="9"/>
  <c r="A237" i="9"/>
  <c r="A238" i="9"/>
  <c r="A239" i="9"/>
  <c r="A240" i="9"/>
  <c r="A241" i="9"/>
  <c r="A242" i="9"/>
  <c r="A243" i="9"/>
  <c r="A244" i="9"/>
  <c r="A245" i="9"/>
  <c r="A246" i="9"/>
  <c r="A247" i="9"/>
  <c r="A248" i="9"/>
  <c r="A249" i="9"/>
  <c r="A250" i="9"/>
  <c r="A251" i="9"/>
  <c r="A252" i="9"/>
  <c r="A253" i="9"/>
  <c r="A254" i="9"/>
  <c r="A255" i="9"/>
  <c r="A256" i="9"/>
  <c r="A257" i="9"/>
  <c r="A258" i="9"/>
  <c r="A259" i="9"/>
  <c r="A260" i="9"/>
  <c r="A261" i="9"/>
  <c r="A262" i="9"/>
  <c r="A263" i="9"/>
  <c r="A264" i="9"/>
  <c r="A265" i="9"/>
  <c r="A266" i="9"/>
  <c r="A267" i="9"/>
  <c r="A268" i="9"/>
  <c r="A269" i="9"/>
  <c r="A270" i="9"/>
  <c r="A271" i="9"/>
  <c r="A272" i="9"/>
  <c r="A273" i="9"/>
  <c r="A274" i="9"/>
  <c r="A275" i="9"/>
  <c r="A276" i="9"/>
  <c r="A277" i="9"/>
  <c r="A278" i="9"/>
  <c r="A279" i="9"/>
  <c r="A280" i="9"/>
  <c r="A281" i="9"/>
  <c r="A282" i="9"/>
  <c r="A283" i="9"/>
  <c r="A284" i="9"/>
  <c r="A285" i="9"/>
  <c r="A286" i="9"/>
  <c r="A287" i="9"/>
  <c r="A288" i="9"/>
  <c r="A289" i="9"/>
  <c r="A290" i="9"/>
  <c r="A291" i="9"/>
  <c r="A292" i="9"/>
  <c r="A293" i="9"/>
  <c r="A294" i="9"/>
  <c r="A295" i="9"/>
  <c r="A296" i="9"/>
  <c r="A297" i="9"/>
  <c r="A298" i="9"/>
  <c r="A299" i="9"/>
  <c r="A300" i="9"/>
  <c r="A301" i="9"/>
  <c r="A302" i="9"/>
  <c r="A303" i="9"/>
  <c r="A304" i="9"/>
  <c r="A305" i="9"/>
  <c r="A306" i="9"/>
  <c r="A307" i="9"/>
  <c r="A308" i="9"/>
  <c r="A309" i="9"/>
  <c r="A310" i="9"/>
  <c r="A311" i="9"/>
  <c r="A312" i="9"/>
  <c r="A313" i="9"/>
  <c r="A314" i="9"/>
  <c r="A315" i="9"/>
  <c r="A316" i="9"/>
  <c r="A317" i="9"/>
  <c r="A318" i="9"/>
  <c r="A319" i="9"/>
  <c r="A320" i="9"/>
  <c r="A321" i="9"/>
  <c r="A322" i="9"/>
  <c r="A323" i="9"/>
  <c r="A324" i="9"/>
  <c r="A325" i="9"/>
  <c r="A326" i="9"/>
  <c r="A327" i="9"/>
  <c r="A328" i="9"/>
  <c r="A329" i="9"/>
  <c r="A330" i="9"/>
  <c r="A331" i="9"/>
  <c r="A332" i="9"/>
  <c r="A333" i="9"/>
  <c r="A334" i="9"/>
  <c r="A335" i="9"/>
  <c r="A336" i="9"/>
  <c r="A337" i="9"/>
  <c r="A338" i="9"/>
  <c r="A339" i="9"/>
  <c r="A340" i="9"/>
  <c r="A341" i="9"/>
  <c r="A342" i="9"/>
  <c r="A343" i="9"/>
  <c r="A344" i="9"/>
  <c r="A345" i="9"/>
  <c r="A346" i="9"/>
  <c r="A347" i="9"/>
  <c r="A348" i="9"/>
  <c r="A349" i="9"/>
  <c r="A350" i="9"/>
  <c r="A351" i="9"/>
  <c r="A352" i="9"/>
  <c r="A353" i="9"/>
  <c r="A354" i="9"/>
  <c r="A355" i="9"/>
  <c r="A356" i="9"/>
  <c r="A357" i="9"/>
  <c r="A358" i="9"/>
  <c r="A359" i="9"/>
  <c r="A360" i="9"/>
  <c r="A361" i="9"/>
  <c r="A362" i="9"/>
  <c r="A363" i="9"/>
  <c r="A364" i="9"/>
  <c r="A365" i="9"/>
  <c r="A366" i="9"/>
  <c r="A367" i="9"/>
  <c r="A368" i="9"/>
  <c r="A369" i="9"/>
  <c r="A370" i="9"/>
  <c r="A371" i="9"/>
  <c r="A372" i="9"/>
  <c r="A373" i="9"/>
  <c r="A374" i="9"/>
  <c r="A375" i="9"/>
  <c r="A376" i="9"/>
  <c r="A377" i="9"/>
  <c r="A378" i="9"/>
  <c r="A379" i="9"/>
  <c r="A380" i="9"/>
  <c r="A381" i="9"/>
  <c r="A382" i="9"/>
  <c r="A383" i="9"/>
  <c r="A384" i="9"/>
  <c r="A385" i="9"/>
  <c r="A386" i="9"/>
  <c r="A387" i="9"/>
  <c r="A388" i="9"/>
  <c r="A389" i="9"/>
  <c r="A390" i="9"/>
  <c r="A391" i="9"/>
  <c r="A392" i="9"/>
  <c r="A393" i="9"/>
  <c r="A394" i="9"/>
  <c r="A395" i="9"/>
  <c r="A396" i="9"/>
  <c r="A397" i="9"/>
  <c r="A398" i="9"/>
  <c r="A399" i="9"/>
  <c r="A400" i="9"/>
  <c r="A401" i="9"/>
  <c r="A402" i="9"/>
  <c r="A403" i="9"/>
  <c r="A404" i="9"/>
  <c r="A405" i="9"/>
  <c r="A406" i="9"/>
  <c r="A407" i="9"/>
  <c r="A408" i="9"/>
  <c r="A409" i="9"/>
  <c r="A410" i="9"/>
  <c r="A411" i="9"/>
  <c r="A412" i="9"/>
  <c r="A413" i="9"/>
  <c r="A414" i="9"/>
  <c r="A415" i="9"/>
  <c r="A416" i="9"/>
  <c r="A417" i="9"/>
  <c r="A418" i="9"/>
  <c r="A419" i="9"/>
  <c r="A420" i="9"/>
  <c r="A421" i="9"/>
  <c r="A422" i="9"/>
  <c r="A423" i="9"/>
  <c r="A424" i="9"/>
  <c r="A425" i="9"/>
  <c r="A426" i="9"/>
  <c r="A427" i="9"/>
  <c r="A428" i="9"/>
  <c r="A429" i="9"/>
  <c r="A430" i="9"/>
  <c r="A431" i="9"/>
  <c r="A432" i="9"/>
  <c r="A433" i="9"/>
  <c r="A434" i="9"/>
  <c r="A435" i="9"/>
  <c r="A436" i="9"/>
  <c r="A437" i="9"/>
  <c r="A438" i="9"/>
  <c r="A439" i="9"/>
  <c r="A440" i="9"/>
  <c r="A441" i="9"/>
  <c r="A442" i="9"/>
  <c r="A443" i="9"/>
  <c r="A444" i="9"/>
  <c r="A445" i="9"/>
  <c r="A446" i="9"/>
  <c r="A447" i="9"/>
  <c r="A448" i="9"/>
  <c r="A449" i="9"/>
  <c r="A450" i="9"/>
  <c r="A451" i="9"/>
  <c r="A452" i="9"/>
  <c r="A453" i="9"/>
  <c r="A454" i="9"/>
  <c r="A455" i="9"/>
  <c r="A456" i="9"/>
  <c r="A457" i="9"/>
  <c r="A458" i="9"/>
  <c r="A459" i="9"/>
  <c r="A460" i="9"/>
  <c r="A461" i="9"/>
  <c r="A462" i="9"/>
  <c r="A463" i="9"/>
  <c r="A464" i="9"/>
  <c r="A465" i="9"/>
  <c r="A466" i="9"/>
  <c r="A467" i="9"/>
  <c r="A468" i="9"/>
  <c r="A469" i="9"/>
  <c r="A470" i="9"/>
  <c r="A471" i="9"/>
  <c r="A472" i="9"/>
  <c r="A473" i="9"/>
  <c r="A474" i="9"/>
  <c r="A475" i="9"/>
  <c r="A476" i="9"/>
  <c r="A477" i="9"/>
  <c r="A478" i="9"/>
  <c r="A479" i="9"/>
  <c r="A480" i="9"/>
  <c r="A481" i="9"/>
  <c r="A482" i="9"/>
  <c r="A483" i="9"/>
  <c r="A484" i="9"/>
  <c r="A485" i="9"/>
  <c r="A486" i="9"/>
  <c r="A487" i="9"/>
  <c r="A488" i="9"/>
  <c r="A489" i="9"/>
  <c r="A490" i="9"/>
  <c r="A491" i="9"/>
  <c r="A492" i="9"/>
  <c r="A493" i="9"/>
  <c r="A494" i="9"/>
  <c r="A495" i="9"/>
  <c r="A496" i="9"/>
  <c r="A497" i="9"/>
  <c r="A498" i="9"/>
  <c r="A499" i="9"/>
  <c r="A500" i="9"/>
  <c r="A501" i="9"/>
  <c r="A502" i="9"/>
  <c r="A503" i="9"/>
  <c r="A504" i="9"/>
  <c r="A505" i="9"/>
  <c r="A506" i="9"/>
  <c r="A507" i="9"/>
  <c r="A508" i="9"/>
  <c r="A509" i="9"/>
  <c r="A510" i="9"/>
  <c r="A511" i="9"/>
  <c r="A512" i="9"/>
  <c r="A513" i="9"/>
  <c r="A514" i="9"/>
  <c r="A515" i="9"/>
  <c r="A516" i="9"/>
  <c r="A517" i="9"/>
  <c r="A518" i="9"/>
  <c r="A519" i="9"/>
  <c r="A520" i="9"/>
  <c r="A521" i="9"/>
  <c r="A522" i="9"/>
  <c r="A523" i="9"/>
  <c r="A524" i="9"/>
  <c r="A525" i="9"/>
  <c r="A526" i="9"/>
  <c r="A527" i="9"/>
  <c r="A528" i="9"/>
  <c r="A529" i="9"/>
  <c r="A530" i="9"/>
  <c r="A531" i="9"/>
  <c r="A532" i="9"/>
  <c r="A533" i="9"/>
  <c r="A534" i="9"/>
  <c r="A535" i="9"/>
  <c r="A536" i="9"/>
  <c r="A537" i="9"/>
  <c r="A538" i="9"/>
  <c r="A539" i="9"/>
  <c r="A540" i="9"/>
  <c r="A541" i="9"/>
  <c r="A542" i="9"/>
  <c r="A543" i="9"/>
  <c r="A544" i="9"/>
  <c r="A545" i="9"/>
  <c r="A546" i="9"/>
  <c r="A547" i="9"/>
  <c r="A548" i="9"/>
  <c r="A549" i="9"/>
  <c r="A550" i="9"/>
  <c r="A551" i="9"/>
  <c r="A552" i="9"/>
  <c r="A553" i="9"/>
  <c r="A554" i="9"/>
  <c r="A555" i="9"/>
  <c r="A556" i="9"/>
  <c r="A557" i="9"/>
  <c r="A558" i="9"/>
  <c r="A559" i="9"/>
  <c r="A560" i="9"/>
  <c r="A561" i="9"/>
  <c r="A562" i="9"/>
  <c r="A563" i="9"/>
  <c r="A564" i="9"/>
  <c r="A565" i="9"/>
  <c r="A566" i="9"/>
  <c r="A567" i="9"/>
  <c r="A568" i="9"/>
  <c r="A569" i="9"/>
  <c r="A570" i="9"/>
  <c r="A571" i="9"/>
  <c r="A572" i="9"/>
  <c r="A573" i="9"/>
  <c r="A574" i="9"/>
  <c r="A575" i="9"/>
  <c r="A576" i="9"/>
  <c r="A577" i="9"/>
  <c r="A578" i="9"/>
  <c r="A579" i="9"/>
  <c r="A580" i="9"/>
  <c r="A581" i="9"/>
  <c r="A582" i="9"/>
  <c r="A583" i="9"/>
  <c r="A584" i="9"/>
  <c r="A585" i="9"/>
  <c r="A586" i="9"/>
  <c r="A587" i="9"/>
  <c r="A588" i="9"/>
  <c r="A589" i="9"/>
  <c r="A590" i="9"/>
  <c r="A591" i="9"/>
  <c r="A592" i="9"/>
  <c r="A593" i="9"/>
  <c r="A594" i="9"/>
  <c r="A595" i="9"/>
  <c r="A596" i="9"/>
  <c r="A597" i="9"/>
  <c r="A598" i="9"/>
  <c r="A599" i="9"/>
  <c r="A600" i="9"/>
  <c r="A601" i="9"/>
  <c r="A602" i="9"/>
  <c r="A603" i="9"/>
  <c r="A604" i="9"/>
  <c r="A605" i="9"/>
  <c r="A606" i="9"/>
  <c r="A607" i="9"/>
  <c r="A608" i="9"/>
  <c r="A609" i="9"/>
  <c r="A610" i="9"/>
  <c r="A611" i="9"/>
  <c r="A612" i="9"/>
  <c r="A613" i="9"/>
  <c r="A614" i="9"/>
  <c r="A615" i="9"/>
  <c r="A616" i="9"/>
  <c r="A617" i="9"/>
  <c r="A618" i="9"/>
  <c r="A619" i="9"/>
  <c r="A620" i="9"/>
  <c r="A621" i="9"/>
  <c r="A622" i="9"/>
  <c r="A623" i="9"/>
  <c r="A624" i="9"/>
  <c r="A625" i="9"/>
  <c r="A626" i="9"/>
  <c r="A627" i="9"/>
  <c r="A628" i="9"/>
  <c r="A629" i="9"/>
  <c r="A630" i="9"/>
  <c r="A631" i="9"/>
  <c r="A632" i="9"/>
  <c r="A633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52" i="9"/>
  <c r="A53" i="9"/>
  <c r="A54" i="9"/>
  <c r="A55" i="9"/>
  <c r="A56" i="9"/>
  <c r="A57" i="9"/>
  <c r="A58" i="9"/>
  <c r="A59" i="9"/>
  <c r="A60" i="9"/>
  <c r="A61" i="9"/>
  <c r="A62" i="9"/>
  <c r="A63" i="9"/>
  <c r="A64" i="9"/>
  <c r="A65" i="9"/>
  <c r="A66" i="9"/>
  <c r="A67" i="9"/>
  <c r="A68" i="9"/>
  <c r="A69" i="9"/>
  <c r="A70" i="9"/>
  <c r="A71" i="9"/>
  <c r="A72" i="9"/>
  <c r="A73" i="9"/>
  <c r="A74" i="9"/>
  <c r="A75" i="9"/>
  <c r="A76" i="9"/>
  <c r="A77" i="9"/>
  <c r="A78" i="9"/>
  <c r="A79" i="9"/>
  <c r="A80" i="9"/>
  <c r="A81" i="9"/>
  <c r="A82" i="9"/>
  <c r="A83" i="9"/>
  <c r="A84" i="9"/>
  <c r="A85" i="9"/>
  <c r="A86" i="9"/>
  <c r="A87" i="9"/>
  <c r="A88" i="9"/>
  <c r="A89" i="9"/>
  <c r="A90" i="9"/>
  <c r="A91" i="9"/>
  <c r="A92" i="9"/>
  <c r="A93" i="9"/>
  <c r="A94" i="9"/>
  <c r="A95" i="9"/>
  <c r="A96" i="9"/>
  <c r="A97" i="9"/>
  <c r="A98" i="9"/>
  <c r="A99" i="9"/>
  <c r="A100" i="9"/>
  <c r="A101" i="9"/>
  <c r="A102" i="9"/>
  <c r="A103" i="9"/>
  <c r="A104" i="9"/>
  <c r="A105" i="9"/>
  <c r="A106" i="9"/>
  <c r="A107" i="9"/>
  <c r="A108" i="9"/>
  <c r="A109" i="9"/>
  <c r="A110" i="9"/>
  <c r="A111" i="9"/>
  <c r="A112" i="9"/>
  <c r="A113" i="9"/>
  <c r="A114" i="9"/>
  <c r="A115" i="9"/>
  <c r="A116" i="9"/>
  <c r="A117" i="9"/>
  <c r="A118" i="9"/>
  <c r="A119" i="9"/>
  <c r="A120" i="9"/>
  <c r="A121" i="9"/>
  <c r="A122" i="9"/>
  <c r="A123" i="9"/>
  <c r="A124" i="9"/>
  <c r="A125" i="9"/>
  <c r="A126" i="9"/>
  <c r="A127" i="9"/>
  <c r="A128" i="9"/>
  <c r="A129" i="9"/>
  <c r="A130" i="9"/>
  <c r="A131" i="9"/>
  <c r="A132" i="9"/>
  <c r="A133" i="9"/>
  <c r="A134" i="9"/>
  <c r="A135" i="9"/>
  <c r="A136" i="9"/>
  <c r="A137" i="9"/>
  <c r="A138" i="9"/>
  <c r="A139" i="9"/>
  <c r="A140" i="9"/>
  <c r="A141" i="9"/>
  <c r="A142" i="9"/>
  <c r="A143" i="9"/>
  <c r="A144" i="9"/>
  <c r="A145" i="9"/>
  <c r="A146" i="9"/>
  <c r="A147" i="9"/>
  <c r="A148" i="9"/>
  <c r="A149" i="9"/>
  <c r="A150" i="9"/>
  <c r="A151" i="9"/>
  <c r="A152" i="9"/>
  <c r="A153" i="9"/>
  <c r="A154" i="9"/>
  <c r="A155" i="9"/>
  <c r="A156" i="9"/>
  <c r="A157" i="9"/>
  <c r="A158" i="9"/>
  <c r="A159" i="9"/>
  <c r="A160" i="9"/>
  <c r="A161" i="9"/>
  <c r="A162" i="9"/>
  <c r="A163" i="9"/>
  <c r="A164" i="9"/>
  <c r="A165" i="9"/>
  <c r="A166" i="9"/>
  <c r="A167" i="9"/>
  <c r="A168" i="9"/>
  <c r="A169" i="9"/>
  <c r="A170" i="9"/>
  <c r="A171" i="9"/>
  <c r="A172" i="9"/>
  <c r="A173" i="9"/>
  <c r="A174" i="9"/>
  <c r="A175" i="9"/>
  <c r="A176" i="9"/>
  <c r="A177" i="9"/>
  <c r="A178" i="9"/>
  <c r="A179" i="9"/>
  <c r="A180" i="9"/>
  <c r="A181" i="9"/>
  <c r="A182" i="9"/>
  <c r="A183" i="9"/>
  <c r="A184" i="9"/>
  <c r="A185" i="9"/>
  <c r="A186" i="9"/>
  <c r="A187" i="9"/>
  <c r="A188" i="9"/>
  <c r="A189" i="9"/>
  <c r="A190" i="9"/>
  <c r="A191" i="9"/>
  <c r="A192" i="9"/>
  <c r="A193" i="9"/>
  <c r="A194" i="9"/>
  <c r="A195" i="9"/>
  <c r="A196" i="9"/>
  <c r="A197" i="9"/>
  <c r="A10" i="9"/>
  <c r="A11" i="9"/>
  <c r="A12" i="9"/>
  <c r="A3" i="9"/>
  <c r="A4" i="9"/>
  <c r="A5" i="9"/>
  <c r="A6" i="9"/>
  <c r="A7" i="9"/>
  <c r="A8" i="9"/>
  <c r="A9" i="9"/>
  <c r="A2" i="9"/>
  <c r="Q8" i="8"/>
  <c r="Q7" i="8"/>
  <c r="Q6" i="8"/>
  <c r="Q5" i="8"/>
  <c r="Q4" i="8"/>
  <c r="Q3" i="8"/>
  <c r="M2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35" i="8"/>
  <c r="M36" i="8"/>
  <c r="M37" i="8"/>
  <c r="M38" i="8"/>
  <c r="M39" i="8"/>
  <c r="M40" i="8"/>
  <c r="M41" i="8"/>
  <c r="M42" i="8"/>
  <c r="M43" i="8"/>
  <c r="M44" i="8"/>
  <c r="M45" i="8"/>
  <c r="M46" i="8"/>
  <c r="M47" i="8"/>
  <c r="M48" i="8"/>
  <c r="M49" i="8"/>
  <c r="M50" i="8"/>
  <c r="M51" i="8"/>
  <c r="M52" i="8"/>
  <c r="M53" i="8"/>
  <c r="M54" i="8"/>
  <c r="M55" i="8"/>
  <c r="M56" i="8"/>
  <c r="M57" i="8"/>
  <c r="M58" i="8"/>
  <c r="M59" i="8"/>
  <c r="M60" i="8"/>
  <c r="M61" i="8"/>
  <c r="M62" i="8"/>
  <c r="M63" i="8"/>
  <c r="M64" i="8"/>
  <c r="M65" i="8"/>
  <c r="M66" i="8"/>
  <c r="M67" i="8"/>
  <c r="M68" i="8"/>
  <c r="M69" i="8"/>
  <c r="M70" i="8"/>
  <c r="M71" i="8"/>
  <c r="M72" i="8"/>
  <c r="M73" i="8"/>
  <c r="M74" i="8"/>
  <c r="M75" i="8"/>
  <c r="M76" i="8"/>
  <c r="M77" i="8"/>
  <c r="M78" i="8"/>
  <c r="M79" i="8"/>
  <c r="M80" i="8"/>
  <c r="M81" i="8"/>
  <c r="M82" i="8"/>
  <c r="M83" i="8"/>
  <c r="M84" i="8"/>
  <c r="M85" i="8"/>
  <c r="M86" i="8"/>
  <c r="M87" i="8"/>
  <c r="M88" i="8"/>
  <c r="M89" i="8"/>
  <c r="M90" i="8"/>
  <c r="M91" i="8"/>
  <c r="M92" i="8"/>
  <c r="M93" i="8"/>
  <c r="M94" i="8"/>
  <c r="M95" i="8"/>
  <c r="M96" i="8"/>
  <c r="M97" i="8"/>
  <c r="M98" i="8"/>
  <c r="M99" i="8"/>
  <c r="M100" i="8"/>
  <c r="M101" i="8"/>
  <c r="M102" i="8"/>
  <c r="M103" i="8"/>
  <c r="M104" i="8"/>
  <c r="M105" i="8"/>
  <c r="M106" i="8"/>
  <c r="M107" i="8"/>
  <c r="M108" i="8"/>
  <c r="M109" i="8"/>
  <c r="M110" i="8"/>
  <c r="M111" i="8"/>
  <c r="M112" i="8"/>
  <c r="M113" i="8"/>
  <c r="M114" i="8"/>
  <c r="M115" i="8"/>
  <c r="M116" i="8"/>
  <c r="M117" i="8"/>
  <c r="M118" i="8"/>
  <c r="M119" i="8"/>
  <c r="M120" i="8"/>
  <c r="M121" i="8"/>
  <c r="M122" i="8"/>
  <c r="M123" i="8"/>
  <c r="M124" i="8"/>
  <c r="M125" i="8"/>
  <c r="M126" i="8"/>
  <c r="M127" i="8"/>
  <c r="M128" i="8"/>
  <c r="M129" i="8"/>
  <c r="M130" i="8"/>
  <c r="M131" i="8"/>
  <c r="M132" i="8"/>
  <c r="M133" i="8"/>
  <c r="M134" i="8"/>
  <c r="M135" i="8"/>
  <c r="M136" i="8"/>
  <c r="M137" i="8"/>
  <c r="M138" i="8"/>
  <c r="M139" i="8"/>
  <c r="M140" i="8"/>
  <c r="M141" i="8"/>
  <c r="M142" i="8"/>
  <c r="M143" i="8"/>
  <c r="M144" i="8"/>
  <c r="M145" i="8"/>
  <c r="M146" i="8"/>
  <c r="M147" i="8"/>
  <c r="M148" i="8"/>
  <c r="M149" i="8"/>
  <c r="M150" i="8"/>
  <c r="M151" i="8"/>
  <c r="M152" i="8"/>
  <c r="M153" i="8"/>
  <c r="M154" i="8"/>
  <c r="M155" i="8"/>
  <c r="M156" i="8"/>
  <c r="M157" i="8"/>
  <c r="M158" i="8"/>
  <c r="M159" i="8"/>
  <c r="M160" i="8"/>
  <c r="M161" i="8"/>
  <c r="M162" i="8"/>
  <c r="M163" i="8"/>
  <c r="M164" i="8"/>
  <c r="M165" i="8"/>
  <c r="M166" i="8"/>
  <c r="M167" i="8"/>
  <c r="M168" i="8"/>
  <c r="M169" i="8"/>
  <c r="M170" i="8"/>
  <c r="M171" i="8"/>
  <c r="M172" i="8"/>
  <c r="M173" i="8"/>
  <c r="M174" i="8"/>
  <c r="M175" i="8"/>
  <c r="M176" i="8"/>
  <c r="M177" i="8"/>
  <c r="M178" i="8"/>
  <c r="M179" i="8"/>
  <c r="M180" i="8"/>
  <c r="M181" i="8"/>
  <c r="M182" i="8"/>
  <c r="M183" i="8"/>
  <c r="M184" i="8"/>
  <c r="M185" i="8"/>
  <c r="M186" i="8"/>
  <c r="M187" i="8"/>
  <c r="M188" i="8"/>
  <c r="M189" i="8"/>
  <c r="M190" i="8"/>
  <c r="M191" i="8"/>
  <c r="M192" i="8"/>
  <c r="M193" i="8"/>
  <c r="M194" i="8"/>
  <c r="M195" i="8"/>
  <c r="M196" i="8"/>
  <c r="M197" i="8"/>
  <c r="M198" i="8"/>
  <c r="M199" i="8"/>
  <c r="M200" i="8"/>
  <c r="M201" i="8"/>
  <c r="M202" i="8"/>
  <c r="M203" i="8"/>
  <c r="M204" i="8"/>
  <c r="M205" i="8"/>
  <c r="M206" i="8"/>
  <c r="M207" i="8"/>
  <c r="M208" i="8"/>
  <c r="M209" i="8"/>
  <c r="M210" i="8"/>
  <c r="M211" i="8"/>
  <c r="M212" i="8"/>
  <c r="M213" i="8"/>
  <c r="M214" i="8"/>
  <c r="M215" i="8"/>
  <c r="M216" i="8"/>
  <c r="M217" i="8"/>
  <c r="M218" i="8"/>
  <c r="M219" i="8"/>
  <c r="M220" i="8"/>
  <c r="M221" i="8"/>
  <c r="M222" i="8"/>
  <c r="M223" i="8"/>
  <c r="M224" i="8"/>
  <c r="M225" i="8"/>
  <c r="M226" i="8"/>
  <c r="M227" i="8"/>
  <c r="M228" i="8"/>
  <c r="M229" i="8"/>
  <c r="M230" i="8"/>
  <c r="M231" i="8"/>
  <c r="M232" i="8"/>
  <c r="M233" i="8"/>
  <c r="M234" i="8"/>
  <c r="M235" i="8"/>
  <c r="M236" i="8"/>
  <c r="M237" i="8"/>
  <c r="M238" i="8"/>
  <c r="M239" i="8"/>
  <c r="M240" i="8"/>
  <c r="M241" i="8"/>
  <c r="M242" i="8"/>
  <c r="M243" i="8"/>
  <c r="M244" i="8"/>
  <c r="M245" i="8"/>
  <c r="M246" i="8"/>
  <c r="M247" i="8"/>
  <c r="M248" i="8"/>
  <c r="M249" i="8"/>
  <c r="M250" i="8"/>
  <c r="M251" i="8"/>
  <c r="M252" i="8"/>
  <c r="M253" i="8"/>
  <c r="M254" i="8"/>
  <c r="M255" i="8"/>
  <c r="M256" i="8"/>
  <c r="M257" i="8"/>
  <c r="M258" i="8"/>
  <c r="M259" i="8"/>
  <c r="M260" i="8"/>
  <c r="M261" i="8"/>
  <c r="M262" i="8"/>
  <c r="M263" i="8"/>
  <c r="M264" i="8"/>
  <c r="M265" i="8"/>
  <c r="M266" i="8"/>
  <c r="M267" i="8"/>
  <c r="M268" i="8"/>
  <c r="M269" i="8"/>
  <c r="M270" i="8"/>
  <c r="M271" i="8"/>
  <c r="M272" i="8"/>
  <c r="M273" i="8"/>
  <c r="M274" i="8"/>
  <c r="M275" i="8"/>
  <c r="M276" i="8"/>
  <c r="M277" i="8"/>
  <c r="M278" i="8"/>
  <c r="M279" i="8"/>
  <c r="M280" i="8"/>
  <c r="M281" i="8"/>
  <c r="M282" i="8"/>
  <c r="M283" i="8"/>
  <c r="M284" i="8"/>
  <c r="M285" i="8"/>
  <c r="M286" i="8"/>
  <c r="M287" i="8"/>
  <c r="M288" i="8"/>
  <c r="M289" i="8"/>
  <c r="M290" i="8"/>
  <c r="M291" i="8"/>
  <c r="M292" i="8"/>
  <c r="M293" i="8"/>
  <c r="M294" i="8"/>
  <c r="M295" i="8"/>
  <c r="M296" i="8"/>
  <c r="M297" i="8"/>
  <c r="M298" i="8"/>
  <c r="M299" i="8"/>
  <c r="M300" i="8"/>
  <c r="M301" i="8"/>
  <c r="M302" i="8"/>
  <c r="M303" i="8"/>
  <c r="M304" i="8"/>
  <c r="M305" i="8"/>
  <c r="M306" i="8"/>
  <c r="M307" i="8"/>
  <c r="M308" i="8"/>
  <c r="M309" i="8"/>
  <c r="M310" i="8"/>
  <c r="M311" i="8"/>
  <c r="M312" i="8"/>
  <c r="M313" i="8"/>
  <c r="M314" i="8"/>
  <c r="M315" i="8"/>
  <c r="M316" i="8"/>
  <c r="M317" i="8"/>
  <c r="M318" i="8"/>
  <c r="M319" i="8"/>
  <c r="M320" i="8"/>
  <c r="M321" i="8"/>
  <c r="M322" i="8"/>
  <c r="M323" i="8"/>
  <c r="M324" i="8"/>
  <c r="M325" i="8"/>
  <c r="M326" i="8"/>
  <c r="M327" i="8"/>
  <c r="M328" i="8"/>
  <c r="M329" i="8"/>
  <c r="M330" i="8"/>
  <c r="M331" i="8"/>
  <c r="M332" i="8"/>
  <c r="M333" i="8"/>
  <c r="M334" i="8"/>
  <c r="M335" i="8"/>
  <c r="K2" i="8"/>
  <c r="J2" i="8"/>
  <c r="C2" i="8"/>
  <c r="B2" i="8"/>
  <c r="I2" i="8" s="1"/>
  <c r="L2" i="8" s="1"/>
  <c r="N2" i="8" s="1"/>
  <c r="D54" i="7"/>
  <c r="D49" i="7"/>
  <c r="D45" i="7"/>
  <c r="D34" i="7"/>
  <c r="D30" i="7"/>
  <c r="D26" i="7"/>
  <c r="B26" i="7"/>
  <c r="D22" i="7"/>
  <c r="D18" i="7"/>
  <c r="D14" i="7"/>
  <c r="B54" i="7"/>
  <c r="B49" i="7"/>
  <c r="B45" i="7"/>
  <c r="B38" i="7"/>
  <c r="B34" i="7"/>
  <c r="B30" i="7"/>
  <c r="B22" i="7"/>
  <c r="B18" i="7"/>
  <c r="B14" i="7"/>
  <c r="B10" i="7"/>
  <c r="B6" i="7"/>
  <c r="E2" i="3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2" i="1"/>
  <c r="S8" i="1"/>
  <c r="S3" i="1"/>
  <c r="S4" i="1"/>
  <c r="S5" i="1"/>
  <c r="S6" i="1"/>
  <c r="S7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2" i="1"/>
  <c r="R2" i="1"/>
  <c r="U2" i="1" s="1"/>
  <c r="R3" i="1"/>
  <c r="U3" i="1" s="1"/>
  <c r="R4" i="1"/>
  <c r="U4" i="1" s="1"/>
  <c r="R5" i="1"/>
  <c r="U5" i="1" s="1"/>
  <c r="R6" i="1"/>
  <c r="U6" i="1" s="1"/>
  <c r="R7" i="1"/>
  <c r="U7" i="1" s="1"/>
  <c r="R8" i="1"/>
  <c r="U8" i="1" s="1"/>
  <c r="R9" i="1"/>
  <c r="U9" i="1" s="1"/>
  <c r="R10" i="1"/>
  <c r="U10" i="1" s="1"/>
  <c r="R11" i="1"/>
  <c r="U11" i="1" s="1"/>
  <c r="R12" i="1"/>
  <c r="U12" i="1" s="1"/>
  <c r="R13" i="1"/>
  <c r="U13" i="1" s="1"/>
  <c r="R14" i="1"/>
  <c r="U14" i="1" s="1"/>
  <c r="R15" i="1"/>
  <c r="U15" i="1" s="1"/>
  <c r="R16" i="1"/>
  <c r="U16" i="1" s="1"/>
  <c r="R17" i="1"/>
  <c r="U17" i="1" s="1"/>
  <c r="R18" i="1"/>
  <c r="U18" i="1" s="1"/>
  <c r="R19" i="1"/>
  <c r="U19" i="1" s="1"/>
  <c r="R20" i="1"/>
  <c r="U20" i="1" s="1"/>
  <c r="R21" i="1"/>
  <c r="U21" i="1" s="1"/>
  <c r="R22" i="1"/>
  <c r="U22" i="1" s="1"/>
  <c r="R23" i="1"/>
  <c r="U23" i="1" s="1"/>
  <c r="R24" i="1"/>
  <c r="U24" i="1" s="1"/>
  <c r="R25" i="1"/>
  <c r="U25" i="1" s="1"/>
  <c r="R26" i="1"/>
  <c r="U26" i="1" s="1"/>
  <c r="R27" i="1"/>
  <c r="U27" i="1" s="1"/>
  <c r="R28" i="1"/>
  <c r="U28" i="1" s="1"/>
  <c r="R29" i="1"/>
  <c r="U29" i="1" s="1"/>
  <c r="R30" i="1"/>
  <c r="U30" i="1" s="1"/>
  <c r="R31" i="1"/>
  <c r="U31" i="1" s="1"/>
  <c r="R32" i="1"/>
  <c r="U32" i="1" s="1"/>
  <c r="R33" i="1"/>
  <c r="U33" i="1" s="1"/>
  <c r="R34" i="1"/>
  <c r="U34" i="1" s="1"/>
  <c r="R35" i="1"/>
  <c r="U35" i="1" s="1"/>
  <c r="R36" i="1"/>
  <c r="U36" i="1" s="1"/>
  <c r="R37" i="1"/>
  <c r="U37" i="1" s="1"/>
  <c r="R38" i="1"/>
  <c r="U38" i="1" s="1"/>
  <c r="R39" i="1"/>
  <c r="U39" i="1" s="1"/>
  <c r="R40" i="1"/>
  <c r="U40" i="1" s="1"/>
  <c r="R41" i="1"/>
  <c r="U41" i="1" s="1"/>
  <c r="R42" i="1"/>
  <c r="U42" i="1" s="1"/>
  <c r="R43" i="1"/>
  <c r="U43" i="1" s="1"/>
  <c r="R44" i="1"/>
  <c r="U44" i="1" s="1"/>
  <c r="R45" i="1"/>
  <c r="U45" i="1" s="1"/>
  <c r="R46" i="1"/>
  <c r="U46" i="1" s="1"/>
  <c r="R47" i="1"/>
  <c r="U47" i="1" s="1"/>
  <c r="R48" i="1"/>
  <c r="U48" i="1" s="1"/>
  <c r="R49" i="1"/>
  <c r="U49" i="1" s="1"/>
  <c r="R50" i="1"/>
  <c r="U50" i="1" s="1"/>
  <c r="R51" i="1"/>
  <c r="U51" i="1" s="1"/>
  <c r="R52" i="1"/>
  <c r="U52" i="1" s="1"/>
  <c r="R53" i="1"/>
  <c r="U53" i="1" s="1"/>
  <c r="R54" i="1"/>
  <c r="U54" i="1" s="1"/>
  <c r="R55" i="1"/>
  <c r="U55" i="1" s="1"/>
  <c r="R56" i="1"/>
  <c r="U56" i="1" s="1"/>
  <c r="R57" i="1"/>
  <c r="U57" i="1" s="1"/>
  <c r="R58" i="1"/>
  <c r="U58" i="1" s="1"/>
  <c r="R59" i="1"/>
  <c r="U59" i="1" s="1"/>
  <c r="R60" i="1"/>
  <c r="U60" i="1" s="1"/>
  <c r="R61" i="1"/>
  <c r="U61" i="1" s="1"/>
  <c r="R62" i="1"/>
  <c r="U62" i="1" s="1"/>
  <c r="R63" i="1"/>
  <c r="U63" i="1" s="1"/>
  <c r="R64" i="1"/>
  <c r="U64" i="1" s="1"/>
  <c r="R65" i="1"/>
  <c r="U65" i="1" s="1"/>
  <c r="R66" i="1"/>
  <c r="U66" i="1" s="1"/>
  <c r="R67" i="1"/>
  <c r="U67" i="1" s="1"/>
  <c r="R68" i="1"/>
  <c r="U68" i="1" s="1"/>
  <c r="R69" i="1"/>
  <c r="U69" i="1" s="1"/>
  <c r="R70" i="1"/>
  <c r="U70" i="1" s="1"/>
  <c r="R71" i="1"/>
  <c r="U71" i="1" s="1"/>
  <c r="R72" i="1"/>
  <c r="U72" i="1" s="1"/>
  <c r="R73" i="1"/>
  <c r="U73" i="1" s="1"/>
  <c r="R74" i="1"/>
  <c r="U74" i="1" s="1"/>
  <c r="R75" i="1"/>
  <c r="U75" i="1" s="1"/>
  <c r="R76" i="1"/>
  <c r="U76" i="1" s="1"/>
  <c r="R77" i="1"/>
  <c r="U77" i="1" s="1"/>
  <c r="R78" i="1"/>
  <c r="U78" i="1" s="1"/>
  <c r="R79" i="1"/>
  <c r="U79" i="1" s="1"/>
  <c r="R80" i="1"/>
  <c r="U80" i="1" s="1"/>
  <c r="R81" i="1"/>
  <c r="U81" i="1" s="1"/>
  <c r="R82" i="1"/>
  <c r="U82" i="1" s="1"/>
  <c r="R83" i="1"/>
  <c r="U83" i="1" s="1"/>
  <c r="R84" i="1"/>
  <c r="U84" i="1" s="1"/>
  <c r="R85" i="1"/>
  <c r="U85" i="1" s="1"/>
  <c r="R86" i="1"/>
  <c r="U86" i="1" s="1"/>
  <c r="R87" i="1"/>
  <c r="U87" i="1" s="1"/>
  <c r="R88" i="1"/>
  <c r="U88" i="1" s="1"/>
  <c r="R89" i="1"/>
  <c r="U89" i="1" s="1"/>
  <c r="R90" i="1"/>
  <c r="U90" i="1" s="1"/>
  <c r="R91" i="1"/>
  <c r="U91" i="1" s="1"/>
  <c r="R92" i="1"/>
  <c r="U92" i="1" s="1"/>
  <c r="R93" i="1"/>
  <c r="U93" i="1" s="1"/>
  <c r="R94" i="1"/>
  <c r="U94" i="1" s="1"/>
  <c r="R95" i="1"/>
  <c r="U95" i="1" s="1"/>
  <c r="R96" i="1"/>
  <c r="U96" i="1" s="1"/>
  <c r="R97" i="1"/>
  <c r="U97" i="1" s="1"/>
  <c r="R98" i="1"/>
  <c r="U98" i="1" s="1"/>
  <c r="R99" i="1"/>
  <c r="U99" i="1" s="1"/>
  <c r="R100" i="1"/>
  <c r="U100" i="1" s="1"/>
  <c r="R101" i="1"/>
  <c r="U101" i="1" s="1"/>
  <c r="R102" i="1"/>
  <c r="U102" i="1" s="1"/>
  <c r="R103" i="1"/>
  <c r="U103" i="1" s="1"/>
  <c r="R104" i="1"/>
  <c r="U104" i="1" s="1"/>
  <c r="R105" i="1"/>
  <c r="U105" i="1" s="1"/>
  <c r="R106" i="1"/>
  <c r="U106" i="1" s="1"/>
  <c r="R107" i="1"/>
  <c r="U107" i="1" s="1"/>
  <c r="R108" i="1"/>
  <c r="U108" i="1" s="1"/>
  <c r="R109" i="1"/>
  <c r="U109" i="1" s="1"/>
  <c r="R110" i="1"/>
  <c r="U110" i="1" s="1"/>
  <c r="R111" i="1"/>
  <c r="U111" i="1" s="1"/>
  <c r="R112" i="1"/>
  <c r="U112" i="1" s="1"/>
  <c r="R113" i="1"/>
  <c r="U113" i="1" s="1"/>
  <c r="R114" i="1"/>
  <c r="U114" i="1" s="1"/>
  <c r="R115" i="1"/>
  <c r="U115" i="1" s="1"/>
  <c r="R116" i="1"/>
  <c r="U116" i="1" s="1"/>
  <c r="R117" i="1"/>
  <c r="U117" i="1" s="1"/>
  <c r="R118" i="1"/>
  <c r="U118" i="1" s="1"/>
  <c r="R119" i="1"/>
  <c r="U119" i="1" s="1"/>
  <c r="R120" i="1"/>
  <c r="U120" i="1" s="1"/>
  <c r="R121" i="1"/>
  <c r="U121" i="1" s="1"/>
  <c r="R122" i="1"/>
  <c r="U122" i="1" s="1"/>
  <c r="R123" i="1"/>
  <c r="U123" i="1" s="1"/>
  <c r="R124" i="1"/>
  <c r="U124" i="1" s="1"/>
  <c r="R125" i="1"/>
  <c r="U125" i="1" s="1"/>
  <c r="R126" i="1"/>
  <c r="U126" i="1" s="1"/>
  <c r="R127" i="1"/>
  <c r="U127" i="1" s="1"/>
  <c r="R128" i="1"/>
  <c r="U128" i="1" s="1"/>
  <c r="R129" i="1"/>
  <c r="U129" i="1" s="1"/>
  <c r="R130" i="1"/>
  <c r="U130" i="1" s="1"/>
  <c r="R131" i="1"/>
  <c r="U131" i="1" s="1"/>
  <c r="R132" i="1"/>
  <c r="U132" i="1" s="1"/>
  <c r="R133" i="1"/>
  <c r="U133" i="1" s="1"/>
  <c r="R134" i="1"/>
  <c r="U134" i="1" s="1"/>
  <c r="R135" i="1"/>
  <c r="U135" i="1" s="1"/>
  <c r="R136" i="1"/>
  <c r="U136" i="1" s="1"/>
  <c r="R137" i="1"/>
  <c r="U137" i="1" s="1"/>
  <c r="R138" i="1"/>
  <c r="U138" i="1" s="1"/>
  <c r="R139" i="1"/>
  <c r="U139" i="1" s="1"/>
  <c r="R140" i="1"/>
  <c r="U140" i="1" s="1"/>
  <c r="R141" i="1"/>
  <c r="U141" i="1" s="1"/>
  <c r="R142" i="1"/>
  <c r="U142" i="1" s="1"/>
  <c r="R143" i="1"/>
  <c r="U143" i="1" s="1"/>
  <c r="R144" i="1"/>
  <c r="U144" i="1" s="1"/>
  <c r="R145" i="1"/>
  <c r="U145" i="1" s="1"/>
  <c r="R146" i="1"/>
  <c r="U146" i="1" s="1"/>
  <c r="R147" i="1"/>
  <c r="U147" i="1" s="1"/>
  <c r="R148" i="1"/>
  <c r="U148" i="1" s="1"/>
  <c r="R149" i="1"/>
  <c r="U149" i="1" s="1"/>
  <c r="R150" i="1"/>
  <c r="U150" i="1" s="1"/>
  <c r="R151" i="1"/>
  <c r="U151" i="1" s="1"/>
  <c r="R152" i="1"/>
  <c r="U152" i="1" s="1"/>
  <c r="R153" i="1"/>
  <c r="U153" i="1" s="1"/>
  <c r="R154" i="1"/>
  <c r="U154" i="1" s="1"/>
  <c r="R155" i="1"/>
  <c r="U155" i="1" s="1"/>
  <c r="R156" i="1"/>
  <c r="U156" i="1" s="1"/>
  <c r="R157" i="1"/>
  <c r="U157" i="1" s="1"/>
  <c r="R158" i="1"/>
  <c r="U158" i="1" s="1"/>
  <c r="R159" i="1"/>
  <c r="U159" i="1" s="1"/>
  <c r="R160" i="1"/>
  <c r="U160" i="1" s="1"/>
  <c r="R161" i="1"/>
  <c r="U161" i="1" s="1"/>
  <c r="R162" i="1"/>
  <c r="U162" i="1" s="1"/>
  <c r="R163" i="1"/>
  <c r="U163" i="1" s="1"/>
  <c r="R164" i="1"/>
  <c r="U164" i="1" s="1"/>
  <c r="R165" i="1"/>
  <c r="U165" i="1" s="1"/>
  <c r="R166" i="1"/>
  <c r="U166" i="1" s="1"/>
  <c r="R167" i="1"/>
  <c r="U167" i="1" s="1"/>
  <c r="R168" i="1"/>
  <c r="U168" i="1" s="1"/>
  <c r="R169" i="1"/>
  <c r="U169" i="1" s="1"/>
  <c r="R170" i="1"/>
  <c r="U170" i="1" s="1"/>
  <c r="R171" i="1"/>
  <c r="U171" i="1" s="1"/>
  <c r="R172" i="1"/>
  <c r="U172" i="1" s="1"/>
  <c r="R173" i="1"/>
  <c r="U173" i="1" s="1"/>
  <c r="R174" i="1"/>
  <c r="U174" i="1" s="1"/>
  <c r="R175" i="1"/>
  <c r="U175" i="1" s="1"/>
  <c r="R176" i="1"/>
  <c r="U176" i="1" s="1"/>
  <c r="R177" i="1"/>
  <c r="U177" i="1" s="1"/>
  <c r="R178" i="1"/>
  <c r="U178" i="1" s="1"/>
  <c r="R179" i="1"/>
  <c r="U179" i="1" s="1"/>
  <c r="R180" i="1"/>
  <c r="U180" i="1" s="1"/>
  <c r="R181" i="1"/>
  <c r="U181" i="1" s="1"/>
  <c r="R182" i="1"/>
  <c r="U182" i="1" s="1"/>
  <c r="R183" i="1"/>
  <c r="U183" i="1" s="1"/>
  <c r="R184" i="1"/>
  <c r="U184" i="1" s="1"/>
  <c r="R185" i="1"/>
  <c r="U185" i="1" s="1"/>
  <c r="R186" i="1"/>
  <c r="U186" i="1" s="1"/>
  <c r="R187" i="1"/>
  <c r="U187" i="1" s="1"/>
  <c r="R188" i="1"/>
  <c r="U188" i="1" s="1"/>
  <c r="R189" i="1"/>
  <c r="U189" i="1" s="1"/>
  <c r="R190" i="1"/>
  <c r="U190" i="1" s="1"/>
  <c r="R191" i="1"/>
  <c r="U191" i="1" s="1"/>
  <c r="R192" i="1"/>
  <c r="U192" i="1" s="1"/>
  <c r="R193" i="1"/>
  <c r="U193" i="1" s="1"/>
  <c r="R194" i="1"/>
  <c r="U194" i="1" s="1"/>
  <c r="R195" i="1"/>
  <c r="U195" i="1" s="1"/>
  <c r="R196" i="1"/>
  <c r="U196" i="1" s="1"/>
  <c r="R197" i="1"/>
  <c r="U197" i="1" s="1"/>
  <c r="R198" i="1"/>
  <c r="U198" i="1" s="1"/>
  <c r="R199" i="1"/>
  <c r="U199" i="1" s="1"/>
  <c r="R200" i="1"/>
  <c r="U200" i="1" s="1"/>
  <c r="R201" i="1"/>
  <c r="U201" i="1" s="1"/>
  <c r="R202" i="1"/>
  <c r="U202" i="1" s="1"/>
  <c r="R203" i="1"/>
  <c r="U203" i="1" s="1"/>
  <c r="R204" i="1"/>
  <c r="U204" i="1" s="1"/>
  <c r="R205" i="1"/>
  <c r="U205" i="1" s="1"/>
  <c r="R206" i="1"/>
  <c r="U206" i="1" s="1"/>
  <c r="R207" i="1"/>
  <c r="U207" i="1" s="1"/>
  <c r="R208" i="1"/>
  <c r="U208" i="1" s="1"/>
  <c r="R209" i="1"/>
  <c r="U209" i="1" s="1"/>
  <c r="R210" i="1"/>
  <c r="U210" i="1" s="1"/>
  <c r="R211" i="1"/>
  <c r="U211" i="1" s="1"/>
  <c r="R212" i="1"/>
  <c r="U212" i="1" s="1"/>
  <c r="R213" i="1"/>
  <c r="U213" i="1" s="1"/>
  <c r="R214" i="1"/>
  <c r="U214" i="1" s="1"/>
  <c r="R215" i="1"/>
  <c r="U215" i="1" s="1"/>
  <c r="R216" i="1"/>
  <c r="U216" i="1" s="1"/>
  <c r="R217" i="1"/>
  <c r="U217" i="1" s="1"/>
  <c r="R218" i="1"/>
  <c r="U218" i="1" s="1"/>
  <c r="R219" i="1"/>
  <c r="U219" i="1" s="1"/>
  <c r="R220" i="1"/>
  <c r="U220" i="1" s="1"/>
  <c r="R221" i="1"/>
  <c r="U221" i="1" s="1"/>
  <c r="R222" i="1"/>
  <c r="U222" i="1" s="1"/>
  <c r="R223" i="1"/>
  <c r="U223" i="1" s="1"/>
  <c r="R224" i="1"/>
  <c r="U224" i="1" s="1"/>
  <c r="R225" i="1"/>
  <c r="U225" i="1" s="1"/>
  <c r="R226" i="1"/>
  <c r="U226" i="1" s="1"/>
  <c r="R227" i="1"/>
  <c r="U227" i="1" s="1"/>
  <c r="R228" i="1"/>
  <c r="U228" i="1" s="1"/>
  <c r="R229" i="1"/>
  <c r="U229" i="1" s="1"/>
  <c r="R230" i="1"/>
  <c r="U230" i="1" s="1"/>
  <c r="R231" i="1"/>
  <c r="U231" i="1" s="1"/>
  <c r="R232" i="1"/>
  <c r="U232" i="1" s="1"/>
  <c r="R233" i="1"/>
  <c r="U233" i="1" s="1"/>
  <c r="R234" i="1"/>
  <c r="U234" i="1" s="1"/>
  <c r="R235" i="1"/>
  <c r="U235" i="1" s="1"/>
  <c r="R236" i="1"/>
  <c r="U236" i="1" s="1"/>
  <c r="R237" i="1"/>
  <c r="U237" i="1" s="1"/>
  <c r="R238" i="1"/>
  <c r="U238" i="1" s="1"/>
  <c r="R239" i="1"/>
  <c r="U239" i="1" s="1"/>
  <c r="R240" i="1"/>
  <c r="U240" i="1" s="1"/>
  <c r="R241" i="1"/>
  <c r="U241" i="1" s="1"/>
  <c r="R242" i="1"/>
  <c r="U242" i="1" s="1"/>
  <c r="R243" i="1"/>
  <c r="U243" i="1" s="1"/>
  <c r="R244" i="1"/>
  <c r="U244" i="1" s="1"/>
  <c r="R245" i="1"/>
  <c r="U245" i="1" s="1"/>
  <c r="R246" i="1"/>
  <c r="U246" i="1" s="1"/>
  <c r="R247" i="1"/>
  <c r="U247" i="1" s="1"/>
  <c r="R248" i="1"/>
  <c r="U248" i="1" s="1"/>
  <c r="R249" i="1"/>
  <c r="U249" i="1" s="1"/>
  <c r="R250" i="1"/>
  <c r="U250" i="1" s="1"/>
  <c r="R251" i="1"/>
  <c r="U251" i="1" s="1"/>
  <c r="R252" i="1"/>
  <c r="U252" i="1" s="1"/>
  <c r="R253" i="1"/>
  <c r="U253" i="1" s="1"/>
  <c r="R254" i="1"/>
  <c r="U254" i="1" s="1"/>
  <c r="R255" i="1"/>
  <c r="U255" i="1" s="1"/>
  <c r="R256" i="1"/>
  <c r="U256" i="1" s="1"/>
  <c r="R257" i="1"/>
  <c r="U257" i="1" s="1"/>
  <c r="R258" i="1"/>
  <c r="U258" i="1" s="1"/>
  <c r="R259" i="1"/>
  <c r="U259" i="1" s="1"/>
  <c r="R260" i="1"/>
  <c r="U260" i="1" s="1"/>
  <c r="R261" i="1"/>
  <c r="U261" i="1" s="1"/>
  <c r="R262" i="1"/>
  <c r="U262" i="1" s="1"/>
  <c r="R263" i="1"/>
  <c r="U263" i="1" s="1"/>
  <c r="R264" i="1"/>
  <c r="U264" i="1" s="1"/>
  <c r="R265" i="1"/>
  <c r="U265" i="1" s="1"/>
  <c r="R266" i="1"/>
  <c r="U266" i="1" s="1"/>
  <c r="R267" i="1"/>
  <c r="U267" i="1" s="1"/>
  <c r="R268" i="1"/>
  <c r="U268" i="1" s="1"/>
  <c r="R269" i="1"/>
  <c r="U269" i="1" s="1"/>
  <c r="R270" i="1"/>
  <c r="U270" i="1" s="1"/>
  <c r="R271" i="1"/>
  <c r="U271" i="1" s="1"/>
  <c r="R272" i="1"/>
  <c r="U272" i="1" s="1"/>
  <c r="R273" i="1"/>
  <c r="U273" i="1" s="1"/>
  <c r="R274" i="1"/>
  <c r="U274" i="1" s="1"/>
  <c r="R275" i="1"/>
  <c r="U275" i="1" s="1"/>
  <c r="R276" i="1"/>
  <c r="U276" i="1" s="1"/>
  <c r="R277" i="1"/>
  <c r="U277" i="1" s="1"/>
  <c r="R278" i="1"/>
  <c r="U278" i="1" s="1"/>
  <c r="R279" i="1"/>
  <c r="U279" i="1" s="1"/>
  <c r="R280" i="1"/>
  <c r="U280" i="1" s="1"/>
  <c r="R281" i="1"/>
  <c r="U281" i="1" s="1"/>
  <c r="R282" i="1"/>
  <c r="U282" i="1" s="1"/>
  <c r="R283" i="1"/>
  <c r="U283" i="1" s="1"/>
  <c r="R284" i="1"/>
  <c r="U284" i="1" s="1"/>
  <c r="R285" i="1"/>
  <c r="U285" i="1" s="1"/>
  <c r="R286" i="1"/>
  <c r="U286" i="1" s="1"/>
  <c r="R287" i="1"/>
  <c r="U287" i="1" s="1"/>
  <c r="R288" i="1"/>
  <c r="U288" i="1" s="1"/>
  <c r="R289" i="1"/>
  <c r="U289" i="1" s="1"/>
  <c r="R290" i="1"/>
  <c r="U290" i="1" s="1"/>
  <c r="R291" i="1"/>
  <c r="U291" i="1" s="1"/>
  <c r="R292" i="1"/>
  <c r="U292" i="1" s="1"/>
  <c r="R293" i="1"/>
  <c r="U293" i="1" s="1"/>
  <c r="R294" i="1"/>
  <c r="U294" i="1" s="1"/>
  <c r="R295" i="1"/>
  <c r="U295" i="1" s="1"/>
  <c r="R296" i="1"/>
  <c r="U296" i="1" s="1"/>
  <c r="R297" i="1"/>
  <c r="U297" i="1" s="1"/>
  <c r="R298" i="1"/>
  <c r="U298" i="1" s="1"/>
  <c r="R299" i="1"/>
  <c r="U299" i="1" s="1"/>
  <c r="R300" i="1"/>
  <c r="U300" i="1" s="1"/>
  <c r="R301" i="1"/>
  <c r="U301" i="1" s="1"/>
  <c r="R302" i="1"/>
  <c r="U302" i="1" s="1"/>
  <c r="R303" i="1"/>
  <c r="U303" i="1" s="1"/>
  <c r="R304" i="1"/>
  <c r="U304" i="1" s="1"/>
  <c r="R305" i="1"/>
  <c r="U305" i="1" s="1"/>
  <c r="R306" i="1"/>
  <c r="U306" i="1" s="1"/>
  <c r="R307" i="1"/>
  <c r="U307" i="1" s="1"/>
  <c r="R308" i="1"/>
  <c r="U308" i="1" s="1"/>
  <c r="R309" i="1"/>
  <c r="U309" i="1" s="1"/>
  <c r="R310" i="1"/>
  <c r="U310" i="1" s="1"/>
  <c r="R311" i="1"/>
  <c r="U311" i="1" s="1"/>
  <c r="R312" i="1"/>
  <c r="U312" i="1" s="1"/>
  <c r="R313" i="1"/>
  <c r="U313" i="1" s="1"/>
  <c r="R314" i="1"/>
  <c r="U314" i="1" s="1"/>
  <c r="R315" i="1"/>
  <c r="U315" i="1" s="1"/>
  <c r="R316" i="1"/>
  <c r="U316" i="1" s="1"/>
  <c r="R317" i="1"/>
  <c r="U317" i="1" s="1"/>
  <c r="R318" i="1"/>
  <c r="U318" i="1" s="1"/>
  <c r="R319" i="1"/>
  <c r="U319" i="1" s="1"/>
  <c r="R320" i="1"/>
  <c r="U320" i="1" s="1"/>
  <c r="R321" i="1"/>
  <c r="U321" i="1" s="1"/>
  <c r="R322" i="1"/>
  <c r="U322" i="1" s="1"/>
  <c r="R323" i="1"/>
  <c r="U323" i="1" s="1"/>
  <c r="R324" i="1"/>
  <c r="U324" i="1" s="1"/>
  <c r="R325" i="1"/>
  <c r="U325" i="1" s="1"/>
  <c r="R326" i="1"/>
  <c r="U326" i="1" s="1"/>
  <c r="R327" i="1"/>
  <c r="U327" i="1" s="1"/>
  <c r="R328" i="1"/>
  <c r="U328" i="1" s="1"/>
  <c r="R329" i="1"/>
  <c r="U329" i="1" s="1"/>
  <c r="R330" i="1"/>
  <c r="U330" i="1" s="1"/>
  <c r="R331" i="1"/>
  <c r="U331" i="1" s="1"/>
  <c r="R332" i="1"/>
  <c r="U332" i="1" s="1"/>
  <c r="R333" i="1"/>
  <c r="U333" i="1" s="1"/>
  <c r="R334" i="1"/>
  <c r="U334" i="1" s="1"/>
  <c r="R335" i="1"/>
  <c r="U335" i="1" s="1"/>
  <c r="R336" i="1"/>
  <c r="U336" i="1" s="1"/>
  <c r="R337" i="1"/>
  <c r="U337" i="1" s="1"/>
  <c r="R338" i="1"/>
  <c r="U338" i="1" s="1"/>
  <c r="R339" i="1"/>
  <c r="U339" i="1" s="1"/>
  <c r="R340" i="1"/>
  <c r="U340" i="1" s="1"/>
  <c r="R341" i="1"/>
  <c r="U341" i="1" s="1"/>
  <c r="R342" i="1"/>
  <c r="U342" i="1" s="1"/>
  <c r="R343" i="1"/>
  <c r="U343" i="1" s="1"/>
  <c r="R344" i="1"/>
  <c r="U344" i="1" s="1"/>
  <c r="R345" i="1"/>
  <c r="U345" i="1" s="1"/>
  <c r="R346" i="1"/>
  <c r="U346" i="1" s="1"/>
  <c r="R347" i="1"/>
  <c r="U347" i="1" s="1"/>
  <c r="R348" i="1"/>
  <c r="U348" i="1" s="1"/>
  <c r="R349" i="1"/>
  <c r="U349" i="1" s="1"/>
  <c r="R350" i="1"/>
  <c r="U350" i="1" s="1"/>
  <c r="R351" i="1"/>
  <c r="U351" i="1" s="1"/>
  <c r="R352" i="1"/>
  <c r="U352" i="1" s="1"/>
  <c r="R353" i="1"/>
  <c r="U353" i="1" s="1"/>
  <c r="R354" i="1"/>
  <c r="U354" i="1" s="1"/>
  <c r="R355" i="1"/>
  <c r="U355" i="1" s="1"/>
  <c r="R356" i="1"/>
  <c r="U356" i="1" s="1"/>
  <c r="R357" i="1"/>
  <c r="U357" i="1" s="1"/>
  <c r="R358" i="1"/>
  <c r="U358" i="1" s="1"/>
  <c r="R359" i="1"/>
  <c r="U359" i="1" s="1"/>
  <c r="R360" i="1"/>
  <c r="U360" i="1" s="1"/>
  <c r="R361" i="1"/>
  <c r="U361" i="1" s="1"/>
  <c r="R362" i="1"/>
  <c r="U362" i="1" s="1"/>
  <c r="R363" i="1"/>
  <c r="U363" i="1" s="1"/>
  <c r="R364" i="1"/>
  <c r="U364" i="1" s="1"/>
  <c r="R365" i="1"/>
  <c r="U365" i="1" s="1"/>
  <c r="R366" i="1"/>
  <c r="U366" i="1" s="1"/>
  <c r="R367" i="1"/>
  <c r="U367" i="1" s="1"/>
  <c r="R368" i="1"/>
  <c r="U368" i="1" s="1"/>
  <c r="R369" i="1"/>
  <c r="U369" i="1" s="1"/>
  <c r="R370" i="1"/>
  <c r="U370" i="1" s="1"/>
  <c r="R371" i="1"/>
  <c r="U371" i="1" s="1"/>
  <c r="R372" i="1"/>
  <c r="U372" i="1" s="1"/>
  <c r="R373" i="1"/>
  <c r="U373" i="1" s="1"/>
  <c r="R374" i="1"/>
  <c r="U374" i="1" s="1"/>
  <c r="R375" i="1"/>
  <c r="U375" i="1" s="1"/>
  <c r="R376" i="1"/>
  <c r="U376" i="1" s="1"/>
  <c r="R377" i="1"/>
  <c r="U377" i="1" s="1"/>
  <c r="R378" i="1"/>
  <c r="U378" i="1" s="1"/>
  <c r="R379" i="1"/>
  <c r="U379" i="1" s="1"/>
  <c r="R380" i="1"/>
  <c r="U380" i="1" s="1"/>
  <c r="R381" i="1"/>
  <c r="U381" i="1" s="1"/>
  <c r="R382" i="1"/>
  <c r="U382" i="1" s="1"/>
  <c r="R383" i="1"/>
  <c r="U383" i="1" s="1"/>
  <c r="R384" i="1"/>
  <c r="U384" i="1" s="1"/>
  <c r="R385" i="1"/>
  <c r="U385" i="1" s="1"/>
  <c r="R386" i="1"/>
  <c r="U386" i="1" s="1"/>
  <c r="R387" i="1"/>
  <c r="U387" i="1" s="1"/>
  <c r="R388" i="1"/>
  <c r="U388" i="1" s="1"/>
  <c r="R389" i="1"/>
  <c r="U389" i="1" s="1"/>
  <c r="R390" i="1"/>
  <c r="U390" i="1" s="1"/>
  <c r="R391" i="1"/>
  <c r="U391" i="1" s="1"/>
  <c r="R392" i="1"/>
  <c r="U392" i="1" s="1"/>
  <c r="R393" i="1"/>
  <c r="U393" i="1" s="1"/>
  <c r="R394" i="1"/>
  <c r="U394" i="1" s="1"/>
  <c r="R395" i="1"/>
  <c r="U395" i="1" s="1"/>
  <c r="R396" i="1"/>
  <c r="U396" i="1" s="1"/>
  <c r="R397" i="1"/>
  <c r="U397" i="1" s="1"/>
  <c r="R398" i="1"/>
  <c r="U398" i="1" s="1"/>
  <c r="R399" i="1"/>
  <c r="U399" i="1" s="1"/>
  <c r="R400" i="1"/>
  <c r="U400" i="1" s="1"/>
  <c r="R401" i="1"/>
  <c r="U401" i="1" s="1"/>
  <c r="R402" i="1"/>
  <c r="U402" i="1" s="1"/>
  <c r="R403" i="1"/>
  <c r="U403" i="1" s="1"/>
  <c r="R404" i="1"/>
  <c r="U404" i="1" s="1"/>
  <c r="R405" i="1"/>
  <c r="U405" i="1" s="1"/>
  <c r="R406" i="1"/>
  <c r="U406" i="1" s="1"/>
  <c r="R407" i="1"/>
  <c r="U407" i="1" s="1"/>
  <c r="R408" i="1"/>
  <c r="U408" i="1" s="1"/>
  <c r="R409" i="1"/>
  <c r="U409" i="1" s="1"/>
  <c r="R410" i="1"/>
  <c r="U410" i="1" s="1"/>
  <c r="R411" i="1"/>
  <c r="U411" i="1" s="1"/>
  <c r="R412" i="1"/>
  <c r="U412" i="1" s="1"/>
  <c r="R413" i="1"/>
  <c r="U413" i="1" s="1"/>
  <c r="R414" i="1"/>
  <c r="U414" i="1" s="1"/>
  <c r="R415" i="1"/>
  <c r="U415" i="1" s="1"/>
  <c r="R416" i="1"/>
  <c r="U416" i="1" s="1"/>
  <c r="R417" i="1"/>
  <c r="U417" i="1" s="1"/>
  <c r="R418" i="1"/>
  <c r="U418" i="1" s="1"/>
  <c r="R419" i="1"/>
  <c r="U419" i="1" s="1"/>
  <c r="R420" i="1"/>
  <c r="U420" i="1" s="1"/>
  <c r="R421" i="1"/>
  <c r="U421" i="1" s="1"/>
  <c r="R422" i="1"/>
  <c r="U422" i="1" s="1"/>
  <c r="R423" i="1"/>
  <c r="U423" i="1" s="1"/>
  <c r="R424" i="1"/>
  <c r="U424" i="1" s="1"/>
  <c r="R425" i="1"/>
  <c r="U425" i="1" s="1"/>
  <c r="R426" i="1"/>
  <c r="U426" i="1" s="1"/>
  <c r="R427" i="1"/>
  <c r="U427" i="1" s="1"/>
  <c r="R428" i="1"/>
  <c r="U428" i="1" s="1"/>
  <c r="R429" i="1"/>
  <c r="U429" i="1" s="1"/>
  <c r="R430" i="1"/>
  <c r="U430" i="1" s="1"/>
  <c r="R431" i="1"/>
  <c r="U431" i="1" s="1"/>
  <c r="R432" i="1"/>
  <c r="U432" i="1" s="1"/>
  <c r="R433" i="1"/>
  <c r="U433" i="1" s="1"/>
  <c r="R434" i="1"/>
  <c r="U434" i="1" s="1"/>
  <c r="R435" i="1"/>
  <c r="U435" i="1" s="1"/>
  <c r="R436" i="1"/>
  <c r="U436" i="1" s="1"/>
  <c r="R437" i="1"/>
  <c r="U437" i="1" s="1"/>
  <c r="R438" i="1"/>
  <c r="U438" i="1" s="1"/>
  <c r="R439" i="1"/>
  <c r="U439" i="1" s="1"/>
  <c r="R440" i="1"/>
  <c r="U440" i="1" s="1"/>
  <c r="R441" i="1"/>
  <c r="U441" i="1" s="1"/>
  <c r="R442" i="1"/>
  <c r="U442" i="1" s="1"/>
  <c r="R443" i="1"/>
  <c r="U443" i="1" s="1"/>
  <c r="R444" i="1"/>
  <c r="U444" i="1" s="1"/>
  <c r="R445" i="1"/>
  <c r="U445" i="1" s="1"/>
  <c r="R446" i="1"/>
  <c r="U446" i="1" s="1"/>
  <c r="R447" i="1"/>
  <c r="U447" i="1" s="1"/>
  <c r="R448" i="1"/>
  <c r="U448" i="1" s="1"/>
  <c r="R449" i="1"/>
  <c r="U449" i="1" s="1"/>
  <c r="R450" i="1"/>
  <c r="U450" i="1" s="1"/>
  <c r="R451" i="1"/>
  <c r="U451" i="1" s="1"/>
  <c r="R452" i="1"/>
  <c r="U452" i="1" s="1"/>
  <c r="R453" i="1"/>
  <c r="U453" i="1" s="1"/>
  <c r="R454" i="1"/>
  <c r="U454" i="1" s="1"/>
  <c r="R455" i="1"/>
  <c r="U455" i="1" s="1"/>
  <c r="R456" i="1"/>
  <c r="U456" i="1" s="1"/>
  <c r="R457" i="1"/>
  <c r="U457" i="1" s="1"/>
  <c r="R458" i="1"/>
  <c r="U458" i="1" s="1"/>
  <c r="R459" i="1"/>
  <c r="U459" i="1" s="1"/>
  <c r="R460" i="1"/>
  <c r="U460" i="1" s="1"/>
  <c r="R461" i="1"/>
  <c r="U461" i="1" s="1"/>
  <c r="R462" i="1"/>
  <c r="U462" i="1" s="1"/>
  <c r="R463" i="1"/>
  <c r="U463" i="1" s="1"/>
  <c r="R464" i="1"/>
  <c r="U464" i="1" s="1"/>
  <c r="R465" i="1"/>
  <c r="U465" i="1" s="1"/>
  <c r="R466" i="1"/>
  <c r="U466" i="1" s="1"/>
  <c r="R467" i="1"/>
  <c r="U467" i="1" s="1"/>
  <c r="R468" i="1"/>
  <c r="U468" i="1" s="1"/>
  <c r="R469" i="1"/>
  <c r="U469" i="1" s="1"/>
  <c r="R470" i="1"/>
  <c r="U470" i="1" s="1"/>
  <c r="R471" i="1"/>
  <c r="U471" i="1" s="1"/>
  <c r="R472" i="1"/>
  <c r="U472" i="1" s="1"/>
  <c r="R473" i="1"/>
  <c r="U473" i="1" s="1"/>
  <c r="R474" i="1"/>
  <c r="U474" i="1" s="1"/>
  <c r="R475" i="1"/>
  <c r="U475" i="1" s="1"/>
  <c r="R476" i="1"/>
  <c r="U476" i="1" s="1"/>
  <c r="R477" i="1"/>
  <c r="U477" i="1" s="1"/>
  <c r="R478" i="1"/>
  <c r="U478" i="1" s="1"/>
  <c r="R479" i="1"/>
  <c r="U479" i="1" s="1"/>
  <c r="R480" i="1"/>
  <c r="U480" i="1" s="1"/>
  <c r="R481" i="1"/>
  <c r="U481" i="1" s="1"/>
  <c r="R482" i="1"/>
  <c r="U482" i="1" s="1"/>
  <c r="R483" i="1"/>
  <c r="U483" i="1" s="1"/>
  <c r="R484" i="1"/>
  <c r="U484" i="1" s="1"/>
  <c r="R485" i="1"/>
  <c r="U485" i="1" s="1"/>
  <c r="R486" i="1"/>
  <c r="U486" i="1" s="1"/>
  <c r="R487" i="1"/>
  <c r="U487" i="1" s="1"/>
  <c r="R488" i="1"/>
  <c r="U488" i="1" s="1"/>
  <c r="R489" i="1"/>
  <c r="U489" i="1" s="1"/>
  <c r="R490" i="1"/>
  <c r="U490" i="1" s="1"/>
  <c r="R491" i="1"/>
  <c r="U491" i="1" s="1"/>
  <c r="R492" i="1"/>
  <c r="U492" i="1" s="1"/>
  <c r="R493" i="1"/>
  <c r="U493" i="1" s="1"/>
  <c r="R494" i="1"/>
  <c r="U494" i="1" s="1"/>
  <c r="R495" i="1"/>
  <c r="U495" i="1" s="1"/>
  <c r="R496" i="1"/>
  <c r="U496" i="1" s="1"/>
  <c r="R497" i="1"/>
  <c r="U497" i="1" s="1"/>
  <c r="R498" i="1"/>
  <c r="U498" i="1" s="1"/>
  <c r="R499" i="1"/>
  <c r="U499" i="1" s="1"/>
  <c r="R500" i="1"/>
  <c r="U500" i="1" s="1"/>
  <c r="R501" i="1"/>
  <c r="U501" i="1" s="1"/>
  <c r="R502" i="1"/>
  <c r="U502" i="1" s="1"/>
  <c r="R503" i="1"/>
  <c r="U503" i="1" s="1"/>
  <c r="R504" i="1"/>
  <c r="U504" i="1" s="1"/>
  <c r="R505" i="1"/>
  <c r="U505" i="1" s="1"/>
  <c r="R506" i="1"/>
  <c r="U506" i="1" s="1"/>
  <c r="R507" i="1"/>
  <c r="U507" i="1" s="1"/>
  <c r="R508" i="1"/>
  <c r="U508" i="1" s="1"/>
  <c r="R509" i="1"/>
  <c r="U509" i="1" s="1"/>
  <c r="R510" i="1"/>
  <c r="U510" i="1" s="1"/>
  <c r="R511" i="1"/>
  <c r="U511" i="1" s="1"/>
  <c r="R512" i="1"/>
  <c r="U512" i="1" s="1"/>
  <c r="R513" i="1"/>
  <c r="U513" i="1" s="1"/>
  <c r="R514" i="1"/>
  <c r="U514" i="1" s="1"/>
  <c r="R515" i="1"/>
  <c r="U515" i="1" s="1"/>
  <c r="R516" i="1"/>
  <c r="U516" i="1" s="1"/>
  <c r="R517" i="1"/>
  <c r="U517" i="1" s="1"/>
  <c r="R518" i="1"/>
  <c r="U518" i="1" s="1"/>
  <c r="R519" i="1"/>
  <c r="U519" i="1" s="1"/>
  <c r="R520" i="1"/>
  <c r="U520" i="1" s="1"/>
  <c r="R521" i="1"/>
  <c r="U521" i="1" s="1"/>
  <c r="R522" i="1"/>
  <c r="U522" i="1" s="1"/>
  <c r="R523" i="1"/>
  <c r="U523" i="1" s="1"/>
  <c r="R524" i="1"/>
  <c r="U524" i="1" s="1"/>
  <c r="R525" i="1"/>
  <c r="U525" i="1" s="1"/>
  <c r="R526" i="1"/>
  <c r="U526" i="1" s="1"/>
  <c r="R527" i="1"/>
  <c r="U527" i="1" s="1"/>
  <c r="R528" i="1"/>
  <c r="U528" i="1" s="1"/>
  <c r="R529" i="1"/>
  <c r="U529" i="1" s="1"/>
  <c r="R530" i="1"/>
  <c r="U530" i="1" s="1"/>
  <c r="R531" i="1"/>
  <c r="U531" i="1" s="1"/>
  <c r="R532" i="1"/>
  <c r="U532" i="1" s="1"/>
  <c r="R533" i="1"/>
  <c r="U533" i="1" s="1"/>
  <c r="R534" i="1"/>
  <c r="U534" i="1" s="1"/>
  <c r="R535" i="1"/>
  <c r="U535" i="1" s="1"/>
  <c r="R536" i="1"/>
  <c r="U536" i="1" s="1"/>
  <c r="R537" i="1"/>
  <c r="U537" i="1" s="1"/>
  <c r="R538" i="1"/>
  <c r="U538" i="1" s="1"/>
  <c r="R539" i="1"/>
  <c r="U539" i="1" s="1"/>
  <c r="R540" i="1"/>
  <c r="U540" i="1" s="1"/>
  <c r="R541" i="1"/>
  <c r="U541" i="1" s="1"/>
  <c r="R542" i="1"/>
  <c r="U542" i="1" s="1"/>
  <c r="R543" i="1"/>
  <c r="U543" i="1" s="1"/>
  <c r="R544" i="1"/>
  <c r="U544" i="1" s="1"/>
  <c r="R545" i="1"/>
  <c r="U545" i="1" s="1"/>
  <c r="R546" i="1"/>
  <c r="U546" i="1" s="1"/>
  <c r="R547" i="1"/>
  <c r="U547" i="1" s="1"/>
  <c r="R548" i="1"/>
  <c r="U548" i="1" s="1"/>
  <c r="R549" i="1"/>
  <c r="U549" i="1" s="1"/>
  <c r="R550" i="1"/>
  <c r="U550" i="1" s="1"/>
  <c r="R551" i="1"/>
  <c r="U551" i="1" s="1"/>
  <c r="R552" i="1"/>
  <c r="U552" i="1" s="1"/>
  <c r="R553" i="1"/>
  <c r="U553" i="1" s="1"/>
  <c r="R554" i="1"/>
  <c r="U554" i="1" s="1"/>
  <c r="R555" i="1"/>
  <c r="U555" i="1" s="1"/>
  <c r="R556" i="1"/>
  <c r="U556" i="1" s="1"/>
  <c r="R557" i="1"/>
  <c r="U557" i="1" s="1"/>
  <c r="R558" i="1"/>
  <c r="U558" i="1" s="1"/>
  <c r="R559" i="1"/>
  <c r="U559" i="1" s="1"/>
  <c r="R560" i="1"/>
  <c r="U560" i="1" s="1"/>
  <c r="R561" i="1"/>
  <c r="U561" i="1" s="1"/>
  <c r="R562" i="1"/>
  <c r="U562" i="1" s="1"/>
  <c r="R563" i="1"/>
  <c r="U563" i="1" s="1"/>
  <c r="R564" i="1"/>
  <c r="U564" i="1" s="1"/>
  <c r="R565" i="1"/>
  <c r="U565" i="1" s="1"/>
  <c r="R566" i="1"/>
  <c r="U566" i="1" s="1"/>
  <c r="R567" i="1"/>
  <c r="U567" i="1" s="1"/>
  <c r="R568" i="1"/>
  <c r="U568" i="1" s="1"/>
  <c r="R569" i="1"/>
  <c r="U569" i="1" s="1"/>
  <c r="R570" i="1"/>
  <c r="U570" i="1" s="1"/>
  <c r="R571" i="1"/>
  <c r="U571" i="1" s="1"/>
  <c r="R572" i="1"/>
  <c r="U572" i="1" s="1"/>
  <c r="R573" i="1"/>
  <c r="U573" i="1" s="1"/>
  <c r="R574" i="1"/>
  <c r="U574" i="1" s="1"/>
  <c r="R575" i="1"/>
  <c r="U575" i="1" s="1"/>
  <c r="R576" i="1"/>
  <c r="U576" i="1" s="1"/>
  <c r="R577" i="1"/>
  <c r="U577" i="1" s="1"/>
  <c r="R578" i="1"/>
  <c r="U578" i="1" s="1"/>
  <c r="R579" i="1"/>
  <c r="U579" i="1" s="1"/>
  <c r="R580" i="1"/>
  <c r="U580" i="1" s="1"/>
  <c r="R581" i="1"/>
  <c r="U581" i="1" s="1"/>
  <c r="R582" i="1"/>
  <c r="U582" i="1" s="1"/>
  <c r="R583" i="1"/>
  <c r="U583" i="1" s="1"/>
  <c r="R584" i="1"/>
  <c r="U584" i="1" s="1"/>
  <c r="R585" i="1"/>
  <c r="U585" i="1" s="1"/>
  <c r="R586" i="1"/>
  <c r="U586" i="1" s="1"/>
  <c r="R587" i="1"/>
  <c r="U587" i="1" s="1"/>
  <c r="R588" i="1"/>
  <c r="U588" i="1" s="1"/>
  <c r="R589" i="1"/>
  <c r="U589" i="1" s="1"/>
  <c r="R590" i="1"/>
  <c r="U590" i="1" s="1"/>
  <c r="R591" i="1"/>
  <c r="U591" i="1" s="1"/>
  <c r="R592" i="1"/>
  <c r="U592" i="1" s="1"/>
  <c r="R593" i="1"/>
  <c r="U593" i="1" s="1"/>
  <c r="R594" i="1"/>
  <c r="U594" i="1" s="1"/>
  <c r="R595" i="1"/>
  <c r="U595" i="1" s="1"/>
  <c r="R596" i="1"/>
  <c r="U596" i="1" s="1"/>
  <c r="R597" i="1"/>
  <c r="U597" i="1" s="1"/>
  <c r="R598" i="1"/>
  <c r="U598" i="1" s="1"/>
  <c r="R599" i="1"/>
  <c r="U599" i="1" s="1"/>
  <c r="R600" i="1"/>
  <c r="U600" i="1" s="1"/>
  <c r="R601" i="1"/>
  <c r="U601" i="1" s="1"/>
  <c r="R602" i="1"/>
  <c r="U602" i="1" s="1"/>
  <c r="R603" i="1"/>
  <c r="U603" i="1" s="1"/>
  <c r="R604" i="1"/>
  <c r="U604" i="1" s="1"/>
  <c r="R605" i="1"/>
  <c r="U605" i="1" s="1"/>
  <c r="R606" i="1"/>
  <c r="U606" i="1" s="1"/>
  <c r="R607" i="1"/>
  <c r="U607" i="1" s="1"/>
  <c r="R608" i="1"/>
  <c r="U608" i="1" s="1"/>
  <c r="R609" i="1"/>
  <c r="U609" i="1" s="1"/>
  <c r="R610" i="1"/>
  <c r="U610" i="1" s="1"/>
  <c r="R611" i="1"/>
  <c r="U611" i="1" s="1"/>
  <c r="R612" i="1"/>
  <c r="U612" i="1" s="1"/>
  <c r="R613" i="1"/>
  <c r="U613" i="1" s="1"/>
  <c r="R614" i="1"/>
  <c r="U614" i="1" s="1"/>
  <c r="R615" i="1"/>
  <c r="U615" i="1" s="1"/>
  <c r="R616" i="1"/>
  <c r="U616" i="1" s="1"/>
  <c r="R617" i="1"/>
  <c r="U617" i="1" s="1"/>
  <c r="R618" i="1"/>
  <c r="U618" i="1" s="1"/>
  <c r="R619" i="1"/>
  <c r="U619" i="1" s="1"/>
  <c r="R620" i="1"/>
  <c r="U620" i="1" s="1"/>
  <c r="R621" i="1"/>
  <c r="U621" i="1" s="1"/>
  <c r="R622" i="1"/>
  <c r="U622" i="1" s="1"/>
  <c r="R623" i="1"/>
  <c r="U623" i="1" s="1"/>
  <c r="R624" i="1"/>
  <c r="U624" i="1" s="1"/>
  <c r="R625" i="1"/>
  <c r="U625" i="1" s="1"/>
  <c r="R626" i="1"/>
  <c r="U626" i="1" s="1"/>
  <c r="R627" i="1"/>
  <c r="U627" i="1" s="1"/>
  <c r="R628" i="1"/>
  <c r="U628" i="1" s="1"/>
  <c r="R629" i="1"/>
  <c r="U629" i="1" s="1"/>
  <c r="R630" i="1"/>
  <c r="U630" i="1" s="1"/>
  <c r="R631" i="1"/>
  <c r="U631" i="1" s="1"/>
  <c r="R632" i="1"/>
  <c r="U632" i="1" s="1"/>
  <c r="R633" i="1"/>
  <c r="U633" i="1" s="1"/>
  <c r="R634" i="1"/>
  <c r="U634" i="1" s="1"/>
  <c r="R635" i="1"/>
  <c r="U635" i="1" s="1"/>
  <c r="R636" i="1"/>
  <c r="U636" i="1" s="1"/>
  <c r="R637" i="1"/>
  <c r="U637" i="1" s="1"/>
  <c r="R638" i="1"/>
  <c r="U638" i="1" s="1"/>
  <c r="R639" i="1"/>
  <c r="U639" i="1" s="1"/>
  <c r="R640" i="1"/>
  <c r="U640" i="1" s="1"/>
  <c r="R641" i="1"/>
  <c r="U641" i="1" s="1"/>
  <c r="R642" i="1"/>
  <c r="U642" i="1" s="1"/>
  <c r="R643" i="1"/>
  <c r="U643" i="1" s="1"/>
  <c r="R644" i="1"/>
  <c r="U644" i="1" s="1"/>
  <c r="R645" i="1"/>
  <c r="U645" i="1" s="1"/>
  <c r="R646" i="1"/>
  <c r="U646" i="1" s="1"/>
  <c r="R647" i="1"/>
  <c r="U647" i="1" s="1"/>
  <c r="R648" i="1"/>
  <c r="U648" i="1" s="1"/>
  <c r="R649" i="1"/>
  <c r="U649" i="1" s="1"/>
  <c r="R650" i="1"/>
  <c r="U650" i="1" s="1"/>
  <c r="R651" i="1"/>
  <c r="U651" i="1" s="1"/>
  <c r="R652" i="1"/>
  <c r="U652" i="1" s="1"/>
  <c r="R653" i="1"/>
  <c r="U653" i="1" s="1"/>
  <c r="R654" i="1"/>
  <c r="U654" i="1" s="1"/>
  <c r="R655" i="1"/>
  <c r="U655" i="1" s="1"/>
  <c r="R656" i="1"/>
  <c r="U656" i="1" s="1"/>
  <c r="R657" i="1"/>
  <c r="U657" i="1" s="1"/>
  <c r="R658" i="1"/>
  <c r="U658" i="1" s="1"/>
  <c r="R659" i="1"/>
  <c r="U659" i="1" s="1"/>
  <c r="R660" i="1"/>
  <c r="U660" i="1" s="1"/>
  <c r="R661" i="1"/>
  <c r="U661" i="1" s="1"/>
  <c r="R662" i="1"/>
  <c r="U662" i="1" s="1"/>
  <c r="R663" i="1"/>
  <c r="U663" i="1" s="1"/>
  <c r="R664" i="1"/>
  <c r="U664" i="1" s="1"/>
  <c r="R665" i="1"/>
  <c r="U665" i="1" s="1"/>
  <c r="R666" i="1"/>
  <c r="U666" i="1" s="1"/>
  <c r="R667" i="1"/>
  <c r="U667" i="1" s="1"/>
  <c r="R668" i="1"/>
  <c r="U668" i="1" s="1"/>
  <c r="R669" i="1"/>
  <c r="U669" i="1" s="1"/>
  <c r="R670" i="1"/>
  <c r="U670" i="1" s="1"/>
  <c r="R671" i="1"/>
  <c r="U671" i="1" s="1"/>
  <c r="R672" i="1"/>
  <c r="U672" i="1" s="1"/>
  <c r="R673" i="1"/>
  <c r="U673" i="1" s="1"/>
  <c r="R674" i="1"/>
  <c r="U674" i="1" s="1"/>
  <c r="R675" i="1"/>
  <c r="U675" i="1" s="1"/>
  <c r="R676" i="1"/>
  <c r="U676" i="1" s="1"/>
  <c r="R677" i="1"/>
  <c r="U677" i="1" s="1"/>
  <c r="R678" i="1"/>
  <c r="U678" i="1" s="1"/>
  <c r="R679" i="1"/>
  <c r="U679" i="1" s="1"/>
  <c r="R680" i="1"/>
  <c r="U680" i="1" s="1"/>
  <c r="R681" i="1"/>
  <c r="U681" i="1" s="1"/>
  <c r="R682" i="1"/>
  <c r="U682" i="1" s="1"/>
  <c r="R683" i="1"/>
  <c r="U683" i="1" s="1"/>
  <c r="R684" i="1"/>
  <c r="U684" i="1" s="1"/>
  <c r="R685" i="1"/>
  <c r="U685" i="1" s="1"/>
  <c r="R686" i="1"/>
  <c r="U686" i="1" s="1"/>
  <c r="R687" i="1"/>
  <c r="U687" i="1" s="1"/>
  <c r="R688" i="1"/>
  <c r="U688" i="1" s="1"/>
  <c r="R689" i="1"/>
  <c r="U689" i="1" s="1"/>
  <c r="R690" i="1"/>
  <c r="U690" i="1" s="1"/>
  <c r="R691" i="1"/>
  <c r="U691" i="1" s="1"/>
  <c r="R692" i="1"/>
  <c r="U692" i="1" s="1"/>
  <c r="R693" i="1"/>
  <c r="U693" i="1" s="1"/>
  <c r="R694" i="1"/>
  <c r="U694" i="1" s="1"/>
  <c r="R695" i="1"/>
  <c r="U695" i="1" s="1"/>
  <c r="R696" i="1"/>
  <c r="U696" i="1" s="1"/>
  <c r="R697" i="1"/>
  <c r="U697" i="1" s="1"/>
  <c r="R698" i="1"/>
  <c r="U698" i="1" s="1"/>
  <c r="R699" i="1"/>
  <c r="U699" i="1" s="1"/>
  <c r="R700" i="1"/>
  <c r="U700" i="1" s="1"/>
  <c r="R701" i="1"/>
  <c r="U701" i="1" s="1"/>
  <c r="R702" i="1"/>
  <c r="U702" i="1" s="1"/>
  <c r="R703" i="1"/>
  <c r="U703" i="1" s="1"/>
  <c r="R704" i="1"/>
  <c r="U704" i="1" s="1"/>
  <c r="R705" i="1"/>
  <c r="U705" i="1" s="1"/>
  <c r="R706" i="1"/>
  <c r="U706" i="1" s="1"/>
  <c r="R707" i="1"/>
  <c r="U707" i="1" s="1"/>
  <c r="R708" i="1"/>
  <c r="U708" i="1" s="1"/>
  <c r="R709" i="1"/>
  <c r="U709" i="1" s="1"/>
  <c r="R710" i="1"/>
  <c r="U710" i="1" s="1"/>
  <c r="R711" i="1"/>
  <c r="U711" i="1" s="1"/>
  <c r="R712" i="1"/>
  <c r="U712" i="1" s="1"/>
  <c r="R713" i="1"/>
  <c r="U713" i="1" s="1"/>
  <c r="R714" i="1"/>
  <c r="U714" i="1" s="1"/>
  <c r="R715" i="1"/>
  <c r="U715" i="1" s="1"/>
  <c r="R716" i="1"/>
  <c r="U716" i="1" s="1"/>
  <c r="R717" i="1"/>
  <c r="U717" i="1" s="1"/>
  <c r="R718" i="1"/>
  <c r="U718" i="1" s="1"/>
  <c r="R719" i="1"/>
  <c r="U719" i="1" s="1"/>
  <c r="R720" i="1"/>
  <c r="U720" i="1" s="1"/>
  <c r="R721" i="1"/>
  <c r="U721" i="1" s="1"/>
  <c r="R722" i="1"/>
  <c r="U722" i="1" s="1"/>
  <c r="R723" i="1"/>
  <c r="U723" i="1" s="1"/>
  <c r="R724" i="1"/>
  <c r="U724" i="1" s="1"/>
  <c r="R725" i="1"/>
  <c r="U725" i="1" s="1"/>
  <c r="R726" i="1"/>
  <c r="U726" i="1" s="1"/>
  <c r="R727" i="1"/>
  <c r="U727" i="1" s="1"/>
  <c r="R728" i="1"/>
  <c r="U728" i="1" s="1"/>
  <c r="R729" i="1"/>
  <c r="U729" i="1" s="1"/>
  <c r="R730" i="1"/>
  <c r="U730" i="1" s="1"/>
  <c r="R731" i="1"/>
  <c r="U731" i="1" s="1"/>
  <c r="R732" i="1"/>
  <c r="U732" i="1" s="1"/>
  <c r="R733" i="1"/>
  <c r="U733" i="1" s="1"/>
  <c r="R734" i="1"/>
  <c r="U734" i="1" s="1"/>
  <c r="R735" i="1"/>
  <c r="U735" i="1" s="1"/>
  <c r="R736" i="1"/>
  <c r="U736" i="1" s="1"/>
  <c r="R737" i="1"/>
  <c r="U737" i="1" s="1"/>
  <c r="R738" i="1"/>
  <c r="U738" i="1" s="1"/>
  <c r="R739" i="1"/>
  <c r="U739" i="1" s="1"/>
  <c r="R740" i="1"/>
  <c r="U740" i="1" s="1"/>
  <c r="R741" i="1"/>
  <c r="U741" i="1" s="1"/>
  <c r="R742" i="1"/>
  <c r="U742" i="1" s="1"/>
  <c r="R743" i="1"/>
  <c r="U743" i="1" s="1"/>
  <c r="R744" i="1"/>
  <c r="U744" i="1" s="1"/>
  <c r="R745" i="1"/>
  <c r="U745" i="1" s="1"/>
  <c r="R746" i="1"/>
  <c r="U746" i="1" s="1"/>
  <c r="R747" i="1"/>
  <c r="U747" i="1" s="1"/>
  <c r="R748" i="1"/>
  <c r="U748" i="1" s="1"/>
  <c r="R749" i="1"/>
  <c r="U749" i="1" s="1"/>
  <c r="R750" i="1"/>
  <c r="U750" i="1" s="1"/>
  <c r="R751" i="1"/>
  <c r="U751" i="1" s="1"/>
  <c r="R752" i="1"/>
  <c r="U752" i="1" s="1"/>
  <c r="R753" i="1"/>
  <c r="U753" i="1" s="1"/>
  <c r="R754" i="1"/>
  <c r="U754" i="1" s="1"/>
  <c r="R755" i="1"/>
  <c r="U755" i="1" s="1"/>
  <c r="R756" i="1"/>
  <c r="U756" i="1" s="1"/>
  <c r="R757" i="1"/>
  <c r="U757" i="1" s="1"/>
  <c r="R758" i="1"/>
  <c r="U758" i="1" s="1"/>
  <c r="R759" i="1"/>
  <c r="U759" i="1" s="1"/>
  <c r="R760" i="1"/>
  <c r="U760" i="1" s="1"/>
  <c r="R761" i="1"/>
  <c r="U761" i="1" s="1"/>
  <c r="R762" i="1"/>
  <c r="U762" i="1" s="1"/>
  <c r="R763" i="1"/>
  <c r="U763" i="1" s="1"/>
  <c r="R764" i="1"/>
  <c r="U764" i="1" s="1"/>
  <c r="R765" i="1"/>
  <c r="U765" i="1" s="1"/>
  <c r="R766" i="1"/>
  <c r="U766" i="1" s="1"/>
  <c r="R767" i="1"/>
  <c r="U767" i="1" s="1"/>
  <c r="R768" i="1"/>
  <c r="U768" i="1" s="1"/>
  <c r="R769" i="1"/>
  <c r="U769" i="1" s="1"/>
  <c r="R770" i="1"/>
  <c r="U770" i="1" s="1"/>
  <c r="R771" i="1"/>
  <c r="U771" i="1" s="1"/>
  <c r="R772" i="1"/>
  <c r="U772" i="1" s="1"/>
  <c r="R773" i="1"/>
  <c r="U773" i="1" s="1"/>
  <c r="R774" i="1"/>
  <c r="U774" i="1" s="1"/>
  <c r="R775" i="1"/>
  <c r="U775" i="1" s="1"/>
  <c r="R776" i="1"/>
  <c r="U776" i="1" s="1"/>
  <c r="R777" i="1"/>
  <c r="U777" i="1" s="1"/>
  <c r="R778" i="1"/>
  <c r="U778" i="1" s="1"/>
  <c r="R779" i="1"/>
  <c r="U779" i="1" s="1"/>
  <c r="R780" i="1"/>
  <c r="U780" i="1" s="1"/>
  <c r="R781" i="1"/>
  <c r="U781" i="1" s="1"/>
  <c r="R782" i="1"/>
  <c r="U782" i="1" s="1"/>
  <c r="R783" i="1"/>
  <c r="U783" i="1" s="1"/>
  <c r="R784" i="1"/>
  <c r="U784" i="1" s="1"/>
  <c r="R785" i="1"/>
  <c r="U785" i="1" s="1"/>
  <c r="R786" i="1"/>
  <c r="U786" i="1" s="1"/>
  <c r="R787" i="1"/>
  <c r="U787" i="1" s="1"/>
  <c r="R788" i="1"/>
  <c r="U788" i="1" s="1"/>
  <c r="R789" i="1"/>
  <c r="U789" i="1" s="1"/>
  <c r="R790" i="1"/>
  <c r="U790" i="1" s="1"/>
  <c r="R791" i="1"/>
  <c r="U791" i="1" s="1"/>
  <c r="R792" i="1"/>
  <c r="U792" i="1" s="1"/>
  <c r="R793" i="1"/>
  <c r="U793" i="1" s="1"/>
  <c r="R794" i="1"/>
  <c r="U794" i="1" s="1"/>
  <c r="R795" i="1"/>
  <c r="U795" i="1" s="1"/>
  <c r="R796" i="1"/>
  <c r="U796" i="1" s="1"/>
  <c r="R797" i="1"/>
  <c r="U797" i="1" s="1"/>
  <c r="R798" i="1"/>
  <c r="U798" i="1" s="1"/>
  <c r="R799" i="1"/>
  <c r="U799" i="1" s="1"/>
  <c r="R800" i="1"/>
  <c r="U800" i="1" s="1"/>
  <c r="R801" i="1"/>
  <c r="U801" i="1" s="1"/>
  <c r="R802" i="1"/>
  <c r="U802" i="1" s="1"/>
  <c r="R803" i="1"/>
  <c r="U803" i="1" s="1"/>
  <c r="R804" i="1"/>
  <c r="U804" i="1" s="1"/>
  <c r="R805" i="1"/>
  <c r="U805" i="1" s="1"/>
  <c r="R806" i="1"/>
  <c r="U806" i="1" s="1"/>
  <c r="R807" i="1"/>
  <c r="U807" i="1" s="1"/>
  <c r="R808" i="1"/>
  <c r="U808" i="1" s="1"/>
  <c r="R809" i="1"/>
  <c r="U809" i="1" s="1"/>
  <c r="R810" i="1"/>
  <c r="U810" i="1" s="1"/>
  <c r="R811" i="1"/>
  <c r="U811" i="1" s="1"/>
  <c r="R812" i="1"/>
  <c r="U812" i="1" s="1"/>
  <c r="R813" i="1"/>
  <c r="U813" i="1" s="1"/>
  <c r="R814" i="1"/>
  <c r="U814" i="1" s="1"/>
  <c r="R815" i="1"/>
  <c r="U815" i="1" s="1"/>
  <c r="R816" i="1"/>
  <c r="U816" i="1" s="1"/>
  <c r="R817" i="1"/>
  <c r="U817" i="1" s="1"/>
  <c r="R818" i="1"/>
  <c r="U818" i="1" s="1"/>
  <c r="R819" i="1"/>
  <c r="U819" i="1" s="1"/>
  <c r="R820" i="1"/>
  <c r="U820" i="1" s="1"/>
  <c r="R821" i="1"/>
  <c r="U821" i="1" s="1"/>
  <c r="R822" i="1"/>
  <c r="U822" i="1" s="1"/>
  <c r="R823" i="1"/>
  <c r="U823" i="1" s="1"/>
  <c r="R824" i="1"/>
  <c r="U824" i="1" s="1"/>
  <c r="R825" i="1"/>
  <c r="U825" i="1" s="1"/>
  <c r="R826" i="1"/>
  <c r="U826" i="1" s="1"/>
  <c r="R827" i="1"/>
  <c r="U827" i="1" s="1"/>
  <c r="R828" i="1"/>
  <c r="U828" i="1" s="1"/>
  <c r="R829" i="1"/>
  <c r="U829" i="1" s="1"/>
  <c r="R830" i="1"/>
  <c r="U830" i="1" s="1"/>
  <c r="R831" i="1"/>
  <c r="U831" i="1" s="1"/>
  <c r="R832" i="1"/>
  <c r="U832" i="1" s="1"/>
  <c r="R833" i="1"/>
  <c r="U833" i="1" s="1"/>
  <c r="R834" i="1"/>
  <c r="U834" i="1" s="1"/>
  <c r="R835" i="1"/>
  <c r="U835" i="1" s="1"/>
  <c r="R836" i="1"/>
  <c r="U836" i="1" s="1"/>
  <c r="R837" i="1"/>
  <c r="U837" i="1" s="1"/>
  <c r="R838" i="1"/>
  <c r="U838" i="1" s="1"/>
  <c r="R839" i="1"/>
  <c r="U839" i="1" s="1"/>
  <c r="R840" i="1"/>
  <c r="U840" i="1" s="1"/>
  <c r="R841" i="1"/>
  <c r="U841" i="1" s="1"/>
  <c r="R842" i="1"/>
  <c r="U842" i="1" s="1"/>
  <c r="R843" i="1"/>
  <c r="U843" i="1" s="1"/>
  <c r="R844" i="1"/>
  <c r="U844" i="1" s="1"/>
  <c r="R845" i="1"/>
  <c r="U845" i="1" s="1"/>
  <c r="R846" i="1"/>
  <c r="U846" i="1" s="1"/>
  <c r="R847" i="1"/>
  <c r="U847" i="1" s="1"/>
  <c r="R848" i="1"/>
  <c r="U848" i="1" s="1"/>
  <c r="R849" i="1"/>
  <c r="U849" i="1" s="1"/>
  <c r="R850" i="1"/>
  <c r="U850" i="1" s="1"/>
  <c r="R851" i="1"/>
  <c r="U851" i="1" s="1"/>
  <c r="R852" i="1"/>
  <c r="U852" i="1" s="1"/>
  <c r="R853" i="1"/>
  <c r="U853" i="1" s="1"/>
  <c r="R854" i="1"/>
  <c r="U854" i="1" s="1"/>
  <c r="R855" i="1"/>
  <c r="U855" i="1" s="1"/>
  <c r="R856" i="1"/>
  <c r="U856" i="1" s="1"/>
  <c r="R857" i="1"/>
  <c r="U857" i="1" s="1"/>
  <c r="R858" i="1"/>
  <c r="U858" i="1" s="1"/>
  <c r="R859" i="1"/>
  <c r="U859" i="1" s="1"/>
  <c r="R860" i="1"/>
  <c r="U860" i="1" s="1"/>
  <c r="R861" i="1"/>
  <c r="U861" i="1" s="1"/>
  <c r="R862" i="1"/>
  <c r="U862" i="1" s="1"/>
  <c r="R863" i="1"/>
  <c r="U863" i="1" s="1"/>
  <c r="R864" i="1"/>
  <c r="U864" i="1" s="1"/>
  <c r="R865" i="1"/>
  <c r="U865" i="1" s="1"/>
  <c r="R866" i="1"/>
  <c r="U866" i="1" s="1"/>
  <c r="R867" i="1"/>
  <c r="U867" i="1" s="1"/>
  <c r="R868" i="1"/>
  <c r="U868" i="1" s="1"/>
  <c r="R869" i="1"/>
  <c r="U869" i="1" s="1"/>
  <c r="R870" i="1"/>
  <c r="U870" i="1" s="1"/>
  <c r="R871" i="1"/>
  <c r="U871" i="1" s="1"/>
  <c r="R872" i="1"/>
  <c r="U872" i="1" s="1"/>
  <c r="R873" i="1"/>
  <c r="U873" i="1" s="1"/>
  <c r="R874" i="1"/>
  <c r="U874" i="1" s="1"/>
  <c r="R875" i="1"/>
  <c r="U875" i="1" s="1"/>
  <c r="R876" i="1"/>
  <c r="U876" i="1" s="1"/>
  <c r="R877" i="1"/>
  <c r="U877" i="1" s="1"/>
  <c r="R878" i="1"/>
  <c r="U878" i="1" s="1"/>
  <c r="R879" i="1"/>
  <c r="U879" i="1" s="1"/>
  <c r="R880" i="1"/>
  <c r="U880" i="1" s="1"/>
  <c r="R881" i="1"/>
  <c r="U881" i="1" s="1"/>
  <c r="R882" i="1"/>
  <c r="U882" i="1" s="1"/>
  <c r="R883" i="1"/>
  <c r="U883" i="1" s="1"/>
  <c r="R884" i="1"/>
  <c r="U884" i="1" s="1"/>
  <c r="R885" i="1"/>
  <c r="U885" i="1" s="1"/>
  <c r="R886" i="1"/>
  <c r="U886" i="1" s="1"/>
  <c r="R887" i="1"/>
  <c r="U887" i="1" s="1"/>
  <c r="R888" i="1"/>
  <c r="U888" i="1" s="1"/>
  <c r="R889" i="1"/>
  <c r="U889" i="1" s="1"/>
  <c r="R890" i="1"/>
  <c r="U890" i="1" s="1"/>
  <c r="R891" i="1"/>
  <c r="U891" i="1" s="1"/>
  <c r="R892" i="1"/>
  <c r="U892" i="1" s="1"/>
  <c r="R893" i="1"/>
  <c r="U893" i="1" s="1"/>
  <c r="R894" i="1"/>
  <c r="U894" i="1" s="1"/>
  <c r="R895" i="1"/>
  <c r="U895" i="1" s="1"/>
  <c r="R896" i="1"/>
  <c r="U896" i="1" s="1"/>
  <c r="R897" i="1"/>
  <c r="U897" i="1" s="1"/>
  <c r="R898" i="1"/>
  <c r="U898" i="1" s="1"/>
  <c r="R899" i="1"/>
  <c r="U899" i="1" s="1"/>
  <c r="R900" i="1"/>
  <c r="U900" i="1" s="1"/>
  <c r="R901" i="1"/>
  <c r="U901" i="1" s="1"/>
  <c r="R902" i="1"/>
  <c r="U902" i="1" s="1"/>
  <c r="R903" i="1"/>
  <c r="U903" i="1" s="1"/>
  <c r="R904" i="1"/>
  <c r="U904" i="1" s="1"/>
  <c r="R905" i="1"/>
  <c r="U905" i="1" s="1"/>
  <c r="R906" i="1"/>
  <c r="U906" i="1" s="1"/>
  <c r="R907" i="1"/>
  <c r="U907" i="1" s="1"/>
  <c r="R908" i="1"/>
  <c r="U908" i="1" s="1"/>
  <c r="R909" i="1"/>
  <c r="U909" i="1" s="1"/>
  <c r="R910" i="1"/>
  <c r="U910" i="1" s="1"/>
  <c r="R911" i="1"/>
  <c r="U911" i="1" s="1"/>
  <c r="R912" i="1"/>
  <c r="U912" i="1" s="1"/>
  <c r="R913" i="1"/>
  <c r="U913" i="1" s="1"/>
  <c r="R914" i="1"/>
  <c r="U914" i="1" s="1"/>
  <c r="R915" i="1"/>
  <c r="U915" i="1" s="1"/>
  <c r="R916" i="1"/>
  <c r="U916" i="1" s="1"/>
  <c r="R917" i="1"/>
  <c r="U917" i="1" s="1"/>
  <c r="R918" i="1"/>
  <c r="U918" i="1" s="1"/>
  <c r="R919" i="1"/>
  <c r="U919" i="1" s="1"/>
  <c r="R920" i="1"/>
  <c r="U920" i="1" s="1"/>
  <c r="R921" i="1"/>
  <c r="U921" i="1" s="1"/>
  <c r="R922" i="1"/>
  <c r="U922" i="1" s="1"/>
  <c r="R923" i="1"/>
  <c r="U923" i="1" s="1"/>
  <c r="R924" i="1"/>
  <c r="U924" i="1" s="1"/>
  <c r="R925" i="1"/>
  <c r="U925" i="1" s="1"/>
  <c r="R926" i="1"/>
  <c r="U926" i="1" s="1"/>
  <c r="R927" i="1"/>
  <c r="U927" i="1" s="1"/>
  <c r="R928" i="1"/>
  <c r="U928" i="1" s="1"/>
  <c r="R929" i="1"/>
  <c r="U929" i="1" s="1"/>
  <c r="R930" i="1"/>
  <c r="U930" i="1" s="1"/>
  <c r="R931" i="1"/>
  <c r="U931" i="1" s="1"/>
  <c r="R932" i="1"/>
  <c r="U932" i="1" s="1"/>
  <c r="R933" i="1"/>
  <c r="U933" i="1" s="1"/>
  <c r="R934" i="1"/>
  <c r="U934" i="1" s="1"/>
  <c r="R935" i="1"/>
  <c r="U935" i="1" s="1"/>
  <c r="R936" i="1"/>
  <c r="U936" i="1" s="1"/>
  <c r="R937" i="1"/>
  <c r="U937" i="1" s="1"/>
  <c r="R938" i="1"/>
  <c r="U938" i="1" s="1"/>
  <c r="R939" i="1"/>
  <c r="U939" i="1" s="1"/>
  <c r="R940" i="1"/>
  <c r="U940" i="1" s="1"/>
  <c r="R941" i="1"/>
  <c r="U941" i="1" s="1"/>
  <c r="R942" i="1"/>
  <c r="U942" i="1" s="1"/>
  <c r="R943" i="1"/>
  <c r="U943" i="1" s="1"/>
  <c r="R944" i="1"/>
  <c r="U944" i="1" s="1"/>
  <c r="R945" i="1"/>
  <c r="U945" i="1" s="1"/>
  <c r="R946" i="1"/>
  <c r="U946" i="1" s="1"/>
  <c r="R947" i="1"/>
  <c r="U947" i="1" s="1"/>
  <c r="R948" i="1"/>
  <c r="U948" i="1" s="1"/>
  <c r="R949" i="1"/>
  <c r="U949" i="1" s="1"/>
  <c r="R950" i="1"/>
  <c r="U950" i="1" s="1"/>
  <c r="R951" i="1"/>
  <c r="U951" i="1" s="1"/>
  <c r="R952" i="1"/>
  <c r="U952" i="1" s="1"/>
  <c r="R953" i="1"/>
  <c r="U953" i="1" s="1"/>
  <c r="R954" i="1"/>
  <c r="U954" i="1" s="1"/>
  <c r="R955" i="1"/>
  <c r="U955" i="1" s="1"/>
  <c r="R956" i="1"/>
  <c r="U956" i="1" s="1"/>
  <c r="R957" i="1"/>
  <c r="U957" i="1" s="1"/>
  <c r="R958" i="1"/>
  <c r="U958" i="1" s="1"/>
  <c r="R959" i="1"/>
  <c r="U959" i="1" s="1"/>
  <c r="R960" i="1"/>
  <c r="U960" i="1" s="1"/>
  <c r="R961" i="1"/>
  <c r="U961" i="1" s="1"/>
  <c r="R962" i="1"/>
  <c r="U962" i="1" s="1"/>
  <c r="R963" i="1"/>
  <c r="U963" i="1" s="1"/>
  <c r="R964" i="1"/>
  <c r="U964" i="1" s="1"/>
  <c r="R965" i="1"/>
  <c r="U965" i="1" s="1"/>
  <c r="R966" i="1"/>
  <c r="U966" i="1" s="1"/>
  <c r="R967" i="1"/>
  <c r="U967" i="1" s="1"/>
  <c r="R968" i="1"/>
  <c r="U968" i="1" s="1"/>
  <c r="R969" i="1"/>
  <c r="U969" i="1" s="1"/>
  <c r="R970" i="1"/>
  <c r="U970" i="1" s="1"/>
  <c r="R971" i="1"/>
  <c r="U971" i="1" s="1"/>
  <c r="R972" i="1"/>
  <c r="U972" i="1" s="1"/>
  <c r="R973" i="1"/>
  <c r="U973" i="1" s="1"/>
  <c r="R974" i="1"/>
  <c r="U974" i="1" s="1"/>
  <c r="R975" i="1"/>
  <c r="U975" i="1" s="1"/>
  <c r="R976" i="1"/>
  <c r="U976" i="1" s="1"/>
  <c r="R977" i="1"/>
  <c r="U977" i="1" s="1"/>
  <c r="R978" i="1"/>
  <c r="U978" i="1" s="1"/>
  <c r="R979" i="1"/>
  <c r="U979" i="1" s="1"/>
  <c r="R980" i="1"/>
  <c r="U980" i="1" s="1"/>
  <c r="R981" i="1"/>
  <c r="U981" i="1" s="1"/>
  <c r="R982" i="1"/>
  <c r="U982" i="1" s="1"/>
  <c r="R983" i="1"/>
  <c r="U983" i="1" s="1"/>
  <c r="R984" i="1"/>
  <c r="U984" i="1" s="1"/>
  <c r="R985" i="1"/>
  <c r="U985" i="1" s="1"/>
  <c r="R986" i="1"/>
  <c r="U986" i="1" s="1"/>
  <c r="R987" i="1"/>
  <c r="U987" i="1" s="1"/>
  <c r="R988" i="1"/>
  <c r="U988" i="1" s="1"/>
  <c r="R989" i="1"/>
  <c r="U989" i="1" s="1"/>
  <c r="R990" i="1"/>
  <c r="U990" i="1" s="1"/>
  <c r="R991" i="1"/>
  <c r="U991" i="1" s="1"/>
  <c r="R992" i="1"/>
  <c r="U992" i="1" s="1"/>
  <c r="R993" i="1"/>
  <c r="U993" i="1" s="1"/>
  <c r="R994" i="1"/>
  <c r="U994" i="1" s="1"/>
  <c r="R995" i="1"/>
  <c r="U995" i="1" s="1"/>
  <c r="R996" i="1"/>
  <c r="U996" i="1" s="1"/>
  <c r="R997" i="1"/>
  <c r="U997" i="1" s="1"/>
  <c r="R998" i="1"/>
  <c r="U998" i="1" s="1"/>
  <c r="R999" i="1"/>
  <c r="U999" i="1" s="1"/>
  <c r="R1000" i="1"/>
  <c r="U1000" i="1" s="1"/>
  <c r="R1001" i="1"/>
  <c r="U1001" i="1" s="1"/>
  <c r="W7" i="1"/>
  <c r="W6" i="1"/>
  <c r="W5" i="1"/>
  <c r="W4" i="1"/>
  <c r="W3" i="1"/>
  <c r="W2" i="1"/>
  <c r="D2" i="8" l="1"/>
  <c r="E2" i="8"/>
  <c r="F2" i="8" s="1"/>
  <c r="W17" i="1"/>
  <c r="W13" i="1"/>
  <c r="W11" i="1"/>
  <c r="W10" i="1"/>
  <c r="G2" i="8" l="1"/>
  <c r="H2" i="8" s="1"/>
  <c r="B3" i="8" s="1"/>
  <c r="J3" i="8" l="1"/>
  <c r="I3" i="8"/>
  <c r="K3" i="8"/>
  <c r="D3" i="8"/>
  <c r="C3" i="8" s="1"/>
  <c r="E3" i="8" s="1"/>
  <c r="F3" i="8" s="1"/>
  <c r="G3" i="8" l="1"/>
  <c r="H3" i="8" s="1"/>
  <c r="B4" i="8" s="1"/>
  <c r="L3" i="8"/>
  <c r="N3" i="8" s="1"/>
  <c r="J4" i="8" l="1"/>
  <c r="K4" i="8"/>
  <c r="I4" i="8"/>
  <c r="D4" i="8"/>
  <c r="C4" i="8" s="1"/>
  <c r="E4" i="8" s="1"/>
  <c r="F4" i="8" s="1"/>
  <c r="L4" i="8" l="1"/>
  <c r="N4" i="8" s="1"/>
  <c r="G4" i="8"/>
  <c r="H4" i="8" s="1"/>
  <c r="B5" i="8" s="1"/>
  <c r="K5" i="8" l="1"/>
  <c r="J5" i="8"/>
  <c r="I5" i="8"/>
  <c r="D5" i="8"/>
  <c r="C5" i="8" s="1"/>
  <c r="E5" i="8" s="1"/>
  <c r="F5" i="8" s="1"/>
  <c r="G5" i="8" s="1"/>
  <c r="H5" i="8" s="1"/>
  <c r="B6" i="8" s="1"/>
  <c r="L5" i="8" l="1"/>
  <c r="N5" i="8" s="1"/>
  <c r="K6" i="8"/>
  <c r="J6" i="8"/>
  <c r="I6" i="8"/>
  <c r="D6" i="8"/>
  <c r="C6" i="8" s="1"/>
  <c r="E6" i="8" s="1"/>
  <c r="F6" i="8" s="1"/>
  <c r="G6" i="8" s="1"/>
  <c r="H6" i="8" s="1"/>
  <c r="B7" i="8" s="1"/>
  <c r="L6" i="8" l="1"/>
  <c r="N6" i="8" s="1"/>
  <c r="K7" i="8"/>
  <c r="I7" i="8"/>
  <c r="J7" i="8"/>
  <c r="D7" i="8"/>
  <c r="C7" i="8" s="1"/>
  <c r="E7" i="8" s="1"/>
  <c r="F7" i="8" s="1"/>
  <c r="G7" i="8" s="1"/>
  <c r="H7" i="8" s="1"/>
  <c r="B8" i="8" s="1"/>
  <c r="K8" i="8" l="1"/>
  <c r="J8" i="8"/>
  <c r="I8" i="8"/>
  <c r="L8" i="8" s="1"/>
  <c r="N8" i="8" s="1"/>
  <c r="D8" i="8"/>
  <c r="C8" i="8"/>
  <c r="E8" i="8" s="1"/>
  <c r="F8" i="8" s="1"/>
  <c r="G8" i="8" s="1"/>
  <c r="H8" i="8" s="1"/>
  <c r="B9" i="8" s="1"/>
  <c r="L7" i="8"/>
  <c r="N7" i="8" s="1"/>
  <c r="K9" i="8" l="1"/>
  <c r="J9" i="8"/>
  <c r="I9" i="8"/>
  <c r="D9" i="8"/>
  <c r="C9" i="8" s="1"/>
  <c r="E9" i="8" s="1"/>
  <c r="F9" i="8" s="1"/>
  <c r="G9" i="8" l="1"/>
  <c r="H9" i="8" s="1"/>
  <c r="B10" i="8" s="1"/>
  <c r="L9" i="8"/>
  <c r="N9" i="8" s="1"/>
  <c r="K10" i="8" l="1"/>
  <c r="J10" i="8"/>
  <c r="I10" i="8"/>
  <c r="L10" i="8" s="1"/>
  <c r="N10" i="8" s="1"/>
  <c r="D10" i="8"/>
  <c r="C10" i="8" s="1"/>
  <c r="E10" i="8" s="1"/>
  <c r="F10" i="8" s="1"/>
  <c r="G10" i="8" l="1"/>
  <c r="H10" i="8" s="1"/>
  <c r="B11" i="8" s="1"/>
  <c r="K11" i="8" l="1"/>
  <c r="J11" i="8"/>
  <c r="I11" i="8"/>
  <c r="L11" i="8" s="1"/>
  <c r="N11" i="8" s="1"/>
  <c r="D11" i="8"/>
  <c r="C11" i="8" s="1"/>
  <c r="E11" i="8" s="1"/>
  <c r="F11" i="8" s="1"/>
  <c r="G11" i="8" s="1"/>
  <c r="H11" i="8" s="1"/>
  <c r="B12" i="8" s="1"/>
  <c r="D12" i="8" s="1"/>
  <c r="C12" i="8" l="1"/>
  <c r="E12" i="8" s="1"/>
  <c r="F12" i="8" s="1"/>
  <c r="J12" i="8"/>
  <c r="K12" i="8"/>
  <c r="I12" i="8"/>
  <c r="L12" i="8" s="1"/>
  <c r="N12" i="8" s="1"/>
  <c r="G12" i="8"/>
  <c r="H12" i="8" s="1"/>
  <c r="B13" i="8" s="1"/>
  <c r="K13" i="8" l="1"/>
  <c r="J13" i="8"/>
  <c r="I13" i="8"/>
  <c r="L13" i="8" s="1"/>
  <c r="N13" i="8" s="1"/>
  <c r="D13" i="8"/>
  <c r="C13" i="8" s="1"/>
  <c r="E13" i="8" s="1"/>
  <c r="F13" i="8" s="1"/>
  <c r="G13" i="8" l="1"/>
  <c r="H13" i="8" s="1"/>
  <c r="B14" i="8" s="1"/>
  <c r="K14" i="8" l="1"/>
  <c r="J14" i="8"/>
  <c r="I14" i="8"/>
  <c r="L14" i="8" s="1"/>
  <c r="N14" i="8" s="1"/>
  <c r="D14" i="8"/>
  <c r="C14" i="8" s="1"/>
  <c r="E14" i="8" s="1"/>
  <c r="F14" i="8" s="1"/>
  <c r="G14" i="8" l="1"/>
  <c r="H14" i="8" s="1"/>
  <c r="B15" i="8" s="1"/>
  <c r="K15" i="8" l="1"/>
  <c r="I15" i="8"/>
  <c r="J15" i="8"/>
  <c r="D15" i="8"/>
  <c r="C15" i="8" s="1"/>
  <c r="E15" i="8" s="1"/>
  <c r="F15" i="8" s="1"/>
  <c r="L15" i="8" l="1"/>
  <c r="N15" i="8" s="1"/>
  <c r="G15" i="8"/>
  <c r="H15" i="8" s="1"/>
  <c r="B16" i="8" s="1"/>
  <c r="K16" i="8" l="1"/>
  <c r="I16" i="8"/>
  <c r="J16" i="8"/>
  <c r="D16" i="8"/>
  <c r="C16" i="8"/>
  <c r="E16" i="8" s="1"/>
  <c r="F16" i="8" s="1"/>
  <c r="L16" i="8" l="1"/>
  <c r="N16" i="8" s="1"/>
  <c r="G16" i="8"/>
  <c r="H16" i="8" s="1"/>
  <c r="B17" i="8" s="1"/>
  <c r="K17" i="8" l="1"/>
  <c r="J17" i="8"/>
  <c r="I17" i="8"/>
  <c r="L17" i="8" s="1"/>
  <c r="N17" i="8" s="1"/>
  <c r="D17" i="8"/>
  <c r="C17" i="8"/>
  <c r="E17" i="8" s="1"/>
  <c r="F17" i="8" s="1"/>
  <c r="G17" i="8" l="1"/>
  <c r="H17" i="8" s="1"/>
  <c r="B18" i="8" s="1"/>
  <c r="J18" i="8" l="1"/>
  <c r="I18" i="8"/>
  <c r="K18" i="8"/>
  <c r="D18" i="8"/>
  <c r="C18" i="8" s="1"/>
  <c r="E18" i="8" s="1"/>
  <c r="F18" i="8" s="1"/>
  <c r="L18" i="8" l="1"/>
  <c r="N18" i="8" s="1"/>
  <c r="G18" i="8"/>
  <c r="H18" i="8" s="1"/>
  <c r="B19" i="8" s="1"/>
  <c r="K19" i="8" l="1"/>
  <c r="J19" i="8"/>
  <c r="I19" i="8"/>
  <c r="L19" i="8" s="1"/>
  <c r="N19" i="8" s="1"/>
  <c r="D19" i="8"/>
  <c r="C19" i="8" s="1"/>
  <c r="E19" i="8" s="1"/>
  <c r="F19" i="8" s="1"/>
  <c r="G19" i="8" l="1"/>
  <c r="H19" i="8" s="1"/>
  <c r="B20" i="8" s="1"/>
  <c r="K20" i="8" l="1"/>
  <c r="J20" i="8"/>
  <c r="I20" i="8"/>
  <c r="L20" i="8" s="1"/>
  <c r="N20" i="8" s="1"/>
  <c r="D20" i="8"/>
  <c r="C20" i="8" s="1"/>
  <c r="E20" i="8" s="1"/>
  <c r="F20" i="8" s="1"/>
  <c r="G20" i="8" l="1"/>
  <c r="H20" i="8" s="1"/>
  <c r="B21" i="8" s="1"/>
  <c r="K21" i="8" l="1"/>
  <c r="J21" i="8"/>
  <c r="I21" i="8"/>
  <c r="L21" i="8" s="1"/>
  <c r="N21" i="8" s="1"/>
  <c r="D21" i="8"/>
  <c r="C21" i="8"/>
  <c r="E21" i="8" s="1"/>
  <c r="F21" i="8" s="1"/>
  <c r="G21" i="8" l="1"/>
  <c r="H21" i="8" s="1"/>
  <c r="B22" i="8" s="1"/>
  <c r="J22" i="8" l="1"/>
  <c r="K22" i="8"/>
  <c r="I22" i="8"/>
  <c r="L22" i="8" s="1"/>
  <c r="N22" i="8" s="1"/>
  <c r="D22" i="8"/>
  <c r="C22" i="8"/>
  <c r="E22" i="8" s="1"/>
  <c r="F22" i="8" s="1"/>
  <c r="G22" i="8" l="1"/>
  <c r="H22" i="8" s="1"/>
  <c r="B23" i="8" s="1"/>
  <c r="K23" i="8" l="1"/>
  <c r="I23" i="8"/>
  <c r="J23" i="8"/>
  <c r="D23" i="8"/>
  <c r="C23" i="8" s="1"/>
  <c r="E23" i="8" s="1"/>
  <c r="F23" i="8" s="1"/>
  <c r="L23" i="8" l="1"/>
  <c r="N23" i="8" s="1"/>
  <c r="G23" i="8"/>
  <c r="H23" i="8" s="1"/>
  <c r="B24" i="8" s="1"/>
  <c r="K24" i="8" l="1"/>
  <c r="I24" i="8"/>
  <c r="J24" i="8"/>
  <c r="D24" i="8"/>
  <c r="C24" i="8" s="1"/>
  <c r="E24" i="8" s="1"/>
  <c r="F24" i="8" s="1"/>
  <c r="L24" i="8" l="1"/>
  <c r="N24" i="8" s="1"/>
  <c r="G24" i="8"/>
  <c r="H24" i="8" s="1"/>
  <c r="B25" i="8" s="1"/>
  <c r="K25" i="8" l="1"/>
  <c r="J25" i="8"/>
  <c r="I25" i="8"/>
  <c r="D25" i="8"/>
  <c r="C25" i="8" s="1"/>
  <c r="E25" i="8" s="1"/>
  <c r="F25" i="8" s="1"/>
  <c r="L25" i="8" l="1"/>
  <c r="N25" i="8" s="1"/>
  <c r="G25" i="8"/>
  <c r="H25" i="8" s="1"/>
  <c r="B26" i="8" s="1"/>
  <c r="I26" i="8" l="1"/>
  <c r="K26" i="8"/>
  <c r="J26" i="8"/>
  <c r="D26" i="8"/>
  <c r="C26" i="8"/>
  <c r="E26" i="8" s="1"/>
  <c r="F26" i="8" s="1"/>
  <c r="L26" i="8" l="1"/>
  <c r="N26" i="8" s="1"/>
  <c r="G26" i="8"/>
  <c r="H26" i="8" s="1"/>
  <c r="B27" i="8" s="1"/>
  <c r="K27" i="8" l="1"/>
  <c r="J27" i="8"/>
  <c r="I27" i="8"/>
  <c r="L27" i="8" s="1"/>
  <c r="N27" i="8" s="1"/>
  <c r="D27" i="8"/>
  <c r="C27" i="8" s="1"/>
  <c r="E27" i="8" s="1"/>
  <c r="F27" i="8" s="1"/>
  <c r="G27" i="8" l="1"/>
  <c r="H27" i="8" s="1"/>
  <c r="B28" i="8" s="1"/>
  <c r="K28" i="8" l="1"/>
  <c r="J28" i="8"/>
  <c r="I28" i="8"/>
  <c r="L28" i="8" s="1"/>
  <c r="N28" i="8" s="1"/>
  <c r="D28" i="8"/>
  <c r="C28" i="8" s="1"/>
  <c r="E28" i="8" s="1"/>
  <c r="F28" i="8" s="1"/>
  <c r="G28" i="8" l="1"/>
  <c r="H28" i="8" s="1"/>
  <c r="B29" i="8" s="1"/>
  <c r="K29" i="8" l="1"/>
  <c r="J29" i="8"/>
  <c r="I29" i="8"/>
  <c r="D29" i="8"/>
  <c r="C29" i="8" s="1"/>
  <c r="E29" i="8" s="1"/>
  <c r="F29" i="8" s="1"/>
  <c r="L29" i="8" l="1"/>
  <c r="N29" i="8" s="1"/>
  <c r="G29" i="8"/>
  <c r="H29" i="8" s="1"/>
  <c r="B30" i="8" s="1"/>
  <c r="J30" i="8" l="1"/>
  <c r="K30" i="8"/>
  <c r="I30" i="8"/>
  <c r="L30" i="8" s="1"/>
  <c r="N30" i="8" s="1"/>
  <c r="D30" i="8"/>
  <c r="C30" i="8" s="1"/>
  <c r="E30" i="8" s="1"/>
  <c r="F30" i="8" s="1"/>
  <c r="G30" i="8" l="1"/>
  <c r="H30" i="8" s="1"/>
  <c r="B31" i="8" s="1"/>
  <c r="K31" i="8" l="1"/>
  <c r="I31" i="8"/>
  <c r="J31" i="8"/>
  <c r="D31" i="8"/>
  <c r="C31" i="8" s="1"/>
  <c r="E31" i="8" s="1"/>
  <c r="F31" i="8" s="1"/>
  <c r="L31" i="8" l="1"/>
  <c r="N31" i="8" s="1"/>
  <c r="G31" i="8"/>
  <c r="H31" i="8" s="1"/>
  <c r="B32" i="8" s="1"/>
  <c r="K32" i="8" l="1"/>
  <c r="I32" i="8"/>
  <c r="J32" i="8"/>
  <c r="D32" i="8"/>
  <c r="C32" i="8" s="1"/>
  <c r="E32" i="8" s="1"/>
  <c r="F32" i="8" s="1"/>
  <c r="L32" i="8" l="1"/>
  <c r="N32" i="8" s="1"/>
  <c r="G32" i="8"/>
  <c r="H32" i="8" s="1"/>
  <c r="B33" i="8" s="1"/>
  <c r="K33" i="8" l="1"/>
  <c r="J33" i="8"/>
  <c r="I33" i="8"/>
  <c r="D33" i="8"/>
  <c r="C33" i="8" s="1"/>
  <c r="E33" i="8" s="1"/>
  <c r="F33" i="8" s="1"/>
  <c r="L33" i="8" l="1"/>
  <c r="N33" i="8" s="1"/>
  <c r="G33" i="8"/>
  <c r="H33" i="8" s="1"/>
  <c r="B34" i="8" s="1"/>
  <c r="K34" i="8" l="1"/>
  <c r="I34" i="8"/>
  <c r="J34" i="8"/>
  <c r="D34" i="8"/>
  <c r="C34" i="8" s="1"/>
  <c r="E34" i="8" s="1"/>
  <c r="F34" i="8" s="1"/>
  <c r="L34" i="8" l="1"/>
  <c r="N34" i="8" s="1"/>
  <c r="G34" i="8"/>
  <c r="H34" i="8"/>
  <c r="B35" i="8" s="1"/>
  <c r="K35" i="8" l="1"/>
  <c r="J35" i="8"/>
  <c r="I35" i="8"/>
  <c r="L35" i="8" s="1"/>
  <c r="N35" i="8" s="1"/>
  <c r="D35" i="8"/>
  <c r="C35" i="8" s="1"/>
  <c r="E35" i="8" s="1"/>
  <c r="F35" i="8" s="1"/>
  <c r="G35" i="8" l="1"/>
  <c r="H35" i="8" s="1"/>
  <c r="B36" i="8" s="1"/>
  <c r="K36" i="8" l="1"/>
  <c r="J36" i="8"/>
  <c r="I36" i="8"/>
  <c r="D36" i="8"/>
  <c r="C36" i="8" s="1"/>
  <c r="E36" i="8" s="1"/>
  <c r="F36" i="8" s="1"/>
  <c r="L36" i="8" l="1"/>
  <c r="N36" i="8" s="1"/>
  <c r="G36" i="8"/>
  <c r="H36" i="8" s="1"/>
  <c r="B37" i="8" s="1"/>
  <c r="K37" i="8" l="1"/>
  <c r="J37" i="8"/>
  <c r="I37" i="8"/>
  <c r="D37" i="8"/>
  <c r="C37" i="8"/>
  <c r="E37" i="8" s="1"/>
  <c r="F37" i="8" s="1"/>
  <c r="L37" i="8" l="1"/>
  <c r="N37" i="8" s="1"/>
  <c r="G37" i="8"/>
  <c r="H37" i="8" s="1"/>
  <c r="B38" i="8" s="1"/>
  <c r="K38" i="8" l="1"/>
  <c r="J38" i="8"/>
  <c r="I38" i="8"/>
  <c r="L38" i="8" s="1"/>
  <c r="N38" i="8" s="1"/>
  <c r="D38" i="8"/>
  <c r="C38" i="8" s="1"/>
  <c r="E38" i="8" s="1"/>
  <c r="F38" i="8" s="1"/>
  <c r="G38" i="8" l="1"/>
  <c r="H38" i="8" s="1"/>
  <c r="B39" i="8" s="1"/>
  <c r="K39" i="8" l="1"/>
  <c r="I39" i="8"/>
  <c r="J39" i="8"/>
  <c r="D39" i="8"/>
  <c r="C39" i="8" s="1"/>
  <c r="E39" i="8" s="1"/>
  <c r="F39" i="8" s="1"/>
  <c r="L39" i="8" l="1"/>
  <c r="N39" i="8" s="1"/>
  <c r="G39" i="8"/>
  <c r="H39" i="8" s="1"/>
  <c r="B40" i="8" s="1"/>
  <c r="K40" i="8" l="1"/>
  <c r="I40" i="8"/>
  <c r="J40" i="8"/>
  <c r="D40" i="8"/>
  <c r="C40" i="8" s="1"/>
  <c r="E40" i="8" s="1"/>
  <c r="F40" i="8" s="1"/>
  <c r="L40" i="8" l="1"/>
  <c r="N40" i="8" s="1"/>
  <c r="G40" i="8"/>
  <c r="H40" i="8" s="1"/>
  <c r="B41" i="8" s="1"/>
  <c r="K41" i="8" l="1"/>
  <c r="J41" i="8"/>
  <c r="I41" i="8"/>
  <c r="D41" i="8"/>
  <c r="C41" i="8" s="1"/>
  <c r="E41" i="8" s="1"/>
  <c r="F41" i="8" s="1"/>
  <c r="L41" i="8" l="1"/>
  <c r="N41" i="8" s="1"/>
  <c r="G41" i="8"/>
  <c r="H41" i="8" s="1"/>
  <c r="B42" i="8" s="1"/>
  <c r="K42" i="8" l="1"/>
  <c r="I42" i="8"/>
  <c r="J42" i="8"/>
  <c r="D42" i="8"/>
  <c r="C42" i="8" s="1"/>
  <c r="E42" i="8" s="1"/>
  <c r="F42" i="8" s="1"/>
  <c r="L42" i="8" l="1"/>
  <c r="N42" i="8" s="1"/>
  <c r="G42" i="8"/>
  <c r="H42" i="8" s="1"/>
  <c r="B43" i="8" s="1"/>
  <c r="K43" i="8" l="1"/>
  <c r="J43" i="8"/>
  <c r="I43" i="8"/>
  <c r="L43" i="8" s="1"/>
  <c r="N43" i="8" s="1"/>
  <c r="D43" i="8"/>
  <c r="C43" i="8" s="1"/>
  <c r="E43" i="8" s="1"/>
  <c r="F43" i="8" s="1"/>
  <c r="G43" i="8" l="1"/>
  <c r="H43" i="8" s="1"/>
  <c r="B44" i="8" s="1"/>
  <c r="K44" i="8" l="1"/>
  <c r="J44" i="8"/>
  <c r="I44" i="8"/>
  <c r="L44" i="8" s="1"/>
  <c r="N44" i="8" s="1"/>
  <c r="D44" i="8"/>
  <c r="C44" i="8"/>
  <c r="E44" i="8" s="1"/>
  <c r="F44" i="8" s="1"/>
  <c r="G44" i="8" l="1"/>
  <c r="H44" i="8" s="1"/>
  <c r="B45" i="8" s="1"/>
  <c r="K45" i="8" l="1"/>
  <c r="J45" i="8"/>
  <c r="I45" i="8"/>
  <c r="D45" i="8"/>
  <c r="C45" i="8"/>
  <c r="E45" i="8" s="1"/>
  <c r="F45" i="8" s="1"/>
  <c r="L45" i="8" l="1"/>
  <c r="N45" i="8" s="1"/>
  <c r="G45" i="8"/>
  <c r="H45" i="8" s="1"/>
  <c r="B46" i="8" s="1"/>
  <c r="K46" i="8" l="1"/>
  <c r="J46" i="8"/>
  <c r="I46" i="8"/>
  <c r="L46" i="8" s="1"/>
  <c r="N46" i="8" s="1"/>
  <c r="D46" i="8"/>
  <c r="C46" i="8"/>
  <c r="E46" i="8" s="1"/>
  <c r="F46" i="8" s="1"/>
  <c r="G46" i="8" l="1"/>
  <c r="H46" i="8" s="1"/>
  <c r="B47" i="8" s="1"/>
  <c r="K47" i="8" l="1"/>
  <c r="I47" i="8"/>
  <c r="J47" i="8"/>
  <c r="D47" i="8"/>
  <c r="C47" i="8" s="1"/>
  <c r="E47" i="8" s="1"/>
  <c r="F47" i="8" s="1"/>
  <c r="L47" i="8" l="1"/>
  <c r="N47" i="8" s="1"/>
  <c r="G47" i="8"/>
  <c r="H47" i="8" s="1"/>
  <c r="B48" i="8" s="1"/>
  <c r="K48" i="8" l="1"/>
  <c r="I48" i="8"/>
  <c r="J48" i="8"/>
  <c r="D48" i="8"/>
  <c r="C48" i="8" s="1"/>
  <c r="E48" i="8" s="1"/>
  <c r="F48" i="8" s="1"/>
  <c r="L48" i="8" l="1"/>
  <c r="N48" i="8" s="1"/>
  <c r="G48" i="8"/>
  <c r="H48" i="8" s="1"/>
  <c r="B49" i="8" s="1"/>
  <c r="K49" i="8" l="1"/>
  <c r="J49" i="8"/>
  <c r="I49" i="8"/>
  <c r="D49" i="8"/>
  <c r="C49" i="8"/>
  <c r="E49" i="8" s="1"/>
  <c r="F49" i="8" s="1"/>
  <c r="L49" i="8" l="1"/>
  <c r="N49" i="8" s="1"/>
  <c r="G49" i="8"/>
  <c r="H49" i="8" s="1"/>
  <c r="B50" i="8" s="1"/>
  <c r="I50" i="8" l="1"/>
  <c r="K50" i="8"/>
  <c r="J50" i="8"/>
  <c r="D50" i="8"/>
  <c r="C50" i="8"/>
  <c r="E50" i="8" s="1"/>
  <c r="F50" i="8" s="1"/>
  <c r="L50" i="8" l="1"/>
  <c r="N50" i="8" s="1"/>
  <c r="G50" i="8"/>
  <c r="H50" i="8" s="1"/>
  <c r="B51" i="8" s="1"/>
  <c r="K51" i="8" l="1"/>
  <c r="J51" i="8"/>
  <c r="I51" i="8"/>
  <c r="L51" i="8" s="1"/>
  <c r="N51" i="8" s="1"/>
  <c r="D51" i="8"/>
  <c r="C51" i="8" s="1"/>
  <c r="E51" i="8" s="1"/>
  <c r="F51" i="8" s="1"/>
  <c r="G51" i="8" l="1"/>
  <c r="H51" i="8" s="1"/>
  <c r="B52" i="8" s="1"/>
  <c r="K52" i="8" l="1"/>
  <c r="J52" i="8"/>
  <c r="I52" i="8"/>
  <c r="L52" i="8" s="1"/>
  <c r="N52" i="8" s="1"/>
  <c r="D52" i="8"/>
  <c r="C52" i="8" s="1"/>
  <c r="E52" i="8" s="1"/>
  <c r="F52" i="8" s="1"/>
  <c r="G52" i="8" l="1"/>
  <c r="H52" i="8" s="1"/>
  <c r="B53" i="8" s="1"/>
  <c r="K53" i="8" l="1"/>
  <c r="J53" i="8"/>
  <c r="I53" i="8"/>
  <c r="L53" i="8" s="1"/>
  <c r="N53" i="8" s="1"/>
  <c r="D53" i="8"/>
  <c r="C53" i="8" s="1"/>
  <c r="E53" i="8" s="1"/>
  <c r="F53" i="8" s="1"/>
  <c r="G53" i="8" l="1"/>
  <c r="H53" i="8" s="1"/>
  <c r="B54" i="8" s="1"/>
  <c r="J54" i="8" l="1"/>
  <c r="K54" i="8"/>
  <c r="I54" i="8"/>
  <c r="L54" i="8" s="1"/>
  <c r="N54" i="8" s="1"/>
  <c r="D54" i="8"/>
  <c r="C54" i="8" s="1"/>
  <c r="E54" i="8" s="1"/>
  <c r="F54" i="8" s="1"/>
  <c r="G54" i="8" l="1"/>
  <c r="H54" i="8" s="1"/>
  <c r="B55" i="8" s="1"/>
  <c r="K55" i="8" l="1"/>
  <c r="I55" i="8"/>
  <c r="J55" i="8"/>
  <c r="D55" i="8"/>
  <c r="C55" i="8" s="1"/>
  <c r="E55" i="8" s="1"/>
  <c r="F55" i="8" s="1"/>
  <c r="L55" i="8" l="1"/>
  <c r="N55" i="8" s="1"/>
  <c r="G55" i="8"/>
  <c r="H55" i="8" s="1"/>
  <c r="B56" i="8" s="1"/>
  <c r="K56" i="8" l="1"/>
  <c r="I56" i="8"/>
  <c r="J56" i="8"/>
  <c r="D56" i="8"/>
  <c r="C56" i="8"/>
  <c r="E56" i="8" s="1"/>
  <c r="F56" i="8" s="1"/>
  <c r="L56" i="8" l="1"/>
  <c r="N56" i="8" s="1"/>
  <c r="G56" i="8"/>
  <c r="H56" i="8" s="1"/>
  <c r="B57" i="8" s="1"/>
  <c r="K57" i="8" l="1"/>
  <c r="J57" i="8"/>
  <c r="I57" i="8"/>
  <c r="L57" i="8" s="1"/>
  <c r="N57" i="8" s="1"/>
  <c r="D57" i="8"/>
  <c r="C57" i="8" s="1"/>
  <c r="E57" i="8" s="1"/>
  <c r="F57" i="8" s="1"/>
  <c r="G57" i="8" l="1"/>
  <c r="H57" i="8"/>
  <c r="B58" i="8" s="1"/>
  <c r="I58" i="8" l="1"/>
  <c r="K58" i="8"/>
  <c r="J58" i="8"/>
  <c r="D58" i="8"/>
  <c r="C58" i="8" s="1"/>
  <c r="E58" i="8" s="1"/>
  <c r="F58" i="8" s="1"/>
  <c r="L58" i="8" l="1"/>
  <c r="N58" i="8" s="1"/>
  <c r="G58" i="8"/>
  <c r="H58" i="8" s="1"/>
  <c r="B59" i="8" s="1"/>
  <c r="K59" i="8" l="1"/>
  <c r="J59" i="8"/>
  <c r="I59" i="8"/>
  <c r="L59" i="8" s="1"/>
  <c r="N59" i="8" s="1"/>
  <c r="D59" i="8"/>
  <c r="C59" i="8" s="1"/>
  <c r="E59" i="8" s="1"/>
  <c r="F59" i="8" s="1"/>
  <c r="G59" i="8" l="1"/>
  <c r="H59" i="8" s="1"/>
  <c r="B60" i="8" s="1"/>
  <c r="K60" i="8" l="1"/>
  <c r="J60" i="8"/>
  <c r="I60" i="8"/>
  <c r="L60" i="8" s="1"/>
  <c r="N60" i="8" s="1"/>
  <c r="D60" i="8"/>
  <c r="C60" i="8"/>
  <c r="E60" i="8" s="1"/>
  <c r="F60" i="8" s="1"/>
  <c r="G60" i="8" l="1"/>
  <c r="H60" i="8" s="1"/>
  <c r="B61" i="8" s="1"/>
  <c r="K61" i="8" l="1"/>
  <c r="J61" i="8"/>
  <c r="I61" i="8"/>
  <c r="D61" i="8"/>
  <c r="C61" i="8" s="1"/>
  <c r="E61" i="8" s="1"/>
  <c r="F61" i="8" s="1"/>
  <c r="L61" i="8" l="1"/>
  <c r="N61" i="8" s="1"/>
  <c r="G61" i="8"/>
  <c r="H61" i="8" s="1"/>
  <c r="B62" i="8" s="1"/>
  <c r="J62" i="8" l="1"/>
  <c r="K62" i="8"/>
  <c r="I62" i="8"/>
  <c r="L62" i="8" s="1"/>
  <c r="N62" i="8" s="1"/>
  <c r="D62" i="8"/>
  <c r="C62" i="8" s="1"/>
  <c r="E62" i="8" s="1"/>
  <c r="F62" i="8" s="1"/>
  <c r="G62" i="8" l="1"/>
  <c r="H62" i="8" s="1"/>
  <c r="B63" i="8" s="1"/>
  <c r="K63" i="8" l="1"/>
  <c r="I63" i="8"/>
  <c r="J63" i="8"/>
  <c r="D63" i="8"/>
  <c r="C63" i="8" s="1"/>
  <c r="E63" i="8" s="1"/>
  <c r="F63" i="8" s="1"/>
  <c r="L63" i="8" l="1"/>
  <c r="N63" i="8" s="1"/>
  <c r="G63" i="8"/>
  <c r="H63" i="8" s="1"/>
  <c r="B64" i="8" s="1"/>
  <c r="K64" i="8" l="1"/>
  <c r="I64" i="8"/>
  <c r="J64" i="8"/>
  <c r="D64" i="8"/>
  <c r="C64" i="8"/>
  <c r="E64" i="8" s="1"/>
  <c r="F64" i="8" s="1"/>
  <c r="L64" i="8" l="1"/>
  <c r="N64" i="8" s="1"/>
  <c r="G64" i="8"/>
  <c r="H64" i="8"/>
  <c r="B65" i="8" s="1"/>
  <c r="K65" i="8" l="1"/>
  <c r="J65" i="8"/>
  <c r="I65" i="8"/>
  <c r="L65" i="8" s="1"/>
  <c r="N65" i="8" s="1"/>
  <c r="D65" i="8"/>
  <c r="C65" i="8" s="1"/>
  <c r="E65" i="8" s="1"/>
  <c r="F65" i="8" s="1"/>
  <c r="G65" i="8" l="1"/>
  <c r="H65" i="8" s="1"/>
  <c r="B66" i="8" s="1"/>
  <c r="K66" i="8" l="1"/>
  <c r="I66" i="8"/>
  <c r="J66" i="8"/>
  <c r="D66" i="8"/>
  <c r="C66" i="8" s="1"/>
  <c r="E66" i="8" s="1"/>
  <c r="F66" i="8" s="1"/>
  <c r="L66" i="8" l="1"/>
  <c r="N66" i="8" s="1"/>
  <c r="G66" i="8"/>
  <c r="H66" i="8" s="1"/>
  <c r="B67" i="8" s="1"/>
  <c r="K67" i="8" l="1"/>
  <c r="J67" i="8"/>
  <c r="I67" i="8"/>
  <c r="L67" i="8" s="1"/>
  <c r="N67" i="8" s="1"/>
  <c r="D67" i="8"/>
  <c r="C67" i="8" s="1"/>
  <c r="E67" i="8" s="1"/>
  <c r="F67" i="8" s="1"/>
  <c r="G67" i="8" l="1"/>
  <c r="H67" i="8"/>
  <c r="B68" i="8" s="1"/>
  <c r="K68" i="8" l="1"/>
  <c r="J68" i="8"/>
  <c r="I68" i="8"/>
  <c r="D68" i="8"/>
  <c r="C68" i="8" s="1"/>
  <c r="E68" i="8" s="1"/>
  <c r="F68" i="8" s="1"/>
  <c r="L68" i="8" l="1"/>
  <c r="N68" i="8" s="1"/>
  <c r="G68" i="8"/>
  <c r="H68" i="8" s="1"/>
  <c r="B69" i="8" s="1"/>
  <c r="K69" i="8" l="1"/>
  <c r="J69" i="8"/>
  <c r="I69" i="8"/>
  <c r="L69" i="8" s="1"/>
  <c r="N69" i="8" s="1"/>
  <c r="D69" i="8"/>
  <c r="C69" i="8" s="1"/>
  <c r="E69" i="8" s="1"/>
  <c r="F69" i="8" s="1"/>
  <c r="G69" i="8" l="1"/>
  <c r="H69" i="8" s="1"/>
  <c r="B70" i="8" s="1"/>
  <c r="K70" i="8" l="1"/>
  <c r="J70" i="8"/>
  <c r="I70" i="8"/>
  <c r="L70" i="8" s="1"/>
  <c r="N70" i="8" s="1"/>
  <c r="D70" i="8"/>
  <c r="C70" i="8" s="1"/>
  <c r="E70" i="8" s="1"/>
  <c r="F70" i="8" s="1"/>
  <c r="G70" i="8" l="1"/>
  <c r="H70" i="8" s="1"/>
  <c r="B71" i="8" s="1"/>
  <c r="K71" i="8" l="1"/>
  <c r="I71" i="8"/>
  <c r="J71" i="8"/>
  <c r="D71" i="8"/>
  <c r="C71" i="8" s="1"/>
  <c r="E71" i="8" s="1"/>
  <c r="F71" i="8" s="1"/>
  <c r="L71" i="8" l="1"/>
  <c r="N71" i="8" s="1"/>
  <c r="G71" i="8"/>
  <c r="H71" i="8" s="1"/>
  <c r="B72" i="8" s="1"/>
  <c r="K72" i="8" l="1"/>
  <c r="I72" i="8"/>
  <c r="J72" i="8"/>
  <c r="D72" i="8"/>
  <c r="C72" i="8" s="1"/>
  <c r="E72" i="8" s="1"/>
  <c r="F72" i="8" s="1"/>
  <c r="L72" i="8" l="1"/>
  <c r="N72" i="8" s="1"/>
  <c r="G72" i="8"/>
  <c r="H72" i="8" s="1"/>
  <c r="B73" i="8" s="1"/>
  <c r="K73" i="8" l="1"/>
  <c r="J73" i="8"/>
  <c r="I73" i="8"/>
  <c r="D73" i="8"/>
  <c r="C73" i="8" s="1"/>
  <c r="E73" i="8" s="1"/>
  <c r="F73" i="8" s="1"/>
  <c r="L73" i="8" l="1"/>
  <c r="N73" i="8" s="1"/>
  <c r="G73" i="8"/>
  <c r="H73" i="8" s="1"/>
  <c r="B74" i="8" s="1"/>
  <c r="K74" i="8" l="1"/>
  <c r="I74" i="8"/>
  <c r="J74" i="8"/>
  <c r="D74" i="8"/>
  <c r="C74" i="8" s="1"/>
  <c r="E74" i="8" s="1"/>
  <c r="F74" i="8" s="1"/>
  <c r="L74" i="8" l="1"/>
  <c r="N74" i="8" s="1"/>
  <c r="G74" i="8"/>
  <c r="H74" i="8" s="1"/>
  <c r="B75" i="8" s="1"/>
  <c r="K75" i="8" l="1"/>
  <c r="J75" i="8"/>
  <c r="I75" i="8"/>
  <c r="L75" i="8" s="1"/>
  <c r="N75" i="8" s="1"/>
  <c r="D75" i="8"/>
  <c r="C75" i="8" s="1"/>
  <c r="E75" i="8" s="1"/>
  <c r="F75" i="8" s="1"/>
  <c r="G75" i="8" l="1"/>
  <c r="H75" i="8" s="1"/>
  <c r="B76" i="8" s="1"/>
  <c r="K76" i="8" l="1"/>
  <c r="J76" i="8"/>
  <c r="I76" i="8"/>
  <c r="L76" i="8" s="1"/>
  <c r="N76" i="8" s="1"/>
  <c r="D76" i="8"/>
  <c r="C76" i="8" s="1"/>
  <c r="E76" i="8" s="1"/>
  <c r="F76" i="8" s="1"/>
  <c r="G76" i="8" l="1"/>
  <c r="H76" i="8" s="1"/>
  <c r="B77" i="8" s="1"/>
  <c r="J77" i="8" l="1"/>
  <c r="K77" i="8"/>
  <c r="I77" i="8"/>
  <c r="D77" i="8"/>
  <c r="C77" i="8" s="1"/>
  <c r="E77" i="8" s="1"/>
  <c r="F77" i="8" s="1"/>
  <c r="L77" i="8" l="1"/>
  <c r="N77" i="8" s="1"/>
  <c r="G77" i="8"/>
  <c r="H77" i="8" s="1"/>
  <c r="B78" i="8" s="1"/>
  <c r="J78" i="8" l="1"/>
  <c r="K78" i="8"/>
  <c r="I78" i="8"/>
  <c r="L78" i="8" s="1"/>
  <c r="N78" i="8" s="1"/>
  <c r="D78" i="8"/>
  <c r="C78" i="8"/>
  <c r="E78" i="8" s="1"/>
  <c r="F78" i="8" s="1"/>
  <c r="G78" i="8" l="1"/>
  <c r="H78" i="8" s="1"/>
  <c r="B79" i="8" s="1"/>
  <c r="K79" i="8" l="1"/>
  <c r="I79" i="8"/>
  <c r="J79" i="8"/>
  <c r="D79" i="8"/>
  <c r="C79" i="8" s="1"/>
  <c r="E79" i="8" s="1"/>
  <c r="F79" i="8" s="1"/>
  <c r="L79" i="8" l="1"/>
  <c r="N79" i="8" s="1"/>
  <c r="G79" i="8"/>
  <c r="H79" i="8" s="1"/>
  <c r="B80" i="8" s="1"/>
  <c r="K80" i="8" l="1"/>
  <c r="I80" i="8"/>
  <c r="J80" i="8"/>
  <c r="D80" i="8"/>
  <c r="C80" i="8" s="1"/>
  <c r="E80" i="8" s="1"/>
  <c r="F80" i="8" s="1"/>
  <c r="L80" i="8" l="1"/>
  <c r="N80" i="8" s="1"/>
  <c r="G80" i="8"/>
  <c r="H80" i="8" s="1"/>
  <c r="B81" i="8" s="1"/>
  <c r="K81" i="8" l="1"/>
  <c r="I81" i="8"/>
  <c r="J81" i="8"/>
  <c r="D81" i="8"/>
  <c r="C81" i="8" s="1"/>
  <c r="E81" i="8" s="1"/>
  <c r="F81" i="8" s="1"/>
  <c r="L81" i="8" l="1"/>
  <c r="N81" i="8" s="1"/>
  <c r="G81" i="8"/>
  <c r="H81" i="8" s="1"/>
  <c r="B82" i="8" s="1"/>
  <c r="I82" i="8" l="1"/>
  <c r="K82" i="8"/>
  <c r="J82" i="8"/>
  <c r="D82" i="8"/>
  <c r="C82" i="8" s="1"/>
  <c r="E82" i="8" s="1"/>
  <c r="F82" i="8" s="1"/>
  <c r="L82" i="8" l="1"/>
  <c r="N82" i="8" s="1"/>
  <c r="G82" i="8"/>
  <c r="H82" i="8" s="1"/>
  <c r="B83" i="8" s="1"/>
  <c r="K83" i="8" l="1"/>
  <c r="J83" i="8"/>
  <c r="I83" i="8"/>
  <c r="L83" i="8" s="1"/>
  <c r="N83" i="8" s="1"/>
  <c r="D83" i="8"/>
  <c r="C83" i="8" s="1"/>
  <c r="E83" i="8" s="1"/>
  <c r="F83" i="8" s="1"/>
  <c r="G83" i="8" l="1"/>
  <c r="H83" i="8" s="1"/>
  <c r="B84" i="8" s="1"/>
  <c r="J84" i="8" l="1"/>
  <c r="K84" i="8"/>
  <c r="I84" i="8"/>
  <c r="L84" i="8" s="1"/>
  <c r="N84" i="8" s="1"/>
  <c r="D84" i="8"/>
  <c r="C84" i="8"/>
  <c r="E84" i="8" s="1"/>
  <c r="F84" i="8" s="1"/>
  <c r="G84" i="8" l="1"/>
  <c r="H84" i="8" s="1"/>
  <c r="B85" i="8" s="1"/>
  <c r="K85" i="8" l="1"/>
  <c r="J85" i="8"/>
  <c r="I85" i="8"/>
  <c r="L85" i="8" s="1"/>
  <c r="N85" i="8" s="1"/>
  <c r="D85" i="8"/>
  <c r="C85" i="8"/>
  <c r="E85" i="8" s="1"/>
  <c r="F85" i="8" s="1"/>
  <c r="G85" i="8" l="1"/>
  <c r="H85" i="8" s="1"/>
  <c r="B86" i="8" s="1"/>
  <c r="K86" i="8" l="1"/>
  <c r="J86" i="8"/>
  <c r="I86" i="8"/>
  <c r="L86" i="8" s="1"/>
  <c r="N86" i="8" s="1"/>
  <c r="D86" i="8"/>
  <c r="C86" i="8" s="1"/>
  <c r="E86" i="8" s="1"/>
  <c r="F86" i="8" s="1"/>
  <c r="G86" i="8" l="1"/>
  <c r="H86" i="8" s="1"/>
  <c r="B87" i="8" s="1"/>
  <c r="K87" i="8" l="1"/>
  <c r="I87" i="8"/>
  <c r="J87" i="8"/>
  <c r="D87" i="8"/>
  <c r="C87" i="8" s="1"/>
  <c r="E87" i="8" s="1"/>
  <c r="F87" i="8" s="1"/>
  <c r="L87" i="8" l="1"/>
  <c r="N87" i="8" s="1"/>
  <c r="G87" i="8"/>
  <c r="H87" i="8" s="1"/>
  <c r="B88" i="8" s="1"/>
  <c r="K88" i="8" l="1"/>
  <c r="J88" i="8"/>
  <c r="I88" i="8"/>
  <c r="L88" i="8" s="1"/>
  <c r="N88" i="8" s="1"/>
  <c r="D88" i="8"/>
  <c r="C88" i="8" s="1"/>
  <c r="E88" i="8" s="1"/>
  <c r="F88" i="8" s="1"/>
  <c r="G88" i="8" l="1"/>
  <c r="H88" i="8" s="1"/>
  <c r="B89" i="8" s="1"/>
  <c r="K89" i="8" l="1"/>
  <c r="J89" i="8"/>
  <c r="I89" i="8"/>
  <c r="L89" i="8" s="1"/>
  <c r="N89" i="8" s="1"/>
  <c r="D89" i="8"/>
  <c r="C89" i="8"/>
  <c r="E89" i="8" s="1"/>
  <c r="F89" i="8" s="1"/>
  <c r="G89" i="8" l="1"/>
  <c r="H89" i="8"/>
  <c r="B90" i="8" s="1"/>
  <c r="K90" i="8" l="1"/>
  <c r="I90" i="8"/>
  <c r="J90" i="8"/>
  <c r="D90" i="8"/>
  <c r="C90" i="8" s="1"/>
  <c r="E90" i="8" s="1"/>
  <c r="F90" i="8" s="1"/>
  <c r="L90" i="8" l="1"/>
  <c r="N90" i="8" s="1"/>
  <c r="G90" i="8"/>
  <c r="H90" i="8" s="1"/>
  <c r="B91" i="8" s="1"/>
  <c r="K91" i="8" l="1"/>
  <c r="J91" i="8"/>
  <c r="I91" i="8"/>
  <c r="L91" i="8" s="1"/>
  <c r="N91" i="8" s="1"/>
  <c r="D91" i="8"/>
  <c r="C91" i="8" s="1"/>
  <c r="E91" i="8" s="1"/>
  <c r="F91" i="8" s="1"/>
  <c r="G91" i="8" l="1"/>
  <c r="H91" i="8"/>
  <c r="B92" i="8" s="1"/>
  <c r="J92" i="8" l="1"/>
  <c r="K92" i="8"/>
  <c r="I92" i="8"/>
  <c r="D92" i="8"/>
  <c r="C92" i="8"/>
  <c r="E92" i="8" s="1"/>
  <c r="F92" i="8" s="1"/>
  <c r="L92" i="8" l="1"/>
  <c r="N92" i="8" s="1"/>
  <c r="G92" i="8"/>
  <c r="H92" i="8" s="1"/>
  <c r="B93" i="8" s="1"/>
  <c r="J93" i="8" l="1"/>
  <c r="K93" i="8"/>
  <c r="I93" i="8"/>
  <c r="L93" i="8" s="1"/>
  <c r="N93" i="8" s="1"/>
  <c r="D93" i="8"/>
  <c r="C93" i="8"/>
  <c r="E93" i="8" s="1"/>
  <c r="F93" i="8" s="1"/>
  <c r="G93" i="8" l="1"/>
  <c r="H93" i="8" s="1"/>
  <c r="B94" i="8" s="1"/>
  <c r="J94" i="8" l="1"/>
  <c r="K94" i="8"/>
  <c r="I94" i="8"/>
  <c r="L94" i="8" s="1"/>
  <c r="N94" i="8" s="1"/>
  <c r="D94" i="8"/>
  <c r="C94" i="8" s="1"/>
  <c r="E94" i="8" s="1"/>
  <c r="F94" i="8" s="1"/>
  <c r="G94" i="8" l="1"/>
  <c r="H94" i="8" s="1"/>
  <c r="B95" i="8" s="1"/>
  <c r="K95" i="8" l="1"/>
  <c r="I95" i="8"/>
  <c r="J95" i="8"/>
  <c r="D95" i="8"/>
  <c r="C95" i="8" s="1"/>
  <c r="E95" i="8" s="1"/>
  <c r="F95" i="8" s="1"/>
  <c r="L95" i="8" l="1"/>
  <c r="N95" i="8" s="1"/>
  <c r="G95" i="8"/>
  <c r="H95" i="8" s="1"/>
  <c r="B96" i="8" s="1"/>
  <c r="K96" i="8" l="1"/>
  <c r="J96" i="8"/>
  <c r="I96" i="8"/>
  <c r="D96" i="8"/>
  <c r="C96" i="8"/>
  <c r="E96" i="8" s="1"/>
  <c r="F96" i="8" s="1"/>
  <c r="L96" i="8" l="1"/>
  <c r="N96" i="8" s="1"/>
  <c r="G96" i="8"/>
  <c r="H96" i="8" s="1"/>
  <c r="B97" i="8" s="1"/>
  <c r="K97" i="8" l="1"/>
  <c r="I97" i="8"/>
  <c r="J97" i="8"/>
  <c r="D97" i="8"/>
  <c r="C97" i="8" s="1"/>
  <c r="E97" i="8" s="1"/>
  <c r="F97" i="8" s="1"/>
  <c r="L97" i="8" l="1"/>
  <c r="N97" i="8" s="1"/>
  <c r="G97" i="8"/>
  <c r="H97" i="8" s="1"/>
  <c r="B98" i="8" s="1"/>
  <c r="K98" i="8" l="1"/>
  <c r="J98" i="8"/>
  <c r="I98" i="8"/>
  <c r="D98" i="8"/>
  <c r="C98" i="8"/>
  <c r="E98" i="8" s="1"/>
  <c r="F98" i="8" s="1"/>
  <c r="L98" i="8" l="1"/>
  <c r="N98" i="8" s="1"/>
  <c r="G98" i="8"/>
  <c r="H98" i="8" s="1"/>
  <c r="B99" i="8" s="1"/>
  <c r="K99" i="8" l="1"/>
  <c r="J99" i="8"/>
  <c r="I99" i="8"/>
  <c r="L99" i="8" s="1"/>
  <c r="N99" i="8" s="1"/>
  <c r="D99" i="8"/>
  <c r="C99" i="8" s="1"/>
  <c r="E99" i="8" s="1"/>
  <c r="F99" i="8" s="1"/>
  <c r="G99" i="8" l="1"/>
  <c r="H99" i="8"/>
  <c r="B100" i="8" s="1"/>
  <c r="K100" i="8" l="1"/>
  <c r="J100" i="8"/>
  <c r="I100" i="8"/>
  <c r="L100" i="8" s="1"/>
  <c r="N100" i="8" s="1"/>
  <c r="D100" i="8"/>
  <c r="C100" i="8"/>
  <c r="E100" i="8" s="1"/>
  <c r="F100" i="8" s="1"/>
  <c r="G100" i="8" l="1"/>
  <c r="H100" i="8" s="1"/>
  <c r="B101" i="8" s="1"/>
  <c r="K101" i="8" l="1"/>
  <c r="J101" i="8"/>
  <c r="I101" i="8"/>
  <c r="D101" i="8"/>
  <c r="C101" i="8" s="1"/>
  <c r="E101" i="8" s="1"/>
  <c r="F101" i="8" s="1"/>
  <c r="L101" i="8" l="1"/>
  <c r="N101" i="8" s="1"/>
  <c r="G101" i="8"/>
  <c r="H101" i="8" s="1"/>
  <c r="B102" i="8" s="1"/>
  <c r="K102" i="8" l="1"/>
  <c r="J102" i="8"/>
  <c r="I102" i="8"/>
  <c r="L102" i="8" s="1"/>
  <c r="N102" i="8" s="1"/>
  <c r="D102" i="8"/>
  <c r="C102" i="8" s="1"/>
  <c r="E102" i="8" s="1"/>
  <c r="F102" i="8" s="1"/>
  <c r="G102" i="8" l="1"/>
  <c r="H102" i="8" s="1"/>
  <c r="B103" i="8" s="1"/>
  <c r="K103" i="8" l="1"/>
  <c r="J103" i="8"/>
  <c r="I103" i="8"/>
  <c r="L103" i="8" s="1"/>
  <c r="N103" i="8" s="1"/>
  <c r="D103" i="8"/>
  <c r="C103" i="8"/>
  <c r="E103" i="8" s="1"/>
  <c r="F103" i="8" s="1"/>
  <c r="G103" i="8" l="1"/>
  <c r="H103" i="8" s="1"/>
  <c r="B104" i="8" s="1"/>
  <c r="K104" i="8" l="1"/>
  <c r="J104" i="8"/>
  <c r="I104" i="8"/>
  <c r="D104" i="8"/>
  <c r="C104" i="8" s="1"/>
  <c r="E104" i="8" s="1"/>
  <c r="F104" i="8" s="1"/>
  <c r="L104" i="8" l="1"/>
  <c r="N104" i="8" s="1"/>
  <c r="G104" i="8"/>
  <c r="H104" i="8" s="1"/>
  <c r="B105" i="8" s="1"/>
  <c r="K105" i="8" l="1"/>
  <c r="I105" i="8"/>
  <c r="J105" i="8"/>
  <c r="D105" i="8"/>
  <c r="C105" i="8" s="1"/>
  <c r="E105" i="8" s="1"/>
  <c r="F105" i="8" s="1"/>
  <c r="L105" i="8" l="1"/>
  <c r="N105" i="8" s="1"/>
  <c r="G105" i="8"/>
  <c r="H105" i="8" s="1"/>
  <c r="B106" i="8" s="1"/>
  <c r="K106" i="8" l="1"/>
  <c r="J106" i="8"/>
  <c r="I106" i="8"/>
  <c r="L106" i="8" s="1"/>
  <c r="N106" i="8" s="1"/>
  <c r="D106" i="8"/>
  <c r="C106" i="8"/>
  <c r="E106" i="8" s="1"/>
  <c r="F106" i="8" s="1"/>
  <c r="G106" i="8" l="1"/>
  <c r="H106" i="8"/>
  <c r="B107" i="8" s="1"/>
  <c r="K107" i="8" l="1"/>
  <c r="J107" i="8"/>
  <c r="I107" i="8"/>
  <c r="L107" i="8" s="1"/>
  <c r="N107" i="8" s="1"/>
  <c r="D107" i="8"/>
  <c r="C107" i="8" s="1"/>
  <c r="E107" i="8" s="1"/>
  <c r="F107" i="8" s="1"/>
  <c r="G107" i="8" l="1"/>
  <c r="H107" i="8" s="1"/>
  <c r="B108" i="8" s="1"/>
  <c r="J108" i="8" l="1"/>
  <c r="K108" i="8"/>
  <c r="I108" i="8"/>
  <c r="L108" i="8" s="1"/>
  <c r="N108" i="8" s="1"/>
  <c r="D108" i="8"/>
  <c r="C108" i="8" s="1"/>
  <c r="E108" i="8" s="1"/>
  <c r="F108" i="8" s="1"/>
  <c r="G108" i="8" l="1"/>
  <c r="H108" i="8" s="1"/>
  <c r="B109" i="8" s="1"/>
  <c r="J109" i="8" l="1"/>
  <c r="K109" i="8"/>
  <c r="I109" i="8"/>
  <c r="D109" i="8"/>
  <c r="C109" i="8" s="1"/>
  <c r="E109" i="8" s="1"/>
  <c r="F109" i="8" s="1"/>
  <c r="L109" i="8" l="1"/>
  <c r="N109" i="8" s="1"/>
  <c r="G109" i="8"/>
  <c r="H109" i="8" s="1"/>
  <c r="B110" i="8" s="1"/>
  <c r="K110" i="8" l="1"/>
  <c r="J110" i="8"/>
  <c r="I110" i="8"/>
  <c r="L110" i="8" s="1"/>
  <c r="N110" i="8" s="1"/>
  <c r="D110" i="8"/>
  <c r="C110" i="8" s="1"/>
  <c r="E110" i="8" s="1"/>
  <c r="F110" i="8" s="1"/>
  <c r="G110" i="8" l="1"/>
  <c r="H110" i="8" s="1"/>
  <c r="B111" i="8" s="1"/>
  <c r="K111" i="8" l="1"/>
  <c r="J111" i="8"/>
  <c r="I111" i="8"/>
  <c r="L111" i="8" s="1"/>
  <c r="N111" i="8" s="1"/>
  <c r="D111" i="8"/>
  <c r="C111" i="8"/>
  <c r="E111" i="8" s="1"/>
  <c r="F111" i="8" s="1"/>
  <c r="G111" i="8" l="1"/>
  <c r="H111" i="8" s="1"/>
  <c r="B112" i="8" s="1"/>
  <c r="K112" i="8" l="1"/>
  <c r="J112" i="8"/>
  <c r="I112" i="8"/>
  <c r="L112" i="8" s="1"/>
  <c r="N112" i="8" s="1"/>
  <c r="D112" i="8"/>
  <c r="C112" i="8" s="1"/>
  <c r="E112" i="8" s="1"/>
  <c r="F112" i="8" s="1"/>
  <c r="G112" i="8" l="1"/>
  <c r="H112" i="8"/>
  <c r="B113" i="8" s="1"/>
  <c r="K113" i="8" l="1"/>
  <c r="J113" i="8"/>
  <c r="I113" i="8"/>
  <c r="L113" i="8" s="1"/>
  <c r="N113" i="8" s="1"/>
  <c r="D113" i="8"/>
  <c r="C113" i="8" s="1"/>
  <c r="E113" i="8" s="1"/>
  <c r="F113" i="8" s="1"/>
  <c r="G113" i="8" l="1"/>
  <c r="H113" i="8" s="1"/>
  <c r="B114" i="8" s="1"/>
  <c r="K114" i="8" l="1"/>
  <c r="J114" i="8"/>
  <c r="I114" i="8"/>
  <c r="L114" i="8" s="1"/>
  <c r="N114" i="8" s="1"/>
  <c r="D114" i="8"/>
  <c r="C114" i="8"/>
  <c r="E114" i="8" s="1"/>
  <c r="F114" i="8" s="1"/>
  <c r="G114" i="8" l="1"/>
  <c r="H114" i="8" s="1"/>
  <c r="B115" i="8" s="1"/>
  <c r="K115" i="8" l="1"/>
  <c r="J115" i="8"/>
  <c r="I115" i="8"/>
  <c r="L115" i="8" s="1"/>
  <c r="N115" i="8" s="1"/>
  <c r="D115" i="8"/>
  <c r="C115" i="8"/>
  <c r="E115" i="8"/>
  <c r="F115" i="8" s="1"/>
  <c r="G115" i="8" l="1"/>
  <c r="H115" i="8"/>
  <c r="B116" i="8" s="1"/>
  <c r="J116" i="8" l="1"/>
  <c r="K116" i="8"/>
  <c r="I116" i="8"/>
  <c r="L116" i="8" s="1"/>
  <c r="N116" i="8" s="1"/>
  <c r="D116" i="8"/>
  <c r="C116" i="8" s="1"/>
  <c r="E116" i="8" s="1"/>
  <c r="F116" i="8" s="1"/>
  <c r="G116" i="8" l="1"/>
  <c r="H116" i="8" s="1"/>
  <c r="B117" i="8" s="1"/>
  <c r="J117" i="8" l="1"/>
  <c r="K117" i="8"/>
  <c r="I117" i="8"/>
  <c r="L117" i="8" s="1"/>
  <c r="N117" i="8" s="1"/>
  <c r="D117" i="8"/>
  <c r="C117" i="8" s="1"/>
  <c r="E117" i="8" s="1"/>
  <c r="F117" i="8" s="1"/>
  <c r="G117" i="8" l="1"/>
  <c r="H117" i="8" s="1"/>
  <c r="B118" i="8" s="1"/>
  <c r="J118" i="8" l="1"/>
  <c r="K118" i="8"/>
  <c r="I118" i="8"/>
  <c r="L118" i="8" s="1"/>
  <c r="N118" i="8" s="1"/>
  <c r="D118" i="8"/>
  <c r="C118" i="8" s="1"/>
  <c r="E118" i="8" s="1"/>
  <c r="F118" i="8" s="1"/>
  <c r="G118" i="8" l="1"/>
  <c r="H118" i="8" s="1"/>
  <c r="B119" i="8" s="1"/>
  <c r="K119" i="8" l="1"/>
  <c r="J119" i="8"/>
  <c r="I119" i="8"/>
  <c r="L119" i="8" s="1"/>
  <c r="N119" i="8" s="1"/>
  <c r="D119" i="8"/>
  <c r="C119" i="8"/>
  <c r="E119" i="8" s="1"/>
  <c r="F119" i="8" s="1"/>
  <c r="G119" i="8" l="1"/>
  <c r="H119" i="8" s="1"/>
  <c r="B120" i="8" s="1"/>
  <c r="K120" i="8" l="1"/>
  <c r="J120" i="8"/>
  <c r="I120" i="8"/>
  <c r="D120" i="8"/>
  <c r="C120" i="8"/>
  <c r="E120" i="8" s="1"/>
  <c r="F120" i="8" s="1"/>
  <c r="L120" i="8" l="1"/>
  <c r="N120" i="8" s="1"/>
  <c r="G120" i="8"/>
  <c r="H120" i="8"/>
  <c r="B121" i="8" s="1"/>
  <c r="K121" i="8" l="1"/>
  <c r="J121" i="8"/>
  <c r="I121" i="8"/>
  <c r="D121" i="8"/>
  <c r="C121" i="8"/>
  <c r="E121" i="8" s="1"/>
  <c r="F121" i="8" s="1"/>
  <c r="L121" i="8" l="1"/>
  <c r="N121" i="8" s="1"/>
  <c r="G121" i="8"/>
  <c r="H121" i="8" s="1"/>
  <c r="B122" i="8" s="1"/>
  <c r="K122" i="8" l="1"/>
  <c r="J122" i="8"/>
  <c r="I122" i="8"/>
  <c r="L122" i="8" s="1"/>
  <c r="N122" i="8" s="1"/>
  <c r="D122" i="8"/>
  <c r="C122" i="8"/>
  <c r="E122" i="8" s="1"/>
  <c r="F122" i="8" s="1"/>
  <c r="G122" i="8" l="1"/>
  <c r="H122" i="8" s="1"/>
  <c r="B123" i="8" s="1"/>
  <c r="K123" i="8" l="1"/>
  <c r="J123" i="8"/>
  <c r="I123" i="8"/>
  <c r="L123" i="8" s="1"/>
  <c r="N123" i="8" s="1"/>
  <c r="D123" i="8"/>
  <c r="C123" i="8" s="1"/>
  <c r="E123" i="8" s="1"/>
  <c r="F123" i="8" s="1"/>
  <c r="G123" i="8" l="1"/>
  <c r="H123" i="8"/>
  <c r="B124" i="8" s="1"/>
  <c r="K124" i="8" l="1"/>
  <c r="J124" i="8"/>
  <c r="I124" i="8"/>
  <c r="L124" i="8" s="1"/>
  <c r="N124" i="8" s="1"/>
  <c r="D124" i="8"/>
  <c r="C124" i="8"/>
  <c r="E124" i="8" s="1"/>
  <c r="F124" i="8" s="1"/>
  <c r="G124" i="8" l="1"/>
  <c r="H124" i="8" s="1"/>
  <c r="B125" i="8" s="1"/>
  <c r="K125" i="8" l="1"/>
  <c r="J125" i="8"/>
  <c r="I125" i="8"/>
  <c r="D125" i="8"/>
  <c r="C125" i="8"/>
  <c r="E125" i="8" s="1"/>
  <c r="F125" i="8" s="1"/>
  <c r="L125" i="8" l="1"/>
  <c r="N125" i="8" s="1"/>
  <c r="G125" i="8"/>
  <c r="H125" i="8" s="1"/>
  <c r="B126" i="8" s="1"/>
  <c r="K126" i="8" l="1"/>
  <c r="J126" i="8"/>
  <c r="I126" i="8"/>
  <c r="L126" i="8" s="1"/>
  <c r="N126" i="8" s="1"/>
  <c r="D126" i="8"/>
  <c r="C126" i="8" s="1"/>
  <c r="E126" i="8" s="1"/>
  <c r="F126" i="8" s="1"/>
  <c r="G126" i="8" l="1"/>
  <c r="H126" i="8" s="1"/>
  <c r="B127" i="8" s="1"/>
  <c r="K127" i="8" l="1"/>
  <c r="J127" i="8"/>
  <c r="I127" i="8"/>
  <c r="D127" i="8"/>
  <c r="C127" i="8" s="1"/>
  <c r="E127" i="8" s="1"/>
  <c r="F127" i="8" s="1"/>
  <c r="L127" i="8" l="1"/>
  <c r="N127" i="8" s="1"/>
  <c r="G127" i="8"/>
  <c r="H127" i="8" s="1"/>
  <c r="B128" i="8" s="1"/>
  <c r="K128" i="8" l="1"/>
  <c r="J128" i="8"/>
  <c r="I128" i="8"/>
  <c r="E128" i="8"/>
  <c r="F128" i="8" s="1"/>
  <c r="D128" i="8"/>
  <c r="C128" i="8"/>
  <c r="L128" i="8" l="1"/>
  <c r="N128" i="8" s="1"/>
  <c r="G128" i="8"/>
  <c r="H128" i="8" s="1"/>
  <c r="B129" i="8" s="1"/>
  <c r="K129" i="8" l="1"/>
  <c r="J129" i="8"/>
  <c r="I129" i="8"/>
  <c r="L129" i="8" s="1"/>
  <c r="N129" i="8" s="1"/>
  <c r="E129" i="8"/>
  <c r="F129" i="8" s="1"/>
  <c r="C129" i="8"/>
  <c r="D129" i="8"/>
  <c r="G129" i="8" l="1"/>
  <c r="H129" i="8" s="1"/>
  <c r="B130" i="8" s="1"/>
  <c r="K130" i="8" l="1"/>
  <c r="J130" i="8"/>
  <c r="I130" i="8"/>
  <c r="L130" i="8" s="1"/>
  <c r="N130" i="8" s="1"/>
  <c r="D130" i="8"/>
  <c r="E130" i="8"/>
  <c r="F130" i="8" s="1"/>
  <c r="C130" i="8"/>
  <c r="G130" i="8" l="1"/>
  <c r="H130" i="8" s="1"/>
  <c r="B131" i="8" s="1"/>
  <c r="K131" i="8" l="1"/>
  <c r="J131" i="8"/>
  <c r="I131" i="8"/>
  <c r="L131" i="8" s="1"/>
  <c r="N131" i="8" s="1"/>
  <c r="E131" i="8"/>
  <c r="F131" i="8" s="1"/>
  <c r="D131" i="8"/>
  <c r="C131" i="8"/>
  <c r="G131" i="8" l="1"/>
  <c r="H131" i="8" s="1"/>
  <c r="B132" i="8" s="1"/>
  <c r="J132" i="8" l="1"/>
  <c r="K132" i="8"/>
  <c r="I132" i="8"/>
  <c r="L132" i="8" s="1"/>
  <c r="N132" i="8" s="1"/>
  <c r="D132" i="8"/>
  <c r="C132" i="8"/>
  <c r="E132" i="8"/>
  <c r="F132" i="8" s="1"/>
  <c r="G132" i="8" l="1"/>
  <c r="H132" i="8" s="1"/>
  <c r="B133" i="8" s="1"/>
  <c r="J133" i="8" l="1"/>
  <c r="K133" i="8"/>
  <c r="I133" i="8"/>
  <c r="E133" i="8"/>
  <c r="D133" i="8"/>
  <c r="C133" i="8"/>
  <c r="F133" i="8"/>
  <c r="L133" i="8" l="1"/>
  <c r="N133" i="8" s="1"/>
  <c r="G133" i="8"/>
  <c r="H133" i="8" s="1"/>
  <c r="B134" i="8" s="1"/>
  <c r="J134" i="8" l="1"/>
  <c r="K134" i="8"/>
  <c r="I134" i="8"/>
  <c r="L134" i="8" s="1"/>
  <c r="N134" i="8" s="1"/>
  <c r="E134" i="8"/>
  <c r="F134" i="8" s="1"/>
  <c r="D134" i="8"/>
  <c r="C134" i="8"/>
  <c r="G134" i="8" l="1"/>
  <c r="H134" i="8" s="1"/>
  <c r="B135" i="8" s="1"/>
  <c r="K135" i="8" l="1"/>
  <c r="J135" i="8"/>
  <c r="I135" i="8"/>
  <c r="L135" i="8" s="1"/>
  <c r="N135" i="8" s="1"/>
  <c r="E135" i="8"/>
  <c r="F135" i="8" s="1"/>
  <c r="D135" i="8"/>
  <c r="C135" i="8"/>
  <c r="G135" i="8" l="1"/>
  <c r="H135" i="8" s="1"/>
  <c r="B136" i="8" s="1"/>
  <c r="K136" i="8" l="1"/>
  <c r="J136" i="8"/>
  <c r="I136" i="8"/>
  <c r="E136" i="8"/>
  <c r="F136" i="8" s="1"/>
  <c r="D136" i="8"/>
  <c r="C136" i="8"/>
  <c r="L136" i="8" l="1"/>
  <c r="N136" i="8" s="1"/>
  <c r="G136" i="8"/>
  <c r="H136" i="8" s="1"/>
  <c r="B137" i="8" s="1"/>
  <c r="K137" i="8" l="1"/>
  <c r="J137" i="8"/>
  <c r="I137" i="8"/>
  <c r="E137" i="8"/>
  <c r="F137" i="8" s="1"/>
  <c r="D137" i="8"/>
  <c r="C137" i="8"/>
  <c r="L137" i="8" l="1"/>
  <c r="N137" i="8" s="1"/>
  <c r="G137" i="8"/>
  <c r="H137" i="8"/>
  <c r="B138" i="8" s="1"/>
  <c r="K138" i="8" l="1"/>
  <c r="J138" i="8"/>
  <c r="I138" i="8"/>
  <c r="L138" i="8" s="1"/>
  <c r="N138" i="8" s="1"/>
  <c r="D138" i="8"/>
  <c r="E138" i="8"/>
  <c r="F138" i="8" s="1"/>
  <c r="C138" i="8"/>
  <c r="G138" i="8" l="1"/>
  <c r="H138" i="8"/>
  <c r="B139" i="8" s="1"/>
  <c r="K139" i="8" l="1"/>
  <c r="J139" i="8"/>
  <c r="I139" i="8"/>
  <c r="L139" i="8" s="1"/>
  <c r="N139" i="8" s="1"/>
  <c r="E139" i="8"/>
  <c r="F139" i="8" s="1"/>
  <c r="D139" i="8"/>
  <c r="C139" i="8"/>
  <c r="G139" i="8" l="1"/>
  <c r="H139" i="8"/>
  <c r="B140" i="8" s="1"/>
  <c r="J140" i="8" l="1"/>
  <c r="K140" i="8"/>
  <c r="I140" i="8"/>
  <c r="L140" i="8" s="1"/>
  <c r="N140" i="8" s="1"/>
  <c r="D140" i="8"/>
  <c r="E140" i="8"/>
  <c r="F140" i="8" s="1"/>
  <c r="C140" i="8"/>
  <c r="G140" i="8" l="1"/>
  <c r="H140" i="8" s="1"/>
  <c r="B141" i="8" s="1"/>
  <c r="J141" i="8" l="1"/>
  <c r="K141" i="8"/>
  <c r="I141" i="8"/>
  <c r="E141" i="8"/>
  <c r="F141" i="8" s="1"/>
  <c r="D141" i="8"/>
  <c r="C141" i="8"/>
  <c r="L141" i="8" l="1"/>
  <c r="N141" i="8" s="1"/>
  <c r="G141" i="8"/>
  <c r="H141" i="8" s="1"/>
  <c r="B142" i="8" s="1"/>
  <c r="J142" i="8" l="1"/>
  <c r="K142" i="8"/>
  <c r="I142" i="8"/>
  <c r="L142" i="8" s="1"/>
  <c r="N142" i="8" s="1"/>
  <c r="E142" i="8"/>
  <c r="F142" i="8" s="1"/>
  <c r="D142" i="8"/>
  <c r="C142" i="8"/>
  <c r="G142" i="8" l="1"/>
  <c r="H142" i="8" s="1"/>
  <c r="B143" i="8" s="1"/>
  <c r="K143" i="8" l="1"/>
  <c r="J143" i="8"/>
  <c r="I143" i="8"/>
  <c r="L143" i="8" s="1"/>
  <c r="N143" i="8" s="1"/>
  <c r="E143" i="8"/>
  <c r="F143" i="8" s="1"/>
  <c r="D143" i="8"/>
  <c r="C143" i="8"/>
  <c r="G143" i="8" l="1"/>
  <c r="H143" i="8" s="1"/>
  <c r="B144" i="8" s="1"/>
  <c r="K144" i="8" l="1"/>
  <c r="J144" i="8"/>
  <c r="I144" i="8"/>
  <c r="L144" i="8" s="1"/>
  <c r="N144" i="8" s="1"/>
  <c r="E144" i="8"/>
  <c r="F144" i="8" s="1"/>
  <c r="D144" i="8"/>
  <c r="C144" i="8"/>
  <c r="G144" i="8" l="1"/>
  <c r="H144" i="8" s="1"/>
  <c r="B145" i="8" s="1"/>
  <c r="K145" i="8" l="1"/>
  <c r="J145" i="8"/>
  <c r="I145" i="8"/>
  <c r="L145" i="8" s="1"/>
  <c r="N145" i="8" s="1"/>
  <c r="D145" i="8"/>
  <c r="C145" i="8"/>
  <c r="E145" i="8"/>
  <c r="F145" i="8" s="1"/>
  <c r="G145" i="8" l="1"/>
  <c r="H145" i="8" s="1"/>
  <c r="B146" i="8" s="1"/>
  <c r="K146" i="8" l="1"/>
  <c r="J146" i="8"/>
  <c r="I146" i="8"/>
  <c r="L146" i="8" s="1"/>
  <c r="N146" i="8" s="1"/>
  <c r="E146" i="8"/>
  <c r="D146" i="8"/>
  <c r="F146" i="8"/>
  <c r="C146" i="8"/>
  <c r="G146" i="8" l="1"/>
  <c r="H146" i="8"/>
  <c r="B147" i="8" s="1"/>
  <c r="K147" i="8" l="1"/>
  <c r="J147" i="8"/>
  <c r="I147" i="8"/>
  <c r="L147" i="8" s="1"/>
  <c r="N147" i="8" s="1"/>
  <c r="D147" i="8"/>
  <c r="E147" i="8"/>
  <c r="F147" i="8" s="1"/>
  <c r="C147" i="8"/>
  <c r="G147" i="8" l="1"/>
  <c r="H147" i="8" s="1"/>
  <c r="B148" i="8" s="1"/>
  <c r="J148" i="8" l="1"/>
  <c r="K148" i="8"/>
  <c r="I148" i="8"/>
  <c r="E148" i="8"/>
  <c r="D148" i="8"/>
  <c r="F148" i="8"/>
  <c r="C148" i="8"/>
  <c r="L148" i="8" l="1"/>
  <c r="N148" i="8" s="1"/>
  <c r="G148" i="8"/>
  <c r="H148" i="8" s="1"/>
  <c r="B149" i="8" s="1"/>
  <c r="K149" i="8" l="1"/>
  <c r="J149" i="8"/>
  <c r="I149" i="8"/>
  <c r="L149" i="8" s="1"/>
  <c r="N149" i="8" s="1"/>
  <c r="E149" i="8"/>
  <c r="F149" i="8" s="1"/>
  <c r="D149" i="8"/>
  <c r="C149" i="8"/>
  <c r="G149" i="8" l="1"/>
  <c r="H149" i="8" s="1"/>
  <c r="B150" i="8" s="1"/>
  <c r="K150" i="8" l="1"/>
  <c r="J150" i="8"/>
  <c r="I150" i="8"/>
  <c r="E150" i="8"/>
  <c r="F150" i="8" s="1"/>
  <c r="D150" i="8"/>
  <c r="C150" i="8"/>
  <c r="L150" i="8" l="1"/>
  <c r="N150" i="8" s="1"/>
  <c r="G150" i="8"/>
  <c r="H150" i="8" s="1"/>
  <c r="B151" i="8" s="1"/>
  <c r="K151" i="8" l="1"/>
  <c r="J151" i="8"/>
  <c r="I151" i="8"/>
  <c r="L151" i="8" s="1"/>
  <c r="N151" i="8" s="1"/>
  <c r="E151" i="8"/>
  <c r="F151" i="8"/>
  <c r="D151" i="8"/>
  <c r="C151" i="8"/>
  <c r="G151" i="8" l="1"/>
  <c r="H151" i="8" s="1"/>
  <c r="B152" i="8" s="1"/>
  <c r="K152" i="8" l="1"/>
  <c r="J152" i="8"/>
  <c r="I152" i="8"/>
  <c r="L152" i="8" s="1"/>
  <c r="N152" i="8" s="1"/>
  <c r="E152" i="8"/>
  <c r="F152" i="8"/>
  <c r="C152" i="8"/>
  <c r="D152" i="8"/>
  <c r="G152" i="8" l="1"/>
  <c r="H152" i="8" s="1"/>
  <c r="B153" i="8" s="1"/>
  <c r="K153" i="8" l="1"/>
  <c r="I153" i="8"/>
  <c r="J153" i="8"/>
  <c r="E153" i="8"/>
  <c r="F153" i="8" s="1"/>
  <c r="D153" i="8"/>
  <c r="C153" i="8"/>
  <c r="L153" i="8" l="1"/>
  <c r="N153" i="8" s="1"/>
  <c r="G153" i="8"/>
  <c r="H153" i="8" s="1"/>
  <c r="B154" i="8" s="1"/>
  <c r="K154" i="8" l="1"/>
  <c r="J154" i="8"/>
  <c r="I154" i="8"/>
  <c r="D154" i="8"/>
  <c r="E154" i="8"/>
  <c r="C154" i="8"/>
  <c r="F154" i="8"/>
  <c r="L154" i="8" l="1"/>
  <c r="N154" i="8" s="1"/>
  <c r="G154" i="8"/>
  <c r="H154" i="8"/>
  <c r="B155" i="8" s="1"/>
  <c r="K155" i="8" l="1"/>
  <c r="J155" i="8"/>
  <c r="I155" i="8"/>
  <c r="L155" i="8" s="1"/>
  <c r="N155" i="8" s="1"/>
  <c r="E155" i="8"/>
  <c r="F155" i="8" s="1"/>
  <c r="C155" i="8"/>
  <c r="D155" i="8"/>
  <c r="G155" i="8" l="1"/>
  <c r="H155" i="8"/>
  <c r="B156" i="8" s="1"/>
  <c r="J156" i="8" l="1"/>
  <c r="K156" i="8"/>
  <c r="I156" i="8"/>
  <c r="D156" i="8"/>
  <c r="E156" i="8"/>
  <c r="F156" i="8" s="1"/>
  <c r="C156" i="8"/>
  <c r="L156" i="8" l="1"/>
  <c r="N156" i="8" s="1"/>
  <c r="G156" i="8"/>
  <c r="H156" i="8" s="1"/>
  <c r="B157" i="8" s="1"/>
  <c r="J157" i="8" l="1"/>
  <c r="K157" i="8"/>
  <c r="I157" i="8"/>
  <c r="L157" i="8" s="1"/>
  <c r="N157" i="8" s="1"/>
  <c r="E157" i="8"/>
  <c r="F157" i="8"/>
  <c r="D157" i="8"/>
  <c r="C157" i="8"/>
  <c r="G157" i="8" l="1"/>
  <c r="H157" i="8" s="1"/>
  <c r="B158" i="8" s="1"/>
  <c r="J158" i="8" l="1"/>
  <c r="K158" i="8"/>
  <c r="I158" i="8"/>
  <c r="L158" i="8" s="1"/>
  <c r="N158" i="8" s="1"/>
  <c r="E158" i="8"/>
  <c r="D158" i="8"/>
  <c r="F158" i="8"/>
  <c r="C158" i="8"/>
  <c r="G158" i="8" l="1"/>
  <c r="H158" i="8" s="1"/>
  <c r="B159" i="8" s="1"/>
  <c r="K159" i="8" l="1"/>
  <c r="J159" i="8"/>
  <c r="I159" i="8"/>
  <c r="E159" i="8"/>
  <c r="F159" i="8" s="1"/>
  <c r="D159" i="8"/>
  <c r="C159" i="8"/>
  <c r="L159" i="8" l="1"/>
  <c r="N159" i="8" s="1"/>
  <c r="G159" i="8"/>
  <c r="H159" i="8" s="1"/>
  <c r="B160" i="8" s="1"/>
  <c r="K160" i="8" l="1"/>
  <c r="J160" i="8"/>
  <c r="I160" i="8"/>
  <c r="L160" i="8" s="1"/>
  <c r="N160" i="8" s="1"/>
  <c r="D160" i="8"/>
  <c r="E160" i="8"/>
  <c r="F160" i="8" s="1"/>
  <c r="C160" i="8"/>
  <c r="G160" i="8" l="1"/>
  <c r="H160" i="8"/>
  <c r="B161" i="8" s="1"/>
  <c r="K161" i="8" l="1"/>
  <c r="I161" i="8"/>
  <c r="J161" i="8"/>
  <c r="D161" i="8"/>
  <c r="C161" i="8"/>
  <c r="E161" i="8"/>
  <c r="F161" i="8" s="1"/>
  <c r="L161" i="8" l="1"/>
  <c r="N161" i="8" s="1"/>
  <c r="G161" i="8"/>
  <c r="H161" i="8" s="1"/>
  <c r="B162" i="8" s="1"/>
  <c r="K162" i="8" l="1"/>
  <c r="J162" i="8"/>
  <c r="I162" i="8"/>
  <c r="L162" i="8" s="1"/>
  <c r="N162" i="8" s="1"/>
  <c r="D162" i="8"/>
  <c r="E162" i="8"/>
  <c r="F162" i="8" s="1"/>
  <c r="C162" i="8"/>
  <c r="G162" i="8" l="1"/>
  <c r="H162" i="8"/>
  <c r="B163" i="8" s="1"/>
  <c r="K163" i="8" l="1"/>
  <c r="J163" i="8"/>
  <c r="I163" i="8"/>
  <c r="L163" i="8" s="1"/>
  <c r="N163" i="8" s="1"/>
  <c r="E163" i="8"/>
  <c r="F163" i="8" s="1"/>
  <c r="D163" i="8"/>
  <c r="C163" i="8"/>
  <c r="G163" i="8" l="1"/>
  <c r="H163" i="8"/>
  <c r="B164" i="8" s="1"/>
  <c r="K164" i="8" l="1"/>
  <c r="J164" i="8"/>
  <c r="I164" i="8"/>
  <c r="L164" i="8" s="1"/>
  <c r="N164" i="8" s="1"/>
  <c r="E164" i="8"/>
  <c r="D164" i="8"/>
  <c r="F164" i="8"/>
  <c r="C164" i="8"/>
  <c r="G164" i="8" l="1"/>
  <c r="H164" i="8" s="1"/>
  <c r="B165" i="8" s="1"/>
  <c r="K165" i="8" l="1"/>
  <c r="J165" i="8"/>
  <c r="I165" i="8"/>
  <c r="E165" i="8"/>
  <c r="F165" i="8"/>
  <c r="D165" i="8"/>
  <c r="C165" i="8"/>
  <c r="L165" i="8" l="1"/>
  <c r="N165" i="8" s="1"/>
  <c r="G165" i="8"/>
  <c r="H165" i="8" s="1"/>
  <c r="B166" i="8" s="1"/>
  <c r="K166" i="8" l="1"/>
  <c r="J166" i="8"/>
  <c r="I166" i="8"/>
  <c r="L166" i="8" s="1"/>
  <c r="N166" i="8" s="1"/>
  <c r="E166" i="8"/>
  <c r="F166" i="8" s="1"/>
  <c r="D166" i="8"/>
  <c r="C166" i="8"/>
  <c r="G166" i="8" l="1"/>
  <c r="H166" i="8" s="1"/>
  <c r="B167" i="8" s="1"/>
  <c r="K167" i="8" l="1"/>
  <c r="J167" i="8"/>
  <c r="I167" i="8"/>
  <c r="L167" i="8" s="1"/>
  <c r="N167" i="8" s="1"/>
  <c r="E167" i="8"/>
  <c r="F167" i="8" s="1"/>
  <c r="D167" i="8"/>
  <c r="C167" i="8"/>
  <c r="G167" i="8" l="1"/>
  <c r="H167" i="8" s="1"/>
  <c r="B168" i="8" s="1"/>
  <c r="K168" i="8" l="1"/>
  <c r="J168" i="8"/>
  <c r="I168" i="8"/>
  <c r="E168" i="8"/>
  <c r="F168" i="8" s="1"/>
  <c r="D168" i="8"/>
  <c r="C168" i="8"/>
  <c r="L168" i="8" l="1"/>
  <c r="N168" i="8" s="1"/>
  <c r="G168" i="8"/>
  <c r="H168" i="8" s="1"/>
  <c r="B169" i="8" s="1"/>
  <c r="K169" i="8" l="1"/>
  <c r="I169" i="8"/>
  <c r="J169" i="8"/>
  <c r="E169" i="8"/>
  <c r="F169" i="8" s="1"/>
  <c r="D169" i="8"/>
  <c r="C169" i="8"/>
  <c r="L169" i="8" l="1"/>
  <c r="N169" i="8" s="1"/>
  <c r="G169" i="8"/>
  <c r="H169" i="8" s="1"/>
  <c r="B170" i="8" s="1"/>
  <c r="K170" i="8" l="1"/>
  <c r="J170" i="8"/>
  <c r="I170" i="8"/>
  <c r="L170" i="8" s="1"/>
  <c r="N170" i="8" s="1"/>
  <c r="E170" i="8"/>
  <c r="F170" i="8" s="1"/>
  <c r="D170" i="8"/>
  <c r="C170" i="8"/>
  <c r="G170" i="8" l="1"/>
  <c r="H170" i="8" s="1"/>
  <c r="B171" i="8" s="1"/>
  <c r="K171" i="8" l="1"/>
  <c r="J171" i="8"/>
  <c r="I171" i="8"/>
  <c r="L171" i="8" s="1"/>
  <c r="N171" i="8" s="1"/>
  <c r="E171" i="8"/>
  <c r="F171" i="8" s="1"/>
  <c r="C171" i="8"/>
  <c r="D171" i="8"/>
  <c r="G171" i="8" l="1"/>
  <c r="H171" i="8" s="1"/>
  <c r="B172" i="8" s="1"/>
  <c r="J172" i="8" l="1"/>
  <c r="K172" i="8"/>
  <c r="I172" i="8"/>
  <c r="L172" i="8" s="1"/>
  <c r="N172" i="8" s="1"/>
  <c r="D172" i="8"/>
  <c r="E172" i="8"/>
  <c r="F172" i="8" s="1"/>
  <c r="C172" i="8"/>
  <c r="G172" i="8" l="1"/>
  <c r="H172" i="8" s="1"/>
  <c r="B173" i="8" s="1"/>
  <c r="J173" i="8" l="1"/>
  <c r="K173" i="8"/>
  <c r="I173" i="8"/>
  <c r="E173" i="8"/>
  <c r="F173" i="8"/>
  <c r="D173" i="8"/>
  <c r="C173" i="8"/>
  <c r="L173" i="8" l="1"/>
  <c r="N173" i="8" s="1"/>
  <c r="G173" i="8"/>
  <c r="H173" i="8" s="1"/>
  <c r="B174" i="8" s="1"/>
  <c r="K174" i="8" l="1"/>
  <c r="J174" i="8"/>
  <c r="I174" i="8"/>
  <c r="L174" i="8" s="1"/>
  <c r="N174" i="8" s="1"/>
  <c r="E174" i="8"/>
  <c r="F174" i="8" s="1"/>
  <c r="D174" i="8"/>
  <c r="C174" i="8"/>
  <c r="G174" i="8" l="1"/>
  <c r="H174" i="8" s="1"/>
  <c r="B175" i="8" s="1"/>
  <c r="K175" i="8" l="1"/>
  <c r="J175" i="8"/>
  <c r="I175" i="8"/>
  <c r="L175" i="8" s="1"/>
  <c r="N175" i="8" s="1"/>
  <c r="E175" i="8"/>
  <c r="F175" i="8" s="1"/>
  <c r="D175" i="8"/>
  <c r="C175" i="8"/>
  <c r="G175" i="8" l="1"/>
  <c r="H175" i="8" s="1"/>
  <c r="B176" i="8" s="1"/>
  <c r="K176" i="8" l="1"/>
  <c r="J176" i="8"/>
  <c r="I176" i="8"/>
  <c r="E176" i="8"/>
  <c r="F176" i="8" s="1"/>
  <c r="D176" i="8"/>
  <c r="C176" i="8"/>
  <c r="L176" i="8" l="1"/>
  <c r="N176" i="8" s="1"/>
  <c r="G176" i="8"/>
  <c r="H176" i="8" s="1"/>
  <c r="B177" i="8" s="1"/>
  <c r="K177" i="8" l="1"/>
  <c r="J177" i="8"/>
  <c r="I177" i="8"/>
  <c r="E177" i="8"/>
  <c r="F177" i="8" s="1"/>
  <c r="D177" i="8"/>
  <c r="C177" i="8"/>
  <c r="L177" i="8" l="1"/>
  <c r="N177" i="8" s="1"/>
  <c r="G177" i="8"/>
  <c r="H177" i="8" s="1"/>
  <c r="B178" i="8" s="1"/>
  <c r="K178" i="8" l="1"/>
  <c r="J178" i="8"/>
  <c r="I178" i="8"/>
  <c r="L178" i="8" s="1"/>
  <c r="N178" i="8" s="1"/>
  <c r="D178" i="8"/>
  <c r="E178" i="8"/>
  <c r="F178" i="8" s="1"/>
  <c r="C178" i="8"/>
  <c r="G178" i="8" l="1"/>
  <c r="H178" i="8"/>
  <c r="B179" i="8" s="1"/>
  <c r="K179" i="8" l="1"/>
  <c r="J179" i="8"/>
  <c r="I179" i="8"/>
  <c r="L179" i="8" s="1"/>
  <c r="N179" i="8" s="1"/>
  <c r="D179" i="8"/>
  <c r="E179" i="8"/>
  <c r="F179" i="8" s="1"/>
  <c r="C179" i="8"/>
  <c r="G179" i="8" l="1"/>
  <c r="H179" i="8"/>
  <c r="B180" i="8" s="1"/>
  <c r="J180" i="8" l="1"/>
  <c r="K180" i="8"/>
  <c r="I180" i="8"/>
  <c r="L180" i="8" s="1"/>
  <c r="N180" i="8" s="1"/>
  <c r="E180" i="8"/>
  <c r="F180" i="8" s="1"/>
  <c r="C180" i="8"/>
  <c r="D180" i="8"/>
  <c r="G180" i="8" l="1"/>
  <c r="H180" i="8" s="1"/>
  <c r="B181" i="8" s="1"/>
  <c r="J181" i="8" l="1"/>
  <c r="K181" i="8"/>
  <c r="I181" i="8"/>
  <c r="L181" i="8" s="1"/>
  <c r="N181" i="8" s="1"/>
  <c r="E181" i="8"/>
  <c r="F181" i="8" s="1"/>
  <c r="C181" i="8"/>
  <c r="D181" i="8"/>
  <c r="G181" i="8" l="1"/>
  <c r="H181" i="8" s="1"/>
  <c r="B182" i="8" s="1"/>
  <c r="J182" i="8" l="1"/>
  <c r="K182" i="8"/>
  <c r="I182" i="8"/>
  <c r="L182" i="8" s="1"/>
  <c r="N182" i="8" s="1"/>
  <c r="E182" i="8"/>
  <c r="F182" i="8" s="1"/>
  <c r="D182" i="8"/>
  <c r="C182" i="8"/>
  <c r="G182" i="8" l="1"/>
  <c r="H182" i="8" s="1"/>
  <c r="B183" i="8" s="1"/>
  <c r="K183" i="8" l="1"/>
  <c r="J183" i="8"/>
  <c r="I183" i="8"/>
  <c r="L183" i="8" s="1"/>
  <c r="N183" i="8" s="1"/>
  <c r="E183" i="8"/>
  <c r="F183" i="8" s="1"/>
  <c r="D183" i="8"/>
  <c r="C183" i="8"/>
  <c r="G183" i="8" l="1"/>
  <c r="H183" i="8" s="1"/>
  <c r="B184" i="8" s="1"/>
  <c r="K184" i="8" l="1"/>
  <c r="J184" i="8"/>
  <c r="I184" i="8"/>
  <c r="L184" i="8" s="1"/>
  <c r="N184" i="8" s="1"/>
  <c r="D184" i="8"/>
  <c r="E184" i="8"/>
  <c r="F184" i="8" s="1"/>
  <c r="C184" i="8"/>
  <c r="G184" i="8" l="1"/>
  <c r="H184" i="8" s="1"/>
  <c r="B185" i="8" s="1"/>
  <c r="K185" i="8" l="1"/>
  <c r="J185" i="8"/>
  <c r="I185" i="8"/>
  <c r="L185" i="8" s="1"/>
  <c r="N185" i="8" s="1"/>
  <c r="E185" i="8"/>
  <c r="F185" i="8" s="1"/>
  <c r="D185" i="8"/>
  <c r="C185" i="8"/>
  <c r="G185" i="8" l="1"/>
  <c r="H185" i="8" s="1"/>
  <c r="B186" i="8" s="1"/>
  <c r="K186" i="8" l="1"/>
  <c r="J186" i="8"/>
  <c r="I186" i="8"/>
  <c r="L186" i="8" s="1"/>
  <c r="N186" i="8" s="1"/>
  <c r="E186" i="8"/>
  <c r="F186" i="8" s="1"/>
  <c r="D186" i="8"/>
  <c r="C186" i="8"/>
  <c r="G186" i="8" l="1"/>
  <c r="H186" i="8" s="1"/>
  <c r="B187" i="8" s="1"/>
  <c r="K187" i="8" l="1"/>
  <c r="J187" i="8"/>
  <c r="I187" i="8"/>
  <c r="L187" i="8" s="1"/>
  <c r="N187" i="8" s="1"/>
  <c r="E187" i="8"/>
  <c r="F187" i="8" s="1"/>
  <c r="D187" i="8"/>
  <c r="C187" i="8"/>
  <c r="G187" i="8" l="1"/>
  <c r="H187" i="8"/>
  <c r="B188" i="8" s="1"/>
  <c r="K188" i="8" l="1"/>
  <c r="J188" i="8"/>
  <c r="I188" i="8"/>
  <c r="L188" i="8" s="1"/>
  <c r="N188" i="8" s="1"/>
  <c r="E188" i="8"/>
  <c r="F188" i="8" s="1"/>
  <c r="D188" i="8"/>
  <c r="C188" i="8"/>
  <c r="G188" i="8" l="1"/>
  <c r="H188" i="8" s="1"/>
  <c r="B189" i="8" s="1"/>
  <c r="K189" i="8" l="1"/>
  <c r="I189" i="8"/>
  <c r="J189" i="8"/>
  <c r="E189" i="8"/>
  <c r="F189" i="8"/>
  <c r="D189" i="8"/>
  <c r="C189" i="8"/>
  <c r="L189" i="8" l="1"/>
  <c r="N189" i="8" s="1"/>
  <c r="G189" i="8"/>
  <c r="H189" i="8" s="1"/>
  <c r="B190" i="8" s="1"/>
  <c r="K190" i="8" l="1"/>
  <c r="J190" i="8"/>
  <c r="I190" i="8"/>
  <c r="D190" i="8"/>
  <c r="E190" i="8"/>
  <c r="F190" i="8" s="1"/>
  <c r="C190" i="8"/>
  <c r="L190" i="8" l="1"/>
  <c r="N190" i="8" s="1"/>
  <c r="G190" i="8"/>
  <c r="H190" i="8" s="1"/>
  <c r="B191" i="8" s="1"/>
  <c r="K191" i="8" l="1"/>
  <c r="I191" i="8"/>
  <c r="J191" i="8"/>
  <c r="E191" i="8"/>
  <c r="F191" i="8" s="1"/>
  <c r="D191" i="8"/>
  <c r="C191" i="8"/>
  <c r="L191" i="8" l="1"/>
  <c r="N191" i="8" s="1"/>
  <c r="G191" i="8"/>
  <c r="H191" i="8" s="1"/>
  <c r="B192" i="8" s="1"/>
  <c r="K192" i="8" l="1"/>
  <c r="I192" i="8"/>
  <c r="J192" i="8"/>
  <c r="E192" i="8"/>
  <c r="F192" i="8" s="1"/>
  <c r="D192" i="8"/>
  <c r="C192" i="8"/>
  <c r="L192" i="8" l="1"/>
  <c r="N192" i="8" s="1"/>
  <c r="G192" i="8"/>
  <c r="H192" i="8"/>
  <c r="B193" i="8" s="1"/>
  <c r="K193" i="8" l="1"/>
  <c r="I193" i="8"/>
  <c r="J193" i="8"/>
  <c r="D193" i="8"/>
  <c r="C193" i="8"/>
  <c r="E193" i="8"/>
  <c r="F193" i="8" s="1"/>
  <c r="L193" i="8" l="1"/>
  <c r="N193" i="8" s="1"/>
  <c r="G193" i="8"/>
  <c r="H193" i="8" s="1"/>
  <c r="B194" i="8" s="1"/>
  <c r="K194" i="8" l="1"/>
  <c r="J194" i="8"/>
  <c r="I194" i="8"/>
  <c r="L194" i="8" s="1"/>
  <c r="N194" i="8" s="1"/>
  <c r="E194" i="8"/>
  <c r="F194" i="8" s="1"/>
  <c r="D194" i="8"/>
  <c r="C194" i="8"/>
  <c r="G194" i="8" l="1"/>
  <c r="H194" i="8"/>
  <c r="B195" i="8" s="1"/>
  <c r="K195" i="8" l="1"/>
  <c r="J195" i="8"/>
  <c r="I195" i="8"/>
  <c r="L195" i="8" s="1"/>
  <c r="N195" i="8" s="1"/>
  <c r="E195" i="8"/>
  <c r="F195" i="8" s="1"/>
  <c r="D195" i="8"/>
  <c r="C195" i="8"/>
  <c r="G195" i="8" l="1"/>
  <c r="H195" i="8"/>
  <c r="B196" i="8" s="1"/>
  <c r="J196" i="8" l="1"/>
  <c r="K196" i="8"/>
  <c r="I196" i="8"/>
  <c r="E196" i="8"/>
  <c r="F196" i="8" s="1"/>
  <c r="C196" i="8"/>
  <c r="D196" i="8"/>
  <c r="L196" i="8" l="1"/>
  <c r="N196" i="8" s="1"/>
  <c r="G196" i="8"/>
  <c r="H196" i="8"/>
  <c r="B197" i="8" s="1"/>
  <c r="K197" i="8" l="1"/>
  <c r="I197" i="8"/>
  <c r="J197" i="8"/>
  <c r="E197" i="8"/>
  <c r="F197" i="8"/>
  <c r="C197" i="8"/>
  <c r="D197" i="8"/>
  <c r="L197" i="8" l="1"/>
  <c r="N197" i="8" s="1"/>
  <c r="G197" i="8"/>
  <c r="H197" i="8" s="1"/>
  <c r="B198" i="8" s="1"/>
  <c r="J198" i="8" l="1"/>
  <c r="K198" i="8"/>
  <c r="I198" i="8"/>
  <c r="L198" i="8" s="1"/>
  <c r="N198" i="8" s="1"/>
  <c r="E198" i="8"/>
  <c r="F198" i="8" s="1"/>
  <c r="D198" i="8"/>
  <c r="C198" i="8"/>
  <c r="G198" i="8" l="1"/>
  <c r="H198" i="8" s="1"/>
  <c r="B199" i="8" s="1"/>
  <c r="K199" i="8" l="1"/>
  <c r="I199" i="8"/>
  <c r="J199" i="8"/>
  <c r="E199" i="8"/>
  <c r="F199" i="8" s="1"/>
  <c r="D199" i="8"/>
  <c r="C199" i="8"/>
  <c r="L199" i="8" l="1"/>
  <c r="N199" i="8" s="1"/>
  <c r="G199" i="8"/>
  <c r="H199" i="8" s="1"/>
  <c r="B200" i="8" s="1"/>
  <c r="K200" i="8" l="1"/>
  <c r="J200" i="8"/>
  <c r="I200" i="8"/>
  <c r="L200" i="8" s="1"/>
  <c r="N200" i="8" s="1"/>
  <c r="D200" i="8"/>
  <c r="E200" i="8"/>
  <c r="F200" i="8" s="1"/>
  <c r="C200" i="8"/>
  <c r="G200" i="8" l="1"/>
  <c r="H200" i="8" s="1"/>
  <c r="B201" i="8" s="1"/>
  <c r="K201" i="8" l="1"/>
  <c r="J201" i="8"/>
  <c r="I201" i="8"/>
  <c r="E201" i="8"/>
  <c r="D201" i="8"/>
  <c r="F201" i="8"/>
  <c r="C201" i="8"/>
  <c r="L201" i="8" l="1"/>
  <c r="N201" i="8" s="1"/>
  <c r="G201" i="8"/>
  <c r="H201" i="8" s="1"/>
  <c r="B202" i="8" s="1"/>
  <c r="K202" i="8" l="1"/>
  <c r="J202" i="8"/>
  <c r="I202" i="8"/>
  <c r="L202" i="8" s="1"/>
  <c r="N202" i="8" s="1"/>
  <c r="D202" i="8"/>
  <c r="E202" i="8"/>
  <c r="F202" i="8" s="1"/>
  <c r="C202" i="8"/>
  <c r="G202" i="8" l="1"/>
  <c r="H202" i="8"/>
  <c r="B203" i="8" s="1"/>
  <c r="K203" i="8" l="1"/>
  <c r="J203" i="8"/>
  <c r="I203" i="8"/>
  <c r="L203" i="8" s="1"/>
  <c r="N203" i="8" s="1"/>
  <c r="E203" i="8"/>
  <c r="F203" i="8" s="1"/>
  <c r="D203" i="8"/>
  <c r="C203" i="8"/>
  <c r="G203" i="8" l="1"/>
  <c r="H203" i="8"/>
  <c r="B204" i="8" s="1"/>
  <c r="J204" i="8" l="1"/>
  <c r="K204" i="8"/>
  <c r="I204" i="8"/>
  <c r="L204" i="8" s="1"/>
  <c r="N204" i="8" s="1"/>
  <c r="E204" i="8"/>
  <c r="F204" i="8" s="1"/>
  <c r="C204" i="8"/>
  <c r="D204" i="8"/>
  <c r="G204" i="8" l="1"/>
  <c r="H204" i="8" s="1"/>
  <c r="B205" i="8" s="1"/>
  <c r="K205" i="8" l="1"/>
  <c r="I205" i="8"/>
  <c r="J205" i="8"/>
  <c r="E205" i="8"/>
  <c r="F205" i="8" s="1"/>
  <c r="D205" i="8"/>
  <c r="C205" i="8"/>
  <c r="L205" i="8" l="1"/>
  <c r="N205" i="8" s="1"/>
  <c r="G205" i="8"/>
  <c r="H205" i="8" s="1"/>
  <c r="B206" i="8" s="1"/>
  <c r="J206" i="8" l="1"/>
  <c r="K206" i="8"/>
  <c r="I206" i="8"/>
  <c r="L206" i="8" s="1"/>
  <c r="N206" i="8" s="1"/>
  <c r="D206" i="8"/>
  <c r="E206" i="8"/>
  <c r="F206" i="8" s="1"/>
  <c r="C206" i="8"/>
  <c r="G206" i="8" l="1"/>
  <c r="H206" i="8" s="1"/>
  <c r="B207" i="8" s="1"/>
  <c r="K207" i="8" l="1"/>
  <c r="I207" i="8"/>
  <c r="J207" i="8"/>
  <c r="E207" i="8"/>
  <c r="F207" i="8"/>
  <c r="D207" i="8"/>
  <c r="C207" i="8"/>
  <c r="L207" i="8" l="1"/>
  <c r="N207" i="8" s="1"/>
  <c r="G207" i="8"/>
  <c r="H207" i="8" s="1"/>
  <c r="B208" i="8" s="1"/>
  <c r="K208" i="8" l="1"/>
  <c r="I208" i="8"/>
  <c r="J208" i="8"/>
  <c r="D208" i="8"/>
  <c r="E208" i="8"/>
  <c r="F208" i="8" s="1"/>
  <c r="C208" i="8"/>
  <c r="L208" i="8" l="1"/>
  <c r="N208" i="8" s="1"/>
  <c r="G208" i="8"/>
  <c r="H208" i="8" s="1"/>
  <c r="B209" i="8" s="1"/>
  <c r="K209" i="8" l="1"/>
  <c r="I209" i="8"/>
  <c r="J209" i="8"/>
  <c r="E209" i="8"/>
  <c r="F209" i="8" s="1"/>
  <c r="D209" i="8"/>
  <c r="C209" i="8"/>
  <c r="L209" i="8" l="1"/>
  <c r="N209" i="8" s="1"/>
  <c r="G209" i="8"/>
  <c r="H209" i="8" s="1"/>
  <c r="B210" i="8" s="1"/>
  <c r="K210" i="8" l="1"/>
  <c r="J210" i="8"/>
  <c r="I210" i="8"/>
  <c r="L210" i="8" s="1"/>
  <c r="N210" i="8" s="1"/>
  <c r="E210" i="8"/>
  <c r="F210" i="8" s="1"/>
  <c r="D210" i="8"/>
  <c r="C210" i="8"/>
  <c r="G210" i="8" l="1"/>
  <c r="H210" i="8"/>
  <c r="B211" i="8" s="1"/>
  <c r="K211" i="8" l="1"/>
  <c r="J211" i="8"/>
  <c r="I211" i="8"/>
  <c r="E211" i="8"/>
  <c r="F211" i="8" s="1"/>
  <c r="D211" i="8"/>
  <c r="C211" i="8"/>
  <c r="L211" i="8" l="1"/>
  <c r="N211" i="8" s="1"/>
  <c r="G211" i="8"/>
  <c r="H211" i="8"/>
  <c r="B212" i="8" s="1"/>
  <c r="J212" i="8" l="1"/>
  <c r="K212" i="8"/>
  <c r="I212" i="8"/>
  <c r="L212" i="8" s="1"/>
  <c r="N212" i="8" s="1"/>
  <c r="E212" i="8"/>
  <c r="F212" i="8"/>
  <c r="D212" i="8"/>
  <c r="C212" i="8"/>
  <c r="G212" i="8" l="1"/>
  <c r="H212" i="8" s="1"/>
  <c r="B213" i="8" s="1"/>
  <c r="K213" i="8" l="1"/>
  <c r="I213" i="8"/>
  <c r="L213" i="8" s="1"/>
  <c r="N213" i="8" s="1"/>
  <c r="J213" i="8"/>
  <c r="E213" i="8"/>
  <c r="F213" i="8"/>
  <c r="C213" i="8"/>
  <c r="D213" i="8"/>
  <c r="G213" i="8" l="1"/>
  <c r="H213" i="8" s="1"/>
  <c r="B214" i="8" s="1"/>
  <c r="K214" i="8" l="1"/>
  <c r="J214" i="8"/>
  <c r="I214" i="8"/>
  <c r="L214" i="8" s="1"/>
  <c r="N214" i="8" s="1"/>
  <c r="E214" i="8"/>
  <c r="F214" i="8" s="1"/>
  <c r="D214" i="8"/>
  <c r="C214" i="8"/>
  <c r="G214" i="8" l="1"/>
  <c r="H214" i="8" s="1"/>
  <c r="B215" i="8" s="1"/>
  <c r="K215" i="8" l="1"/>
  <c r="I215" i="8"/>
  <c r="J215" i="8"/>
  <c r="E215" i="8"/>
  <c r="F215" i="8" s="1"/>
  <c r="D215" i="8"/>
  <c r="C215" i="8"/>
  <c r="L215" i="8" l="1"/>
  <c r="N215" i="8" s="1"/>
  <c r="G215" i="8"/>
  <c r="H215" i="8" s="1"/>
  <c r="B216" i="8" s="1"/>
  <c r="K216" i="8" l="1"/>
  <c r="J216" i="8"/>
  <c r="I216" i="8"/>
  <c r="L216" i="8" s="1"/>
  <c r="N216" i="8" s="1"/>
  <c r="D216" i="8"/>
  <c r="E216" i="8"/>
  <c r="F216" i="8" s="1"/>
  <c r="C216" i="8"/>
  <c r="G216" i="8" l="1"/>
  <c r="H216" i="8" s="1"/>
  <c r="B217" i="8" s="1"/>
  <c r="K217" i="8" l="1"/>
  <c r="J217" i="8"/>
  <c r="I217" i="8"/>
  <c r="L217" i="8" s="1"/>
  <c r="N217" i="8" s="1"/>
  <c r="D217" i="8"/>
  <c r="E217" i="8"/>
  <c r="F217" i="8" s="1"/>
  <c r="C217" i="8"/>
  <c r="G217" i="8" l="1"/>
  <c r="H217" i="8" s="1"/>
  <c r="B218" i="8" s="1"/>
  <c r="K218" i="8" l="1"/>
  <c r="J218" i="8"/>
  <c r="I218" i="8"/>
  <c r="L218" i="8" s="1"/>
  <c r="N218" i="8" s="1"/>
  <c r="D218" i="8"/>
  <c r="C218" i="8"/>
  <c r="E218" i="8"/>
  <c r="F218" i="8" s="1"/>
  <c r="G218" i="8" l="1"/>
  <c r="H218" i="8"/>
  <c r="B219" i="8" s="1"/>
  <c r="K219" i="8" l="1"/>
  <c r="J219" i="8"/>
  <c r="I219" i="8"/>
  <c r="L219" i="8" s="1"/>
  <c r="N219" i="8" s="1"/>
  <c r="E219" i="8"/>
  <c r="F219" i="8" s="1"/>
  <c r="D219" i="8"/>
  <c r="C219" i="8"/>
  <c r="G219" i="8" l="1"/>
  <c r="H219" i="8"/>
  <c r="B220" i="8" s="1"/>
  <c r="J220" i="8" l="1"/>
  <c r="K220" i="8"/>
  <c r="I220" i="8"/>
  <c r="E220" i="8"/>
  <c r="F220" i="8" s="1"/>
  <c r="C220" i="8"/>
  <c r="D220" i="8"/>
  <c r="L220" i="8" l="1"/>
  <c r="N220" i="8" s="1"/>
  <c r="G220" i="8"/>
  <c r="H220" i="8" s="1"/>
  <c r="B221" i="8" s="1"/>
  <c r="K221" i="8" l="1"/>
  <c r="I221" i="8"/>
  <c r="J221" i="8"/>
  <c r="E221" i="8"/>
  <c r="F221" i="8"/>
  <c r="C221" i="8"/>
  <c r="D221" i="8"/>
  <c r="L221" i="8" l="1"/>
  <c r="N221" i="8" s="1"/>
  <c r="G221" i="8"/>
  <c r="H221" i="8" s="1"/>
  <c r="B222" i="8" s="1"/>
  <c r="J222" i="8" l="1"/>
  <c r="K222" i="8"/>
  <c r="I222" i="8"/>
  <c r="L222" i="8" s="1"/>
  <c r="N222" i="8" s="1"/>
  <c r="E222" i="8"/>
  <c r="F222" i="8" s="1"/>
  <c r="D222" i="8"/>
  <c r="C222" i="8"/>
  <c r="G222" i="8" l="1"/>
  <c r="H222" i="8" s="1"/>
  <c r="B223" i="8" s="1"/>
  <c r="K223" i="8" l="1"/>
  <c r="I223" i="8"/>
  <c r="J223" i="8"/>
  <c r="E223" i="8"/>
  <c r="F223" i="8" s="1"/>
  <c r="C223" i="8"/>
  <c r="D223" i="8"/>
  <c r="L223" i="8" l="1"/>
  <c r="N223" i="8" s="1"/>
  <c r="G223" i="8"/>
  <c r="H223" i="8" s="1"/>
  <c r="B224" i="8" s="1"/>
  <c r="K224" i="8" l="1"/>
  <c r="I224" i="8"/>
  <c r="J224" i="8"/>
  <c r="D224" i="8"/>
  <c r="E224" i="8"/>
  <c r="F224" i="8" s="1"/>
  <c r="C224" i="8"/>
  <c r="L224" i="8" l="1"/>
  <c r="N224" i="8" s="1"/>
  <c r="G224" i="8"/>
  <c r="H224" i="8"/>
  <c r="B225" i="8" s="1"/>
  <c r="K225" i="8" l="1"/>
  <c r="I225" i="8"/>
  <c r="J225" i="8"/>
  <c r="E225" i="8"/>
  <c r="F225" i="8" s="1"/>
  <c r="D225" i="8"/>
  <c r="C225" i="8"/>
  <c r="L225" i="8" l="1"/>
  <c r="N225" i="8" s="1"/>
  <c r="G225" i="8"/>
  <c r="H225" i="8" s="1"/>
  <c r="B226" i="8" s="1"/>
  <c r="K226" i="8" l="1"/>
  <c r="J226" i="8"/>
  <c r="I226" i="8"/>
  <c r="L226" i="8" s="1"/>
  <c r="N226" i="8" s="1"/>
  <c r="E226" i="8"/>
  <c r="F226" i="8" s="1"/>
  <c r="D226" i="8"/>
  <c r="C226" i="8"/>
  <c r="G226" i="8" l="1"/>
  <c r="H226" i="8" s="1"/>
  <c r="B227" i="8" s="1"/>
  <c r="K227" i="8" l="1"/>
  <c r="J227" i="8"/>
  <c r="I227" i="8"/>
  <c r="L227" i="8" s="1"/>
  <c r="N227" i="8" s="1"/>
  <c r="E227" i="8"/>
  <c r="F227" i="8" s="1"/>
  <c r="D227" i="8"/>
  <c r="C227" i="8"/>
  <c r="G227" i="8" l="1"/>
  <c r="H227" i="8"/>
  <c r="B228" i="8" s="1"/>
  <c r="K228" i="8" l="1"/>
  <c r="J228" i="8"/>
  <c r="I228" i="8"/>
  <c r="E228" i="8"/>
  <c r="F228" i="8"/>
  <c r="D228" i="8"/>
  <c r="C228" i="8"/>
  <c r="L228" i="8" l="1"/>
  <c r="N228" i="8" s="1"/>
  <c r="G228" i="8"/>
  <c r="H228" i="8" s="1"/>
  <c r="B229" i="8" s="1"/>
  <c r="K229" i="8" l="1"/>
  <c r="I229" i="8"/>
  <c r="J229" i="8"/>
  <c r="E229" i="8"/>
  <c r="F229" i="8" s="1"/>
  <c r="D229" i="8"/>
  <c r="C229" i="8"/>
  <c r="L229" i="8" l="1"/>
  <c r="N229" i="8" s="1"/>
  <c r="G229" i="8"/>
  <c r="H229" i="8" s="1"/>
  <c r="B230" i="8" s="1"/>
  <c r="K230" i="8" l="1"/>
  <c r="J230" i="8"/>
  <c r="I230" i="8"/>
  <c r="E230" i="8"/>
  <c r="F230" i="8" s="1"/>
  <c r="D230" i="8"/>
  <c r="C230" i="8"/>
  <c r="L230" i="8" l="1"/>
  <c r="N230" i="8" s="1"/>
  <c r="G230" i="8"/>
  <c r="H230" i="8" s="1"/>
  <c r="B231" i="8" s="1"/>
  <c r="K231" i="8" l="1"/>
  <c r="I231" i="8"/>
  <c r="J231" i="8"/>
  <c r="E231" i="8"/>
  <c r="F231" i="8"/>
  <c r="D231" i="8"/>
  <c r="C231" i="8"/>
  <c r="L231" i="8" l="1"/>
  <c r="N231" i="8" s="1"/>
  <c r="G231" i="8"/>
  <c r="H231" i="8" s="1"/>
  <c r="B232" i="8" s="1"/>
  <c r="K232" i="8" l="1"/>
  <c r="J232" i="8"/>
  <c r="I232" i="8"/>
  <c r="E232" i="8"/>
  <c r="F232" i="8" s="1"/>
  <c r="D232" i="8"/>
  <c r="C232" i="8"/>
  <c r="L232" i="8" l="1"/>
  <c r="N232" i="8" s="1"/>
  <c r="G232" i="8"/>
  <c r="H232" i="8" s="1"/>
  <c r="B233" i="8" s="1"/>
  <c r="K233" i="8" l="1"/>
  <c r="J233" i="8"/>
  <c r="I233" i="8"/>
  <c r="L233" i="8" s="1"/>
  <c r="N233" i="8" s="1"/>
  <c r="D233" i="8"/>
  <c r="E233" i="8"/>
  <c r="F233" i="8" s="1"/>
  <c r="C233" i="8"/>
  <c r="G233" i="8" l="1"/>
  <c r="H233" i="8" s="1"/>
  <c r="B234" i="8" s="1"/>
  <c r="K234" i="8" l="1"/>
  <c r="J234" i="8"/>
  <c r="I234" i="8"/>
  <c r="L234" i="8" s="1"/>
  <c r="N234" i="8" s="1"/>
  <c r="D234" i="8"/>
  <c r="E234" i="8"/>
  <c r="F234" i="8" s="1"/>
  <c r="C234" i="8"/>
  <c r="G234" i="8" l="1"/>
  <c r="H234" i="8"/>
  <c r="B235" i="8" s="1"/>
  <c r="K235" i="8" l="1"/>
  <c r="J235" i="8"/>
  <c r="I235" i="8"/>
  <c r="L235" i="8" s="1"/>
  <c r="N235" i="8" s="1"/>
  <c r="D235" i="8"/>
  <c r="E235" i="8"/>
  <c r="F235" i="8" s="1"/>
  <c r="C235" i="8"/>
  <c r="G235" i="8" l="1"/>
  <c r="H235" i="8"/>
  <c r="B236" i="8" s="1"/>
  <c r="J236" i="8" l="1"/>
  <c r="K236" i="8"/>
  <c r="I236" i="8"/>
  <c r="L236" i="8" s="1"/>
  <c r="N236" i="8" s="1"/>
  <c r="E236" i="8"/>
  <c r="F236" i="8" s="1"/>
  <c r="D236" i="8"/>
  <c r="C236" i="8"/>
  <c r="G236" i="8" l="1"/>
  <c r="H236" i="8" s="1"/>
  <c r="B237" i="8" s="1"/>
  <c r="K237" i="8" l="1"/>
  <c r="I237" i="8"/>
  <c r="J237" i="8"/>
  <c r="E237" i="8"/>
  <c r="F237" i="8"/>
  <c r="D237" i="8"/>
  <c r="C237" i="8"/>
  <c r="L237" i="8" l="1"/>
  <c r="N237" i="8" s="1"/>
  <c r="G237" i="8"/>
  <c r="H237" i="8"/>
  <c r="B238" i="8" s="1"/>
  <c r="K238" i="8" l="1"/>
  <c r="J238" i="8"/>
  <c r="I238" i="8"/>
  <c r="L238" i="8" s="1"/>
  <c r="N238" i="8" s="1"/>
  <c r="E238" i="8"/>
  <c r="F238" i="8" s="1"/>
  <c r="D238" i="8"/>
  <c r="C238" i="8"/>
  <c r="G238" i="8" l="1"/>
  <c r="H238" i="8" s="1"/>
  <c r="B239" i="8" s="1"/>
  <c r="K239" i="8" l="1"/>
  <c r="I239" i="8"/>
  <c r="J239" i="8"/>
  <c r="E239" i="8"/>
  <c r="F239" i="8" s="1"/>
  <c r="D239" i="8"/>
  <c r="C239" i="8"/>
  <c r="L239" i="8" l="1"/>
  <c r="N239" i="8" s="1"/>
  <c r="G239" i="8"/>
  <c r="H239" i="8" s="1"/>
  <c r="B240" i="8" s="1"/>
  <c r="K240" i="8" l="1"/>
  <c r="I240" i="8"/>
  <c r="J240" i="8"/>
  <c r="E240" i="8"/>
  <c r="F240" i="8" s="1"/>
  <c r="D240" i="8"/>
  <c r="C240" i="8"/>
  <c r="L240" i="8" l="1"/>
  <c r="N240" i="8" s="1"/>
  <c r="G240" i="8"/>
  <c r="H240" i="8" s="1"/>
  <c r="B241" i="8" s="1"/>
  <c r="K241" i="8" l="1"/>
  <c r="I241" i="8"/>
  <c r="J241" i="8"/>
  <c r="E241" i="8"/>
  <c r="F241" i="8" s="1"/>
  <c r="D241" i="8"/>
  <c r="C241" i="8"/>
  <c r="L241" i="8" l="1"/>
  <c r="N241" i="8" s="1"/>
  <c r="G241" i="8"/>
  <c r="H241" i="8" s="1"/>
  <c r="B242" i="8" s="1"/>
  <c r="K242" i="8" l="1"/>
  <c r="J242" i="8"/>
  <c r="I242" i="8"/>
  <c r="L242" i="8" s="1"/>
  <c r="N242" i="8" s="1"/>
  <c r="E242" i="8"/>
  <c r="F242" i="8" s="1"/>
  <c r="D242" i="8"/>
  <c r="C242" i="8"/>
  <c r="G242" i="8" l="1"/>
  <c r="H242" i="8"/>
  <c r="B243" i="8" s="1"/>
  <c r="K243" i="8" l="1"/>
  <c r="J243" i="8"/>
  <c r="I243" i="8"/>
  <c r="L243" i="8" s="1"/>
  <c r="N243" i="8" s="1"/>
  <c r="E243" i="8"/>
  <c r="F243" i="8" s="1"/>
  <c r="D243" i="8"/>
  <c r="C243" i="8"/>
  <c r="G243" i="8" l="1"/>
  <c r="H243" i="8"/>
  <c r="B244" i="8" s="1"/>
  <c r="J244" i="8" l="1"/>
  <c r="K244" i="8"/>
  <c r="I244" i="8"/>
  <c r="E244" i="8"/>
  <c r="F244" i="8" s="1"/>
  <c r="C244" i="8"/>
  <c r="D244" i="8"/>
  <c r="L244" i="8" l="1"/>
  <c r="N244" i="8" s="1"/>
  <c r="G244" i="8"/>
  <c r="H244" i="8" s="1"/>
  <c r="B245" i="8" s="1"/>
  <c r="K245" i="8" l="1"/>
  <c r="I245" i="8"/>
  <c r="J245" i="8"/>
  <c r="E245" i="8"/>
  <c r="F245" i="8" s="1"/>
  <c r="C245" i="8"/>
  <c r="D245" i="8"/>
  <c r="L245" i="8" l="1"/>
  <c r="N245" i="8" s="1"/>
  <c r="G245" i="8"/>
  <c r="H245" i="8" s="1"/>
  <c r="B246" i="8" s="1"/>
  <c r="J246" i="8" l="1"/>
  <c r="K246" i="8"/>
  <c r="I246" i="8"/>
  <c r="L246" i="8" s="1"/>
  <c r="N246" i="8" s="1"/>
  <c r="D246" i="8"/>
  <c r="E246" i="8"/>
  <c r="F246" i="8" s="1"/>
  <c r="C246" i="8"/>
  <c r="G246" i="8" l="1"/>
  <c r="H246" i="8" s="1"/>
  <c r="B247" i="8" s="1"/>
  <c r="K247" i="8" l="1"/>
  <c r="I247" i="8"/>
  <c r="J247" i="8"/>
  <c r="E247" i="8"/>
  <c r="F247" i="8" s="1"/>
  <c r="D247" i="8"/>
  <c r="C247" i="8"/>
  <c r="L247" i="8" l="1"/>
  <c r="N247" i="8" s="1"/>
  <c r="G247" i="8"/>
  <c r="H247" i="8" s="1"/>
  <c r="B248" i="8" s="1"/>
  <c r="K248" i="8" l="1"/>
  <c r="J248" i="8"/>
  <c r="I248" i="8"/>
  <c r="L248" i="8" s="1"/>
  <c r="N248" i="8" s="1"/>
  <c r="D248" i="8"/>
  <c r="E248" i="8"/>
  <c r="F248" i="8" s="1"/>
  <c r="C248" i="8"/>
  <c r="G248" i="8" l="1"/>
  <c r="H248" i="8" s="1"/>
  <c r="B249" i="8" s="1"/>
  <c r="K249" i="8" l="1"/>
  <c r="J249" i="8"/>
  <c r="I249" i="8"/>
  <c r="E249" i="8"/>
  <c r="D249" i="8"/>
  <c r="F249" i="8"/>
  <c r="C249" i="8"/>
  <c r="L249" i="8" l="1"/>
  <c r="N249" i="8" s="1"/>
  <c r="G249" i="8"/>
  <c r="H249" i="8" s="1"/>
  <c r="B250" i="8" s="1"/>
  <c r="K250" i="8" l="1"/>
  <c r="J250" i="8"/>
  <c r="I250" i="8"/>
  <c r="L250" i="8" s="1"/>
  <c r="N250" i="8" s="1"/>
  <c r="E250" i="8"/>
  <c r="F250" i="8" s="1"/>
  <c r="D250" i="8"/>
  <c r="C250" i="8"/>
  <c r="G250" i="8" l="1"/>
  <c r="H250" i="8"/>
  <c r="B251" i="8" s="1"/>
  <c r="K251" i="8" l="1"/>
  <c r="J251" i="8"/>
  <c r="I251" i="8"/>
  <c r="L251" i="8" s="1"/>
  <c r="N251" i="8" s="1"/>
  <c r="D251" i="8"/>
  <c r="E251" i="8"/>
  <c r="F251" i="8" s="1"/>
  <c r="C251" i="8"/>
  <c r="G251" i="8" l="1"/>
  <c r="H251" i="8"/>
  <c r="B252" i="8" s="1"/>
  <c r="K252" i="8" l="1"/>
  <c r="J252" i="8"/>
  <c r="I252" i="8"/>
  <c r="L252" i="8" s="1"/>
  <c r="N252" i="8" s="1"/>
  <c r="D252" i="8"/>
  <c r="C252" i="8"/>
  <c r="E252" i="8"/>
  <c r="F252" i="8" s="1"/>
  <c r="G252" i="8" l="1"/>
  <c r="H252" i="8" s="1"/>
  <c r="B253" i="8" s="1"/>
  <c r="K253" i="8" l="1"/>
  <c r="I253" i="8"/>
  <c r="J253" i="8"/>
  <c r="E253" i="8"/>
  <c r="F253" i="8" s="1"/>
  <c r="D253" i="8"/>
  <c r="C253" i="8"/>
  <c r="L253" i="8" l="1"/>
  <c r="N253" i="8" s="1"/>
  <c r="G253" i="8"/>
  <c r="H253" i="8" s="1"/>
  <c r="B254" i="8" s="1"/>
  <c r="K254" i="8" l="1"/>
  <c r="J254" i="8"/>
  <c r="I254" i="8"/>
  <c r="E254" i="8"/>
  <c r="F254" i="8" s="1"/>
  <c r="D254" i="8"/>
  <c r="C254" i="8"/>
  <c r="L254" i="8" l="1"/>
  <c r="N254" i="8" s="1"/>
  <c r="G254" i="8"/>
  <c r="H254" i="8" s="1"/>
  <c r="B255" i="8" s="1"/>
  <c r="K255" i="8" l="1"/>
  <c r="I255" i="8"/>
  <c r="J255" i="8"/>
  <c r="E255" i="8"/>
  <c r="F255" i="8"/>
  <c r="D255" i="8"/>
  <c r="C255" i="8"/>
  <c r="L255" i="8" l="1"/>
  <c r="N255" i="8" s="1"/>
  <c r="G255" i="8"/>
  <c r="H255" i="8" s="1"/>
  <c r="B256" i="8" s="1"/>
  <c r="K256" i="8" l="1"/>
  <c r="I256" i="8"/>
  <c r="J256" i="8"/>
  <c r="E256" i="8"/>
  <c r="F256" i="8" s="1"/>
  <c r="D256" i="8"/>
  <c r="C256" i="8"/>
  <c r="L256" i="8" l="1"/>
  <c r="N256" i="8" s="1"/>
  <c r="G256" i="8"/>
  <c r="H256" i="8"/>
  <c r="B257" i="8" s="1"/>
  <c r="K257" i="8" l="1"/>
  <c r="I257" i="8"/>
  <c r="J257" i="8"/>
  <c r="D257" i="8"/>
  <c r="E257" i="8"/>
  <c r="F257" i="8" s="1"/>
  <c r="C257" i="8"/>
  <c r="L257" i="8" l="1"/>
  <c r="N257" i="8" s="1"/>
  <c r="G257" i="8"/>
  <c r="H257" i="8" s="1"/>
  <c r="B258" i="8" s="1"/>
  <c r="K258" i="8" l="1"/>
  <c r="J258" i="8"/>
  <c r="I258" i="8"/>
  <c r="L258" i="8" s="1"/>
  <c r="N258" i="8" s="1"/>
  <c r="E258" i="8"/>
  <c r="F258" i="8" s="1"/>
  <c r="D258" i="8"/>
  <c r="C258" i="8"/>
  <c r="G258" i="8" l="1"/>
  <c r="H258" i="8"/>
  <c r="B259" i="8" s="1"/>
  <c r="K259" i="8" l="1"/>
  <c r="J259" i="8"/>
  <c r="I259" i="8"/>
  <c r="L259" i="8" s="1"/>
  <c r="N259" i="8" s="1"/>
  <c r="E259" i="8"/>
  <c r="F259" i="8" s="1"/>
  <c r="D259" i="8"/>
  <c r="C259" i="8"/>
  <c r="G259" i="8" l="1"/>
  <c r="H259" i="8" s="1"/>
  <c r="B260" i="8" s="1"/>
  <c r="J260" i="8" l="1"/>
  <c r="K260" i="8"/>
  <c r="I260" i="8"/>
  <c r="L260" i="8" s="1"/>
  <c r="N260" i="8" s="1"/>
  <c r="E260" i="8"/>
  <c r="F260" i="8"/>
  <c r="C260" i="8"/>
  <c r="D260" i="8"/>
  <c r="G260" i="8" l="1"/>
  <c r="H260" i="8" s="1"/>
  <c r="B261" i="8" s="1"/>
  <c r="K261" i="8" l="1"/>
  <c r="I261" i="8"/>
  <c r="J261" i="8"/>
  <c r="E261" i="8"/>
  <c r="F261" i="8" s="1"/>
  <c r="C261" i="8"/>
  <c r="D261" i="8"/>
  <c r="L261" i="8" l="1"/>
  <c r="N261" i="8" s="1"/>
  <c r="G261" i="8"/>
  <c r="H261" i="8" s="1"/>
  <c r="B262" i="8" s="1"/>
  <c r="J262" i="8" l="1"/>
  <c r="K262" i="8"/>
  <c r="I262" i="8"/>
  <c r="L262" i="8" s="1"/>
  <c r="N262" i="8" s="1"/>
  <c r="D262" i="8"/>
  <c r="C262" i="8"/>
  <c r="E262" i="8"/>
  <c r="F262" i="8" s="1"/>
  <c r="G262" i="8" l="1"/>
  <c r="H262" i="8" s="1"/>
  <c r="B263" i="8" s="1"/>
  <c r="K263" i="8" l="1"/>
  <c r="I263" i="8"/>
  <c r="J263" i="8"/>
  <c r="D263" i="8"/>
  <c r="C263" i="8"/>
  <c r="E263" i="8"/>
  <c r="F263" i="8" s="1"/>
  <c r="L263" i="8" l="1"/>
  <c r="N263" i="8" s="1"/>
  <c r="G263" i="8"/>
  <c r="H263" i="8" s="1"/>
  <c r="B264" i="8" s="1"/>
  <c r="K264" i="8" l="1"/>
  <c r="J264" i="8"/>
  <c r="I264" i="8"/>
  <c r="L264" i="8" s="1"/>
  <c r="N264" i="8" s="1"/>
  <c r="D264" i="8"/>
  <c r="E264" i="8"/>
  <c r="F264" i="8" s="1"/>
  <c r="C264" i="8"/>
  <c r="G264" i="8" l="1"/>
  <c r="H264" i="8" s="1"/>
  <c r="B265" i="8" s="1"/>
  <c r="K265" i="8" l="1"/>
  <c r="J265" i="8"/>
  <c r="I265" i="8"/>
  <c r="L265" i="8" s="1"/>
  <c r="N265" i="8" s="1"/>
  <c r="E265" i="8"/>
  <c r="F265" i="8"/>
  <c r="D265" i="8"/>
  <c r="C265" i="8"/>
  <c r="G265" i="8" l="1"/>
  <c r="H265" i="8" s="1"/>
  <c r="B266" i="8" s="1"/>
  <c r="K266" i="8" l="1"/>
  <c r="J266" i="8"/>
  <c r="I266" i="8"/>
  <c r="L266" i="8" s="1"/>
  <c r="N266" i="8" s="1"/>
  <c r="D266" i="8"/>
  <c r="E266" i="8"/>
  <c r="F266" i="8" s="1"/>
  <c r="C266" i="8"/>
  <c r="G266" i="8" l="1"/>
  <c r="H266" i="8" s="1"/>
  <c r="B267" i="8" s="1"/>
  <c r="K267" i="8" l="1"/>
  <c r="J267" i="8"/>
  <c r="I267" i="8"/>
  <c r="L267" i="8" s="1"/>
  <c r="N267" i="8" s="1"/>
  <c r="E267" i="8"/>
  <c r="F267" i="8" s="1"/>
  <c r="D267" i="8"/>
  <c r="C267" i="8"/>
  <c r="G267" i="8" l="1"/>
  <c r="H267" i="8"/>
  <c r="B268" i="8" s="1"/>
  <c r="J268" i="8" l="1"/>
  <c r="K268" i="8"/>
  <c r="I268" i="8"/>
  <c r="L268" i="8" s="1"/>
  <c r="N268" i="8" s="1"/>
  <c r="E268" i="8"/>
  <c r="F268" i="8" s="1"/>
  <c r="C268" i="8"/>
  <c r="D268" i="8"/>
  <c r="G268" i="8" l="1"/>
  <c r="H268" i="8"/>
  <c r="B269" i="8" s="1"/>
  <c r="K269" i="8" l="1"/>
  <c r="I269" i="8"/>
  <c r="J269" i="8"/>
  <c r="E269" i="8"/>
  <c r="F269" i="8" s="1"/>
  <c r="D269" i="8"/>
  <c r="C269" i="8"/>
  <c r="L269" i="8" l="1"/>
  <c r="N269" i="8" s="1"/>
  <c r="G269" i="8"/>
  <c r="H269" i="8" s="1"/>
  <c r="B270" i="8" s="1"/>
  <c r="J270" i="8" l="1"/>
  <c r="K270" i="8"/>
  <c r="I270" i="8"/>
  <c r="L270" i="8" s="1"/>
  <c r="N270" i="8" s="1"/>
  <c r="E270" i="8"/>
  <c r="F270" i="8"/>
  <c r="D270" i="8"/>
  <c r="C270" i="8"/>
  <c r="G270" i="8" l="1"/>
  <c r="H270" i="8" s="1"/>
  <c r="B271" i="8" s="1"/>
  <c r="K271" i="8" l="1"/>
  <c r="I271" i="8"/>
  <c r="J271" i="8"/>
  <c r="E271" i="8"/>
  <c r="F271" i="8" s="1"/>
  <c r="D271" i="8"/>
  <c r="C271" i="8"/>
  <c r="L271" i="8" l="1"/>
  <c r="N271" i="8" s="1"/>
  <c r="G271" i="8"/>
  <c r="H271" i="8" s="1"/>
  <c r="B272" i="8" s="1"/>
  <c r="K272" i="8" l="1"/>
  <c r="I272" i="8"/>
  <c r="J272" i="8"/>
  <c r="D272" i="8"/>
  <c r="E272" i="8"/>
  <c r="F272" i="8" s="1"/>
  <c r="C272" i="8"/>
  <c r="L272" i="8" l="1"/>
  <c r="N272" i="8" s="1"/>
  <c r="G272" i="8"/>
  <c r="H272" i="8" s="1"/>
  <c r="B273" i="8" s="1"/>
  <c r="K273" i="8" l="1"/>
  <c r="I273" i="8"/>
  <c r="J273" i="8"/>
  <c r="D273" i="8"/>
  <c r="E273" i="8"/>
  <c r="F273" i="8" s="1"/>
  <c r="C273" i="8"/>
  <c r="L273" i="8" l="1"/>
  <c r="N273" i="8" s="1"/>
  <c r="G273" i="8"/>
  <c r="H273" i="8" s="1"/>
  <c r="B274" i="8" s="1"/>
  <c r="K274" i="8" l="1"/>
  <c r="J274" i="8"/>
  <c r="I274" i="8"/>
  <c r="L274" i="8" s="1"/>
  <c r="N274" i="8" s="1"/>
  <c r="E274" i="8"/>
  <c r="F274" i="8" s="1"/>
  <c r="D274" i="8"/>
  <c r="C274" i="8"/>
  <c r="G274" i="8" l="1"/>
  <c r="H274" i="8"/>
  <c r="B275" i="8" s="1"/>
  <c r="K275" i="8" l="1"/>
  <c r="J275" i="8"/>
  <c r="I275" i="8"/>
  <c r="L275" i="8" s="1"/>
  <c r="N275" i="8" s="1"/>
  <c r="D275" i="8"/>
  <c r="E275" i="8"/>
  <c r="F275" i="8" s="1"/>
  <c r="C275" i="8"/>
  <c r="G275" i="8" l="1"/>
  <c r="H275" i="8"/>
  <c r="B276" i="8" s="1"/>
  <c r="J276" i="8" l="1"/>
  <c r="K276" i="8"/>
  <c r="I276" i="8"/>
  <c r="E276" i="8"/>
  <c r="F276" i="8" s="1"/>
  <c r="D276" i="8"/>
  <c r="C276" i="8"/>
  <c r="L276" i="8" l="1"/>
  <c r="N276" i="8" s="1"/>
  <c r="G276" i="8"/>
  <c r="H276" i="8" s="1"/>
  <c r="B277" i="8" s="1"/>
  <c r="K277" i="8" l="1"/>
  <c r="I277" i="8"/>
  <c r="J277" i="8"/>
  <c r="E277" i="8"/>
  <c r="F277" i="8" s="1"/>
  <c r="D277" i="8"/>
  <c r="C277" i="8"/>
  <c r="L277" i="8" l="1"/>
  <c r="N277" i="8" s="1"/>
  <c r="G277" i="8"/>
  <c r="H277" i="8" s="1"/>
  <c r="B278" i="8" s="1"/>
  <c r="K278" i="8" l="1"/>
  <c r="J278" i="8"/>
  <c r="I278" i="8"/>
  <c r="L278" i="8" s="1"/>
  <c r="N278" i="8" s="1"/>
  <c r="E278" i="8"/>
  <c r="F278" i="8" s="1"/>
  <c r="D278" i="8"/>
  <c r="C278" i="8"/>
  <c r="G278" i="8" l="1"/>
  <c r="H278" i="8" s="1"/>
  <c r="B279" i="8" s="1"/>
  <c r="K279" i="8" l="1"/>
  <c r="I279" i="8"/>
  <c r="J279" i="8"/>
  <c r="E279" i="8"/>
  <c r="F279" i="8" s="1"/>
  <c r="D279" i="8"/>
  <c r="C279" i="8"/>
  <c r="L279" i="8" l="1"/>
  <c r="N279" i="8" s="1"/>
  <c r="G279" i="8"/>
  <c r="H279" i="8" s="1"/>
  <c r="B280" i="8" s="1"/>
  <c r="K280" i="8" l="1"/>
  <c r="J280" i="8"/>
  <c r="I280" i="8"/>
  <c r="L280" i="8" s="1"/>
  <c r="N280" i="8" s="1"/>
  <c r="D280" i="8"/>
  <c r="E280" i="8"/>
  <c r="F280" i="8" s="1"/>
  <c r="C280" i="8"/>
  <c r="G280" i="8" l="1"/>
  <c r="H280" i="8" s="1"/>
  <c r="B281" i="8" s="1"/>
  <c r="K281" i="8" l="1"/>
  <c r="J281" i="8"/>
  <c r="I281" i="8"/>
  <c r="D281" i="8"/>
  <c r="C281" i="8"/>
  <c r="E281" i="8"/>
  <c r="F281" i="8" s="1"/>
  <c r="L281" i="8" l="1"/>
  <c r="N281" i="8" s="1"/>
  <c r="G281" i="8"/>
  <c r="H281" i="8"/>
  <c r="B282" i="8" s="1"/>
  <c r="K282" i="8" l="1"/>
  <c r="J282" i="8"/>
  <c r="I282" i="8"/>
  <c r="L282" i="8" s="1"/>
  <c r="N282" i="8" s="1"/>
  <c r="E282" i="8"/>
  <c r="F282" i="8" s="1"/>
  <c r="D282" i="8"/>
  <c r="C282" i="8"/>
  <c r="G282" i="8" l="1"/>
  <c r="H282" i="8"/>
  <c r="B283" i="8" s="1"/>
  <c r="K283" i="8" l="1"/>
  <c r="J283" i="8"/>
  <c r="I283" i="8"/>
  <c r="L283" i="8" s="1"/>
  <c r="N283" i="8" s="1"/>
  <c r="E283" i="8"/>
  <c r="D283" i="8"/>
  <c r="F283" i="8"/>
  <c r="C283" i="8"/>
  <c r="G283" i="8" l="1"/>
  <c r="H283" i="8" s="1"/>
  <c r="B284" i="8" s="1"/>
  <c r="J284" i="8" l="1"/>
  <c r="K284" i="8"/>
  <c r="I284" i="8"/>
  <c r="E284" i="8"/>
  <c r="F284" i="8" s="1"/>
  <c r="C284" i="8"/>
  <c r="D284" i="8"/>
  <c r="L284" i="8" l="1"/>
  <c r="N284" i="8" s="1"/>
  <c r="G284" i="8"/>
  <c r="H284" i="8"/>
  <c r="B285" i="8" s="1"/>
  <c r="K285" i="8" l="1"/>
  <c r="I285" i="8"/>
  <c r="J285" i="8"/>
  <c r="E285" i="8"/>
  <c r="F285" i="8" s="1"/>
  <c r="C285" i="8"/>
  <c r="D285" i="8"/>
  <c r="L285" i="8" l="1"/>
  <c r="N285" i="8" s="1"/>
  <c r="G285" i="8"/>
  <c r="H285" i="8" s="1"/>
  <c r="B286" i="8" s="1"/>
  <c r="J286" i="8" l="1"/>
  <c r="K286" i="8"/>
  <c r="I286" i="8"/>
  <c r="L286" i="8" s="1"/>
  <c r="N286" i="8" s="1"/>
  <c r="E286" i="8"/>
  <c r="F286" i="8" s="1"/>
  <c r="D286" i="8"/>
  <c r="C286" i="8"/>
  <c r="G286" i="8" l="1"/>
  <c r="H286" i="8" s="1"/>
  <c r="B287" i="8" s="1"/>
  <c r="K287" i="8" l="1"/>
  <c r="I287" i="8"/>
  <c r="J287" i="8"/>
  <c r="E287" i="8"/>
  <c r="F287" i="8" s="1"/>
  <c r="D287" i="8"/>
  <c r="C287" i="8"/>
  <c r="L287" i="8" l="1"/>
  <c r="N287" i="8" s="1"/>
  <c r="G287" i="8"/>
  <c r="H287" i="8" s="1"/>
  <c r="B288" i="8" s="1"/>
  <c r="K288" i="8" l="1"/>
  <c r="I288" i="8"/>
  <c r="J288" i="8"/>
  <c r="D288" i="8"/>
  <c r="E288" i="8"/>
  <c r="F288" i="8" s="1"/>
  <c r="C288" i="8"/>
  <c r="L288" i="8" l="1"/>
  <c r="N288" i="8" s="1"/>
  <c r="G288" i="8"/>
  <c r="H288" i="8" s="1"/>
  <c r="B289" i="8" s="1"/>
  <c r="K289" i="8" l="1"/>
  <c r="I289" i="8"/>
  <c r="J289" i="8"/>
  <c r="D289" i="8"/>
  <c r="E289" i="8"/>
  <c r="F289" i="8" s="1"/>
  <c r="C289" i="8"/>
  <c r="L289" i="8" l="1"/>
  <c r="N289" i="8" s="1"/>
  <c r="G289" i="8"/>
  <c r="H289" i="8" s="1"/>
  <c r="B290" i="8" s="1"/>
  <c r="K290" i="8" l="1"/>
  <c r="J290" i="8"/>
  <c r="I290" i="8"/>
  <c r="L290" i="8" s="1"/>
  <c r="N290" i="8" s="1"/>
  <c r="D290" i="8"/>
  <c r="C290" i="8"/>
  <c r="E290" i="8"/>
  <c r="F290" i="8" s="1"/>
  <c r="G290" i="8" l="1"/>
  <c r="H290" i="8"/>
  <c r="B291" i="8" s="1"/>
  <c r="K291" i="8" l="1"/>
  <c r="J291" i="8"/>
  <c r="I291" i="8"/>
  <c r="L291" i="8" s="1"/>
  <c r="N291" i="8" s="1"/>
  <c r="D291" i="8"/>
  <c r="C291" i="8"/>
  <c r="E291" i="8"/>
  <c r="F291" i="8" s="1"/>
  <c r="G291" i="8" l="1"/>
  <c r="H291" i="8" s="1"/>
  <c r="B292" i="8" s="1"/>
  <c r="K292" i="8" l="1"/>
  <c r="J292" i="8"/>
  <c r="I292" i="8"/>
  <c r="L292" i="8" s="1"/>
  <c r="N292" i="8" s="1"/>
  <c r="E292" i="8"/>
  <c r="F292" i="8"/>
  <c r="D292" i="8"/>
  <c r="C292" i="8"/>
  <c r="G292" i="8" l="1"/>
  <c r="H292" i="8" s="1"/>
  <c r="B293" i="8" s="1"/>
  <c r="K293" i="8" l="1"/>
  <c r="I293" i="8"/>
  <c r="J293" i="8"/>
  <c r="E293" i="8"/>
  <c r="F293" i="8" s="1"/>
  <c r="D293" i="8"/>
  <c r="C293" i="8"/>
  <c r="L293" i="8" l="1"/>
  <c r="N293" i="8" s="1"/>
  <c r="G293" i="8"/>
  <c r="H293" i="8" s="1"/>
  <c r="B294" i="8" s="1"/>
  <c r="K294" i="8" l="1"/>
  <c r="J294" i="8"/>
  <c r="I294" i="8"/>
  <c r="L294" i="8" s="1"/>
  <c r="N294" i="8" s="1"/>
  <c r="E294" i="8"/>
  <c r="F294" i="8" s="1"/>
  <c r="D294" i="8"/>
  <c r="C294" i="8"/>
  <c r="G294" i="8" l="1"/>
  <c r="H294" i="8" s="1"/>
  <c r="B295" i="8" s="1"/>
  <c r="K295" i="8" l="1"/>
  <c r="I295" i="8"/>
  <c r="J295" i="8"/>
  <c r="E295" i="8"/>
  <c r="F295" i="8" s="1"/>
  <c r="D295" i="8"/>
  <c r="C295" i="8"/>
  <c r="L295" i="8" l="1"/>
  <c r="N295" i="8" s="1"/>
  <c r="G295" i="8"/>
  <c r="H295" i="8" s="1"/>
  <c r="B296" i="8" s="1"/>
  <c r="K296" i="8" l="1"/>
  <c r="J296" i="8"/>
  <c r="I296" i="8"/>
  <c r="E296" i="8"/>
  <c r="F296" i="8" s="1"/>
  <c r="D296" i="8"/>
  <c r="C296" i="8"/>
  <c r="L296" i="8" l="1"/>
  <c r="N296" i="8" s="1"/>
  <c r="G296" i="8"/>
  <c r="H296" i="8"/>
  <c r="B297" i="8" s="1"/>
  <c r="K297" i="8" l="1"/>
  <c r="J297" i="8"/>
  <c r="I297" i="8"/>
  <c r="D297" i="8"/>
  <c r="C297" i="8"/>
  <c r="E297" i="8"/>
  <c r="F297" i="8" s="1"/>
  <c r="L297" i="8" l="1"/>
  <c r="N297" i="8" s="1"/>
  <c r="G297" i="8"/>
  <c r="H297" i="8"/>
  <c r="B298" i="8" s="1"/>
  <c r="K298" i="8" l="1"/>
  <c r="J298" i="8"/>
  <c r="I298" i="8"/>
  <c r="L298" i="8" s="1"/>
  <c r="N298" i="8" s="1"/>
  <c r="E298" i="8"/>
  <c r="F298" i="8" s="1"/>
  <c r="D298" i="8"/>
  <c r="C298" i="8"/>
  <c r="G298" i="8" l="1"/>
  <c r="H298" i="8"/>
  <c r="B299" i="8" s="1"/>
  <c r="K299" i="8" l="1"/>
  <c r="J299" i="8"/>
  <c r="I299" i="8"/>
  <c r="L299" i="8" s="1"/>
  <c r="N299" i="8" s="1"/>
  <c r="E299" i="8"/>
  <c r="F299" i="8" s="1"/>
  <c r="D299" i="8"/>
  <c r="C299" i="8"/>
  <c r="G299" i="8" l="1"/>
  <c r="H299" i="8" s="1"/>
  <c r="B300" i="8" s="1"/>
  <c r="J300" i="8" l="1"/>
  <c r="K300" i="8"/>
  <c r="I300" i="8"/>
  <c r="L300" i="8" s="1"/>
  <c r="N300" i="8" s="1"/>
  <c r="E300" i="8"/>
  <c r="F300" i="8" s="1"/>
  <c r="D300" i="8"/>
  <c r="C300" i="8"/>
  <c r="G300" i="8" l="1"/>
  <c r="H300" i="8" s="1"/>
  <c r="B301" i="8" s="1"/>
  <c r="K301" i="8" l="1"/>
  <c r="I301" i="8"/>
  <c r="J301" i="8"/>
  <c r="E301" i="8"/>
  <c r="F301" i="8" s="1"/>
  <c r="D301" i="8"/>
  <c r="C301" i="8"/>
  <c r="L301" i="8" l="1"/>
  <c r="N301" i="8" s="1"/>
  <c r="G301" i="8"/>
  <c r="H301" i="8" s="1"/>
  <c r="B302" i="8" s="1"/>
  <c r="K302" i="8" l="1"/>
  <c r="J302" i="8"/>
  <c r="I302" i="8"/>
  <c r="E302" i="8"/>
  <c r="F302" i="8"/>
  <c r="D302" i="8"/>
  <c r="C302" i="8"/>
  <c r="L302" i="8" l="1"/>
  <c r="N302" i="8" s="1"/>
  <c r="G302" i="8"/>
  <c r="H302" i="8" s="1"/>
  <c r="B303" i="8" s="1"/>
  <c r="K303" i="8" l="1"/>
  <c r="I303" i="8"/>
  <c r="J303" i="8"/>
  <c r="E303" i="8"/>
  <c r="F303" i="8"/>
  <c r="D303" i="8"/>
  <c r="C303" i="8"/>
  <c r="L303" i="8" l="1"/>
  <c r="N303" i="8" s="1"/>
  <c r="G303" i="8"/>
  <c r="H303" i="8" s="1"/>
  <c r="B304" i="8" s="1"/>
  <c r="K304" i="8" l="1"/>
  <c r="I304" i="8"/>
  <c r="J304" i="8"/>
  <c r="E304" i="8"/>
  <c r="D304" i="8"/>
  <c r="F304" i="8"/>
  <c r="C304" i="8"/>
  <c r="L304" i="8" l="1"/>
  <c r="N304" i="8" s="1"/>
  <c r="G304" i="8"/>
  <c r="H304" i="8" s="1"/>
  <c r="B305" i="8" s="1"/>
  <c r="K305" i="8" l="1"/>
  <c r="I305" i="8"/>
  <c r="J305" i="8"/>
  <c r="E305" i="8"/>
  <c r="F305" i="8" s="1"/>
  <c r="D305" i="8"/>
  <c r="C305" i="8"/>
  <c r="L305" i="8" l="1"/>
  <c r="N305" i="8" s="1"/>
  <c r="G305" i="8"/>
  <c r="H305" i="8"/>
  <c r="B306" i="8" s="1"/>
  <c r="K306" i="8" l="1"/>
  <c r="I306" i="8"/>
  <c r="J306" i="8"/>
  <c r="D306" i="8"/>
  <c r="C306" i="8"/>
  <c r="E306" i="8"/>
  <c r="F306" i="8" s="1"/>
  <c r="L306" i="8" l="1"/>
  <c r="N306" i="8" s="1"/>
  <c r="G306" i="8"/>
  <c r="H306" i="8" s="1"/>
  <c r="B307" i="8" s="1"/>
  <c r="K307" i="8" l="1"/>
  <c r="J307" i="8"/>
  <c r="I307" i="8"/>
  <c r="L307" i="8" s="1"/>
  <c r="N307" i="8" s="1"/>
  <c r="D307" i="8"/>
  <c r="E307" i="8"/>
  <c r="F307" i="8" s="1"/>
  <c r="C307" i="8"/>
  <c r="G307" i="8" l="1"/>
  <c r="H307" i="8" s="1"/>
  <c r="B308" i="8" s="1"/>
  <c r="J308" i="8" l="1"/>
  <c r="K308" i="8"/>
  <c r="I308" i="8"/>
  <c r="L308" i="8" s="1"/>
  <c r="N308" i="8" s="1"/>
  <c r="E308" i="8"/>
  <c r="F308" i="8" s="1"/>
  <c r="C308" i="8"/>
  <c r="D308" i="8"/>
  <c r="G308" i="8" l="1"/>
  <c r="H308" i="8" s="1"/>
  <c r="B309" i="8" s="1"/>
  <c r="K309" i="8" l="1"/>
  <c r="I309" i="8"/>
  <c r="J309" i="8"/>
  <c r="E309" i="8"/>
  <c r="F309" i="8" s="1"/>
  <c r="C309" i="8"/>
  <c r="D309" i="8"/>
  <c r="L309" i="8" l="1"/>
  <c r="N309" i="8" s="1"/>
  <c r="G309" i="8"/>
  <c r="H309" i="8" s="1"/>
  <c r="B310" i="8" s="1"/>
  <c r="J310" i="8" l="1"/>
  <c r="K310" i="8"/>
  <c r="I310" i="8"/>
  <c r="L310" i="8" s="1"/>
  <c r="N310" i="8" s="1"/>
  <c r="E310" i="8"/>
  <c r="F310" i="8" s="1"/>
  <c r="D310" i="8"/>
  <c r="C310" i="8"/>
  <c r="G310" i="8" l="1"/>
  <c r="H310" i="8" s="1"/>
  <c r="B311" i="8" s="1"/>
  <c r="K311" i="8" l="1"/>
  <c r="J311" i="8"/>
  <c r="I311" i="8"/>
  <c r="L311" i="8" s="1"/>
  <c r="N311" i="8" s="1"/>
  <c r="E311" i="8"/>
  <c r="F311" i="8" s="1"/>
  <c r="D311" i="8"/>
  <c r="C311" i="8"/>
  <c r="G311" i="8" l="1"/>
  <c r="H311" i="8" s="1"/>
  <c r="B312" i="8" s="1"/>
  <c r="K312" i="8" l="1"/>
  <c r="J312" i="8"/>
  <c r="I312" i="8"/>
  <c r="L312" i="8" s="1"/>
  <c r="N312" i="8" s="1"/>
  <c r="E312" i="8"/>
  <c r="F312" i="8"/>
  <c r="D312" i="8"/>
  <c r="C312" i="8"/>
  <c r="G312" i="8" l="1"/>
  <c r="H312" i="8" s="1"/>
  <c r="B313" i="8" s="1"/>
  <c r="K313" i="8" l="1"/>
  <c r="J313" i="8"/>
  <c r="I313" i="8"/>
  <c r="L313" i="8" s="1"/>
  <c r="N313" i="8" s="1"/>
  <c r="E313" i="8"/>
  <c r="F313" i="8" s="1"/>
  <c r="D313" i="8"/>
  <c r="C313" i="8"/>
  <c r="G313" i="8" l="1"/>
  <c r="H313" i="8" s="1"/>
  <c r="B314" i="8" s="1"/>
  <c r="K314" i="8" l="1"/>
  <c r="J314" i="8"/>
  <c r="I314" i="8"/>
  <c r="L314" i="8" s="1"/>
  <c r="N314" i="8" s="1"/>
  <c r="E314" i="8"/>
  <c r="F314" i="8" s="1"/>
  <c r="D314" i="8"/>
  <c r="C314" i="8"/>
  <c r="G314" i="8" l="1"/>
  <c r="H314" i="8"/>
  <c r="B315" i="8" s="1"/>
  <c r="K315" i="8" l="1"/>
  <c r="J315" i="8"/>
  <c r="I315" i="8"/>
  <c r="L315" i="8" s="1"/>
  <c r="N315" i="8" s="1"/>
  <c r="E315" i="8"/>
  <c r="F315" i="8" s="1"/>
  <c r="D315" i="8"/>
  <c r="C315" i="8"/>
  <c r="G315" i="8" l="1"/>
  <c r="H315" i="8" s="1"/>
  <c r="B316" i="8" s="1"/>
  <c r="K316" i="8" l="1"/>
  <c r="J316" i="8"/>
  <c r="I316" i="8"/>
  <c r="L316" i="8" s="1"/>
  <c r="N316" i="8" s="1"/>
  <c r="E316" i="8"/>
  <c r="F316" i="8" s="1"/>
  <c r="D316" i="8"/>
  <c r="C316" i="8"/>
  <c r="G316" i="8" l="1"/>
  <c r="H316" i="8" s="1"/>
  <c r="B317" i="8" s="1"/>
  <c r="K317" i="8" l="1"/>
  <c r="I317" i="8"/>
  <c r="J317" i="8"/>
  <c r="E317" i="8"/>
  <c r="F317" i="8" s="1"/>
  <c r="D317" i="8"/>
  <c r="C317" i="8"/>
  <c r="L317" i="8" l="1"/>
  <c r="N317" i="8" s="1"/>
  <c r="G317" i="8"/>
  <c r="H317" i="8"/>
  <c r="B318" i="8" s="1"/>
  <c r="K318" i="8" l="1"/>
  <c r="J318" i="8"/>
  <c r="I318" i="8"/>
  <c r="L318" i="8" s="1"/>
  <c r="N318" i="8" s="1"/>
  <c r="E318" i="8"/>
  <c r="F318" i="8"/>
  <c r="D318" i="8"/>
  <c r="C318" i="8"/>
  <c r="G318" i="8" l="1"/>
  <c r="H318" i="8" s="1"/>
  <c r="B319" i="8" s="1"/>
  <c r="K319" i="8" l="1"/>
  <c r="I319" i="8"/>
  <c r="J319" i="8"/>
  <c r="E319" i="8"/>
  <c r="F319" i="8" s="1"/>
  <c r="D319" i="8"/>
  <c r="C319" i="8"/>
  <c r="L319" i="8" l="1"/>
  <c r="N319" i="8" s="1"/>
  <c r="G319" i="8"/>
  <c r="H319" i="8" s="1"/>
  <c r="B320" i="8" s="1"/>
  <c r="K320" i="8" l="1"/>
  <c r="I320" i="8"/>
  <c r="J320" i="8"/>
  <c r="E320" i="8"/>
  <c r="D320" i="8"/>
  <c r="F320" i="8"/>
  <c r="C320" i="8"/>
  <c r="L320" i="8" l="1"/>
  <c r="N320" i="8" s="1"/>
  <c r="G320" i="8"/>
  <c r="H320" i="8" s="1"/>
  <c r="B321" i="8" s="1"/>
  <c r="K321" i="8" l="1"/>
  <c r="I321" i="8"/>
  <c r="J321" i="8"/>
  <c r="E321" i="8"/>
  <c r="F321" i="8" s="1"/>
  <c r="D321" i="8"/>
  <c r="C321" i="8"/>
  <c r="L321" i="8" l="1"/>
  <c r="N321" i="8" s="1"/>
  <c r="G321" i="8"/>
  <c r="H321" i="8" s="1"/>
  <c r="B322" i="8" s="1"/>
  <c r="K322" i="8" l="1"/>
  <c r="J322" i="8"/>
  <c r="I322" i="8"/>
  <c r="L322" i="8" s="1"/>
  <c r="N322" i="8" s="1"/>
  <c r="D322" i="8"/>
  <c r="E322" i="8"/>
  <c r="F322" i="8" s="1"/>
  <c r="C322" i="8"/>
  <c r="G322" i="8" l="1"/>
  <c r="H322" i="8"/>
  <c r="B323" i="8" s="1"/>
  <c r="K323" i="8" l="1"/>
  <c r="J323" i="8"/>
  <c r="I323" i="8"/>
  <c r="L323" i="8" s="1"/>
  <c r="N323" i="8" s="1"/>
  <c r="D323" i="8"/>
  <c r="C323" i="8"/>
  <c r="E323" i="8"/>
  <c r="F323" i="8" s="1"/>
  <c r="G323" i="8" l="1"/>
  <c r="H323" i="8" s="1"/>
  <c r="B324" i="8" s="1"/>
  <c r="J324" i="8" l="1"/>
  <c r="K324" i="8"/>
  <c r="I324" i="8"/>
  <c r="E324" i="8"/>
  <c r="F324" i="8" s="1"/>
  <c r="C324" i="8"/>
  <c r="D324" i="8"/>
  <c r="L324" i="8" l="1"/>
  <c r="N324" i="8" s="1"/>
  <c r="G324" i="8"/>
  <c r="H324" i="8"/>
  <c r="B325" i="8" s="1"/>
  <c r="K325" i="8" l="1"/>
  <c r="I325" i="8"/>
  <c r="J325" i="8"/>
  <c r="E325" i="8"/>
  <c r="F325" i="8" s="1"/>
  <c r="C325" i="8"/>
  <c r="D325" i="8"/>
  <c r="L325" i="8" l="1"/>
  <c r="N325" i="8" s="1"/>
  <c r="G325" i="8"/>
  <c r="H325" i="8" s="1"/>
  <c r="B326" i="8" s="1"/>
  <c r="J326" i="8" l="1"/>
  <c r="K326" i="8"/>
  <c r="I326" i="8"/>
  <c r="L326" i="8" s="1"/>
  <c r="N326" i="8" s="1"/>
  <c r="E326" i="8"/>
  <c r="D326" i="8"/>
  <c r="F326" i="8"/>
  <c r="C326" i="8"/>
  <c r="G326" i="8" l="1"/>
  <c r="H326" i="8" s="1"/>
  <c r="B327" i="8" s="1"/>
  <c r="K327" i="8" l="1"/>
  <c r="J327" i="8"/>
  <c r="I327" i="8"/>
  <c r="L327" i="8" s="1"/>
  <c r="N327" i="8" s="1"/>
  <c r="E327" i="8"/>
  <c r="F327" i="8" s="1"/>
  <c r="D327" i="8"/>
  <c r="C327" i="8"/>
  <c r="G327" i="8" l="1"/>
  <c r="H327" i="8" s="1"/>
  <c r="B328" i="8" s="1"/>
  <c r="K328" i="8" l="1"/>
  <c r="J328" i="8"/>
  <c r="I328" i="8"/>
  <c r="L328" i="8" s="1"/>
  <c r="N328" i="8" s="1"/>
  <c r="E328" i="8"/>
  <c r="F328" i="8" s="1"/>
  <c r="D328" i="8"/>
  <c r="C328" i="8"/>
  <c r="G328" i="8" l="1"/>
  <c r="H328" i="8" s="1"/>
  <c r="B329" i="8" s="1"/>
  <c r="K329" i="8" l="1"/>
  <c r="J329" i="8"/>
  <c r="I329" i="8"/>
  <c r="E329" i="8"/>
  <c r="F329" i="8" s="1"/>
  <c r="D329" i="8"/>
  <c r="C329" i="8"/>
  <c r="L329" i="8" l="1"/>
  <c r="N329" i="8" s="1"/>
  <c r="G329" i="8"/>
  <c r="H329" i="8" s="1"/>
  <c r="B330" i="8" s="1"/>
  <c r="K330" i="8" l="1"/>
  <c r="J330" i="8"/>
  <c r="I330" i="8"/>
  <c r="L330" i="8" s="1"/>
  <c r="N330" i="8" s="1"/>
  <c r="D330" i="8"/>
  <c r="E330" i="8"/>
  <c r="F330" i="8" s="1"/>
  <c r="C330" i="8"/>
  <c r="G330" i="8" l="1"/>
  <c r="H330" i="8"/>
  <c r="B331" i="8" s="1"/>
  <c r="K331" i="8" l="1"/>
  <c r="J331" i="8"/>
  <c r="I331" i="8"/>
  <c r="L331" i="8" s="1"/>
  <c r="N331" i="8" s="1"/>
  <c r="D331" i="8"/>
  <c r="C331" i="8"/>
  <c r="E331" i="8"/>
  <c r="F331" i="8" s="1"/>
  <c r="G331" i="8" l="1"/>
  <c r="H331" i="8" s="1"/>
  <c r="B332" i="8" s="1"/>
  <c r="J332" i="8" l="1"/>
  <c r="K332" i="8"/>
  <c r="I332" i="8"/>
  <c r="C332" i="8"/>
  <c r="D332" i="8"/>
  <c r="E332" i="8"/>
  <c r="F332" i="8" s="1"/>
  <c r="L332" i="8" l="1"/>
  <c r="N332" i="8" s="1"/>
  <c r="G332" i="8"/>
  <c r="H332" i="8" s="1"/>
  <c r="B333" i="8" s="1"/>
  <c r="K333" i="8" l="1"/>
  <c r="I333" i="8"/>
  <c r="J333" i="8"/>
  <c r="E333" i="8"/>
  <c r="F333" i="8" s="1"/>
  <c r="D333" i="8"/>
  <c r="C333" i="8"/>
  <c r="L333" i="8" l="1"/>
  <c r="N333" i="8" s="1"/>
  <c r="G333" i="8"/>
  <c r="H333" i="8"/>
  <c r="B334" i="8" s="1"/>
  <c r="J334" i="8" l="1"/>
  <c r="K334" i="8"/>
  <c r="I334" i="8"/>
  <c r="L334" i="8" s="1"/>
  <c r="N334" i="8" s="1"/>
  <c r="E334" i="8"/>
  <c r="F334" i="8" s="1"/>
  <c r="D334" i="8"/>
  <c r="C334" i="8"/>
  <c r="G334" i="8" l="1"/>
  <c r="H334" i="8" s="1"/>
  <c r="B335" i="8" s="1"/>
  <c r="K335" i="8" l="1"/>
  <c r="I335" i="8"/>
  <c r="J335" i="8"/>
  <c r="D335" i="8"/>
  <c r="E335" i="8"/>
  <c r="F335" i="8" s="1"/>
  <c r="C335" i="8"/>
  <c r="L335" i="8" l="1"/>
  <c r="N335" i="8" s="1"/>
  <c r="G335" i="8"/>
  <c r="H335" i="8" s="1"/>
</calcChain>
</file>

<file path=xl/sharedStrings.xml><?xml version="1.0" encoding="utf-8"?>
<sst xmlns="http://schemas.openxmlformats.org/spreadsheetml/2006/main" count="17198" uniqueCount="1200">
  <si>
    <t>loan_id</t>
  </si>
  <si>
    <t>origination_date</t>
  </si>
  <si>
    <t>original_balance</t>
  </si>
  <si>
    <t>current_balance</t>
  </si>
  <si>
    <t>interest_rate</t>
  </si>
  <si>
    <t>original_term_months</t>
  </si>
  <si>
    <t>loan_age_months</t>
  </si>
  <si>
    <t>remaining_term_months</t>
  </si>
  <si>
    <t>fico_score</t>
  </si>
  <si>
    <t>ltv_pct</t>
  </si>
  <si>
    <t>dti_pct</t>
  </si>
  <si>
    <t>property_state</t>
  </si>
  <si>
    <t>property_type</t>
  </si>
  <si>
    <t>occupancy</t>
  </si>
  <si>
    <t>servicing_fee_rate</t>
  </si>
  <si>
    <t>delinquency_days</t>
  </si>
  <si>
    <t>loan_status</t>
  </si>
  <si>
    <t>LN000001</t>
  </si>
  <si>
    <t>CA</t>
  </si>
  <si>
    <t>Single Family</t>
  </si>
  <si>
    <t>Primary</t>
  </si>
  <si>
    <t>Current</t>
  </si>
  <si>
    <t>LN000002</t>
  </si>
  <si>
    <t>WA</t>
  </si>
  <si>
    <t>LN000003</t>
  </si>
  <si>
    <t>NC</t>
  </si>
  <si>
    <t>Townhome</t>
  </si>
  <si>
    <t>Investment</t>
  </si>
  <si>
    <t>LN000004</t>
  </si>
  <si>
    <t>GA</t>
  </si>
  <si>
    <t>Condo</t>
  </si>
  <si>
    <t>30 DPD</t>
  </si>
  <si>
    <t>LN000005</t>
  </si>
  <si>
    <t>TX</t>
  </si>
  <si>
    <t>LN000006</t>
  </si>
  <si>
    <t>LN000007</t>
  </si>
  <si>
    <t>CO</t>
  </si>
  <si>
    <t>LN000008</t>
  </si>
  <si>
    <t>TN</t>
  </si>
  <si>
    <t>LN000009</t>
  </si>
  <si>
    <t>LN000010</t>
  </si>
  <si>
    <t>LN000011</t>
  </si>
  <si>
    <t>LN000012</t>
  </si>
  <si>
    <t>2-4 Unit</t>
  </si>
  <si>
    <t>LN000013</t>
  </si>
  <si>
    <t>VA</t>
  </si>
  <si>
    <t>LN000014</t>
  </si>
  <si>
    <t>LN000015</t>
  </si>
  <si>
    <t>LN000016</t>
  </si>
  <si>
    <t>LN000017</t>
  </si>
  <si>
    <t>90 DPD</t>
  </si>
  <si>
    <t>LN000018</t>
  </si>
  <si>
    <t>AZ</t>
  </si>
  <si>
    <t>LN000019</t>
  </si>
  <si>
    <t>FL</t>
  </si>
  <si>
    <t>LN000020</t>
  </si>
  <si>
    <t>LN000021</t>
  </si>
  <si>
    <t>LN000022</t>
  </si>
  <si>
    <t>LN000023</t>
  </si>
  <si>
    <t>LN000024</t>
  </si>
  <si>
    <t>LN000025</t>
  </si>
  <si>
    <t>LN000026</t>
  </si>
  <si>
    <t>LN000027</t>
  </si>
  <si>
    <t>LN000028</t>
  </si>
  <si>
    <t>LN000029</t>
  </si>
  <si>
    <t>LN000030</t>
  </si>
  <si>
    <t>LN000031</t>
  </si>
  <si>
    <t>LN000032</t>
  </si>
  <si>
    <t>LN000033</t>
  </si>
  <si>
    <t>LN000034</t>
  </si>
  <si>
    <t>LN000035</t>
  </si>
  <si>
    <t>LN000036</t>
  </si>
  <si>
    <t>LN000037</t>
  </si>
  <si>
    <t>LN000038</t>
  </si>
  <si>
    <t>LN000039</t>
  </si>
  <si>
    <t>LN000040</t>
  </si>
  <si>
    <t>LN000041</t>
  </si>
  <si>
    <t>Second Home</t>
  </si>
  <si>
    <t>LN000042</t>
  </si>
  <si>
    <t>LN000043</t>
  </si>
  <si>
    <t>LN000044</t>
  </si>
  <si>
    <t>LN000045</t>
  </si>
  <si>
    <t>LN000046</t>
  </si>
  <si>
    <t>LN000047</t>
  </si>
  <si>
    <t>LN000048</t>
  </si>
  <si>
    <t>LN000049</t>
  </si>
  <si>
    <t>LN000050</t>
  </si>
  <si>
    <t>LN000051</t>
  </si>
  <si>
    <t>LN000052</t>
  </si>
  <si>
    <t>LN000053</t>
  </si>
  <si>
    <t>LN000054</t>
  </si>
  <si>
    <t>LN000055</t>
  </si>
  <si>
    <t>LN000056</t>
  </si>
  <si>
    <t>LN000057</t>
  </si>
  <si>
    <t>LN000058</t>
  </si>
  <si>
    <t>LN000059</t>
  </si>
  <si>
    <t>LN000060</t>
  </si>
  <si>
    <t>LN000061</t>
  </si>
  <si>
    <t>LN000062</t>
  </si>
  <si>
    <t>LN000063</t>
  </si>
  <si>
    <t>LN000064</t>
  </si>
  <si>
    <t>LN000065</t>
  </si>
  <si>
    <t>LN000066</t>
  </si>
  <si>
    <t>LN000067</t>
  </si>
  <si>
    <t>LN000068</t>
  </si>
  <si>
    <t>LN000069</t>
  </si>
  <si>
    <t>LN000070</t>
  </si>
  <si>
    <t>LN000071</t>
  </si>
  <si>
    <t>LN000072</t>
  </si>
  <si>
    <t>LN000073</t>
  </si>
  <si>
    <t>LN000074</t>
  </si>
  <si>
    <t>LN000075</t>
  </si>
  <si>
    <t>LN000076</t>
  </si>
  <si>
    <t>LN000077</t>
  </si>
  <si>
    <t>LN000078</t>
  </si>
  <si>
    <t>LN000079</t>
  </si>
  <si>
    <t>LN000080</t>
  </si>
  <si>
    <t>LN000081</t>
  </si>
  <si>
    <t>LN000082</t>
  </si>
  <si>
    <t>LN000083</t>
  </si>
  <si>
    <t>LN000084</t>
  </si>
  <si>
    <t>LN000085</t>
  </si>
  <si>
    <t>LN000086</t>
  </si>
  <si>
    <t>LN000087</t>
  </si>
  <si>
    <t>LN000088</t>
  </si>
  <si>
    <t>LN000089</t>
  </si>
  <si>
    <t>LN000090</t>
  </si>
  <si>
    <t>LN000091</t>
  </si>
  <si>
    <t>LN000092</t>
  </si>
  <si>
    <t>LN000093</t>
  </si>
  <si>
    <t>LN000094</t>
  </si>
  <si>
    <t>LN000095</t>
  </si>
  <si>
    <t>LN000096</t>
  </si>
  <si>
    <t>60 DPD</t>
  </si>
  <si>
    <t>LN000097</t>
  </si>
  <si>
    <t>LN000098</t>
  </si>
  <si>
    <t>LN000099</t>
  </si>
  <si>
    <t>LN000100</t>
  </si>
  <si>
    <t>LN000101</t>
  </si>
  <si>
    <t>LN000102</t>
  </si>
  <si>
    <t>LN000103</t>
  </si>
  <si>
    <t>LN000104</t>
  </si>
  <si>
    <t>LN000105</t>
  </si>
  <si>
    <t>LN000106</t>
  </si>
  <si>
    <t>LN000107</t>
  </si>
  <si>
    <t>LN000108</t>
  </si>
  <si>
    <t>LN000109</t>
  </si>
  <si>
    <t>LN000110</t>
  </si>
  <si>
    <t>LN000111</t>
  </si>
  <si>
    <t>LN000112</t>
  </si>
  <si>
    <t>LN000113</t>
  </si>
  <si>
    <t>LN000114</t>
  </si>
  <si>
    <t>LN000115</t>
  </si>
  <si>
    <t>LN000116</t>
  </si>
  <si>
    <t>LN000117</t>
  </si>
  <si>
    <t>LN000118</t>
  </si>
  <si>
    <t>LN000119</t>
  </si>
  <si>
    <t>LN000120</t>
  </si>
  <si>
    <t>LN000121</t>
  </si>
  <si>
    <t>LN000122</t>
  </si>
  <si>
    <t>LN000123</t>
  </si>
  <si>
    <t>LN000124</t>
  </si>
  <si>
    <t>LN000125</t>
  </si>
  <si>
    <t>LN000126</t>
  </si>
  <si>
    <t>LN000127</t>
  </si>
  <si>
    <t>LN000128</t>
  </si>
  <si>
    <t>LN000129</t>
  </si>
  <si>
    <t>LN000130</t>
  </si>
  <si>
    <t>LN000131</t>
  </si>
  <si>
    <t>LN000132</t>
  </si>
  <si>
    <t>LN000133</t>
  </si>
  <si>
    <t>LN000134</t>
  </si>
  <si>
    <t>LN000135</t>
  </si>
  <si>
    <t>LN000136</t>
  </si>
  <si>
    <t>LN000137</t>
  </si>
  <si>
    <t>LN000138</t>
  </si>
  <si>
    <t>LN000139</t>
  </si>
  <si>
    <t>LN000140</t>
  </si>
  <si>
    <t>LN000141</t>
  </si>
  <si>
    <t>LN000142</t>
  </si>
  <si>
    <t>LN000143</t>
  </si>
  <si>
    <t>LN000144</t>
  </si>
  <si>
    <t>LN000145</t>
  </si>
  <si>
    <t>LN000146</t>
  </si>
  <si>
    <t>LN000147</t>
  </si>
  <si>
    <t>LN000148</t>
  </si>
  <si>
    <t>LN000149</t>
  </si>
  <si>
    <t>LN000150</t>
  </si>
  <si>
    <t>LN000151</t>
  </si>
  <si>
    <t>LN000152</t>
  </si>
  <si>
    <t>LN000153</t>
  </si>
  <si>
    <t>LN000154</t>
  </si>
  <si>
    <t>LN000155</t>
  </si>
  <si>
    <t>LN000156</t>
  </si>
  <si>
    <t>LN000157</t>
  </si>
  <si>
    <t>XX</t>
  </si>
  <si>
    <t>LN000158</t>
  </si>
  <si>
    <t>LN000159</t>
  </si>
  <si>
    <t>LN000160</t>
  </si>
  <si>
    <t>LN000161</t>
  </si>
  <si>
    <t>LN000162</t>
  </si>
  <si>
    <t>LN000163</t>
  </si>
  <si>
    <t>LN000164</t>
  </si>
  <si>
    <t>LN000165</t>
  </si>
  <si>
    <t>LN000166</t>
  </si>
  <si>
    <t>LN000167</t>
  </si>
  <si>
    <t>LN000168</t>
  </si>
  <si>
    <t>LN000169</t>
  </si>
  <si>
    <t>LN000170</t>
  </si>
  <si>
    <t>LN000171</t>
  </si>
  <si>
    <t>LN000172</t>
  </si>
  <si>
    <t>LN000173</t>
  </si>
  <si>
    <t>LN000174</t>
  </si>
  <si>
    <t>LN000175</t>
  </si>
  <si>
    <t>LN000176</t>
  </si>
  <si>
    <t>LN000177</t>
  </si>
  <si>
    <t>LN000178</t>
  </si>
  <si>
    <t>LN000179</t>
  </si>
  <si>
    <t>LN000180</t>
  </si>
  <si>
    <t>LN000181</t>
  </si>
  <si>
    <t>LN000182</t>
  </si>
  <si>
    <t>LN000183</t>
  </si>
  <si>
    <t>LN000184</t>
  </si>
  <si>
    <t>LN000185</t>
  </si>
  <si>
    <t>LN000186</t>
  </si>
  <si>
    <t>LN000187</t>
  </si>
  <si>
    <t>LN000188</t>
  </si>
  <si>
    <t>LN000189</t>
  </si>
  <si>
    <t>LN000190</t>
  </si>
  <si>
    <t>LN000191</t>
  </si>
  <si>
    <t>LN000192</t>
  </si>
  <si>
    <t>LN000193</t>
  </si>
  <si>
    <t>LN000194</t>
  </si>
  <si>
    <t>LN000195</t>
  </si>
  <si>
    <t>LN000196</t>
  </si>
  <si>
    <t>LN000197</t>
  </si>
  <si>
    <t>LN000198</t>
  </si>
  <si>
    <t>LN000199</t>
  </si>
  <si>
    <t>LN000200</t>
  </si>
  <si>
    <t>LN000201</t>
  </si>
  <si>
    <t>LN000202</t>
  </si>
  <si>
    <t>LN000203</t>
  </si>
  <si>
    <t>LN000204</t>
  </si>
  <si>
    <t>LN000205</t>
  </si>
  <si>
    <t>120+ DPD</t>
  </si>
  <si>
    <t>LN000206</t>
  </si>
  <si>
    <t>LN000207</t>
  </si>
  <si>
    <t>LN000208</t>
  </si>
  <si>
    <t>LN000209</t>
  </si>
  <si>
    <t>LN000210</t>
  </si>
  <si>
    <t>LN000211</t>
  </si>
  <si>
    <t>LN000212</t>
  </si>
  <si>
    <t>LN000213</t>
  </si>
  <si>
    <t>LN000214</t>
  </si>
  <si>
    <t>LN000215</t>
  </si>
  <si>
    <t>LN000216</t>
  </si>
  <si>
    <t>LN000217</t>
  </si>
  <si>
    <t>LN000218</t>
  </si>
  <si>
    <t>LN000219</t>
  </si>
  <si>
    <t>LN000220</t>
  </si>
  <si>
    <t>LN000221</t>
  </si>
  <si>
    <t>LN000222</t>
  </si>
  <si>
    <t>LN000223</t>
  </si>
  <si>
    <t>LN000224</t>
  </si>
  <si>
    <t>LN000225</t>
  </si>
  <si>
    <t>LN000226</t>
  </si>
  <si>
    <t>LN000227</t>
  </si>
  <si>
    <t>LN000228</t>
  </si>
  <si>
    <t>LN000229</t>
  </si>
  <si>
    <t>LN000230</t>
  </si>
  <si>
    <t>LN000231</t>
  </si>
  <si>
    <t>LN000232</t>
  </si>
  <si>
    <t>LN000233</t>
  </si>
  <si>
    <t>LN000234</t>
  </si>
  <si>
    <t>LN000235</t>
  </si>
  <si>
    <t>LN000236</t>
  </si>
  <si>
    <t>LN000237</t>
  </si>
  <si>
    <t>LN000238</t>
  </si>
  <si>
    <t>LN000239</t>
  </si>
  <si>
    <t>LN000240</t>
  </si>
  <si>
    <t>LN000241</t>
  </si>
  <si>
    <t>LN000242</t>
  </si>
  <si>
    <t>LN000243</t>
  </si>
  <si>
    <t>LN000244</t>
  </si>
  <si>
    <t>LN000245</t>
  </si>
  <si>
    <t>LN000246</t>
  </si>
  <si>
    <t>LN000247</t>
  </si>
  <si>
    <t>LN000248</t>
  </si>
  <si>
    <t>LN000249</t>
  </si>
  <si>
    <t>LN000250</t>
  </si>
  <si>
    <t>LN000251</t>
  </si>
  <si>
    <t>LN000252</t>
  </si>
  <si>
    <t>LN000253</t>
  </si>
  <si>
    <t>LN000254</t>
  </si>
  <si>
    <t>LN000255</t>
  </si>
  <si>
    <t>LN000256</t>
  </si>
  <si>
    <t>LN000257</t>
  </si>
  <si>
    <t>LN000258</t>
  </si>
  <si>
    <t>LN000259</t>
  </si>
  <si>
    <t>LN000260</t>
  </si>
  <si>
    <t>LN000261</t>
  </si>
  <si>
    <t>LN000262</t>
  </si>
  <si>
    <t>LN000263</t>
  </si>
  <si>
    <t>LN000264</t>
  </si>
  <si>
    <t>LN000265</t>
  </si>
  <si>
    <t>LN000266</t>
  </si>
  <si>
    <t>LN000267</t>
  </si>
  <si>
    <t>LN000268</t>
  </si>
  <si>
    <t>LN000269</t>
  </si>
  <si>
    <t>LN000270</t>
  </si>
  <si>
    <t>LN000271</t>
  </si>
  <si>
    <t>LN000272</t>
  </si>
  <si>
    <t>LN000273</t>
  </si>
  <si>
    <t>LN000274</t>
  </si>
  <si>
    <t>LN000275</t>
  </si>
  <si>
    <t>LN000276</t>
  </si>
  <si>
    <t>LN000277</t>
  </si>
  <si>
    <t>LN000278</t>
  </si>
  <si>
    <t>LN000279</t>
  </si>
  <si>
    <t>LN000280</t>
  </si>
  <si>
    <t>LN000281</t>
  </si>
  <si>
    <t>LN000282</t>
  </si>
  <si>
    <t>LN000283</t>
  </si>
  <si>
    <t>LN000284</t>
  </si>
  <si>
    <t>LN000285</t>
  </si>
  <si>
    <t>LN000286</t>
  </si>
  <si>
    <t>LN000287</t>
  </si>
  <si>
    <t>LN000288</t>
  </si>
  <si>
    <t>LN000289</t>
  </si>
  <si>
    <t>LN000290</t>
  </si>
  <si>
    <t>LN000291</t>
  </si>
  <si>
    <t>LN000292</t>
  </si>
  <si>
    <t>LN000293</t>
  </si>
  <si>
    <t>LN000294</t>
  </si>
  <si>
    <t>LN000295</t>
  </si>
  <si>
    <t>LN000296</t>
  </si>
  <si>
    <t>LN000297</t>
  </si>
  <si>
    <t>LN000298</t>
  </si>
  <si>
    <t>LN000299</t>
  </si>
  <si>
    <t>LN000300</t>
  </si>
  <si>
    <t>LN000301</t>
  </si>
  <si>
    <t>LN000302</t>
  </si>
  <si>
    <t>LN000303</t>
  </si>
  <si>
    <t>LN000304</t>
  </si>
  <si>
    <t>LN000305</t>
  </si>
  <si>
    <t>LN000306</t>
  </si>
  <si>
    <t>LN000307</t>
  </si>
  <si>
    <t>LN000308</t>
  </si>
  <si>
    <t>LN000309</t>
  </si>
  <si>
    <t>LN000310</t>
  </si>
  <si>
    <t>LN000311</t>
  </si>
  <si>
    <t>LN000312</t>
  </si>
  <si>
    <t>LN000313</t>
  </si>
  <si>
    <t>LN000314</t>
  </si>
  <si>
    <t>LN000315</t>
  </si>
  <si>
    <t>LN000316</t>
  </si>
  <si>
    <t>LN000317</t>
  </si>
  <si>
    <t>LN000318</t>
  </si>
  <si>
    <t>LN000319</t>
  </si>
  <si>
    <t>LN000320</t>
  </si>
  <si>
    <t>LN000321</t>
  </si>
  <si>
    <t>LN000322</t>
  </si>
  <si>
    <t>LN000323</t>
  </si>
  <si>
    <t>LN000324</t>
  </si>
  <si>
    <t>LN000325</t>
  </si>
  <si>
    <t>LN000326</t>
  </si>
  <si>
    <t>LN000327</t>
  </si>
  <si>
    <t>LN000328</t>
  </si>
  <si>
    <t>LN000329</t>
  </si>
  <si>
    <t>LN000330</t>
  </si>
  <si>
    <t>LN000331</t>
  </si>
  <si>
    <t>LN000332</t>
  </si>
  <si>
    <t>LN000333</t>
  </si>
  <si>
    <t>LN000334</t>
  </si>
  <si>
    <t>LN000335</t>
  </si>
  <si>
    <t>LN000336</t>
  </si>
  <si>
    <t>LN000337</t>
  </si>
  <si>
    <t>LN000338</t>
  </si>
  <si>
    <t>LN000339</t>
  </si>
  <si>
    <t>LN000340</t>
  </si>
  <si>
    <t>LN000341</t>
  </si>
  <si>
    <t>LN000342</t>
  </si>
  <si>
    <t>LN000343</t>
  </si>
  <si>
    <t>LN000344</t>
  </si>
  <si>
    <t>LN000345</t>
  </si>
  <si>
    <t>LN000346</t>
  </si>
  <si>
    <t>LN000347</t>
  </si>
  <si>
    <t>LN000348</t>
  </si>
  <si>
    <t>LN000349</t>
  </si>
  <si>
    <t>LN000350</t>
  </si>
  <si>
    <t>LN000351</t>
  </si>
  <si>
    <t>LN000352</t>
  </si>
  <si>
    <t>LN000353</t>
  </si>
  <si>
    <t>LN000354</t>
  </si>
  <si>
    <t>LN000355</t>
  </si>
  <si>
    <t>LN000356</t>
  </si>
  <si>
    <t>LN000357</t>
  </si>
  <si>
    <t>LN000358</t>
  </si>
  <si>
    <t>LN000359</t>
  </si>
  <si>
    <t>LN000360</t>
  </si>
  <si>
    <t>LN000361</t>
  </si>
  <si>
    <t>LN000362</t>
  </si>
  <si>
    <t>LN000363</t>
  </si>
  <si>
    <t>LN000364</t>
  </si>
  <si>
    <t>LN000365</t>
  </si>
  <si>
    <t>LN000366</t>
  </si>
  <si>
    <t>LN000367</t>
  </si>
  <si>
    <t>LN000368</t>
  </si>
  <si>
    <t>LN000369</t>
  </si>
  <si>
    <t>LN000370</t>
  </si>
  <si>
    <t>LN000371</t>
  </si>
  <si>
    <t>LN000372</t>
  </si>
  <si>
    <t>LN000373</t>
  </si>
  <si>
    <t>LN000374</t>
  </si>
  <si>
    <t>LN000375</t>
  </si>
  <si>
    <t>LN000376</t>
  </si>
  <si>
    <t>LN000377</t>
  </si>
  <si>
    <t>LN000378</t>
  </si>
  <si>
    <t>LN000379</t>
  </si>
  <si>
    <t>LN000380</t>
  </si>
  <si>
    <t>LN000381</t>
  </si>
  <si>
    <t>LN000382</t>
  </si>
  <si>
    <t>LN000383</t>
  </si>
  <si>
    <t>LN000384</t>
  </si>
  <si>
    <t>LN000385</t>
  </si>
  <si>
    <t>LN000386</t>
  </si>
  <si>
    <t>LN000387</t>
  </si>
  <si>
    <t>LN000388</t>
  </si>
  <si>
    <t>LN000389</t>
  </si>
  <si>
    <t>LN000390</t>
  </si>
  <si>
    <t>LN000391</t>
  </si>
  <si>
    <t>LN000392</t>
  </si>
  <si>
    <t>LN000393</t>
  </si>
  <si>
    <t>LN000394</t>
  </si>
  <si>
    <t>LN000395</t>
  </si>
  <si>
    <t>LN000396</t>
  </si>
  <si>
    <t>LN000397</t>
  </si>
  <si>
    <t>LN000398</t>
  </si>
  <si>
    <t>LN000399</t>
  </si>
  <si>
    <t>LN000400</t>
  </si>
  <si>
    <t>LN000401</t>
  </si>
  <si>
    <t>LN000402</t>
  </si>
  <si>
    <t>LN000403</t>
  </si>
  <si>
    <t>LN000404</t>
  </si>
  <si>
    <t>LN000405</t>
  </si>
  <si>
    <t>LN000406</t>
  </si>
  <si>
    <t>LN000407</t>
  </si>
  <si>
    <t>LN000408</t>
  </si>
  <si>
    <t>LN000409</t>
  </si>
  <si>
    <t>LN000410</t>
  </si>
  <si>
    <t>LN000411</t>
  </si>
  <si>
    <t>LN000412</t>
  </si>
  <si>
    <t>LN000413</t>
  </si>
  <si>
    <t>LN000414</t>
  </si>
  <si>
    <t>LN000415</t>
  </si>
  <si>
    <t>LN000416</t>
  </si>
  <si>
    <t>LN000417</t>
  </si>
  <si>
    <t>LN000418</t>
  </si>
  <si>
    <t>LN000419</t>
  </si>
  <si>
    <t>LN000420</t>
  </si>
  <si>
    <t>LN000421</t>
  </si>
  <si>
    <t>LN000422</t>
  </si>
  <si>
    <t>LN000423</t>
  </si>
  <si>
    <t>LN000424</t>
  </si>
  <si>
    <t>LN000425</t>
  </si>
  <si>
    <t>LN000426</t>
  </si>
  <si>
    <t>LN000427</t>
  </si>
  <si>
    <t>LN000428</t>
  </si>
  <si>
    <t>LN000429</t>
  </si>
  <si>
    <t>LN000430</t>
  </si>
  <si>
    <t>LN000431</t>
  </si>
  <si>
    <t>LN000432</t>
  </si>
  <si>
    <t>LN000433</t>
  </si>
  <si>
    <t>LN000434</t>
  </si>
  <si>
    <t>LN000435</t>
  </si>
  <si>
    <t>LN000436</t>
  </si>
  <si>
    <t>LN000437</t>
  </si>
  <si>
    <t>LN000438</t>
  </si>
  <si>
    <t>LN000439</t>
  </si>
  <si>
    <t>LN000440</t>
  </si>
  <si>
    <t>LN000441</t>
  </si>
  <si>
    <t>LN000442</t>
  </si>
  <si>
    <t>LN000443</t>
  </si>
  <si>
    <t>LN000444</t>
  </si>
  <si>
    <t>LN000445</t>
  </si>
  <si>
    <t>LN000446</t>
  </si>
  <si>
    <t>LN000447</t>
  </si>
  <si>
    <t>LN000448</t>
  </si>
  <si>
    <t>LN000449</t>
  </si>
  <si>
    <t>LN000450</t>
  </si>
  <si>
    <t>LN000451</t>
  </si>
  <si>
    <t>LN000452</t>
  </si>
  <si>
    <t>LN000453</t>
  </si>
  <si>
    <t>LN000454</t>
  </si>
  <si>
    <t>LN000455</t>
  </si>
  <si>
    <t>LN000456</t>
  </si>
  <si>
    <t>LN000457</t>
  </si>
  <si>
    <t>LN000458</t>
  </si>
  <si>
    <t>LN000459</t>
  </si>
  <si>
    <t>LN000460</t>
  </si>
  <si>
    <t>LN000461</t>
  </si>
  <si>
    <t>LN000462</t>
  </si>
  <si>
    <t>LN000463</t>
  </si>
  <si>
    <t>LN000464</t>
  </si>
  <si>
    <t>LN000465</t>
  </si>
  <si>
    <t>LN000466</t>
  </si>
  <si>
    <t>LN000467</t>
  </si>
  <si>
    <t>LN000468</t>
  </si>
  <si>
    <t>LN000469</t>
  </si>
  <si>
    <t>LN000470</t>
  </si>
  <si>
    <t>LN000471</t>
  </si>
  <si>
    <t>LN000472</t>
  </si>
  <si>
    <t>LN000473</t>
  </si>
  <si>
    <t>LN000474</t>
  </si>
  <si>
    <t>LN000475</t>
  </si>
  <si>
    <t>LN000476</t>
  </si>
  <si>
    <t>LN000477</t>
  </si>
  <si>
    <t>LN000478</t>
  </si>
  <si>
    <t>LN000479</t>
  </si>
  <si>
    <t>LN000480</t>
  </si>
  <si>
    <t>LN000481</t>
  </si>
  <si>
    <t>LN000482</t>
  </si>
  <si>
    <t>LN000483</t>
  </si>
  <si>
    <t>LN000484</t>
  </si>
  <si>
    <t>LN000485</t>
  </si>
  <si>
    <t>LN000486</t>
  </si>
  <si>
    <t>LN000487</t>
  </si>
  <si>
    <t>LN000488</t>
  </si>
  <si>
    <t>LN000489</t>
  </si>
  <si>
    <t>LN000490</t>
  </si>
  <si>
    <t>LN000491</t>
  </si>
  <si>
    <t>LN000492</t>
  </si>
  <si>
    <t>LN000493</t>
  </si>
  <si>
    <t>LN000494</t>
  </si>
  <si>
    <t>LN000495</t>
  </si>
  <si>
    <t>LN000496</t>
  </si>
  <si>
    <t>LN000497</t>
  </si>
  <si>
    <t>LN000498</t>
  </si>
  <si>
    <t>LN000499</t>
  </si>
  <si>
    <t>LN000500</t>
  </si>
  <si>
    <t>LN000501</t>
  </si>
  <si>
    <t>LN000502</t>
  </si>
  <si>
    <t>LN000503</t>
  </si>
  <si>
    <t>LN000504</t>
  </si>
  <si>
    <t>LN000505</t>
  </si>
  <si>
    <t>LN000506</t>
  </si>
  <si>
    <t>LN000507</t>
  </si>
  <si>
    <t>LN000508</t>
  </si>
  <si>
    <t>LN000509</t>
  </si>
  <si>
    <t>LN000510</t>
  </si>
  <si>
    <t>LN000511</t>
  </si>
  <si>
    <t>LN000512</t>
  </si>
  <si>
    <t>LN000513</t>
  </si>
  <si>
    <t>LN000514</t>
  </si>
  <si>
    <t>LN000515</t>
  </si>
  <si>
    <t>LN000516</t>
  </si>
  <si>
    <t>LN000517</t>
  </si>
  <si>
    <t>LN000518</t>
  </si>
  <si>
    <t>LN000519</t>
  </si>
  <si>
    <t>LN000520</t>
  </si>
  <si>
    <t>LN000521</t>
  </si>
  <si>
    <t>LN000522</t>
  </si>
  <si>
    <t>LN000523</t>
  </si>
  <si>
    <t>LN000524</t>
  </si>
  <si>
    <t>LN000525</t>
  </si>
  <si>
    <t>LN000526</t>
  </si>
  <si>
    <t>LN000527</t>
  </si>
  <si>
    <t>LN000528</t>
  </si>
  <si>
    <t>LN000529</t>
  </si>
  <si>
    <t>LN000530</t>
  </si>
  <si>
    <t>LN000531</t>
  </si>
  <si>
    <t>LN000532</t>
  </si>
  <si>
    <t>LN000533</t>
  </si>
  <si>
    <t>LN000534</t>
  </si>
  <si>
    <t>LN000535</t>
  </si>
  <si>
    <t>LN000536</t>
  </si>
  <si>
    <t>LN000537</t>
  </si>
  <si>
    <t>LN000538</t>
  </si>
  <si>
    <t>LN000539</t>
  </si>
  <si>
    <t>LN000540</t>
  </si>
  <si>
    <t>LN000541</t>
  </si>
  <si>
    <t>LN000542</t>
  </si>
  <si>
    <t>LN000543</t>
  </si>
  <si>
    <t>LN000544</t>
  </si>
  <si>
    <t>LN000545</t>
  </si>
  <si>
    <t>LN000546</t>
  </si>
  <si>
    <t>LN000547</t>
  </si>
  <si>
    <t>LN000548</t>
  </si>
  <si>
    <t>LN000549</t>
  </si>
  <si>
    <t>LN000550</t>
  </si>
  <si>
    <t>LN000551</t>
  </si>
  <si>
    <t>LN000552</t>
  </si>
  <si>
    <t>LN000553</t>
  </si>
  <si>
    <t>LN000554</t>
  </si>
  <si>
    <t>LN000555</t>
  </si>
  <si>
    <t>LN000556</t>
  </si>
  <si>
    <t>LN000557</t>
  </si>
  <si>
    <t>LN000558</t>
  </si>
  <si>
    <t>LN000559</t>
  </si>
  <si>
    <t>LN000560</t>
  </si>
  <si>
    <t>LN000561</t>
  </si>
  <si>
    <t>LN000562</t>
  </si>
  <si>
    <t>LN000563</t>
  </si>
  <si>
    <t>LN000564</t>
  </si>
  <si>
    <t>LN000565</t>
  </si>
  <si>
    <t>LN000566</t>
  </si>
  <si>
    <t>LN000567</t>
  </si>
  <si>
    <t>LN000568</t>
  </si>
  <si>
    <t>LN000569</t>
  </si>
  <si>
    <t>LN000570</t>
  </si>
  <si>
    <t>LN000571</t>
  </si>
  <si>
    <t>LN000572</t>
  </si>
  <si>
    <t>LN000573</t>
  </si>
  <si>
    <t>LN000574</t>
  </si>
  <si>
    <t>LN000575</t>
  </si>
  <si>
    <t>LN000576</t>
  </si>
  <si>
    <t>LN000577</t>
  </si>
  <si>
    <t>LN000578</t>
  </si>
  <si>
    <t>LN000579</t>
  </si>
  <si>
    <t>LN000580</t>
  </si>
  <si>
    <t>LN000581</t>
  </si>
  <si>
    <t>LN000582</t>
  </si>
  <si>
    <t>LN000583</t>
  </si>
  <si>
    <t>LN000584</t>
  </si>
  <si>
    <t>LN000585</t>
  </si>
  <si>
    <t>LN000586</t>
  </si>
  <si>
    <t>LN000587</t>
  </si>
  <si>
    <t>LN000588</t>
  </si>
  <si>
    <t>LN000589</t>
  </si>
  <si>
    <t>LN000590</t>
  </si>
  <si>
    <t>LN000591</t>
  </si>
  <si>
    <t>LN000592</t>
  </si>
  <si>
    <t>LN000593</t>
  </si>
  <si>
    <t>LN000594</t>
  </si>
  <si>
    <t>LN000595</t>
  </si>
  <si>
    <t>LN000596</t>
  </si>
  <si>
    <t>LN000597</t>
  </si>
  <si>
    <t>LN000598</t>
  </si>
  <si>
    <t>LN000599</t>
  </si>
  <si>
    <t>LN000600</t>
  </si>
  <si>
    <t>LN000601</t>
  </si>
  <si>
    <t>LN000602</t>
  </si>
  <si>
    <t>LN000603</t>
  </si>
  <si>
    <t>LN000604</t>
  </si>
  <si>
    <t>LN000605</t>
  </si>
  <si>
    <t>LN000606</t>
  </si>
  <si>
    <t>LN000607</t>
  </si>
  <si>
    <t>LN000608</t>
  </si>
  <si>
    <t>LN000609</t>
  </si>
  <si>
    <t>LN000610</t>
  </si>
  <si>
    <t>LN000611</t>
  </si>
  <si>
    <t>LN000612</t>
  </si>
  <si>
    <t>LN000613</t>
  </si>
  <si>
    <t>LN000614</t>
  </si>
  <si>
    <t>LN000615</t>
  </si>
  <si>
    <t>LN000616</t>
  </si>
  <si>
    <t>LN000617</t>
  </si>
  <si>
    <t>LN000618</t>
  </si>
  <si>
    <t>LN000619</t>
  </si>
  <si>
    <t>LN000620</t>
  </si>
  <si>
    <t>LN000621</t>
  </si>
  <si>
    <t>LN000622</t>
  </si>
  <si>
    <t>LN000623</t>
  </si>
  <si>
    <t>LN000624</t>
  </si>
  <si>
    <t>LN000625</t>
  </si>
  <si>
    <t>LN000626</t>
  </si>
  <si>
    <t>LN000627</t>
  </si>
  <si>
    <t>LN000628</t>
  </si>
  <si>
    <t>LN000629</t>
  </si>
  <si>
    <t>LN000630</t>
  </si>
  <si>
    <t>LN000631</t>
  </si>
  <si>
    <t>LN000632</t>
  </si>
  <si>
    <t>LN000633</t>
  </si>
  <si>
    <t>LN000634</t>
  </si>
  <si>
    <t>LN000635</t>
  </si>
  <si>
    <t>LN000636</t>
  </si>
  <si>
    <t>LN000637</t>
  </si>
  <si>
    <t>LN000638</t>
  </si>
  <si>
    <t>LN000639</t>
  </si>
  <si>
    <t>LN000640</t>
  </si>
  <si>
    <t>LN000641</t>
  </si>
  <si>
    <t>LN000642</t>
  </si>
  <si>
    <t>LN000643</t>
  </si>
  <si>
    <t>LN000644</t>
  </si>
  <si>
    <t>LN000645</t>
  </si>
  <si>
    <t>LN000646</t>
  </si>
  <si>
    <t>LN000647</t>
  </si>
  <si>
    <t>LN000648</t>
  </si>
  <si>
    <t>LN000649</t>
  </si>
  <si>
    <t>LN000650</t>
  </si>
  <si>
    <t>LN000651</t>
  </si>
  <si>
    <t>LN000652</t>
  </si>
  <si>
    <t>LN000653</t>
  </si>
  <si>
    <t>LN000654</t>
  </si>
  <si>
    <t>LN000655</t>
  </si>
  <si>
    <t>LN000656</t>
  </si>
  <si>
    <t>LN000657</t>
  </si>
  <si>
    <t>LN000658</t>
  </si>
  <si>
    <t>LN000659</t>
  </si>
  <si>
    <t>LN000660</t>
  </si>
  <si>
    <t>LN000661</t>
  </si>
  <si>
    <t>LN000662</t>
  </si>
  <si>
    <t>LN000663</t>
  </si>
  <si>
    <t>LN000664</t>
  </si>
  <si>
    <t>LN000665</t>
  </si>
  <si>
    <t>LN000666</t>
  </si>
  <si>
    <t>LN000667</t>
  </si>
  <si>
    <t>LN000668</t>
  </si>
  <si>
    <t>LN000669</t>
  </si>
  <si>
    <t>LN000670</t>
  </si>
  <si>
    <t>LN000671</t>
  </si>
  <si>
    <t>LN000672</t>
  </si>
  <si>
    <t>LN000673</t>
  </si>
  <si>
    <t>LN000674</t>
  </si>
  <si>
    <t>LN000675</t>
  </si>
  <si>
    <t>LN000676</t>
  </si>
  <si>
    <t>LN000677</t>
  </si>
  <si>
    <t>LN000678</t>
  </si>
  <si>
    <t>LN000679</t>
  </si>
  <si>
    <t>LN000680</t>
  </si>
  <si>
    <t>LN000681</t>
  </si>
  <si>
    <t>LN000682</t>
  </si>
  <si>
    <t>LN000683</t>
  </si>
  <si>
    <t>LN000684</t>
  </si>
  <si>
    <t>LN000685</t>
  </si>
  <si>
    <t>LN000686</t>
  </si>
  <si>
    <t>LN000687</t>
  </si>
  <si>
    <t>LN000688</t>
  </si>
  <si>
    <t>LN000689</t>
  </si>
  <si>
    <t>LN000690</t>
  </si>
  <si>
    <t>LN000691</t>
  </si>
  <si>
    <t>LN000692</t>
  </si>
  <si>
    <t>LN000693</t>
  </si>
  <si>
    <t>LN000694</t>
  </si>
  <si>
    <t>LN000695</t>
  </si>
  <si>
    <t>LN000696</t>
  </si>
  <si>
    <t>LN000697</t>
  </si>
  <si>
    <t>LN000698</t>
  </si>
  <si>
    <t>LN000699</t>
  </si>
  <si>
    <t>LN000700</t>
  </si>
  <si>
    <t>LN000701</t>
  </si>
  <si>
    <t>LN000702</t>
  </si>
  <si>
    <t>LN000703</t>
  </si>
  <si>
    <t>LN000704</t>
  </si>
  <si>
    <t>LN000705</t>
  </si>
  <si>
    <t>LN000706</t>
  </si>
  <si>
    <t>LN000707</t>
  </si>
  <si>
    <t>LN000708</t>
  </si>
  <si>
    <t>LN000709</t>
  </si>
  <si>
    <t>LN000710</t>
  </si>
  <si>
    <t>LN000711</t>
  </si>
  <si>
    <t>LN000712</t>
  </si>
  <si>
    <t>LN000713</t>
  </si>
  <si>
    <t>LN000714</t>
  </si>
  <si>
    <t>LN000715</t>
  </si>
  <si>
    <t>LN000716</t>
  </si>
  <si>
    <t>LN000717</t>
  </si>
  <si>
    <t>LN000718</t>
  </si>
  <si>
    <t>LN000719</t>
  </si>
  <si>
    <t>LN000720</t>
  </si>
  <si>
    <t>LN000721</t>
  </si>
  <si>
    <t>LN000722</t>
  </si>
  <si>
    <t>LN000723</t>
  </si>
  <si>
    <t>LN000724</t>
  </si>
  <si>
    <t>LN000725</t>
  </si>
  <si>
    <t>LN000726</t>
  </si>
  <si>
    <t>LN000727</t>
  </si>
  <si>
    <t>LN000728</t>
  </si>
  <si>
    <t>LN000729</t>
  </si>
  <si>
    <t>LN000730</t>
  </si>
  <si>
    <t>LN000731</t>
  </si>
  <si>
    <t>LN000732</t>
  </si>
  <si>
    <t>LN000733</t>
  </si>
  <si>
    <t>LN000734</t>
  </si>
  <si>
    <t>LN000735</t>
  </si>
  <si>
    <t>LN000736</t>
  </si>
  <si>
    <t>LN000737</t>
  </si>
  <si>
    <t>LN000738</t>
  </si>
  <si>
    <t>LN000739</t>
  </si>
  <si>
    <t>LN000740</t>
  </si>
  <si>
    <t>LN000741</t>
  </si>
  <si>
    <t>LN000742</t>
  </si>
  <si>
    <t>LN000743</t>
  </si>
  <si>
    <t>LN000744</t>
  </si>
  <si>
    <t>LN000745</t>
  </si>
  <si>
    <t>LN000746</t>
  </si>
  <si>
    <t>LN000747</t>
  </si>
  <si>
    <t>LN000748</t>
  </si>
  <si>
    <t>LN000749</t>
  </si>
  <si>
    <t>LN000750</t>
  </si>
  <si>
    <t>LN000751</t>
  </si>
  <si>
    <t>LN000752</t>
  </si>
  <si>
    <t>LN000753</t>
  </si>
  <si>
    <t>LN000754</t>
  </si>
  <si>
    <t>LN000755</t>
  </si>
  <si>
    <t>LN000756</t>
  </si>
  <si>
    <t>LN000757</t>
  </si>
  <si>
    <t>LN000758</t>
  </si>
  <si>
    <t>LN000759</t>
  </si>
  <si>
    <t>LN000760</t>
  </si>
  <si>
    <t>LN000761</t>
  </si>
  <si>
    <t>LN000762</t>
  </si>
  <si>
    <t>LN000763</t>
  </si>
  <si>
    <t>LN000764</t>
  </si>
  <si>
    <t>LN000765</t>
  </si>
  <si>
    <t>LN000766</t>
  </si>
  <si>
    <t>LN000767</t>
  </si>
  <si>
    <t>LN000768</t>
  </si>
  <si>
    <t>LN000769</t>
  </si>
  <si>
    <t>LN000770</t>
  </si>
  <si>
    <t>LN000771</t>
  </si>
  <si>
    <t>LN000772</t>
  </si>
  <si>
    <t>LN000773</t>
  </si>
  <si>
    <t>LN000774</t>
  </si>
  <si>
    <t>LN000775</t>
  </si>
  <si>
    <t>LN000776</t>
  </si>
  <si>
    <t>LN000777</t>
  </si>
  <si>
    <t>LN000778</t>
  </si>
  <si>
    <t>Unknown</t>
  </si>
  <si>
    <t>LN000779</t>
  </si>
  <si>
    <t>LN000780</t>
  </si>
  <si>
    <t>LN000781</t>
  </si>
  <si>
    <t>LN000782</t>
  </si>
  <si>
    <t>LN000783</t>
  </si>
  <si>
    <t>LN000784</t>
  </si>
  <si>
    <t>LN000785</t>
  </si>
  <si>
    <t>LN000786</t>
  </si>
  <si>
    <t>LN000787</t>
  </si>
  <si>
    <t>LN000788</t>
  </si>
  <si>
    <t>LN000789</t>
  </si>
  <si>
    <t>LN000790</t>
  </si>
  <si>
    <t>LN000791</t>
  </si>
  <si>
    <t>LN000792</t>
  </si>
  <si>
    <t>LN000793</t>
  </si>
  <si>
    <t>LN000794</t>
  </si>
  <si>
    <t>LN000795</t>
  </si>
  <si>
    <t>LN000796</t>
  </si>
  <si>
    <t>LN000797</t>
  </si>
  <si>
    <t>LN000798</t>
  </si>
  <si>
    <t>LN000799</t>
  </si>
  <si>
    <t>LN000800</t>
  </si>
  <si>
    <t>LN000801</t>
  </si>
  <si>
    <t>LN000802</t>
  </si>
  <si>
    <t>LN000803</t>
  </si>
  <si>
    <t>LN000804</t>
  </si>
  <si>
    <t>LN000805</t>
  </si>
  <si>
    <t>LN000806</t>
  </si>
  <si>
    <t>LN000807</t>
  </si>
  <si>
    <t>LN000808</t>
  </si>
  <si>
    <t>LN000809</t>
  </si>
  <si>
    <t>LN000810</t>
  </si>
  <si>
    <t>LN000811</t>
  </si>
  <si>
    <t>LN000812</t>
  </si>
  <si>
    <t>LN000813</t>
  </si>
  <si>
    <t>LN000814</t>
  </si>
  <si>
    <t>LN000815</t>
  </si>
  <si>
    <t>LN000816</t>
  </si>
  <si>
    <t>LN000817</t>
  </si>
  <si>
    <t>LN000818</t>
  </si>
  <si>
    <t>LN000819</t>
  </si>
  <si>
    <t>LN000820</t>
  </si>
  <si>
    <t>LN000821</t>
  </si>
  <si>
    <t>LN000822</t>
  </si>
  <si>
    <t>LN000823</t>
  </si>
  <si>
    <t>LN000824</t>
  </si>
  <si>
    <t>LN000825</t>
  </si>
  <si>
    <t>LN000826</t>
  </si>
  <si>
    <t>LN000827</t>
  </si>
  <si>
    <t>LN000828</t>
  </si>
  <si>
    <t>LN000829</t>
  </si>
  <si>
    <t>LN000830</t>
  </si>
  <si>
    <t>LN000831</t>
  </si>
  <si>
    <t>LN000832</t>
  </si>
  <si>
    <t>LN000833</t>
  </si>
  <si>
    <t>LN000834</t>
  </si>
  <si>
    <t>LN000835</t>
  </si>
  <si>
    <t>LN000836</t>
  </si>
  <si>
    <t>LN000837</t>
  </si>
  <si>
    <t>LN000838</t>
  </si>
  <si>
    <t>LN000839</t>
  </si>
  <si>
    <t>LN000840</t>
  </si>
  <si>
    <t>LN000841</t>
  </si>
  <si>
    <t>LN000842</t>
  </si>
  <si>
    <t>LN000843</t>
  </si>
  <si>
    <t>LN000844</t>
  </si>
  <si>
    <t>LN000845</t>
  </si>
  <si>
    <t>LN000846</t>
  </si>
  <si>
    <t>LN000847</t>
  </si>
  <si>
    <t>LN000848</t>
  </si>
  <si>
    <t>LN000849</t>
  </si>
  <si>
    <t>LN000850</t>
  </si>
  <si>
    <t>LN000851</t>
  </si>
  <si>
    <t>LN000852</t>
  </si>
  <si>
    <t>LN000853</t>
  </si>
  <si>
    <t>LN000854</t>
  </si>
  <si>
    <t>LN000855</t>
  </si>
  <si>
    <t>LN000856</t>
  </si>
  <si>
    <t>LN000857</t>
  </si>
  <si>
    <t>LN000858</t>
  </si>
  <si>
    <t>LN000859</t>
  </si>
  <si>
    <t>LN000860</t>
  </si>
  <si>
    <t>LN000861</t>
  </si>
  <si>
    <t>LN000862</t>
  </si>
  <si>
    <t>LN000863</t>
  </si>
  <si>
    <t>LN000864</t>
  </si>
  <si>
    <t>LN000865</t>
  </si>
  <si>
    <t>LN000866</t>
  </si>
  <si>
    <t>LN000867</t>
  </si>
  <si>
    <t>LN000868</t>
  </si>
  <si>
    <t>LN000869</t>
  </si>
  <si>
    <t>LN000870</t>
  </si>
  <si>
    <t>LN000871</t>
  </si>
  <si>
    <t>LN000872</t>
  </si>
  <si>
    <t>LN000873</t>
  </si>
  <si>
    <t>LN000874</t>
  </si>
  <si>
    <t>LN000875</t>
  </si>
  <si>
    <t>LN000876</t>
  </si>
  <si>
    <t>LN000877</t>
  </si>
  <si>
    <t>LN000878</t>
  </si>
  <si>
    <t>LN000879</t>
  </si>
  <si>
    <t>LN000880</t>
  </si>
  <si>
    <t>LN000881</t>
  </si>
  <si>
    <t>LN000882</t>
  </si>
  <si>
    <t>LN000883</t>
  </si>
  <si>
    <t>LN000884</t>
  </si>
  <si>
    <t>LN000885</t>
  </si>
  <si>
    <t>LN000886</t>
  </si>
  <si>
    <t>LN000887</t>
  </si>
  <si>
    <t>LN000888</t>
  </si>
  <si>
    <t>LN000889</t>
  </si>
  <si>
    <t>LN000890</t>
  </si>
  <si>
    <t>LN000891</t>
  </si>
  <si>
    <t>LN000892</t>
  </si>
  <si>
    <t>LN000893</t>
  </si>
  <si>
    <t>LN000894</t>
  </si>
  <si>
    <t>LN000895</t>
  </si>
  <si>
    <t>LN000896</t>
  </si>
  <si>
    <t>LN000897</t>
  </si>
  <si>
    <t>LN000898</t>
  </si>
  <si>
    <t>LN000899</t>
  </si>
  <si>
    <t>LN000900</t>
  </si>
  <si>
    <t>LN000901</t>
  </si>
  <si>
    <t>LN000902</t>
  </si>
  <si>
    <t>LN000903</t>
  </si>
  <si>
    <t>LN000904</t>
  </si>
  <si>
    <t>LN000905</t>
  </si>
  <si>
    <t>LN000906</t>
  </si>
  <si>
    <t>LN000907</t>
  </si>
  <si>
    <t>LN000908</t>
  </si>
  <si>
    <t>LN000909</t>
  </si>
  <si>
    <t>LN000910</t>
  </si>
  <si>
    <t>LN000911</t>
  </si>
  <si>
    <t>LN000912</t>
  </si>
  <si>
    <t>LN000913</t>
  </si>
  <si>
    <t>LN000914</t>
  </si>
  <si>
    <t>LN000915</t>
  </si>
  <si>
    <t>LN000916</t>
  </si>
  <si>
    <t>LN000917</t>
  </si>
  <si>
    <t>LN000918</t>
  </si>
  <si>
    <t>LN000919</t>
  </si>
  <si>
    <t>LN000920</t>
  </si>
  <si>
    <t>LN000921</t>
  </si>
  <si>
    <t>LN000922</t>
  </si>
  <si>
    <t>LN000923</t>
  </si>
  <si>
    <t>LN000924</t>
  </si>
  <si>
    <t>LN000925</t>
  </si>
  <si>
    <t>LN000926</t>
  </si>
  <si>
    <t>LN000927</t>
  </si>
  <si>
    <t>LN000928</t>
  </si>
  <si>
    <t>LN000929</t>
  </si>
  <si>
    <t>LN000930</t>
  </si>
  <si>
    <t>LN000931</t>
  </si>
  <si>
    <t>LN000932</t>
  </si>
  <si>
    <t>LN000933</t>
  </si>
  <si>
    <t>LN000934</t>
  </si>
  <si>
    <t>LN000935</t>
  </si>
  <si>
    <t>LN000936</t>
  </si>
  <si>
    <t>LN000937</t>
  </si>
  <si>
    <t>LN000938</t>
  </si>
  <si>
    <t>LN000939</t>
  </si>
  <si>
    <t>LN000940</t>
  </si>
  <si>
    <t>LN000941</t>
  </si>
  <si>
    <t>LN000942</t>
  </si>
  <si>
    <t>LN000943</t>
  </si>
  <si>
    <t>LN000944</t>
  </si>
  <si>
    <t>LN000945</t>
  </si>
  <si>
    <t>LN000946</t>
  </si>
  <si>
    <t>LN000947</t>
  </si>
  <si>
    <t>LN000948</t>
  </si>
  <si>
    <t>LN000949</t>
  </si>
  <si>
    <t>LN000950</t>
  </si>
  <si>
    <t>LN000951</t>
  </si>
  <si>
    <t>LN000952</t>
  </si>
  <si>
    <t>LN000953</t>
  </si>
  <si>
    <t>LN000954</t>
  </si>
  <si>
    <t>LN000955</t>
  </si>
  <si>
    <t>LN000956</t>
  </si>
  <si>
    <t>LN000957</t>
  </si>
  <si>
    <t>LN000958</t>
  </si>
  <si>
    <t>LN000959</t>
  </si>
  <si>
    <t>LN000960</t>
  </si>
  <si>
    <t>LN000961</t>
  </si>
  <si>
    <t>LN000962</t>
  </si>
  <si>
    <t>LN000963</t>
  </si>
  <si>
    <t>LN000964</t>
  </si>
  <si>
    <t>LN000965</t>
  </si>
  <si>
    <t>LN000966</t>
  </si>
  <si>
    <t>LN000967</t>
  </si>
  <si>
    <t>LN000968</t>
  </si>
  <si>
    <t>LN000969</t>
  </si>
  <si>
    <t>LN000970</t>
  </si>
  <si>
    <t>LN000971</t>
  </si>
  <si>
    <t>LN000972</t>
  </si>
  <si>
    <t>LN000973</t>
  </si>
  <si>
    <t>LN000974</t>
  </si>
  <si>
    <t>LN000975</t>
  </si>
  <si>
    <t>LN000976</t>
  </si>
  <si>
    <t>LN000977</t>
  </si>
  <si>
    <t>LN000978</t>
  </si>
  <si>
    <t>LN000979</t>
  </si>
  <si>
    <t>LN000980</t>
  </si>
  <si>
    <t>LN000981</t>
  </si>
  <si>
    <t>LN000982</t>
  </si>
  <si>
    <t>LN000983</t>
  </si>
  <si>
    <t>LN000984</t>
  </si>
  <si>
    <t>LN000985</t>
  </si>
  <si>
    <t>LN000986</t>
  </si>
  <si>
    <t>LN000987</t>
  </si>
  <si>
    <t>LN000988</t>
  </si>
  <si>
    <t>LN000989</t>
  </si>
  <si>
    <t>LN000990</t>
  </si>
  <si>
    <t>LN000991</t>
  </si>
  <si>
    <t>LN000992</t>
  </si>
  <si>
    <t>LN000993</t>
  </si>
  <si>
    <t>LN000994</t>
  </si>
  <si>
    <t>LN000995</t>
  </si>
  <si>
    <t>LN000996</t>
  </si>
  <si>
    <t>LN000997</t>
  </si>
  <si>
    <t>LN000998</t>
  </si>
  <si>
    <t>LN000999</t>
  </si>
  <si>
    <t>LN001000</t>
  </si>
  <si>
    <t>month_end</t>
  </si>
  <si>
    <t>beginning_upb</t>
  </si>
  <si>
    <t>scheduled_interest</t>
  </si>
  <si>
    <t>scheduled_principal</t>
  </si>
  <si>
    <t>prepayment_amount</t>
  </si>
  <si>
    <t>default_amount</t>
  </si>
  <si>
    <t>ending_upb</t>
  </si>
  <si>
    <t>servicing_revenue</t>
  </si>
  <si>
    <t>servicing_cost</t>
  </si>
  <si>
    <t>net_servicing_cash_flow</t>
  </si>
  <si>
    <t>assumption</t>
  </si>
  <si>
    <t>value</t>
  </si>
  <si>
    <t>description</t>
  </si>
  <si>
    <t>Base CPR</t>
  </si>
  <si>
    <t>Annual conditional prepayment rate</t>
  </si>
  <si>
    <t>Base Annual Default Rate</t>
  </si>
  <si>
    <t>Annual expected default rate</t>
  </si>
  <si>
    <t>Base Discount Rate</t>
  </si>
  <si>
    <t>Annual discount rate applied to projected MSR cash flows</t>
  </si>
  <si>
    <t>Base Annual Servicing Cost</t>
  </si>
  <si>
    <t>Base annual servicing expense per loan</t>
  </si>
  <si>
    <t>Base Ancillary Revenue per Loan per Month</t>
  </si>
  <si>
    <t>Illustrative ancillary servicing revenue</t>
  </si>
  <si>
    <t>Upside CPR</t>
  </si>
  <si>
    <t>Lower prepayment / upside case</t>
  </si>
  <si>
    <t>Upside Default Rate</t>
  </si>
  <si>
    <t>Lower default / upside case</t>
  </si>
  <si>
    <t>Upside Discount Rate</t>
  </si>
  <si>
    <t>Lower discount rate / upside case</t>
  </si>
  <si>
    <t>Stress CPR</t>
  </si>
  <si>
    <t>Higher prepayment / stress case</t>
  </si>
  <si>
    <t>Stress Default Rate</t>
  </si>
  <si>
    <t>Higher default / stress case</t>
  </si>
  <si>
    <t>Stress Discount Rate</t>
  </si>
  <si>
    <t>Higher discount rate / stress case</t>
  </si>
  <si>
    <t>field</t>
  </si>
  <si>
    <t>definition</t>
  </si>
  <si>
    <t>Unique mortgage identifier</t>
  </si>
  <si>
    <t>Current unpaid principal balance (UPB)</t>
  </si>
  <si>
    <t>Annual note interest rate</t>
  </si>
  <si>
    <t>Number of months remaining on the mortgage</t>
  </si>
  <si>
    <t>Borrower credit score</t>
  </si>
  <si>
    <t>Loan-to-value ratio in percent</t>
  </si>
  <si>
    <t>Debt-to-income ratio in percent</t>
  </si>
  <si>
    <t>Annual servicing fee paid to the servicer</t>
  </si>
  <si>
    <t>Days past due</t>
  </si>
  <si>
    <t>Expected principal paid off early during the month</t>
  </si>
  <si>
    <t>Expected principal balance lost to default during the month</t>
  </si>
  <si>
    <t>Servicing fee revenue generated during the month</t>
  </si>
  <si>
    <t>Estimated monthly servicing expense</t>
  </si>
  <si>
    <t>Servicing revenue minus servicing expense</t>
  </si>
  <si>
    <t>metric</t>
  </si>
  <si>
    <t>Loan Count</t>
  </si>
  <si>
    <t>Total Current UPB</t>
  </si>
  <si>
    <t>Average Interest Rate</t>
  </si>
  <si>
    <t>Average FICO</t>
  </si>
  <si>
    <t>Average LTV</t>
  </si>
  <si>
    <t>Average DTI</t>
  </si>
  <si>
    <t>Delinquent Loan Count</t>
  </si>
  <si>
    <t>Delinquent UPB</t>
  </si>
  <si>
    <t>Weighted Average Servicing Fee</t>
  </si>
  <si>
    <t>Total Loan</t>
  </si>
  <si>
    <t>Total Portfolio UPB</t>
  </si>
  <si>
    <t>Avg. Mortage Interest Rate</t>
  </si>
  <si>
    <t>Avg. FICO Score</t>
  </si>
  <si>
    <t>Metric</t>
  </si>
  <si>
    <t>Value</t>
  </si>
  <si>
    <t>Avg. Loan-to-Value ratio LTI</t>
  </si>
  <si>
    <t>Avg. Debt-to-Income ratio DTI</t>
  </si>
  <si>
    <t>Total Mortage Balance UPB</t>
  </si>
  <si>
    <t>Missing FICO Score</t>
  </si>
  <si>
    <t>Mortgage with -ve balance</t>
  </si>
  <si>
    <t xml:space="preserve">Invalid State XX </t>
  </si>
  <si>
    <t>Servicing Fee 0.00</t>
  </si>
  <si>
    <t>Remaining Term 0 month</t>
  </si>
  <si>
    <t>Quality Check</t>
  </si>
  <si>
    <t>No. of Loans with ERROR</t>
  </si>
  <si>
    <t>No. of Loans with OK Status</t>
  </si>
  <si>
    <t>ERROR percentage</t>
  </si>
  <si>
    <t>Clean Current Balance</t>
  </si>
  <si>
    <t>Clean FICO</t>
  </si>
  <si>
    <t>Include In Valuation</t>
  </si>
  <si>
    <t>After excluding loans that failed 5 quality check</t>
  </si>
  <si>
    <t>Single Monthly Mortality(SMM)</t>
  </si>
  <si>
    <t>Calculate SMM</t>
  </si>
  <si>
    <t>1-(1-CPR)^1/12</t>
  </si>
  <si>
    <t>Step- 1</t>
  </si>
  <si>
    <t>Step -2</t>
  </si>
  <si>
    <t>Monthly Mortage Payment</t>
  </si>
  <si>
    <t>Step - 3</t>
  </si>
  <si>
    <t>Beginning UPB * Annual Interest rate /12</t>
  </si>
  <si>
    <t>Scheduled Principal = Monthly Payment - interest</t>
  </si>
  <si>
    <t>Calculate month 1 interest</t>
  </si>
  <si>
    <t>Step - 4</t>
  </si>
  <si>
    <t>Scheduled Principal</t>
  </si>
  <si>
    <t>Step - 5</t>
  </si>
  <si>
    <t>Balance Before Prepayment</t>
  </si>
  <si>
    <t>Beginning UPB -Scheduled Principal</t>
  </si>
  <si>
    <t>Step - 6</t>
  </si>
  <si>
    <t>Month 1 prepayment</t>
  </si>
  <si>
    <t>Balance before prepayment * SMM</t>
  </si>
  <si>
    <t>Step - 7</t>
  </si>
  <si>
    <t>Calculate Ending UPB</t>
  </si>
  <si>
    <t>Beginning UPB - Scheduled Principal - prepayment</t>
  </si>
  <si>
    <t xml:space="preserve">Step - 8 </t>
  </si>
  <si>
    <t>Calculate Servicing Revenue</t>
  </si>
  <si>
    <t>Beginning UPB * Annual Servicing rate/ 12</t>
  </si>
  <si>
    <t>Step - 9</t>
  </si>
  <si>
    <t>Monthly Servicing Cost</t>
  </si>
  <si>
    <t>Annual Servicing Cost/12</t>
  </si>
  <si>
    <t>Step - 10</t>
  </si>
  <si>
    <t>Monthly Anciallary Revenue</t>
  </si>
  <si>
    <t>Step - 11</t>
  </si>
  <si>
    <t>Net MSR Cash Flow</t>
  </si>
  <si>
    <t>Servicing Revenue + Anciallary Revenue - Servicing Cost</t>
  </si>
  <si>
    <t>Step - 12</t>
  </si>
  <si>
    <t>Monthly Discount rate</t>
  </si>
  <si>
    <t>(1+Annual Discount rate)^(1/12/)-1</t>
  </si>
  <si>
    <t>Step - 13</t>
  </si>
  <si>
    <t>Present Value of Month 1 Cash Flow</t>
  </si>
  <si>
    <t>PV = Net MSR Cash Flow /(1+Monthly Discount rate)^Month</t>
  </si>
  <si>
    <t>Formula (discounted cash flow (DCF))</t>
  </si>
  <si>
    <t>PMT     -  Interest + Scheduled Principal = Monthly Payment</t>
  </si>
  <si>
    <t>Month 1</t>
  </si>
  <si>
    <t>Month 2</t>
  </si>
  <si>
    <t>Month</t>
  </si>
  <si>
    <t>Beginning_UPB</t>
  </si>
  <si>
    <t>Monthly_Payment</t>
  </si>
  <si>
    <t>Interest</t>
  </si>
  <si>
    <t>Scheduled_Principal</t>
  </si>
  <si>
    <t>Balance_Before_Prepayment</t>
  </si>
  <si>
    <t>Prepayment</t>
  </si>
  <si>
    <t>Ending_UPB</t>
  </si>
  <si>
    <t>Servicing_Revenue</t>
  </si>
  <si>
    <t>Servicing_Cost</t>
  </si>
  <si>
    <t>Ancillary_Revenue</t>
  </si>
  <si>
    <t>Net_MSR_Cash_Flow</t>
  </si>
  <si>
    <t>Monthly_Discount_Rate</t>
  </si>
  <si>
    <t>Present_Value</t>
  </si>
  <si>
    <t>Loan ID</t>
  </si>
  <si>
    <t>Current UPD</t>
  </si>
  <si>
    <t>Total MSR Value</t>
  </si>
  <si>
    <t>LN000001 MSR Valuation Summary</t>
  </si>
  <si>
    <t>MSR Value % of UPB</t>
  </si>
  <si>
    <t>MSR Value basis points(bps)</t>
  </si>
  <si>
    <t>Servicing multiple in bps</t>
  </si>
  <si>
    <r>
      <t xml:space="preserve">The MSR is valued at approximately </t>
    </r>
    <r>
      <rPr>
        <b/>
        <sz val="11"/>
        <color theme="1"/>
        <rFont val="Calibri"/>
        <family val="2"/>
        <scheme val="minor"/>
      </rPr>
      <t>3.59 times the annual contractual servicing fee</t>
    </r>
    <r>
      <rPr>
        <sz val="11"/>
        <color theme="1"/>
        <rFont val="Calibri"/>
        <family val="2"/>
        <scheme val="minor"/>
      </rPr>
      <t>.</t>
    </r>
  </si>
  <si>
    <r>
      <t xml:space="preserve">So a </t>
    </r>
    <r>
      <rPr>
        <b/>
        <sz val="11"/>
        <color theme="1"/>
        <rFont val="Calibri"/>
        <family val="2"/>
        <scheme val="minor"/>
      </rPr>
      <t>3.59× servicing multiple</t>
    </r>
    <r>
      <rPr>
        <sz val="11"/>
        <color theme="1"/>
        <rFont val="Calibri"/>
        <family val="2"/>
        <scheme val="minor"/>
      </rPr>
      <t xml:space="preserve"> means:   </t>
    </r>
  </si>
  <si>
    <t>MSR Value % of UPB/Servicing fee rate</t>
  </si>
  <si>
    <t>Loan_ID</t>
  </si>
  <si>
    <t>Current_UPB</t>
  </si>
  <si>
    <t>Servicing_Fee_Rate</t>
  </si>
  <si>
    <t>Remaining_Term</t>
  </si>
  <si>
    <t>Include_In_Valuation</t>
  </si>
  <si>
    <t>MSR_Value</t>
  </si>
  <si>
    <t>MSR_Value_Pct_UPB</t>
  </si>
  <si>
    <t>MSR_Value_bps</t>
  </si>
  <si>
    <t>Servicing_Multiple</t>
  </si>
  <si>
    <t>Interst_rate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</si>
</sst>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165" formatCode="yyyy\-mm\-dd\ hh:mm:ss"/>
    <numFmt numFmtId="174" formatCode="0.0000%"/>
    <numFmt numFmtId="175" formatCode="&quot;$&quot;#,##0.00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1" fillId="0" borderId="2" xfId="0" applyFont="1" applyFill="1" applyBorder="1" applyAlignment="1">
      <alignment horizontal="center" vertical="top"/>
    </xf>
    <xf numFmtId="9" fontId="0" fillId="0" borderId="0" xfId="2" applyFont="1"/>
    <xf numFmtId="10" fontId="0" fillId="0" borderId="0" xfId="0" applyNumberFormat="1"/>
    <xf numFmtId="0" fontId="4" fillId="0" borderId="1" xfId="0" applyFont="1" applyBorder="1" applyAlignment="1">
      <alignment horizontal="center" vertical="top"/>
    </xf>
    <xf numFmtId="0" fontId="4" fillId="0" borderId="2" xfId="0" applyFont="1" applyBorder="1" applyAlignment="1">
      <alignment horizontal="center" vertical="top"/>
    </xf>
    <xf numFmtId="44" fontId="0" fillId="0" borderId="0" xfId="1" applyFont="1"/>
    <xf numFmtId="0" fontId="0" fillId="0" borderId="0" xfId="0" applyAlignment="1">
      <alignment horizontal="center"/>
    </xf>
    <xf numFmtId="8" fontId="0" fillId="0" borderId="0" xfId="0" applyNumberFormat="1"/>
    <xf numFmtId="44" fontId="0" fillId="0" borderId="0" xfId="1" applyFont="1" applyAlignment="1">
      <alignment vertical="center" wrapText="1"/>
    </xf>
    <xf numFmtId="174" fontId="0" fillId="0" borderId="0" xfId="0" applyNumberFormat="1"/>
    <xf numFmtId="10" fontId="0" fillId="0" borderId="0" xfId="2" applyNumberFormat="1" applyFont="1"/>
    <xf numFmtId="2" fontId="0" fillId="0" borderId="0" xfId="0" applyNumberFormat="1"/>
    <xf numFmtId="0" fontId="0" fillId="0" borderId="0" xfId="0" applyAlignment="1">
      <alignment horizontal="left" vertical="center" indent="1"/>
    </xf>
    <xf numFmtId="175" fontId="0" fillId="0" borderId="0" xfId="0" applyNumberFormat="1"/>
    <xf numFmtId="4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7">
    <dxf>
      <numFmt numFmtId="174" formatCode="0.0000%"/>
    </dxf>
    <dxf>
      <alignment horizontal="general" vertical="center" textRotation="0" wrapText="1" indent="0" justifyLastLine="0" shrinkToFit="0" readingOrder="0"/>
    </dxf>
    <dxf>
      <numFmt numFmtId="12" formatCode="&quot;$&quot;#,##0.00_);[Red]\(&quot;$&quot;#,##0.00\)"/>
    </dxf>
    <dxf>
      <numFmt numFmtId="12" formatCode="&quot;$&quot;#,##0.00_);[Red]\(&quot;$&quot;#,##0.00\)"/>
    </dxf>
    <dxf>
      <numFmt numFmtId="12" formatCode="&quot;$&quot;#,##0.00_);[Red]\(&quot;$&quot;#,##0.00\)"/>
    </dxf>
    <dxf>
      <numFmt numFmtId="12" formatCode="&quot;$&quot;#,##0.00_);[Red]\(&quot;$&quot;#,##0.00\)"/>
    </dxf>
    <dxf>
      <numFmt numFmtId="12" formatCode="&quot;$&quot;#,##0.00_);[Red]\(&quot;$&quot;#,##0.00\)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id="1" name="Table1" displayName="Table1" ref="A1:N335" totalsRowShown="0">
  <autoFilter ref="A1:N335"/>
  <tableColumns count="14">
    <tableColumn id="1" name="Month"/>
    <tableColumn id="2" name="Beginning_UPB" dataCellStyle="Currency">
      <calculatedColumnFormula>H1</calculatedColumnFormula>
    </tableColumn>
    <tableColumn id="3" name="Monthly_Payment" dataDxfId="6">
      <calculatedColumnFormula>IF(B2&lt;=0,0,MIN($C$2,B2+D2))</calculatedColumnFormula>
    </tableColumn>
    <tableColumn id="4" name="Interest">
      <calculatedColumnFormula>IF(B2&lt;=0,0,B2*(Loans!$E$2/100)/12)</calculatedColumnFormula>
    </tableColumn>
    <tableColumn id="5" name="Scheduled_Principal" dataDxfId="5">
      <calculatedColumnFormula>IF(B2&lt;=0,0,MIN(C2-D2,B2))</calculatedColumnFormula>
    </tableColumn>
    <tableColumn id="6" name="Balance_Before_Prepayment" dataDxfId="4">
      <calculatedColumnFormula>MAX(0,B2-E2)</calculatedColumnFormula>
    </tableColumn>
    <tableColumn id="7" name="Prepayment" dataDxfId="3">
      <calculatedColumnFormula>IF(F2&lt;=0,0,MIN(F2,F2*Assumptions!$E$2))</calculatedColumnFormula>
    </tableColumn>
    <tableColumn id="8" name="Ending_UPB" dataDxfId="2">
      <calculatedColumnFormula>MAX(0,F2-G2)</calculatedColumnFormula>
    </tableColumn>
    <tableColumn id="9" name="Servicing_Revenue" dataCellStyle="Currency">
      <calculatedColumnFormula>IF(B2&lt;=0,0,B2*Loans!$O$2/12)</calculatedColumnFormula>
    </tableColumn>
    <tableColumn id="10" name="Servicing_Cost">
      <calculatedColumnFormula>IF(B2&lt;=0,0,Assumptions!$B$5/12)</calculatedColumnFormula>
    </tableColumn>
    <tableColumn id="11" name="Ancillary_Revenue">
      <calculatedColumnFormula>IF(B2&lt;=0,0,Assumptions!$B$6)</calculatedColumnFormula>
    </tableColumn>
    <tableColumn id="12" name="Net_MSR_Cash_Flow" dataCellStyle="Currency">
      <calculatedColumnFormula>I2+K2-J2</calculatedColumnFormula>
    </tableColumn>
    <tableColumn id="13" name="Monthly_Discount_Rate" dataDxfId="0">
      <calculatedColumnFormula>(1+Assumptions!$B$4)^(1/12)-1</calculatedColumnFormula>
    </tableColumn>
    <tableColumn id="14" name="Present_Value" dataDxfId="1" dataCellStyle="Currency">
      <calculatedColumnFormula>IF(L2=0,0,L2/(1+M2)^A2)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01"/>
  <sheetViews>
    <sheetView topLeftCell="D1" zoomScale="115" zoomScaleNormal="115" workbookViewId="0">
      <pane ySplit="1" topLeftCell="A2" activePane="bottomLeft" state="frozen"/>
      <selection pane="bottomLeft" activeCell="S22" sqref="S22"/>
    </sheetView>
  </sheetViews>
  <sheetFormatPr defaultRowHeight="14.4" x14ac:dyDescent="0.3"/>
  <cols>
    <col min="1" max="1" width="10" customWidth="1"/>
    <col min="2" max="2" width="21" customWidth="1"/>
    <col min="3" max="3" width="18" customWidth="1"/>
    <col min="4" max="4" width="17" customWidth="1"/>
    <col min="5" max="5" width="15" customWidth="1"/>
    <col min="6" max="6" width="22" customWidth="1"/>
    <col min="7" max="7" width="17" customWidth="1"/>
    <col min="8" max="8" width="23" customWidth="1"/>
    <col min="9" max="9" width="12" customWidth="1"/>
    <col min="10" max="11" width="9" customWidth="1"/>
    <col min="12" max="12" width="16" customWidth="1"/>
    <col min="13" max="13" width="15" customWidth="1"/>
    <col min="14" max="14" width="13" customWidth="1"/>
    <col min="15" max="15" width="20" customWidth="1"/>
    <col min="16" max="16" width="18" customWidth="1"/>
    <col min="17" max="17" width="13" customWidth="1"/>
    <col min="18" max="18" width="25.21875" bestFit="1" customWidth="1"/>
    <col min="19" max="21" width="25.21875" customWidth="1"/>
    <col min="22" max="22" width="26.109375" bestFit="1" customWidth="1"/>
    <col min="23" max="23" width="12.6640625" bestFit="1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6" t="s">
        <v>14</v>
      </c>
      <c r="P1" s="1" t="s">
        <v>15</v>
      </c>
      <c r="Q1" s="1" t="s">
        <v>16</v>
      </c>
      <c r="R1" s="7" t="s">
        <v>1116</v>
      </c>
      <c r="S1" s="7" t="s">
        <v>1120</v>
      </c>
      <c r="T1" s="7" t="s">
        <v>1121</v>
      </c>
      <c r="U1" s="7" t="s">
        <v>1122</v>
      </c>
      <c r="V1" s="3" t="s">
        <v>1106</v>
      </c>
      <c r="W1" s="3" t="s">
        <v>1107</v>
      </c>
    </row>
    <row r="2" spans="1:23" x14ac:dyDescent="0.3">
      <c r="A2" t="s">
        <v>17</v>
      </c>
      <c r="B2" s="2">
        <v>45114</v>
      </c>
      <c r="C2">
        <v>486400</v>
      </c>
      <c r="D2">
        <v>451909.64</v>
      </c>
      <c r="E2">
        <v>6.44</v>
      </c>
      <c r="F2">
        <v>360</v>
      </c>
      <c r="G2">
        <v>26</v>
      </c>
      <c r="H2">
        <v>334</v>
      </c>
      <c r="I2">
        <v>712</v>
      </c>
      <c r="J2">
        <v>72.400000000000006</v>
      </c>
      <c r="K2">
        <v>37.9</v>
      </c>
      <c r="L2" t="s">
        <v>18</v>
      </c>
      <c r="M2" t="s">
        <v>19</v>
      </c>
      <c r="N2" t="s">
        <v>20</v>
      </c>
      <c r="O2">
        <v>2.5000000000000001E-3</v>
      </c>
      <c r="P2">
        <v>0</v>
      </c>
      <c r="Q2" t="s">
        <v>21</v>
      </c>
      <c r="R2" t="str">
        <f>IF(D2&lt;0,"ERROR - Negative Balance", IF(I2="", "ERROR - Missing FICO", IF(L2="XX","ERROR - Invalid State", IF(O2&lt;=0,"ERROR - Invalid Servicing Fee",IF(H2 &lt;=0, "ERROR - Invalid Term", "OK")))))</f>
        <v>OK</v>
      </c>
      <c r="S2">
        <f>IF(D2&lt;0,"",D2)</f>
        <v>451909.64</v>
      </c>
      <c r="T2">
        <f>IF(I2="","",I2)</f>
        <v>712</v>
      </c>
      <c r="U2" t="str">
        <f>IF(R2="OK","YES","NO")</f>
        <v>YES</v>
      </c>
      <c r="V2" t="s">
        <v>1102</v>
      </c>
      <c r="W2">
        <f>COUNTA(A2:A1001)</f>
        <v>1000</v>
      </c>
    </row>
    <row r="3" spans="1:23" x14ac:dyDescent="0.3">
      <c r="A3" t="s">
        <v>22</v>
      </c>
      <c r="B3" s="2">
        <v>46048</v>
      </c>
      <c r="C3">
        <v>548300</v>
      </c>
      <c r="D3">
        <v>380046.3</v>
      </c>
      <c r="E3">
        <v>6.2140000000000004</v>
      </c>
      <c r="F3">
        <v>180</v>
      </c>
      <c r="G3">
        <v>69</v>
      </c>
      <c r="H3">
        <v>111</v>
      </c>
      <c r="I3">
        <v>752</v>
      </c>
      <c r="J3">
        <v>78.7</v>
      </c>
      <c r="K3">
        <v>50.7</v>
      </c>
      <c r="L3" t="s">
        <v>23</v>
      </c>
      <c r="M3" t="s">
        <v>19</v>
      </c>
      <c r="N3" t="s">
        <v>20</v>
      </c>
      <c r="O3">
        <v>2.5000000000000001E-3</v>
      </c>
      <c r="P3">
        <v>0</v>
      </c>
      <c r="Q3" t="s">
        <v>21</v>
      </c>
      <c r="R3" t="str">
        <f>IF(D3&lt;0,"ERROR - Negative Balance", IF(I3="", "ERROR - Missing FICO", IF(L3="XX","ERROR - Invalid State", IF(O3&lt;=0,"ERROR - Invalid Servicing Fee",IF(H3 &lt;=0, "ERROR - Invalid Term", "OK")))))</f>
        <v>OK</v>
      </c>
      <c r="S3">
        <f t="shared" ref="S3:S66" si="0">IF(D3&lt;0,"",D3)</f>
        <v>380046.3</v>
      </c>
      <c r="T3">
        <f t="shared" ref="T3:T66" si="1">IF(I3="","",I3)</f>
        <v>752</v>
      </c>
      <c r="U3" t="str">
        <f t="shared" ref="U3:U66" si="2">IF(R3="OK","YES","NO")</f>
        <v>YES</v>
      </c>
      <c r="V3" t="s">
        <v>1110</v>
      </c>
      <c r="W3">
        <f>SUM(D2:D1001)</f>
        <v>351291863.72000027</v>
      </c>
    </row>
    <row r="4" spans="1:23" x14ac:dyDescent="0.3">
      <c r="A4" t="s">
        <v>24</v>
      </c>
      <c r="B4" s="2">
        <v>43886</v>
      </c>
      <c r="C4">
        <v>275200</v>
      </c>
      <c r="D4">
        <v>243727.48</v>
      </c>
      <c r="E4">
        <v>7.0789999999999997</v>
      </c>
      <c r="F4">
        <v>360</v>
      </c>
      <c r="G4">
        <v>42</v>
      </c>
      <c r="H4">
        <v>318</v>
      </c>
      <c r="I4">
        <v>580</v>
      </c>
      <c r="J4">
        <v>79.2</v>
      </c>
      <c r="K4">
        <v>21.5</v>
      </c>
      <c r="L4" t="s">
        <v>25</v>
      </c>
      <c r="M4" t="s">
        <v>26</v>
      </c>
      <c r="N4" t="s">
        <v>27</v>
      </c>
      <c r="O4">
        <v>2.5000000000000001E-3</v>
      </c>
      <c r="P4">
        <v>0</v>
      </c>
      <c r="Q4" t="s">
        <v>21</v>
      </c>
      <c r="R4" t="str">
        <f t="shared" ref="R4:R66" si="3">IF(D4&lt;0,"ERROR - Negative Balance", IF(I4="", "ERROR - Missing FICO", IF(L4="XX","ERROR - Invalid State", IF(O4&lt;=0,"ERROR - Invalid Servicing Fee",IF(H4 &lt;=0, "ERROR - Invalid Term", "OK")))))</f>
        <v>OK</v>
      </c>
      <c r="S4">
        <f t="shared" si="0"/>
        <v>243727.48</v>
      </c>
      <c r="T4">
        <f t="shared" si="1"/>
        <v>580</v>
      </c>
      <c r="U4" t="str">
        <f t="shared" si="2"/>
        <v>YES</v>
      </c>
      <c r="V4" t="s">
        <v>1104</v>
      </c>
      <c r="W4">
        <f>AVERAGE(E2:E1001)</f>
        <v>6.2486059999999988</v>
      </c>
    </row>
    <row r="5" spans="1:23" x14ac:dyDescent="0.3">
      <c r="A5" t="s">
        <v>28</v>
      </c>
      <c r="B5" s="2">
        <v>45959</v>
      </c>
      <c r="C5">
        <v>462400</v>
      </c>
      <c r="D5">
        <v>422332.15</v>
      </c>
      <c r="E5">
        <v>6.7640000000000002</v>
      </c>
      <c r="F5">
        <v>360</v>
      </c>
      <c r="G5">
        <v>32</v>
      </c>
      <c r="H5">
        <v>328</v>
      </c>
      <c r="I5">
        <v>701</v>
      </c>
      <c r="J5">
        <v>75</v>
      </c>
      <c r="K5">
        <v>35.799999999999997</v>
      </c>
      <c r="L5" t="s">
        <v>29</v>
      </c>
      <c r="M5" t="s">
        <v>30</v>
      </c>
      <c r="N5" t="s">
        <v>20</v>
      </c>
      <c r="O5">
        <v>2.5000000000000001E-3</v>
      </c>
      <c r="P5">
        <v>30</v>
      </c>
      <c r="Q5" t="s">
        <v>31</v>
      </c>
      <c r="R5" t="str">
        <f t="shared" si="3"/>
        <v>OK</v>
      </c>
      <c r="S5">
        <f t="shared" si="0"/>
        <v>422332.15</v>
      </c>
      <c r="T5">
        <f t="shared" si="1"/>
        <v>701</v>
      </c>
      <c r="U5" t="str">
        <f t="shared" si="2"/>
        <v>YES</v>
      </c>
      <c r="V5" t="s">
        <v>1105</v>
      </c>
      <c r="W5">
        <f>AVERAGE(I2:I1001)</f>
        <v>726.15515515515517</v>
      </c>
    </row>
    <row r="6" spans="1:23" x14ac:dyDescent="0.3">
      <c r="A6" t="s">
        <v>32</v>
      </c>
      <c r="B6" s="2">
        <v>44344</v>
      </c>
      <c r="C6">
        <v>435900</v>
      </c>
      <c r="D6">
        <v>303414.81</v>
      </c>
      <c r="E6">
        <v>6.7629999999999999</v>
      </c>
      <c r="F6">
        <v>180</v>
      </c>
      <c r="G6">
        <v>60</v>
      </c>
      <c r="H6">
        <v>120</v>
      </c>
      <c r="I6">
        <v>700</v>
      </c>
      <c r="J6">
        <v>88.5</v>
      </c>
      <c r="K6">
        <v>34.299999999999997</v>
      </c>
      <c r="L6" t="s">
        <v>33</v>
      </c>
      <c r="M6" t="s">
        <v>26</v>
      </c>
      <c r="N6" t="s">
        <v>20</v>
      </c>
      <c r="O6">
        <v>2.5000000000000001E-3</v>
      </c>
      <c r="P6">
        <v>0</v>
      </c>
      <c r="Q6" t="s">
        <v>21</v>
      </c>
      <c r="R6" t="str">
        <f t="shared" si="3"/>
        <v>OK</v>
      </c>
      <c r="S6">
        <f t="shared" si="0"/>
        <v>303414.81</v>
      </c>
      <c r="T6">
        <f t="shared" si="1"/>
        <v>700</v>
      </c>
      <c r="U6" t="str">
        <f t="shared" si="2"/>
        <v>YES</v>
      </c>
      <c r="V6" t="s">
        <v>1108</v>
      </c>
      <c r="W6">
        <f>AVERAGE(J2:J1001)</f>
        <v>75.944444444444386</v>
      </c>
    </row>
    <row r="7" spans="1:23" x14ac:dyDescent="0.3">
      <c r="A7" t="s">
        <v>34</v>
      </c>
      <c r="B7" s="2">
        <v>43601</v>
      </c>
      <c r="C7">
        <v>566400</v>
      </c>
      <c r="D7">
        <v>458369.93</v>
      </c>
      <c r="E7">
        <v>6.4210000000000003</v>
      </c>
      <c r="F7">
        <v>180</v>
      </c>
      <c r="G7">
        <v>34</v>
      </c>
      <c r="H7">
        <v>146</v>
      </c>
      <c r="I7">
        <v>807</v>
      </c>
      <c r="J7">
        <v>74.3</v>
      </c>
      <c r="K7">
        <v>31.3</v>
      </c>
      <c r="L7" t="s">
        <v>33</v>
      </c>
      <c r="M7" t="s">
        <v>30</v>
      </c>
      <c r="N7" t="s">
        <v>20</v>
      </c>
      <c r="O7">
        <v>2.7499999999999998E-3</v>
      </c>
      <c r="P7">
        <v>0</v>
      </c>
      <c r="Q7" t="s">
        <v>21</v>
      </c>
      <c r="R7" t="str">
        <f t="shared" si="3"/>
        <v>OK</v>
      </c>
      <c r="S7">
        <f t="shared" si="0"/>
        <v>458369.93</v>
      </c>
      <c r="T7">
        <f t="shared" si="1"/>
        <v>807</v>
      </c>
      <c r="U7" t="str">
        <f t="shared" si="2"/>
        <v>YES</v>
      </c>
      <c r="V7" t="s">
        <v>1109</v>
      </c>
      <c r="W7">
        <f>AVERAGE(K2:K1001)</f>
        <v>34.881699999999981</v>
      </c>
    </row>
    <row r="8" spans="1:23" x14ac:dyDescent="0.3">
      <c r="A8" t="s">
        <v>35</v>
      </c>
      <c r="B8" s="2">
        <v>44790</v>
      </c>
      <c r="C8">
        <v>603000</v>
      </c>
      <c r="D8">
        <v>569933.69999999995</v>
      </c>
      <c r="E8">
        <v>5.625</v>
      </c>
      <c r="F8">
        <v>360</v>
      </c>
      <c r="G8">
        <v>25</v>
      </c>
      <c r="H8">
        <v>335</v>
      </c>
      <c r="I8">
        <v>747</v>
      </c>
      <c r="J8">
        <v>70.5</v>
      </c>
      <c r="K8">
        <v>34.4</v>
      </c>
      <c r="L8" t="s">
        <v>36</v>
      </c>
      <c r="M8" t="s">
        <v>30</v>
      </c>
      <c r="N8" t="s">
        <v>20</v>
      </c>
      <c r="O8">
        <v>2.5000000000000001E-3</v>
      </c>
      <c r="P8">
        <v>0</v>
      </c>
      <c r="Q8" t="s">
        <v>21</v>
      </c>
      <c r="R8" t="str">
        <f t="shared" si="3"/>
        <v>OK</v>
      </c>
      <c r="S8">
        <f>IF(D8&lt;0,"",D8)</f>
        <v>569933.69999999995</v>
      </c>
      <c r="T8">
        <f t="shared" si="1"/>
        <v>747</v>
      </c>
      <c r="U8" t="str">
        <f t="shared" si="2"/>
        <v>YES</v>
      </c>
    </row>
    <row r="9" spans="1:23" x14ac:dyDescent="0.3">
      <c r="A9" t="s">
        <v>37</v>
      </c>
      <c r="B9" s="2">
        <v>45098</v>
      </c>
      <c r="C9">
        <v>156100</v>
      </c>
      <c r="D9">
        <v>144019.89000000001</v>
      </c>
      <c r="E9">
        <v>6.4610000000000003</v>
      </c>
      <c r="F9">
        <v>360</v>
      </c>
      <c r="G9">
        <v>30</v>
      </c>
      <c r="H9">
        <v>330</v>
      </c>
      <c r="I9">
        <v>752</v>
      </c>
      <c r="J9">
        <v>47.5</v>
      </c>
      <c r="K9">
        <v>30.7</v>
      </c>
      <c r="L9" t="s">
        <v>38</v>
      </c>
      <c r="M9" t="s">
        <v>26</v>
      </c>
      <c r="N9" t="s">
        <v>20</v>
      </c>
      <c r="O9">
        <v>2.5000000000000001E-3</v>
      </c>
      <c r="P9">
        <v>0</v>
      </c>
      <c r="Q9" t="s">
        <v>21</v>
      </c>
      <c r="R9" t="str">
        <f t="shared" si="3"/>
        <v>OK</v>
      </c>
      <c r="S9">
        <f t="shared" si="0"/>
        <v>144019.89000000001</v>
      </c>
      <c r="T9">
        <f t="shared" si="1"/>
        <v>752</v>
      </c>
      <c r="U9" t="str">
        <f t="shared" si="2"/>
        <v>YES</v>
      </c>
    </row>
    <row r="10" spans="1:23" x14ac:dyDescent="0.3">
      <c r="A10" t="s">
        <v>39</v>
      </c>
      <c r="B10" s="2">
        <v>43498</v>
      </c>
      <c r="C10">
        <v>487000</v>
      </c>
      <c r="D10">
        <v>405607.96</v>
      </c>
      <c r="E10">
        <v>6.2919999999999998</v>
      </c>
      <c r="F10">
        <v>360</v>
      </c>
      <c r="G10">
        <v>68</v>
      </c>
      <c r="H10">
        <v>292</v>
      </c>
      <c r="I10">
        <v>749</v>
      </c>
      <c r="J10">
        <v>67.2</v>
      </c>
      <c r="K10">
        <v>44.9</v>
      </c>
      <c r="L10" t="s">
        <v>29</v>
      </c>
      <c r="M10" t="s">
        <v>19</v>
      </c>
      <c r="N10" t="s">
        <v>20</v>
      </c>
      <c r="O10">
        <v>2.5000000000000001E-3</v>
      </c>
      <c r="P10">
        <v>0</v>
      </c>
      <c r="Q10" t="s">
        <v>21</v>
      </c>
      <c r="R10" t="str">
        <f t="shared" si="3"/>
        <v>OK</v>
      </c>
      <c r="S10">
        <f t="shared" si="0"/>
        <v>405607.96</v>
      </c>
      <c r="T10">
        <f t="shared" si="1"/>
        <v>749</v>
      </c>
      <c r="U10" t="str">
        <f t="shared" si="2"/>
        <v>YES</v>
      </c>
      <c r="V10" t="s">
        <v>1117</v>
      </c>
      <c r="W10">
        <f>COUNTIF(R2:R1001,"ERROR*")</f>
        <v>5</v>
      </c>
    </row>
    <row r="11" spans="1:23" x14ac:dyDescent="0.3">
      <c r="A11" t="s">
        <v>40</v>
      </c>
      <c r="B11" s="2">
        <v>45256</v>
      </c>
      <c r="C11">
        <v>175900</v>
      </c>
      <c r="D11">
        <v>158337.26999999999</v>
      </c>
      <c r="E11">
        <v>5.51</v>
      </c>
      <c r="F11">
        <v>360</v>
      </c>
      <c r="G11">
        <v>41</v>
      </c>
      <c r="H11">
        <v>319</v>
      </c>
      <c r="I11">
        <v>727</v>
      </c>
      <c r="J11">
        <v>61.5</v>
      </c>
      <c r="K11">
        <v>45.7</v>
      </c>
      <c r="L11" t="s">
        <v>25</v>
      </c>
      <c r="M11" t="s">
        <v>19</v>
      </c>
      <c r="N11" t="s">
        <v>20</v>
      </c>
      <c r="O11">
        <v>2.5000000000000001E-3</v>
      </c>
      <c r="P11">
        <v>0</v>
      </c>
      <c r="Q11" t="s">
        <v>21</v>
      </c>
      <c r="R11" t="str">
        <f t="shared" si="3"/>
        <v>OK</v>
      </c>
      <c r="S11">
        <f t="shared" si="0"/>
        <v>158337.26999999999</v>
      </c>
      <c r="T11">
        <f t="shared" si="1"/>
        <v>727</v>
      </c>
      <c r="U11" t="str">
        <f t="shared" si="2"/>
        <v>YES</v>
      </c>
      <c r="V11" t="s">
        <v>1118</v>
      </c>
      <c r="W11">
        <f>COUNTIF(R2:R1001,"OK")</f>
        <v>995</v>
      </c>
    </row>
    <row r="12" spans="1:23" x14ac:dyDescent="0.3">
      <c r="A12" t="s">
        <v>41</v>
      </c>
      <c r="B12" s="2">
        <v>43743</v>
      </c>
      <c r="C12">
        <v>424400</v>
      </c>
      <c r="D12">
        <v>417585.58</v>
      </c>
      <c r="E12">
        <v>7.0359999999999996</v>
      </c>
      <c r="F12">
        <v>360</v>
      </c>
      <c r="G12">
        <v>7</v>
      </c>
      <c r="H12">
        <v>353</v>
      </c>
      <c r="I12">
        <v>809</v>
      </c>
      <c r="J12">
        <v>75.599999999999994</v>
      </c>
      <c r="K12">
        <v>35.700000000000003</v>
      </c>
      <c r="L12" t="s">
        <v>36</v>
      </c>
      <c r="M12" t="s">
        <v>19</v>
      </c>
      <c r="N12" t="s">
        <v>20</v>
      </c>
      <c r="O12">
        <v>2.5000000000000001E-3</v>
      </c>
      <c r="P12">
        <v>0</v>
      </c>
      <c r="Q12" t="s">
        <v>21</v>
      </c>
      <c r="R12" t="str">
        <f t="shared" si="3"/>
        <v>OK</v>
      </c>
      <c r="S12">
        <f t="shared" si="0"/>
        <v>417585.58</v>
      </c>
      <c r="T12">
        <f t="shared" si="1"/>
        <v>809</v>
      </c>
      <c r="U12" t="str">
        <f t="shared" si="2"/>
        <v>YES</v>
      </c>
    </row>
    <row r="13" spans="1:23" x14ac:dyDescent="0.3">
      <c r="A13" t="s">
        <v>42</v>
      </c>
      <c r="B13" s="2">
        <v>45646</v>
      </c>
      <c r="C13">
        <v>293800</v>
      </c>
      <c r="D13">
        <v>274812.79999999999</v>
      </c>
      <c r="E13">
        <v>6.9660000000000002</v>
      </c>
      <c r="F13">
        <v>360</v>
      </c>
      <c r="G13">
        <v>27</v>
      </c>
      <c r="H13">
        <v>333</v>
      </c>
      <c r="I13">
        <v>598</v>
      </c>
      <c r="J13">
        <v>62.2</v>
      </c>
      <c r="K13">
        <v>33.9</v>
      </c>
      <c r="L13" t="s">
        <v>23</v>
      </c>
      <c r="M13" t="s">
        <v>43</v>
      </c>
      <c r="N13" t="s">
        <v>20</v>
      </c>
      <c r="O13">
        <v>2.5000000000000001E-3</v>
      </c>
      <c r="P13">
        <v>0</v>
      </c>
      <c r="Q13" t="s">
        <v>21</v>
      </c>
      <c r="R13" t="str">
        <f t="shared" si="3"/>
        <v>OK</v>
      </c>
      <c r="S13">
        <f t="shared" si="0"/>
        <v>274812.79999999999</v>
      </c>
      <c r="T13">
        <f t="shared" si="1"/>
        <v>598</v>
      </c>
      <c r="U13" t="str">
        <f t="shared" si="2"/>
        <v>YES</v>
      </c>
      <c r="V13" t="s">
        <v>1119</v>
      </c>
      <c r="W13" s="5">
        <f>COUNTIF(R2:R1001,"ERROR*")/COUNTA(A2:A1001)</f>
        <v>5.0000000000000001E-3</v>
      </c>
    </row>
    <row r="14" spans="1:23" x14ac:dyDescent="0.3">
      <c r="A14" t="s">
        <v>44</v>
      </c>
      <c r="B14" s="2">
        <v>44215</v>
      </c>
      <c r="C14">
        <v>303400</v>
      </c>
      <c r="D14">
        <v>289552.02</v>
      </c>
      <c r="E14">
        <v>5.5060000000000002</v>
      </c>
      <c r="F14">
        <v>360</v>
      </c>
      <c r="G14">
        <v>21</v>
      </c>
      <c r="H14">
        <v>339</v>
      </c>
      <c r="I14">
        <v>733</v>
      </c>
      <c r="J14">
        <v>82.7</v>
      </c>
      <c r="K14">
        <v>31.1</v>
      </c>
      <c r="L14" t="s">
        <v>45</v>
      </c>
      <c r="M14" t="s">
        <v>26</v>
      </c>
      <c r="N14" t="s">
        <v>27</v>
      </c>
      <c r="O14">
        <v>2.5000000000000001E-3</v>
      </c>
      <c r="P14">
        <v>0</v>
      </c>
      <c r="Q14" t="s">
        <v>21</v>
      </c>
      <c r="R14" t="str">
        <f t="shared" si="3"/>
        <v>OK</v>
      </c>
      <c r="S14">
        <f t="shared" si="0"/>
        <v>289552.02</v>
      </c>
      <c r="T14">
        <f t="shared" si="1"/>
        <v>733</v>
      </c>
      <c r="U14" t="str">
        <f t="shared" si="2"/>
        <v>YES</v>
      </c>
    </row>
    <row r="15" spans="1:23" x14ac:dyDescent="0.3">
      <c r="A15" t="s">
        <v>46</v>
      </c>
      <c r="B15" s="2">
        <v>45639</v>
      </c>
      <c r="C15">
        <v>326500</v>
      </c>
      <c r="D15">
        <v>300671.08</v>
      </c>
      <c r="E15">
        <v>5.835</v>
      </c>
      <c r="F15">
        <v>240</v>
      </c>
      <c r="G15">
        <v>23</v>
      </c>
      <c r="H15">
        <v>217</v>
      </c>
      <c r="I15">
        <v>787</v>
      </c>
      <c r="J15">
        <v>88.2</v>
      </c>
      <c r="K15">
        <v>35.700000000000003</v>
      </c>
      <c r="L15" t="s">
        <v>33</v>
      </c>
      <c r="M15" t="s">
        <v>19</v>
      </c>
      <c r="N15" t="s">
        <v>20</v>
      </c>
      <c r="O15">
        <v>2.5000000000000001E-3</v>
      </c>
      <c r="P15">
        <v>0</v>
      </c>
      <c r="Q15" t="s">
        <v>21</v>
      </c>
      <c r="R15" t="str">
        <f t="shared" si="3"/>
        <v>OK</v>
      </c>
      <c r="S15">
        <f t="shared" si="0"/>
        <v>300671.08</v>
      </c>
      <c r="T15">
        <f t="shared" si="1"/>
        <v>787</v>
      </c>
      <c r="U15" t="str">
        <f t="shared" si="2"/>
        <v>YES</v>
      </c>
    </row>
    <row r="16" spans="1:23" x14ac:dyDescent="0.3">
      <c r="A16" t="s">
        <v>47</v>
      </c>
      <c r="B16" s="2">
        <v>45858</v>
      </c>
      <c r="C16">
        <v>460600</v>
      </c>
      <c r="D16">
        <v>397825.62</v>
      </c>
      <c r="E16">
        <v>5.8929999999999998</v>
      </c>
      <c r="F16">
        <v>360</v>
      </c>
      <c r="G16">
        <v>59</v>
      </c>
      <c r="H16">
        <v>301</v>
      </c>
      <c r="I16">
        <v>621</v>
      </c>
      <c r="J16">
        <v>75.7</v>
      </c>
      <c r="K16">
        <v>49.8</v>
      </c>
      <c r="L16" t="s">
        <v>33</v>
      </c>
      <c r="M16" t="s">
        <v>30</v>
      </c>
      <c r="N16" t="s">
        <v>20</v>
      </c>
      <c r="O16">
        <v>2.5000000000000001E-3</v>
      </c>
      <c r="P16">
        <v>0</v>
      </c>
      <c r="Q16" t="s">
        <v>21</v>
      </c>
      <c r="R16" t="str">
        <f t="shared" si="3"/>
        <v>OK</v>
      </c>
      <c r="S16">
        <f t="shared" si="0"/>
        <v>397825.62</v>
      </c>
      <c r="T16">
        <f t="shared" si="1"/>
        <v>621</v>
      </c>
      <c r="U16" t="str">
        <f t="shared" si="2"/>
        <v>YES</v>
      </c>
      <c r="V16" s="9" t="s">
        <v>1123</v>
      </c>
      <c r="W16" s="9"/>
    </row>
    <row r="17" spans="1:23" x14ac:dyDescent="0.3">
      <c r="A17" t="s">
        <v>48</v>
      </c>
      <c r="B17" s="2">
        <v>43482</v>
      </c>
      <c r="C17">
        <v>317000</v>
      </c>
      <c r="D17">
        <v>287222.24</v>
      </c>
      <c r="E17">
        <v>6.6459999999999999</v>
      </c>
      <c r="F17">
        <v>360</v>
      </c>
      <c r="G17">
        <v>35</v>
      </c>
      <c r="H17">
        <v>325</v>
      </c>
      <c r="I17">
        <v>771</v>
      </c>
      <c r="J17">
        <v>65.2</v>
      </c>
      <c r="K17">
        <v>34.200000000000003</v>
      </c>
      <c r="L17" t="s">
        <v>33</v>
      </c>
      <c r="M17" t="s">
        <v>26</v>
      </c>
      <c r="N17" t="s">
        <v>20</v>
      </c>
      <c r="O17">
        <v>2.5000000000000001E-3</v>
      </c>
      <c r="P17">
        <v>0</v>
      </c>
      <c r="Q17" t="s">
        <v>21</v>
      </c>
      <c r="R17" t="str">
        <f t="shared" si="3"/>
        <v>OK</v>
      </c>
      <c r="S17">
        <f t="shared" si="0"/>
        <v>287222.24</v>
      </c>
      <c r="T17">
        <f t="shared" si="1"/>
        <v>771</v>
      </c>
      <c r="U17" t="str">
        <f t="shared" si="2"/>
        <v>YES</v>
      </c>
      <c r="V17" t="s">
        <v>1103</v>
      </c>
      <c r="W17">
        <f>SUMIF(U2:U1001,"YES",S2:S1001)</f>
        <v>349481265.01000023</v>
      </c>
    </row>
    <row r="18" spans="1:23" x14ac:dyDescent="0.3">
      <c r="A18" t="s">
        <v>49</v>
      </c>
      <c r="B18" s="2">
        <v>44867</v>
      </c>
      <c r="C18">
        <v>516300</v>
      </c>
      <c r="D18">
        <v>406648.62</v>
      </c>
      <c r="E18">
        <v>6.5720000000000001</v>
      </c>
      <c r="F18">
        <v>180</v>
      </c>
      <c r="G18">
        <v>50</v>
      </c>
      <c r="H18">
        <v>130</v>
      </c>
      <c r="I18">
        <v>683</v>
      </c>
      <c r="J18">
        <v>79.2</v>
      </c>
      <c r="K18">
        <v>28.3</v>
      </c>
      <c r="L18" t="s">
        <v>18</v>
      </c>
      <c r="M18" t="s">
        <v>19</v>
      </c>
      <c r="N18" t="s">
        <v>20</v>
      </c>
      <c r="O18">
        <v>2.5000000000000001E-3</v>
      </c>
      <c r="P18">
        <v>90</v>
      </c>
      <c r="Q18" t="s">
        <v>50</v>
      </c>
      <c r="R18" t="str">
        <f t="shared" si="3"/>
        <v>OK</v>
      </c>
      <c r="S18">
        <f t="shared" si="0"/>
        <v>406648.62</v>
      </c>
      <c r="T18">
        <f t="shared" si="1"/>
        <v>683</v>
      </c>
      <c r="U18" t="str">
        <f t="shared" si="2"/>
        <v>YES</v>
      </c>
    </row>
    <row r="19" spans="1:23" x14ac:dyDescent="0.3">
      <c r="A19" t="s">
        <v>51</v>
      </c>
      <c r="B19" s="2">
        <v>44283</v>
      </c>
      <c r="C19">
        <v>352300</v>
      </c>
      <c r="D19">
        <v>330096.7</v>
      </c>
      <c r="E19">
        <v>6.2789999999999999</v>
      </c>
      <c r="F19">
        <v>360</v>
      </c>
      <c r="G19">
        <v>24</v>
      </c>
      <c r="H19">
        <v>336</v>
      </c>
      <c r="J19">
        <v>96.8</v>
      </c>
      <c r="K19">
        <v>31.8</v>
      </c>
      <c r="L19" t="s">
        <v>52</v>
      </c>
      <c r="M19" t="s">
        <v>19</v>
      </c>
      <c r="N19" t="s">
        <v>27</v>
      </c>
      <c r="O19">
        <v>2.5000000000000001E-3</v>
      </c>
      <c r="P19">
        <v>0</v>
      </c>
      <c r="Q19" t="s">
        <v>21</v>
      </c>
      <c r="R19" t="str">
        <f t="shared" si="3"/>
        <v>ERROR - Missing FICO</v>
      </c>
      <c r="S19">
        <f t="shared" si="0"/>
        <v>330096.7</v>
      </c>
      <c r="T19" t="str">
        <f t="shared" si="1"/>
        <v/>
      </c>
      <c r="U19" t="str">
        <f t="shared" si="2"/>
        <v>NO</v>
      </c>
    </row>
    <row r="20" spans="1:23" x14ac:dyDescent="0.3">
      <c r="A20" t="s">
        <v>53</v>
      </c>
      <c r="B20" s="2">
        <v>45573</v>
      </c>
      <c r="C20">
        <v>184200</v>
      </c>
      <c r="D20">
        <v>159762.42000000001</v>
      </c>
      <c r="E20">
        <v>6.4279999999999999</v>
      </c>
      <c r="F20">
        <v>240</v>
      </c>
      <c r="G20">
        <v>39</v>
      </c>
      <c r="H20">
        <v>201</v>
      </c>
      <c r="I20">
        <v>682</v>
      </c>
      <c r="J20">
        <v>93.4</v>
      </c>
      <c r="K20">
        <v>41</v>
      </c>
      <c r="L20" t="s">
        <v>54</v>
      </c>
      <c r="M20" t="s">
        <v>26</v>
      </c>
      <c r="N20" t="s">
        <v>20</v>
      </c>
      <c r="O20">
        <v>2.5000000000000001E-3</v>
      </c>
      <c r="P20">
        <v>0</v>
      </c>
      <c r="Q20" t="s">
        <v>21</v>
      </c>
      <c r="R20" t="str">
        <f t="shared" si="3"/>
        <v>OK</v>
      </c>
      <c r="S20">
        <f t="shared" si="0"/>
        <v>159762.42000000001</v>
      </c>
      <c r="T20">
        <f t="shared" si="1"/>
        <v>682</v>
      </c>
      <c r="U20" t="str">
        <f t="shared" si="2"/>
        <v>YES</v>
      </c>
      <c r="V20" s="4"/>
    </row>
    <row r="21" spans="1:23" x14ac:dyDescent="0.3">
      <c r="A21" t="s">
        <v>55</v>
      </c>
      <c r="B21" s="2">
        <v>45126</v>
      </c>
      <c r="C21">
        <v>541900</v>
      </c>
      <c r="D21">
        <v>520913.34</v>
      </c>
      <c r="E21">
        <v>5.4130000000000003</v>
      </c>
      <c r="F21">
        <v>360</v>
      </c>
      <c r="G21">
        <v>18</v>
      </c>
      <c r="H21">
        <v>342</v>
      </c>
      <c r="I21">
        <v>778</v>
      </c>
      <c r="J21">
        <v>60.5</v>
      </c>
      <c r="K21">
        <v>29.3</v>
      </c>
      <c r="L21" t="s">
        <v>18</v>
      </c>
      <c r="M21" t="s">
        <v>19</v>
      </c>
      <c r="N21" t="s">
        <v>20</v>
      </c>
      <c r="O21">
        <v>2.5000000000000001E-3</v>
      </c>
      <c r="P21">
        <v>0</v>
      </c>
      <c r="Q21" t="s">
        <v>21</v>
      </c>
      <c r="R21" t="str">
        <f t="shared" si="3"/>
        <v>OK</v>
      </c>
      <c r="S21">
        <f t="shared" si="0"/>
        <v>520913.34</v>
      </c>
      <c r="T21">
        <f t="shared" si="1"/>
        <v>778</v>
      </c>
      <c r="U21" t="str">
        <f t="shared" si="2"/>
        <v>YES</v>
      </c>
    </row>
    <row r="22" spans="1:23" x14ac:dyDescent="0.3">
      <c r="A22" t="s">
        <v>56</v>
      </c>
      <c r="B22" s="2">
        <v>43932</v>
      </c>
      <c r="C22">
        <v>292900</v>
      </c>
      <c r="D22">
        <v>260085.76000000001</v>
      </c>
      <c r="E22">
        <v>6.4980000000000002</v>
      </c>
      <c r="F22">
        <v>360</v>
      </c>
      <c r="G22">
        <v>48</v>
      </c>
      <c r="H22">
        <v>312</v>
      </c>
      <c r="I22">
        <v>709</v>
      </c>
      <c r="J22">
        <v>60.1</v>
      </c>
      <c r="K22">
        <v>34.700000000000003</v>
      </c>
      <c r="L22" t="s">
        <v>29</v>
      </c>
      <c r="M22" t="s">
        <v>30</v>
      </c>
      <c r="N22" t="s">
        <v>27</v>
      </c>
      <c r="O22">
        <v>2.5000000000000001E-3</v>
      </c>
      <c r="P22">
        <v>0</v>
      </c>
      <c r="Q22" t="s">
        <v>21</v>
      </c>
      <c r="R22" t="str">
        <f t="shared" si="3"/>
        <v>OK</v>
      </c>
      <c r="S22">
        <f t="shared" si="0"/>
        <v>260085.76000000001</v>
      </c>
      <c r="T22">
        <f t="shared" si="1"/>
        <v>709</v>
      </c>
      <c r="U22" t="str">
        <f t="shared" si="2"/>
        <v>YES</v>
      </c>
    </row>
    <row r="23" spans="1:23" x14ac:dyDescent="0.3">
      <c r="A23" t="s">
        <v>57</v>
      </c>
      <c r="B23" s="2">
        <v>44093</v>
      </c>
      <c r="C23">
        <v>366400</v>
      </c>
      <c r="D23">
        <v>310664.55</v>
      </c>
      <c r="E23">
        <v>6.1840000000000002</v>
      </c>
      <c r="F23">
        <v>360</v>
      </c>
      <c r="G23">
        <v>67</v>
      </c>
      <c r="H23">
        <v>293</v>
      </c>
      <c r="I23">
        <v>772</v>
      </c>
      <c r="J23">
        <v>57.3</v>
      </c>
      <c r="K23">
        <v>38.799999999999997</v>
      </c>
      <c r="L23" t="s">
        <v>33</v>
      </c>
      <c r="M23" t="s">
        <v>19</v>
      </c>
      <c r="N23" t="s">
        <v>20</v>
      </c>
      <c r="O23">
        <v>2.5000000000000001E-3</v>
      </c>
      <c r="P23">
        <v>0</v>
      </c>
      <c r="Q23" t="s">
        <v>21</v>
      </c>
      <c r="R23" t="str">
        <f t="shared" si="3"/>
        <v>OK</v>
      </c>
      <c r="S23">
        <f t="shared" si="0"/>
        <v>310664.55</v>
      </c>
      <c r="T23">
        <f t="shared" si="1"/>
        <v>772</v>
      </c>
      <c r="U23" t="str">
        <f t="shared" si="2"/>
        <v>YES</v>
      </c>
    </row>
    <row r="24" spans="1:23" x14ac:dyDescent="0.3">
      <c r="A24" t="s">
        <v>58</v>
      </c>
      <c r="B24" s="2">
        <v>45904</v>
      </c>
      <c r="C24">
        <v>492700</v>
      </c>
      <c r="D24">
        <v>458865.93</v>
      </c>
      <c r="E24">
        <v>5.8090000000000002</v>
      </c>
      <c r="F24">
        <v>360</v>
      </c>
      <c r="G24">
        <v>27</v>
      </c>
      <c r="H24">
        <v>333</v>
      </c>
      <c r="I24">
        <v>749</v>
      </c>
      <c r="J24">
        <v>63.5</v>
      </c>
      <c r="K24">
        <v>29.9</v>
      </c>
      <c r="L24" t="s">
        <v>18</v>
      </c>
      <c r="M24" t="s">
        <v>26</v>
      </c>
      <c r="N24" t="s">
        <v>27</v>
      </c>
      <c r="O24">
        <v>3.0000000000000001E-3</v>
      </c>
      <c r="P24">
        <v>0</v>
      </c>
      <c r="Q24" t="s">
        <v>21</v>
      </c>
      <c r="R24" t="str">
        <f t="shared" si="3"/>
        <v>OK</v>
      </c>
      <c r="S24">
        <f t="shared" si="0"/>
        <v>458865.93</v>
      </c>
      <c r="T24">
        <f t="shared" si="1"/>
        <v>749</v>
      </c>
      <c r="U24" t="str">
        <f t="shared" si="2"/>
        <v>YES</v>
      </c>
    </row>
    <row r="25" spans="1:23" x14ac:dyDescent="0.3">
      <c r="A25" t="s">
        <v>59</v>
      </c>
      <c r="B25" s="2">
        <v>44676</v>
      </c>
      <c r="C25">
        <v>316200</v>
      </c>
      <c r="D25">
        <v>273283.64</v>
      </c>
      <c r="E25">
        <v>5.2539999999999996</v>
      </c>
      <c r="F25">
        <v>360</v>
      </c>
      <c r="G25">
        <v>57</v>
      </c>
      <c r="H25">
        <v>303</v>
      </c>
      <c r="I25">
        <v>681</v>
      </c>
      <c r="J25">
        <v>78.8</v>
      </c>
      <c r="K25">
        <v>20.9</v>
      </c>
      <c r="L25" t="s">
        <v>18</v>
      </c>
      <c r="M25" t="s">
        <v>43</v>
      </c>
      <c r="N25" t="s">
        <v>20</v>
      </c>
      <c r="O25">
        <v>2.5000000000000001E-3</v>
      </c>
      <c r="P25">
        <v>0</v>
      </c>
      <c r="Q25" t="s">
        <v>21</v>
      </c>
      <c r="R25" t="str">
        <f t="shared" si="3"/>
        <v>OK</v>
      </c>
      <c r="S25">
        <f t="shared" si="0"/>
        <v>273283.64</v>
      </c>
      <c r="T25">
        <f t="shared" si="1"/>
        <v>681</v>
      </c>
      <c r="U25" t="str">
        <f t="shared" si="2"/>
        <v>YES</v>
      </c>
    </row>
    <row r="26" spans="1:23" x14ac:dyDescent="0.3">
      <c r="A26" t="s">
        <v>60</v>
      </c>
      <c r="B26" s="2">
        <v>46011</v>
      </c>
      <c r="C26">
        <v>178300</v>
      </c>
      <c r="D26">
        <v>148945.63</v>
      </c>
      <c r="E26">
        <v>6.2679999999999998</v>
      </c>
      <c r="F26">
        <v>360</v>
      </c>
      <c r="G26">
        <v>57</v>
      </c>
      <c r="H26">
        <v>303</v>
      </c>
      <c r="I26">
        <v>753</v>
      </c>
      <c r="J26">
        <v>69.900000000000006</v>
      </c>
      <c r="K26">
        <v>26.4</v>
      </c>
      <c r="L26" t="s">
        <v>54</v>
      </c>
      <c r="M26" t="s">
        <v>26</v>
      </c>
      <c r="N26" t="s">
        <v>20</v>
      </c>
      <c r="O26">
        <v>2.5000000000000001E-3</v>
      </c>
      <c r="P26">
        <v>0</v>
      </c>
      <c r="Q26" t="s">
        <v>21</v>
      </c>
      <c r="R26" t="str">
        <f t="shared" si="3"/>
        <v>OK</v>
      </c>
      <c r="S26">
        <f t="shared" si="0"/>
        <v>148945.63</v>
      </c>
      <c r="T26">
        <f t="shared" si="1"/>
        <v>753</v>
      </c>
      <c r="U26" t="str">
        <f t="shared" si="2"/>
        <v>YES</v>
      </c>
    </row>
    <row r="27" spans="1:23" x14ac:dyDescent="0.3">
      <c r="A27" t="s">
        <v>61</v>
      </c>
      <c r="B27" s="2">
        <v>44065</v>
      </c>
      <c r="C27">
        <v>337000</v>
      </c>
      <c r="D27">
        <v>297120.11</v>
      </c>
      <c r="E27">
        <v>6.4820000000000002</v>
      </c>
      <c r="F27">
        <v>360</v>
      </c>
      <c r="G27">
        <v>41</v>
      </c>
      <c r="H27">
        <v>319</v>
      </c>
      <c r="I27">
        <v>689</v>
      </c>
      <c r="J27">
        <v>66.8</v>
      </c>
      <c r="K27">
        <v>28.1</v>
      </c>
      <c r="L27" t="s">
        <v>45</v>
      </c>
      <c r="M27" t="s">
        <v>19</v>
      </c>
      <c r="N27" t="s">
        <v>20</v>
      </c>
      <c r="O27">
        <v>2.5000000000000001E-3</v>
      </c>
      <c r="P27">
        <v>30</v>
      </c>
      <c r="Q27" t="s">
        <v>31</v>
      </c>
      <c r="R27" t="str">
        <f t="shared" si="3"/>
        <v>OK</v>
      </c>
      <c r="S27">
        <f t="shared" si="0"/>
        <v>297120.11</v>
      </c>
      <c r="T27">
        <f t="shared" si="1"/>
        <v>689</v>
      </c>
      <c r="U27" t="str">
        <f t="shared" si="2"/>
        <v>YES</v>
      </c>
    </row>
    <row r="28" spans="1:23" x14ac:dyDescent="0.3">
      <c r="A28" t="s">
        <v>62</v>
      </c>
      <c r="B28" s="2">
        <v>45204</v>
      </c>
      <c r="C28">
        <v>622200</v>
      </c>
      <c r="D28">
        <v>585568.41</v>
      </c>
      <c r="E28">
        <v>5.1429999999999998</v>
      </c>
      <c r="F28">
        <v>360</v>
      </c>
      <c r="G28">
        <v>24</v>
      </c>
      <c r="H28">
        <v>336</v>
      </c>
      <c r="I28">
        <v>729</v>
      </c>
      <c r="J28">
        <v>87.4</v>
      </c>
      <c r="K28">
        <v>33.200000000000003</v>
      </c>
      <c r="L28" t="s">
        <v>33</v>
      </c>
      <c r="M28" t="s">
        <v>26</v>
      </c>
      <c r="N28" t="s">
        <v>20</v>
      </c>
      <c r="O28">
        <v>2.5000000000000001E-3</v>
      </c>
      <c r="P28">
        <v>0</v>
      </c>
      <c r="Q28" t="s">
        <v>21</v>
      </c>
      <c r="R28" t="str">
        <f t="shared" si="3"/>
        <v>OK</v>
      </c>
      <c r="S28">
        <f t="shared" si="0"/>
        <v>585568.41</v>
      </c>
      <c r="T28">
        <f t="shared" si="1"/>
        <v>729</v>
      </c>
      <c r="U28" t="str">
        <f t="shared" si="2"/>
        <v>YES</v>
      </c>
    </row>
    <row r="29" spans="1:23" x14ac:dyDescent="0.3">
      <c r="A29" t="s">
        <v>63</v>
      </c>
      <c r="B29" s="2">
        <v>44850</v>
      </c>
      <c r="C29">
        <v>470900</v>
      </c>
      <c r="D29">
        <v>415298.97</v>
      </c>
      <c r="E29">
        <v>6.2619999999999996</v>
      </c>
      <c r="F29">
        <v>360</v>
      </c>
      <c r="G29">
        <v>43</v>
      </c>
      <c r="H29">
        <v>317</v>
      </c>
      <c r="I29">
        <v>708</v>
      </c>
      <c r="J29">
        <v>81.8</v>
      </c>
      <c r="K29">
        <v>35.4</v>
      </c>
      <c r="L29" t="s">
        <v>52</v>
      </c>
      <c r="M29" t="s">
        <v>26</v>
      </c>
      <c r="N29" t="s">
        <v>27</v>
      </c>
      <c r="O29">
        <v>3.0000000000000001E-3</v>
      </c>
      <c r="P29">
        <v>0</v>
      </c>
      <c r="Q29" t="s">
        <v>21</v>
      </c>
      <c r="R29" t="str">
        <f t="shared" si="3"/>
        <v>OK</v>
      </c>
      <c r="S29">
        <f t="shared" si="0"/>
        <v>415298.97</v>
      </c>
      <c r="T29">
        <f t="shared" si="1"/>
        <v>708</v>
      </c>
      <c r="U29" t="str">
        <f t="shared" si="2"/>
        <v>YES</v>
      </c>
    </row>
    <row r="30" spans="1:23" x14ac:dyDescent="0.3">
      <c r="A30" t="s">
        <v>64</v>
      </c>
      <c r="B30" s="2">
        <v>45312</v>
      </c>
      <c r="C30">
        <v>485700</v>
      </c>
      <c r="D30">
        <v>422630.78</v>
      </c>
      <c r="E30">
        <v>6.3289999999999997</v>
      </c>
      <c r="F30">
        <v>360</v>
      </c>
      <c r="G30">
        <v>62</v>
      </c>
      <c r="H30">
        <v>298</v>
      </c>
      <c r="I30">
        <v>774</v>
      </c>
      <c r="J30">
        <v>57.2</v>
      </c>
      <c r="K30">
        <v>41.6</v>
      </c>
      <c r="L30" t="s">
        <v>29</v>
      </c>
      <c r="M30" t="s">
        <v>19</v>
      </c>
      <c r="N30" t="s">
        <v>20</v>
      </c>
      <c r="O30">
        <v>2.5000000000000001E-3</v>
      </c>
      <c r="P30">
        <v>90</v>
      </c>
      <c r="Q30" t="s">
        <v>50</v>
      </c>
      <c r="R30" t="str">
        <f t="shared" si="3"/>
        <v>OK</v>
      </c>
      <c r="S30">
        <f t="shared" si="0"/>
        <v>422630.78</v>
      </c>
      <c r="T30">
        <f t="shared" si="1"/>
        <v>774</v>
      </c>
      <c r="U30" t="str">
        <f t="shared" si="2"/>
        <v>YES</v>
      </c>
    </row>
    <row r="31" spans="1:23" x14ac:dyDescent="0.3">
      <c r="A31" t="s">
        <v>65</v>
      </c>
      <c r="B31" s="2">
        <v>45321</v>
      </c>
      <c r="C31">
        <v>466100</v>
      </c>
      <c r="D31">
        <v>436504.48</v>
      </c>
      <c r="E31">
        <v>5.89</v>
      </c>
      <c r="F31">
        <v>360</v>
      </c>
      <c r="G31">
        <v>25</v>
      </c>
      <c r="H31">
        <v>335</v>
      </c>
      <c r="I31">
        <v>755</v>
      </c>
      <c r="J31">
        <v>86.8</v>
      </c>
      <c r="K31">
        <v>25.2</v>
      </c>
      <c r="L31" t="s">
        <v>36</v>
      </c>
      <c r="M31" t="s">
        <v>26</v>
      </c>
      <c r="N31" t="s">
        <v>20</v>
      </c>
      <c r="O31">
        <v>2.5000000000000001E-3</v>
      </c>
      <c r="P31">
        <v>0</v>
      </c>
      <c r="Q31" t="s">
        <v>21</v>
      </c>
      <c r="R31" t="str">
        <f t="shared" si="3"/>
        <v>OK</v>
      </c>
      <c r="S31">
        <f t="shared" si="0"/>
        <v>436504.48</v>
      </c>
      <c r="T31">
        <f t="shared" si="1"/>
        <v>755</v>
      </c>
      <c r="U31" t="str">
        <f t="shared" si="2"/>
        <v>YES</v>
      </c>
    </row>
    <row r="32" spans="1:23" x14ac:dyDescent="0.3">
      <c r="A32" t="s">
        <v>66</v>
      </c>
      <c r="B32" s="2">
        <v>45962</v>
      </c>
      <c r="C32">
        <v>249500</v>
      </c>
      <c r="D32">
        <v>240059.3</v>
      </c>
      <c r="E32">
        <v>6.4969999999999999</v>
      </c>
      <c r="F32">
        <v>360</v>
      </c>
      <c r="G32">
        <v>14</v>
      </c>
      <c r="H32">
        <v>346</v>
      </c>
      <c r="I32">
        <v>723</v>
      </c>
      <c r="J32">
        <v>81.599999999999994</v>
      </c>
      <c r="K32">
        <v>40.4</v>
      </c>
      <c r="L32" t="s">
        <v>29</v>
      </c>
      <c r="M32" t="s">
        <v>19</v>
      </c>
      <c r="N32" t="s">
        <v>20</v>
      </c>
      <c r="O32">
        <v>2.5000000000000001E-3</v>
      </c>
      <c r="P32">
        <v>0</v>
      </c>
      <c r="Q32" t="s">
        <v>21</v>
      </c>
      <c r="R32" t="str">
        <f t="shared" si="3"/>
        <v>OK</v>
      </c>
      <c r="S32">
        <f t="shared" si="0"/>
        <v>240059.3</v>
      </c>
      <c r="T32">
        <f t="shared" si="1"/>
        <v>723</v>
      </c>
      <c r="U32" t="str">
        <f t="shared" si="2"/>
        <v>YES</v>
      </c>
    </row>
    <row r="33" spans="1:21" x14ac:dyDescent="0.3">
      <c r="A33" t="s">
        <v>67</v>
      </c>
      <c r="B33" s="2">
        <v>45353</v>
      </c>
      <c r="C33">
        <v>359200</v>
      </c>
      <c r="D33">
        <v>299017.90000000002</v>
      </c>
      <c r="E33">
        <v>6.1639999999999997</v>
      </c>
      <c r="F33">
        <v>180</v>
      </c>
      <c r="G33">
        <v>37</v>
      </c>
      <c r="H33">
        <v>143</v>
      </c>
      <c r="I33">
        <v>687</v>
      </c>
      <c r="J33">
        <v>81.8</v>
      </c>
      <c r="K33">
        <v>32</v>
      </c>
      <c r="L33" t="s">
        <v>33</v>
      </c>
      <c r="M33" t="s">
        <v>19</v>
      </c>
      <c r="N33" t="s">
        <v>20</v>
      </c>
      <c r="O33">
        <v>2.5000000000000001E-3</v>
      </c>
      <c r="P33">
        <v>0</v>
      </c>
      <c r="Q33" t="s">
        <v>21</v>
      </c>
      <c r="R33" t="str">
        <f t="shared" si="3"/>
        <v>OK</v>
      </c>
      <c r="S33">
        <f t="shared" si="0"/>
        <v>299017.90000000002</v>
      </c>
      <c r="T33">
        <f t="shared" si="1"/>
        <v>687</v>
      </c>
      <c r="U33" t="str">
        <f t="shared" si="2"/>
        <v>YES</v>
      </c>
    </row>
    <row r="34" spans="1:21" x14ac:dyDescent="0.3">
      <c r="A34" t="s">
        <v>68</v>
      </c>
      <c r="B34" s="2">
        <v>44145</v>
      </c>
      <c r="C34">
        <v>525500</v>
      </c>
      <c r="D34">
        <v>505311.56</v>
      </c>
      <c r="E34">
        <v>6.4340000000000002</v>
      </c>
      <c r="F34">
        <v>180</v>
      </c>
      <c r="G34">
        <v>9</v>
      </c>
      <c r="H34">
        <v>171</v>
      </c>
      <c r="I34">
        <v>655</v>
      </c>
      <c r="J34">
        <v>69.7</v>
      </c>
      <c r="K34">
        <v>20.7</v>
      </c>
      <c r="L34" t="s">
        <v>36</v>
      </c>
      <c r="M34" t="s">
        <v>19</v>
      </c>
      <c r="N34" t="s">
        <v>20</v>
      </c>
      <c r="O34">
        <v>2.5000000000000001E-3</v>
      </c>
      <c r="P34">
        <v>0</v>
      </c>
      <c r="Q34" t="s">
        <v>21</v>
      </c>
      <c r="R34" t="str">
        <f t="shared" si="3"/>
        <v>OK</v>
      </c>
      <c r="S34">
        <f t="shared" si="0"/>
        <v>505311.56</v>
      </c>
      <c r="T34">
        <f t="shared" si="1"/>
        <v>655</v>
      </c>
      <c r="U34" t="str">
        <f t="shared" si="2"/>
        <v>YES</v>
      </c>
    </row>
    <row r="35" spans="1:21" x14ac:dyDescent="0.3">
      <c r="A35" t="s">
        <v>69</v>
      </c>
      <c r="B35" s="2">
        <v>45301</v>
      </c>
      <c r="C35">
        <v>200700</v>
      </c>
      <c r="D35">
        <v>176268.87</v>
      </c>
      <c r="E35">
        <v>6.5970000000000004</v>
      </c>
      <c r="F35">
        <v>360</v>
      </c>
      <c r="G35">
        <v>55</v>
      </c>
      <c r="H35">
        <v>305</v>
      </c>
      <c r="I35">
        <v>732</v>
      </c>
      <c r="J35">
        <v>73.900000000000006</v>
      </c>
      <c r="K35">
        <v>35.1</v>
      </c>
      <c r="L35" t="s">
        <v>23</v>
      </c>
      <c r="M35" t="s">
        <v>19</v>
      </c>
      <c r="N35" t="s">
        <v>27</v>
      </c>
      <c r="O35">
        <v>2.5000000000000001E-3</v>
      </c>
      <c r="P35">
        <v>0</v>
      </c>
      <c r="Q35" t="s">
        <v>21</v>
      </c>
      <c r="R35" t="str">
        <f t="shared" si="3"/>
        <v>OK</v>
      </c>
      <c r="S35">
        <f t="shared" si="0"/>
        <v>176268.87</v>
      </c>
      <c r="T35">
        <f t="shared" si="1"/>
        <v>732</v>
      </c>
      <c r="U35" t="str">
        <f t="shared" si="2"/>
        <v>YES</v>
      </c>
    </row>
    <row r="36" spans="1:21" x14ac:dyDescent="0.3">
      <c r="A36" t="s">
        <v>70</v>
      </c>
      <c r="B36" s="2">
        <v>45643</v>
      </c>
      <c r="C36">
        <v>288900</v>
      </c>
      <c r="D36">
        <v>281817.5</v>
      </c>
      <c r="E36">
        <v>6.5979999999999999</v>
      </c>
      <c r="F36">
        <v>360</v>
      </c>
      <c r="G36">
        <v>10</v>
      </c>
      <c r="H36">
        <v>350</v>
      </c>
      <c r="I36">
        <v>690</v>
      </c>
      <c r="J36">
        <v>54.3</v>
      </c>
      <c r="K36">
        <v>45.5</v>
      </c>
      <c r="L36" t="s">
        <v>23</v>
      </c>
      <c r="M36" t="s">
        <v>19</v>
      </c>
      <c r="N36" t="s">
        <v>20</v>
      </c>
      <c r="O36">
        <v>2.5000000000000001E-3</v>
      </c>
      <c r="P36">
        <v>0</v>
      </c>
      <c r="Q36" t="s">
        <v>21</v>
      </c>
      <c r="R36" t="str">
        <f t="shared" si="3"/>
        <v>OK</v>
      </c>
      <c r="S36">
        <f t="shared" si="0"/>
        <v>281817.5</v>
      </c>
      <c r="T36">
        <f t="shared" si="1"/>
        <v>690</v>
      </c>
      <c r="U36" t="str">
        <f t="shared" si="2"/>
        <v>YES</v>
      </c>
    </row>
    <row r="37" spans="1:21" x14ac:dyDescent="0.3">
      <c r="A37" t="s">
        <v>71</v>
      </c>
      <c r="B37" s="2">
        <v>43614</v>
      </c>
      <c r="C37">
        <v>288200</v>
      </c>
      <c r="D37">
        <v>270149.24</v>
      </c>
      <c r="E37">
        <v>6.9109999999999996</v>
      </c>
      <c r="F37">
        <v>360</v>
      </c>
      <c r="G37">
        <v>25</v>
      </c>
      <c r="H37">
        <v>335</v>
      </c>
      <c r="I37">
        <v>622</v>
      </c>
      <c r="J37">
        <v>85.5</v>
      </c>
      <c r="K37">
        <v>42.1</v>
      </c>
      <c r="L37" t="s">
        <v>45</v>
      </c>
      <c r="M37" t="s">
        <v>30</v>
      </c>
      <c r="N37" t="s">
        <v>20</v>
      </c>
      <c r="O37">
        <v>2.5000000000000001E-3</v>
      </c>
      <c r="P37">
        <v>0</v>
      </c>
      <c r="Q37" t="s">
        <v>21</v>
      </c>
      <c r="R37" t="str">
        <f t="shared" si="3"/>
        <v>OK</v>
      </c>
      <c r="S37">
        <f t="shared" si="0"/>
        <v>270149.24</v>
      </c>
      <c r="T37">
        <f t="shared" si="1"/>
        <v>622</v>
      </c>
      <c r="U37" t="str">
        <f t="shared" si="2"/>
        <v>YES</v>
      </c>
    </row>
    <row r="38" spans="1:21" x14ac:dyDescent="0.3">
      <c r="A38" t="s">
        <v>72</v>
      </c>
      <c r="B38" s="2">
        <v>44961</v>
      </c>
      <c r="C38">
        <v>366000</v>
      </c>
      <c r="D38">
        <v>310643.78999999998</v>
      </c>
      <c r="E38">
        <v>6.47</v>
      </c>
      <c r="F38">
        <v>240</v>
      </c>
      <c r="G38">
        <v>42</v>
      </c>
      <c r="H38">
        <v>198</v>
      </c>
      <c r="I38">
        <v>652</v>
      </c>
      <c r="J38">
        <v>65</v>
      </c>
      <c r="K38">
        <v>34.4</v>
      </c>
      <c r="L38" t="s">
        <v>18</v>
      </c>
      <c r="M38" t="s">
        <v>19</v>
      </c>
      <c r="N38" t="s">
        <v>20</v>
      </c>
      <c r="O38">
        <v>2.5000000000000001E-3</v>
      </c>
      <c r="P38">
        <v>0</v>
      </c>
      <c r="Q38" t="s">
        <v>21</v>
      </c>
      <c r="R38" t="str">
        <f t="shared" si="3"/>
        <v>OK</v>
      </c>
      <c r="S38">
        <f t="shared" si="0"/>
        <v>310643.78999999998</v>
      </c>
      <c r="T38">
        <f t="shared" si="1"/>
        <v>652</v>
      </c>
      <c r="U38" t="str">
        <f t="shared" si="2"/>
        <v>YES</v>
      </c>
    </row>
    <row r="39" spans="1:21" x14ac:dyDescent="0.3">
      <c r="A39" t="s">
        <v>73</v>
      </c>
      <c r="B39" s="2">
        <v>44283</v>
      </c>
      <c r="C39">
        <v>640200</v>
      </c>
      <c r="D39">
        <v>597851.15</v>
      </c>
      <c r="E39">
        <v>5.94</v>
      </c>
      <c r="F39">
        <v>360</v>
      </c>
      <c r="G39">
        <v>27</v>
      </c>
      <c r="H39">
        <v>333</v>
      </c>
      <c r="I39">
        <v>814</v>
      </c>
      <c r="J39">
        <v>66.400000000000006</v>
      </c>
      <c r="K39">
        <v>44</v>
      </c>
      <c r="L39" t="s">
        <v>36</v>
      </c>
      <c r="M39" t="s">
        <v>30</v>
      </c>
      <c r="N39" t="s">
        <v>20</v>
      </c>
      <c r="O39">
        <v>2.7499999999999998E-3</v>
      </c>
      <c r="P39">
        <v>0</v>
      </c>
      <c r="Q39" t="s">
        <v>21</v>
      </c>
      <c r="R39" t="str">
        <f t="shared" si="3"/>
        <v>OK</v>
      </c>
      <c r="S39">
        <f t="shared" si="0"/>
        <v>597851.15</v>
      </c>
      <c r="T39">
        <f t="shared" si="1"/>
        <v>814</v>
      </c>
      <c r="U39" t="str">
        <f t="shared" si="2"/>
        <v>YES</v>
      </c>
    </row>
    <row r="40" spans="1:21" x14ac:dyDescent="0.3">
      <c r="A40" t="s">
        <v>74</v>
      </c>
      <c r="B40" s="2">
        <v>45210</v>
      </c>
      <c r="C40">
        <v>183800</v>
      </c>
      <c r="D40">
        <v>155138.72</v>
      </c>
      <c r="E40">
        <v>5.8289999999999997</v>
      </c>
      <c r="F40">
        <v>360</v>
      </c>
      <c r="G40">
        <v>63</v>
      </c>
      <c r="H40">
        <v>297</v>
      </c>
      <c r="I40">
        <v>689</v>
      </c>
      <c r="J40">
        <v>66.3</v>
      </c>
      <c r="K40">
        <v>36.5</v>
      </c>
      <c r="L40" t="s">
        <v>25</v>
      </c>
      <c r="M40" t="s">
        <v>19</v>
      </c>
      <c r="N40" t="s">
        <v>20</v>
      </c>
      <c r="O40">
        <v>2.5000000000000001E-3</v>
      </c>
      <c r="P40">
        <v>0</v>
      </c>
      <c r="Q40" t="s">
        <v>21</v>
      </c>
      <c r="R40" t="str">
        <f t="shared" si="3"/>
        <v>OK</v>
      </c>
      <c r="S40">
        <f t="shared" si="0"/>
        <v>155138.72</v>
      </c>
      <c r="T40">
        <f t="shared" si="1"/>
        <v>689</v>
      </c>
      <c r="U40" t="str">
        <f t="shared" si="2"/>
        <v>YES</v>
      </c>
    </row>
    <row r="41" spans="1:21" x14ac:dyDescent="0.3">
      <c r="A41" t="s">
        <v>75</v>
      </c>
      <c r="B41" s="2">
        <v>45112</v>
      </c>
      <c r="C41">
        <v>409400</v>
      </c>
      <c r="D41">
        <v>354744.28</v>
      </c>
      <c r="E41">
        <v>5.5590000000000002</v>
      </c>
      <c r="F41">
        <v>360</v>
      </c>
      <c r="G41">
        <v>49</v>
      </c>
      <c r="H41">
        <v>311</v>
      </c>
      <c r="I41">
        <v>785</v>
      </c>
      <c r="J41">
        <v>95.8</v>
      </c>
      <c r="K41">
        <v>42.8</v>
      </c>
      <c r="L41" t="s">
        <v>54</v>
      </c>
      <c r="M41" t="s">
        <v>19</v>
      </c>
      <c r="N41" t="s">
        <v>20</v>
      </c>
      <c r="O41">
        <v>2.5000000000000001E-3</v>
      </c>
      <c r="P41">
        <v>0</v>
      </c>
      <c r="Q41" t="s">
        <v>21</v>
      </c>
      <c r="R41" t="str">
        <f t="shared" si="3"/>
        <v>OK</v>
      </c>
      <c r="S41">
        <f t="shared" si="0"/>
        <v>354744.28</v>
      </c>
      <c r="T41">
        <f t="shared" si="1"/>
        <v>785</v>
      </c>
      <c r="U41" t="str">
        <f t="shared" si="2"/>
        <v>YES</v>
      </c>
    </row>
    <row r="42" spans="1:21" x14ac:dyDescent="0.3">
      <c r="A42" t="s">
        <v>76</v>
      </c>
      <c r="B42" s="2">
        <v>46013</v>
      </c>
      <c r="C42">
        <v>239700</v>
      </c>
      <c r="D42">
        <v>219404.51</v>
      </c>
      <c r="E42">
        <v>6.3479999999999999</v>
      </c>
      <c r="F42">
        <v>360</v>
      </c>
      <c r="G42">
        <v>39</v>
      </c>
      <c r="H42">
        <v>321</v>
      </c>
      <c r="I42">
        <v>705</v>
      </c>
      <c r="J42">
        <v>68.599999999999994</v>
      </c>
      <c r="K42">
        <v>21.7</v>
      </c>
      <c r="L42" t="s">
        <v>33</v>
      </c>
      <c r="M42" t="s">
        <v>19</v>
      </c>
      <c r="N42" t="s">
        <v>77</v>
      </c>
      <c r="O42">
        <v>2.5000000000000001E-3</v>
      </c>
      <c r="P42">
        <v>0</v>
      </c>
      <c r="Q42" t="s">
        <v>21</v>
      </c>
      <c r="R42" t="str">
        <f t="shared" si="3"/>
        <v>OK</v>
      </c>
      <c r="S42">
        <f t="shared" si="0"/>
        <v>219404.51</v>
      </c>
      <c r="T42">
        <f t="shared" si="1"/>
        <v>705</v>
      </c>
      <c r="U42" t="str">
        <f t="shared" si="2"/>
        <v>YES</v>
      </c>
    </row>
    <row r="43" spans="1:21" x14ac:dyDescent="0.3">
      <c r="A43" t="s">
        <v>78</v>
      </c>
      <c r="B43" s="2">
        <v>45138</v>
      </c>
      <c r="C43">
        <v>635300</v>
      </c>
      <c r="D43">
        <v>553960.06999999995</v>
      </c>
      <c r="E43">
        <v>7.109</v>
      </c>
      <c r="F43">
        <v>360</v>
      </c>
      <c r="G43">
        <v>47</v>
      </c>
      <c r="H43">
        <v>313</v>
      </c>
      <c r="I43">
        <v>793</v>
      </c>
      <c r="J43">
        <v>86.4</v>
      </c>
      <c r="K43">
        <v>25</v>
      </c>
      <c r="L43" t="s">
        <v>54</v>
      </c>
      <c r="M43" t="s">
        <v>26</v>
      </c>
      <c r="N43" t="s">
        <v>20</v>
      </c>
      <c r="O43">
        <v>2.5000000000000001E-3</v>
      </c>
      <c r="P43">
        <v>0</v>
      </c>
      <c r="Q43" t="s">
        <v>21</v>
      </c>
      <c r="R43" t="str">
        <f t="shared" si="3"/>
        <v>OK</v>
      </c>
      <c r="S43">
        <f t="shared" si="0"/>
        <v>553960.06999999995</v>
      </c>
      <c r="T43">
        <f t="shared" si="1"/>
        <v>793</v>
      </c>
      <c r="U43" t="str">
        <f t="shared" si="2"/>
        <v>YES</v>
      </c>
    </row>
    <row r="44" spans="1:21" x14ac:dyDescent="0.3">
      <c r="A44" t="s">
        <v>79</v>
      </c>
      <c r="B44" s="2">
        <v>44844</v>
      </c>
      <c r="C44">
        <v>206700</v>
      </c>
      <c r="D44">
        <v>199010.63</v>
      </c>
      <c r="E44">
        <v>6.0170000000000003</v>
      </c>
      <c r="F44">
        <v>360</v>
      </c>
      <c r="G44">
        <v>14</v>
      </c>
      <c r="H44">
        <v>346</v>
      </c>
      <c r="I44">
        <v>789</v>
      </c>
      <c r="K44">
        <v>40.799999999999997</v>
      </c>
      <c r="L44" t="s">
        <v>36</v>
      </c>
      <c r="M44" t="s">
        <v>19</v>
      </c>
      <c r="N44" t="s">
        <v>20</v>
      </c>
      <c r="O44">
        <v>2.5000000000000001E-3</v>
      </c>
      <c r="P44">
        <v>0</v>
      </c>
      <c r="Q44" t="s">
        <v>21</v>
      </c>
      <c r="R44" t="str">
        <f t="shared" si="3"/>
        <v>OK</v>
      </c>
      <c r="S44">
        <f t="shared" si="0"/>
        <v>199010.63</v>
      </c>
      <c r="T44">
        <f t="shared" si="1"/>
        <v>789</v>
      </c>
      <c r="U44" t="str">
        <f t="shared" si="2"/>
        <v>YES</v>
      </c>
    </row>
    <row r="45" spans="1:21" x14ac:dyDescent="0.3">
      <c r="A45" t="s">
        <v>80</v>
      </c>
      <c r="B45" s="2">
        <v>45405</v>
      </c>
      <c r="C45">
        <v>351800</v>
      </c>
      <c r="D45">
        <v>340395.84</v>
      </c>
      <c r="E45">
        <v>6.5419999999999998</v>
      </c>
      <c r="F45">
        <v>360</v>
      </c>
      <c r="G45">
        <v>12</v>
      </c>
      <c r="H45">
        <v>348</v>
      </c>
      <c r="I45">
        <v>680</v>
      </c>
      <c r="J45">
        <v>66.900000000000006</v>
      </c>
      <c r="K45">
        <v>47.3</v>
      </c>
      <c r="L45" t="s">
        <v>38</v>
      </c>
      <c r="M45" t="s">
        <v>30</v>
      </c>
      <c r="N45" t="s">
        <v>20</v>
      </c>
      <c r="O45">
        <v>2.5000000000000001E-3</v>
      </c>
      <c r="P45">
        <v>0</v>
      </c>
      <c r="Q45" t="s">
        <v>21</v>
      </c>
      <c r="R45" t="str">
        <f t="shared" si="3"/>
        <v>OK</v>
      </c>
      <c r="S45">
        <f t="shared" si="0"/>
        <v>340395.84</v>
      </c>
      <c r="T45">
        <f t="shared" si="1"/>
        <v>680</v>
      </c>
      <c r="U45" t="str">
        <f t="shared" si="2"/>
        <v>YES</v>
      </c>
    </row>
    <row r="46" spans="1:21" x14ac:dyDescent="0.3">
      <c r="A46" t="s">
        <v>81</v>
      </c>
      <c r="B46" s="2">
        <v>44123</v>
      </c>
      <c r="C46">
        <v>518900</v>
      </c>
      <c r="D46">
        <v>485332.69</v>
      </c>
      <c r="E46">
        <v>5.7610000000000001</v>
      </c>
      <c r="F46">
        <v>360</v>
      </c>
      <c r="G46">
        <v>24</v>
      </c>
      <c r="H46">
        <v>336</v>
      </c>
      <c r="I46">
        <v>616</v>
      </c>
      <c r="J46">
        <v>64.900000000000006</v>
      </c>
      <c r="K46">
        <v>38.299999999999997</v>
      </c>
      <c r="L46" t="s">
        <v>33</v>
      </c>
      <c r="M46" t="s">
        <v>26</v>
      </c>
      <c r="N46" t="s">
        <v>27</v>
      </c>
      <c r="O46">
        <v>2.7499999999999998E-3</v>
      </c>
      <c r="P46">
        <v>90</v>
      </c>
      <c r="Q46" t="s">
        <v>50</v>
      </c>
      <c r="R46" t="str">
        <f t="shared" si="3"/>
        <v>OK</v>
      </c>
      <c r="S46">
        <f t="shared" si="0"/>
        <v>485332.69</v>
      </c>
      <c r="T46">
        <f t="shared" si="1"/>
        <v>616</v>
      </c>
      <c r="U46" t="str">
        <f t="shared" si="2"/>
        <v>YES</v>
      </c>
    </row>
    <row r="47" spans="1:21" x14ac:dyDescent="0.3">
      <c r="A47" t="s">
        <v>82</v>
      </c>
      <c r="B47" s="2">
        <v>44519</v>
      </c>
      <c r="C47">
        <v>502300</v>
      </c>
      <c r="D47">
        <v>457536.15</v>
      </c>
      <c r="E47">
        <v>6.3769999999999998</v>
      </c>
      <c r="F47">
        <v>360</v>
      </c>
      <c r="G47">
        <v>36</v>
      </c>
      <c r="H47">
        <v>324</v>
      </c>
      <c r="I47">
        <v>620</v>
      </c>
      <c r="J47">
        <v>69.099999999999994</v>
      </c>
      <c r="K47">
        <v>31</v>
      </c>
      <c r="L47" t="s">
        <v>29</v>
      </c>
      <c r="M47" t="s">
        <v>19</v>
      </c>
      <c r="N47" t="s">
        <v>20</v>
      </c>
      <c r="O47">
        <v>2.5000000000000001E-3</v>
      </c>
      <c r="P47">
        <v>0</v>
      </c>
      <c r="Q47" t="s">
        <v>21</v>
      </c>
      <c r="R47" t="str">
        <f t="shared" si="3"/>
        <v>OK</v>
      </c>
      <c r="S47">
        <f t="shared" si="0"/>
        <v>457536.15</v>
      </c>
      <c r="T47">
        <f t="shared" si="1"/>
        <v>620</v>
      </c>
      <c r="U47" t="str">
        <f t="shared" si="2"/>
        <v>YES</v>
      </c>
    </row>
    <row r="48" spans="1:21" x14ac:dyDescent="0.3">
      <c r="A48" t="s">
        <v>83</v>
      </c>
      <c r="B48" s="2">
        <v>44042</v>
      </c>
      <c r="C48">
        <v>361400</v>
      </c>
      <c r="D48">
        <v>328736.67</v>
      </c>
      <c r="E48">
        <v>7.069</v>
      </c>
      <c r="F48">
        <v>360</v>
      </c>
      <c r="G48">
        <v>40</v>
      </c>
      <c r="H48">
        <v>320</v>
      </c>
      <c r="I48">
        <v>681</v>
      </c>
      <c r="J48">
        <v>75.2</v>
      </c>
      <c r="K48">
        <v>28.2</v>
      </c>
      <c r="L48" t="s">
        <v>18</v>
      </c>
      <c r="M48" t="s">
        <v>19</v>
      </c>
      <c r="N48" t="s">
        <v>20</v>
      </c>
      <c r="O48">
        <v>2.5000000000000001E-3</v>
      </c>
      <c r="P48">
        <v>0</v>
      </c>
      <c r="Q48" t="s">
        <v>21</v>
      </c>
      <c r="R48" t="str">
        <f t="shared" si="3"/>
        <v>OK</v>
      </c>
      <c r="S48">
        <f t="shared" si="0"/>
        <v>328736.67</v>
      </c>
      <c r="T48">
        <f t="shared" si="1"/>
        <v>681</v>
      </c>
      <c r="U48" t="str">
        <f t="shared" si="2"/>
        <v>YES</v>
      </c>
    </row>
    <row r="49" spans="1:21" x14ac:dyDescent="0.3">
      <c r="A49" t="s">
        <v>84</v>
      </c>
      <c r="B49" s="2">
        <v>44188</v>
      </c>
      <c r="C49">
        <v>323300</v>
      </c>
      <c r="D49">
        <v>272576.65999999997</v>
      </c>
      <c r="E49">
        <v>6.6959999999999997</v>
      </c>
      <c r="F49">
        <v>360</v>
      </c>
      <c r="G49">
        <v>62</v>
      </c>
      <c r="H49">
        <v>298</v>
      </c>
      <c r="I49">
        <v>820</v>
      </c>
      <c r="J49">
        <v>82.6</v>
      </c>
      <c r="K49">
        <v>32.5</v>
      </c>
      <c r="L49" t="s">
        <v>52</v>
      </c>
      <c r="M49" t="s">
        <v>19</v>
      </c>
      <c r="N49" t="s">
        <v>20</v>
      </c>
      <c r="O49">
        <v>2.7499999999999998E-3</v>
      </c>
      <c r="P49">
        <v>0</v>
      </c>
      <c r="Q49" t="s">
        <v>21</v>
      </c>
      <c r="R49" t="str">
        <f t="shared" si="3"/>
        <v>OK</v>
      </c>
      <c r="S49">
        <f t="shared" si="0"/>
        <v>272576.65999999997</v>
      </c>
      <c r="T49">
        <f t="shared" si="1"/>
        <v>820</v>
      </c>
      <c r="U49" t="str">
        <f t="shared" si="2"/>
        <v>YES</v>
      </c>
    </row>
    <row r="50" spans="1:21" x14ac:dyDescent="0.3">
      <c r="A50" t="s">
        <v>85</v>
      </c>
      <c r="B50" s="2">
        <v>45735</v>
      </c>
      <c r="C50">
        <v>348800</v>
      </c>
      <c r="D50">
        <v>282462.07</v>
      </c>
      <c r="E50">
        <v>5.2290000000000001</v>
      </c>
      <c r="F50">
        <v>360</v>
      </c>
      <c r="G50">
        <v>66</v>
      </c>
      <c r="H50">
        <v>294</v>
      </c>
      <c r="I50">
        <v>702</v>
      </c>
      <c r="J50">
        <v>70.8</v>
      </c>
      <c r="K50">
        <v>44.7</v>
      </c>
      <c r="L50" t="s">
        <v>52</v>
      </c>
      <c r="M50" t="s">
        <v>26</v>
      </c>
      <c r="N50" t="s">
        <v>20</v>
      </c>
      <c r="O50">
        <v>2.5000000000000001E-3</v>
      </c>
      <c r="P50">
        <v>0</v>
      </c>
      <c r="Q50" t="s">
        <v>21</v>
      </c>
      <c r="R50" t="str">
        <f t="shared" si="3"/>
        <v>OK</v>
      </c>
      <c r="S50">
        <f t="shared" si="0"/>
        <v>282462.07</v>
      </c>
      <c r="T50">
        <f t="shared" si="1"/>
        <v>702</v>
      </c>
      <c r="U50" t="str">
        <f t="shared" si="2"/>
        <v>YES</v>
      </c>
    </row>
    <row r="51" spans="1:21" x14ac:dyDescent="0.3">
      <c r="A51" t="s">
        <v>86</v>
      </c>
      <c r="B51" s="2">
        <v>45107</v>
      </c>
      <c r="C51">
        <v>282100</v>
      </c>
      <c r="D51">
        <v>242892.71</v>
      </c>
      <c r="E51">
        <v>6.6210000000000004</v>
      </c>
      <c r="F51">
        <v>240</v>
      </c>
      <c r="G51">
        <v>36</v>
      </c>
      <c r="H51">
        <v>204</v>
      </c>
      <c r="I51">
        <v>733</v>
      </c>
      <c r="J51">
        <v>70.400000000000006</v>
      </c>
      <c r="K51">
        <v>32.299999999999997</v>
      </c>
      <c r="L51" t="s">
        <v>33</v>
      </c>
      <c r="M51" t="s">
        <v>19</v>
      </c>
      <c r="N51" t="s">
        <v>20</v>
      </c>
      <c r="O51">
        <v>2.5000000000000001E-3</v>
      </c>
      <c r="P51">
        <v>0</v>
      </c>
      <c r="Q51" t="s">
        <v>21</v>
      </c>
      <c r="R51" t="str">
        <f t="shared" si="3"/>
        <v>OK</v>
      </c>
      <c r="S51">
        <f t="shared" si="0"/>
        <v>242892.71</v>
      </c>
      <c r="T51">
        <f t="shared" si="1"/>
        <v>733</v>
      </c>
      <c r="U51" t="str">
        <f t="shared" si="2"/>
        <v>YES</v>
      </c>
    </row>
    <row r="52" spans="1:21" x14ac:dyDescent="0.3">
      <c r="A52" t="s">
        <v>87</v>
      </c>
      <c r="B52" s="2">
        <v>44149</v>
      </c>
      <c r="C52">
        <v>252700</v>
      </c>
      <c r="D52">
        <v>222030.49</v>
      </c>
      <c r="E52">
        <v>6.6509999999999998</v>
      </c>
      <c r="F52">
        <v>360</v>
      </c>
      <c r="G52">
        <v>58</v>
      </c>
      <c r="H52">
        <v>302</v>
      </c>
      <c r="I52">
        <v>797</v>
      </c>
      <c r="J52">
        <v>66.3</v>
      </c>
      <c r="K52">
        <v>43.4</v>
      </c>
      <c r="L52" t="s">
        <v>23</v>
      </c>
      <c r="M52" t="s">
        <v>26</v>
      </c>
      <c r="N52" t="s">
        <v>20</v>
      </c>
      <c r="O52">
        <v>2.7499999999999998E-3</v>
      </c>
      <c r="P52">
        <v>90</v>
      </c>
      <c r="Q52" t="s">
        <v>50</v>
      </c>
      <c r="R52" t="str">
        <f t="shared" si="3"/>
        <v>OK</v>
      </c>
      <c r="S52">
        <f t="shared" si="0"/>
        <v>222030.49</v>
      </c>
      <c r="T52">
        <f t="shared" si="1"/>
        <v>797</v>
      </c>
      <c r="U52" t="str">
        <f t="shared" si="2"/>
        <v>YES</v>
      </c>
    </row>
    <row r="53" spans="1:21" x14ac:dyDescent="0.3">
      <c r="A53" t="s">
        <v>88</v>
      </c>
      <c r="B53" s="2">
        <v>44207</v>
      </c>
      <c r="C53">
        <v>391500</v>
      </c>
      <c r="D53">
        <v>360601.09</v>
      </c>
      <c r="E53">
        <v>6.3630000000000004</v>
      </c>
      <c r="F53">
        <v>360</v>
      </c>
      <c r="G53">
        <v>37</v>
      </c>
      <c r="H53">
        <v>323</v>
      </c>
      <c r="I53">
        <v>731</v>
      </c>
      <c r="J53">
        <v>62.9</v>
      </c>
      <c r="K53">
        <v>40.200000000000003</v>
      </c>
      <c r="L53" t="s">
        <v>45</v>
      </c>
      <c r="M53" t="s">
        <v>19</v>
      </c>
      <c r="N53" t="s">
        <v>20</v>
      </c>
      <c r="O53">
        <v>2.5000000000000001E-3</v>
      </c>
      <c r="P53">
        <v>0</v>
      </c>
      <c r="Q53" t="s">
        <v>21</v>
      </c>
      <c r="R53" t="str">
        <f t="shared" si="3"/>
        <v>OK</v>
      </c>
      <c r="S53">
        <f t="shared" si="0"/>
        <v>360601.09</v>
      </c>
      <c r="T53">
        <f t="shared" si="1"/>
        <v>731</v>
      </c>
      <c r="U53" t="str">
        <f t="shared" si="2"/>
        <v>YES</v>
      </c>
    </row>
    <row r="54" spans="1:21" x14ac:dyDescent="0.3">
      <c r="A54" t="s">
        <v>89</v>
      </c>
      <c r="B54" s="2">
        <v>45914</v>
      </c>
      <c r="C54">
        <v>284300</v>
      </c>
      <c r="D54">
        <v>225546.25</v>
      </c>
      <c r="E54">
        <v>6.6840000000000002</v>
      </c>
      <c r="F54">
        <v>360</v>
      </c>
      <c r="G54">
        <v>71</v>
      </c>
      <c r="H54">
        <v>289</v>
      </c>
      <c r="I54">
        <v>729</v>
      </c>
      <c r="J54">
        <v>61.9</v>
      </c>
      <c r="K54">
        <v>48.7</v>
      </c>
      <c r="L54" t="s">
        <v>23</v>
      </c>
      <c r="M54" t="s">
        <v>26</v>
      </c>
      <c r="N54" t="s">
        <v>20</v>
      </c>
      <c r="O54">
        <v>2.5000000000000001E-3</v>
      </c>
      <c r="P54">
        <v>0</v>
      </c>
      <c r="Q54" t="s">
        <v>21</v>
      </c>
      <c r="R54" t="str">
        <f t="shared" si="3"/>
        <v>OK</v>
      </c>
      <c r="S54">
        <f t="shared" si="0"/>
        <v>225546.25</v>
      </c>
      <c r="T54">
        <f t="shared" si="1"/>
        <v>729</v>
      </c>
      <c r="U54" t="str">
        <f t="shared" si="2"/>
        <v>YES</v>
      </c>
    </row>
    <row r="55" spans="1:21" x14ac:dyDescent="0.3">
      <c r="A55" t="s">
        <v>90</v>
      </c>
      <c r="B55" s="2">
        <v>45511</v>
      </c>
      <c r="C55">
        <v>293700</v>
      </c>
      <c r="D55">
        <v>253413.03</v>
      </c>
      <c r="E55">
        <v>5.7080000000000002</v>
      </c>
      <c r="F55">
        <v>360</v>
      </c>
      <c r="G55">
        <v>64</v>
      </c>
      <c r="H55">
        <v>296</v>
      </c>
      <c r="I55">
        <v>759</v>
      </c>
      <c r="J55">
        <v>86.9</v>
      </c>
      <c r="K55">
        <v>36.6</v>
      </c>
      <c r="L55" t="s">
        <v>38</v>
      </c>
      <c r="M55" t="s">
        <v>26</v>
      </c>
      <c r="N55" t="s">
        <v>27</v>
      </c>
      <c r="O55">
        <v>2.5000000000000001E-3</v>
      </c>
      <c r="P55">
        <v>0</v>
      </c>
      <c r="Q55" t="s">
        <v>21</v>
      </c>
      <c r="R55" t="str">
        <f t="shared" si="3"/>
        <v>OK</v>
      </c>
      <c r="S55">
        <f t="shared" si="0"/>
        <v>253413.03</v>
      </c>
      <c r="T55">
        <f t="shared" si="1"/>
        <v>759</v>
      </c>
      <c r="U55" t="str">
        <f t="shared" si="2"/>
        <v>YES</v>
      </c>
    </row>
    <row r="56" spans="1:21" x14ac:dyDescent="0.3">
      <c r="A56" t="s">
        <v>91</v>
      </c>
      <c r="B56" s="2">
        <v>45093</v>
      </c>
      <c r="C56">
        <v>478400</v>
      </c>
      <c r="D56">
        <v>463174.65</v>
      </c>
      <c r="E56">
        <v>6.2910000000000004</v>
      </c>
      <c r="F56">
        <v>360</v>
      </c>
      <c r="G56">
        <v>15</v>
      </c>
      <c r="H56">
        <v>345</v>
      </c>
      <c r="I56">
        <v>741</v>
      </c>
      <c r="J56">
        <v>70.2</v>
      </c>
      <c r="K56">
        <v>34.6</v>
      </c>
      <c r="L56" t="s">
        <v>29</v>
      </c>
      <c r="M56" t="s">
        <v>43</v>
      </c>
      <c r="N56" t="s">
        <v>77</v>
      </c>
      <c r="O56">
        <v>2.5000000000000001E-3</v>
      </c>
      <c r="P56">
        <v>0</v>
      </c>
      <c r="Q56" t="s">
        <v>21</v>
      </c>
      <c r="R56" t="str">
        <f t="shared" si="3"/>
        <v>OK</v>
      </c>
      <c r="S56">
        <f t="shared" si="0"/>
        <v>463174.65</v>
      </c>
      <c r="T56">
        <f t="shared" si="1"/>
        <v>741</v>
      </c>
      <c r="U56" t="str">
        <f t="shared" si="2"/>
        <v>YES</v>
      </c>
    </row>
    <row r="57" spans="1:21" x14ac:dyDescent="0.3">
      <c r="A57" t="s">
        <v>92</v>
      </c>
      <c r="B57" s="2">
        <v>46025</v>
      </c>
      <c r="C57">
        <v>634300</v>
      </c>
      <c r="D57">
        <v>623743.56999999995</v>
      </c>
      <c r="E57">
        <v>6.9720000000000004</v>
      </c>
      <c r="F57">
        <v>360</v>
      </c>
      <c r="G57">
        <v>7</v>
      </c>
      <c r="H57">
        <v>353</v>
      </c>
      <c r="I57">
        <v>720</v>
      </c>
      <c r="J57">
        <v>71.2</v>
      </c>
      <c r="K57">
        <v>43.8</v>
      </c>
      <c r="L57" t="s">
        <v>23</v>
      </c>
      <c r="M57" t="s">
        <v>19</v>
      </c>
      <c r="N57" t="s">
        <v>20</v>
      </c>
      <c r="O57">
        <v>2.5000000000000001E-3</v>
      </c>
      <c r="P57">
        <v>0</v>
      </c>
      <c r="Q57" t="s">
        <v>21</v>
      </c>
      <c r="R57" t="str">
        <f t="shared" si="3"/>
        <v>OK</v>
      </c>
      <c r="S57">
        <f t="shared" si="0"/>
        <v>623743.56999999995</v>
      </c>
      <c r="T57">
        <f t="shared" si="1"/>
        <v>720</v>
      </c>
      <c r="U57" t="str">
        <f t="shared" si="2"/>
        <v>YES</v>
      </c>
    </row>
    <row r="58" spans="1:21" x14ac:dyDescent="0.3">
      <c r="A58" t="s">
        <v>93</v>
      </c>
      <c r="B58" s="2">
        <v>45601</v>
      </c>
      <c r="C58">
        <v>451800</v>
      </c>
      <c r="D58">
        <v>359059.95</v>
      </c>
      <c r="E58">
        <v>6.9130000000000003</v>
      </c>
      <c r="F58">
        <v>360</v>
      </c>
      <c r="G58">
        <v>71</v>
      </c>
      <c r="H58">
        <v>289</v>
      </c>
      <c r="I58">
        <v>685</v>
      </c>
      <c r="J58">
        <v>68.7</v>
      </c>
      <c r="K58">
        <v>27.5</v>
      </c>
      <c r="L58" t="s">
        <v>36</v>
      </c>
      <c r="M58" t="s">
        <v>30</v>
      </c>
      <c r="N58" t="s">
        <v>20</v>
      </c>
      <c r="O58">
        <v>2.5000000000000001E-3</v>
      </c>
      <c r="P58">
        <v>0</v>
      </c>
      <c r="Q58" t="s">
        <v>21</v>
      </c>
      <c r="R58" t="str">
        <f t="shared" si="3"/>
        <v>OK</v>
      </c>
      <c r="S58">
        <f t="shared" si="0"/>
        <v>359059.95</v>
      </c>
      <c r="T58">
        <f t="shared" si="1"/>
        <v>685</v>
      </c>
      <c r="U58" t="str">
        <f t="shared" si="2"/>
        <v>YES</v>
      </c>
    </row>
    <row r="59" spans="1:21" x14ac:dyDescent="0.3">
      <c r="A59" t="s">
        <v>94</v>
      </c>
      <c r="B59" s="2">
        <v>44954</v>
      </c>
      <c r="C59">
        <v>188500</v>
      </c>
      <c r="D59">
        <v>159720.15</v>
      </c>
      <c r="E59">
        <v>6.6059999999999999</v>
      </c>
      <c r="F59">
        <v>360</v>
      </c>
      <c r="G59">
        <v>65</v>
      </c>
      <c r="H59">
        <v>295</v>
      </c>
      <c r="I59">
        <v>729</v>
      </c>
      <c r="J59">
        <v>72.5</v>
      </c>
      <c r="K59">
        <v>31.4</v>
      </c>
      <c r="L59" t="s">
        <v>33</v>
      </c>
      <c r="M59" t="s">
        <v>19</v>
      </c>
      <c r="N59" t="s">
        <v>20</v>
      </c>
      <c r="O59">
        <v>2.5000000000000001E-3</v>
      </c>
      <c r="P59">
        <v>0</v>
      </c>
      <c r="Q59" t="s">
        <v>21</v>
      </c>
      <c r="R59" t="str">
        <f t="shared" si="3"/>
        <v>OK</v>
      </c>
      <c r="S59">
        <f t="shared" si="0"/>
        <v>159720.15</v>
      </c>
      <c r="T59">
        <f t="shared" si="1"/>
        <v>729</v>
      </c>
      <c r="U59" t="str">
        <f t="shared" si="2"/>
        <v>YES</v>
      </c>
    </row>
    <row r="60" spans="1:21" x14ac:dyDescent="0.3">
      <c r="A60" t="s">
        <v>95</v>
      </c>
      <c r="B60" s="2">
        <v>43515</v>
      </c>
      <c r="C60">
        <v>187800</v>
      </c>
      <c r="D60">
        <v>172771.9</v>
      </c>
      <c r="E60">
        <v>5.6760000000000002</v>
      </c>
      <c r="F60">
        <v>240</v>
      </c>
      <c r="G60">
        <v>22</v>
      </c>
      <c r="H60">
        <v>218</v>
      </c>
      <c r="I60">
        <v>785</v>
      </c>
      <c r="J60">
        <v>80.099999999999994</v>
      </c>
      <c r="K60">
        <v>21.6</v>
      </c>
      <c r="L60" t="s">
        <v>36</v>
      </c>
      <c r="M60" t="s">
        <v>19</v>
      </c>
      <c r="N60" t="s">
        <v>20</v>
      </c>
      <c r="O60">
        <v>2.5000000000000001E-3</v>
      </c>
      <c r="P60">
        <v>0</v>
      </c>
      <c r="Q60" t="s">
        <v>21</v>
      </c>
      <c r="R60" t="str">
        <f t="shared" si="3"/>
        <v>OK</v>
      </c>
      <c r="S60">
        <f t="shared" si="0"/>
        <v>172771.9</v>
      </c>
      <c r="T60">
        <f t="shared" si="1"/>
        <v>785</v>
      </c>
      <c r="U60" t="str">
        <f t="shared" si="2"/>
        <v>YES</v>
      </c>
    </row>
    <row r="61" spans="1:21" x14ac:dyDescent="0.3">
      <c r="A61" t="s">
        <v>96</v>
      </c>
      <c r="B61" s="2">
        <v>43568</v>
      </c>
      <c r="C61">
        <v>625700</v>
      </c>
      <c r="D61">
        <v>591382.64</v>
      </c>
      <c r="E61">
        <v>5.5739999999999998</v>
      </c>
      <c r="F61">
        <v>360</v>
      </c>
      <c r="G61">
        <v>21</v>
      </c>
      <c r="H61">
        <v>339</v>
      </c>
      <c r="I61">
        <v>820</v>
      </c>
      <c r="J61">
        <v>70.599999999999994</v>
      </c>
      <c r="K61">
        <v>25</v>
      </c>
      <c r="L61" t="s">
        <v>18</v>
      </c>
      <c r="M61" t="s">
        <v>30</v>
      </c>
      <c r="N61" t="s">
        <v>20</v>
      </c>
      <c r="O61">
        <v>2.7499999999999998E-3</v>
      </c>
      <c r="P61">
        <v>0</v>
      </c>
      <c r="Q61" t="s">
        <v>21</v>
      </c>
      <c r="R61" t="str">
        <f t="shared" si="3"/>
        <v>OK</v>
      </c>
      <c r="S61">
        <f t="shared" si="0"/>
        <v>591382.64</v>
      </c>
      <c r="T61">
        <f t="shared" si="1"/>
        <v>820</v>
      </c>
      <c r="U61" t="str">
        <f t="shared" si="2"/>
        <v>YES</v>
      </c>
    </row>
    <row r="62" spans="1:21" x14ac:dyDescent="0.3">
      <c r="A62" t="s">
        <v>97</v>
      </c>
      <c r="B62" s="2">
        <v>43833</v>
      </c>
      <c r="C62">
        <v>298600</v>
      </c>
      <c r="D62">
        <v>285410.25</v>
      </c>
      <c r="E62">
        <v>6.3239999999999998</v>
      </c>
      <c r="F62">
        <v>360</v>
      </c>
      <c r="G62">
        <v>21</v>
      </c>
      <c r="H62">
        <v>339</v>
      </c>
      <c r="I62">
        <v>741</v>
      </c>
      <c r="J62">
        <v>78</v>
      </c>
      <c r="K62">
        <v>50.4</v>
      </c>
      <c r="L62" t="s">
        <v>54</v>
      </c>
      <c r="M62" t="s">
        <v>26</v>
      </c>
      <c r="N62" t="s">
        <v>20</v>
      </c>
      <c r="O62">
        <v>2.5000000000000001E-3</v>
      </c>
      <c r="P62">
        <v>0</v>
      </c>
      <c r="Q62" t="s">
        <v>21</v>
      </c>
      <c r="R62" t="str">
        <f t="shared" si="3"/>
        <v>OK</v>
      </c>
      <c r="S62">
        <f t="shared" si="0"/>
        <v>285410.25</v>
      </c>
      <c r="T62">
        <f t="shared" si="1"/>
        <v>741</v>
      </c>
      <c r="U62" t="str">
        <f t="shared" si="2"/>
        <v>YES</v>
      </c>
    </row>
    <row r="63" spans="1:21" x14ac:dyDescent="0.3">
      <c r="A63" t="s">
        <v>98</v>
      </c>
      <c r="B63" s="2">
        <v>44401</v>
      </c>
      <c r="C63">
        <v>196000</v>
      </c>
      <c r="D63">
        <v>167696.63</v>
      </c>
      <c r="E63">
        <v>6.3680000000000003</v>
      </c>
      <c r="F63">
        <v>360</v>
      </c>
      <c r="G63">
        <v>51</v>
      </c>
      <c r="H63">
        <v>309</v>
      </c>
      <c r="I63">
        <v>767</v>
      </c>
      <c r="J63">
        <v>91.6</v>
      </c>
      <c r="K63">
        <v>40.5</v>
      </c>
      <c r="L63" t="s">
        <v>18</v>
      </c>
      <c r="M63" t="s">
        <v>43</v>
      </c>
      <c r="N63" t="s">
        <v>20</v>
      </c>
      <c r="O63">
        <v>3.0000000000000001E-3</v>
      </c>
      <c r="P63">
        <v>30</v>
      </c>
      <c r="Q63" t="s">
        <v>31</v>
      </c>
      <c r="R63" t="str">
        <f t="shared" si="3"/>
        <v>OK</v>
      </c>
      <c r="S63">
        <f t="shared" si="0"/>
        <v>167696.63</v>
      </c>
      <c r="T63">
        <f t="shared" si="1"/>
        <v>767</v>
      </c>
      <c r="U63" t="str">
        <f t="shared" si="2"/>
        <v>YES</v>
      </c>
    </row>
    <row r="64" spans="1:21" x14ac:dyDescent="0.3">
      <c r="A64" t="s">
        <v>99</v>
      </c>
      <c r="B64" s="2">
        <v>45180</v>
      </c>
      <c r="C64">
        <v>449500</v>
      </c>
      <c r="D64">
        <v>399734.55</v>
      </c>
      <c r="E64">
        <v>6.1849999999999996</v>
      </c>
      <c r="F64">
        <v>360</v>
      </c>
      <c r="G64">
        <v>44</v>
      </c>
      <c r="H64">
        <v>316</v>
      </c>
      <c r="I64">
        <v>740</v>
      </c>
      <c r="J64">
        <v>67</v>
      </c>
      <c r="K64">
        <v>24</v>
      </c>
      <c r="L64" t="s">
        <v>45</v>
      </c>
      <c r="M64" t="s">
        <v>30</v>
      </c>
      <c r="N64" t="s">
        <v>77</v>
      </c>
      <c r="O64">
        <v>3.0000000000000001E-3</v>
      </c>
      <c r="P64">
        <v>0</v>
      </c>
      <c r="Q64" t="s">
        <v>21</v>
      </c>
      <c r="R64" t="str">
        <f t="shared" si="3"/>
        <v>OK</v>
      </c>
      <c r="S64">
        <f t="shared" si="0"/>
        <v>399734.55</v>
      </c>
      <c r="T64">
        <f t="shared" si="1"/>
        <v>740</v>
      </c>
      <c r="U64" t="str">
        <f t="shared" si="2"/>
        <v>YES</v>
      </c>
    </row>
    <row r="65" spans="1:21" x14ac:dyDescent="0.3">
      <c r="A65" t="s">
        <v>100</v>
      </c>
      <c r="B65" s="2">
        <v>45268</v>
      </c>
      <c r="C65">
        <v>461800</v>
      </c>
      <c r="D65">
        <v>420697.8</v>
      </c>
      <c r="E65">
        <v>5.7270000000000003</v>
      </c>
      <c r="F65">
        <v>360</v>
      </c>
      <c r="G65">
        <v>36</v>
      </c>
      <c r="H65">
        <v>324</v>
      </c>
      <c r="I65">
        <v>720</v>
      </c>
      <c r="J65">
        <v>71.2</v>
      </c>
      <c r="K65">
        <v>44.6</v>
      </c>
      <c r="L65" t="s">
        <v>18</v>
      </c>
      <c r="M65" t="s">
        <v>19</v>
      </c>
      <c r="N65" t="s">
        <v>20</v>
      </c>
      <c r="O65">
        <v>2.7499999999999998E-3</v>
      </c>
      <c r="P65">
        <v>0</v>
      </c>
      <c r="Q65" t="s">
        <v>21</v>
      </c>
      <c r="R65" t="str">
        <f t="shared" si="3"/>
        <v>OK</v>
      </c>
      <c r="S65">
        <f t="shared" si="0"/>
        <v>420697.8</v>
      </c>
      <c r="T65">
        <f t="shared" si="1"/>
        <v>720</v>
      </c>
      <c r="U65" t="str">
        <f t="shared" si="2"/>
        <v>YES</v>
      </c>
    </row>
    <row r="66" spans="1:21" x14ac:dyDescent="0.3">
      <c r="A66" t="s">
        <v>101</v>
      </c>
      <c r="B66" s="2">
        <v>44886</v>
      </c>
      <c r="C66">
        <v>474300</v>
      </c>
      <c r="D66">
        <v>466330.04</v>
      </c>
      <c r="E66">
        <v>6.5339999999999998</v>
      </c>
      <c r="F66">
        <v>360</v>
      </c>
      <c r="G66">
        <v>6</v>
      </c>
      <c r="H66">
        <v>354</v>
      </c>
      <c r="I66">
        <v>753</v>
      </c>
      <c r="J66">
        <v>83.1</v>
      </c>
      <c r="K66">
        <v>29.4</v>
      </c>
      <c r="L66" t="s">
        <v>18</v>
      </c>
      <c r="M66" t="s">
        <v>19</v>
      </c>
      <c r="N66" t="s">
        <v>20</v>
      </c>
      <c r="O66">
        <v>3.0000000000000001E-3</v>
      </c>
      <c r="P66">
        <v>0</v>
      </c>
      <c r="Q66" t="s">
        <v>21</v>
      </c>
      <c r="R66" t="str">
        <f t="shared" si="3"/>
        <v>OK</v>
      </c>
      <c r="S66">
        <f t="shared" si="0"/>
        <v>466330.04</v>
      </c>
      <c r="T66">
        <f t="shared" si="1"/>
        <v>753</v>
      </c>
      <c r="U66" t="str">
        <f t="shared" si="2"/>
        <v>YES</v>
      </c>
    </row>
    <row r="67" spans="1:21" x14ac:dyDescent="0.3">
      <c r="A67" t="s">
        <v>102</v>
      </c>
      <c r="B67" s="2">
        <v>45266</v>
      </c>
      <c r="C67">
        <v>283700</v>
      </c>
      <c r="D67">
        <v>264107.24</v>
      </c>
      <c r="E67">
        <v>6.3220000000000001</v>
      </c>
      <c r="F67">
        <v>240</v>
      </c>
      <c r="G67">
        <v>16</v>
      </c>
      <c r="H67">
        <v>224</v>
      </c>
      <c r="I67">
        <v>790</v>
      </c>
      <c r="J67">
        <v>92.5</v>
      </c>
      <c r="K67">
        <v>40.1</v>
      </c>
      <c r="L67" t="s">
        <v>52</v>
      </c>
      <c r="M67" t="s">
        <v>30</v>
      </c>
      <c r="N67" t="s">
        <v>77</v>
      </c>
      <c r="O67">
        <v>2.5000000000000001E-3</v>
      </c>
      <c r="P67">
        <v>0</v>
      </c>
      <c r="Q67" t="s">
        <v>21</v>
      </c>
      <c r="R67" t="str">
        <f t="shared" ref="R67:R130" si="4">IF(D67&lt;0,"ERROR - Negative Balance", IF(I67="", "ERROR - Missing FICO", IF(L67="XX","ERROR - Invalid State", IF(O67&lt;=0,"ERROR - Invalid Servicing Fee",IF(H67 &lt;=0, "ERROR - Invalid Term", "OK")))))</f>
        <v>OK</v>
      </c>
      <c r="S67">
        <f t="shared" ref="S67:S130" si="5">IF(D67&lt;0,"",D67)</f>
        <v>264107.24</v>
      </c>
      <c r="T67">
        <f t="shared" ref="T67:T130" si="6">IF(I67="","",I67)</f>
        <v>790</v>
      </c>
      <c r="U67" t="str">
        <f t="shared" ref="U67:U130" si="7">IF(R67="OK","YES","NO")</f>
        <v>YES</v>
      </c>
    </row>
    <row r="68" spans="1:21" x14ac:dyDescent="0.3">
      <c r="A68" t="s">
        <v>103</v>
      </c>
      <c r="B68" s="2">
        <v>45771</v>
      </c>
      <c r="C68">
        <v>157600</v>
      </c>
      <c r="D68">
        <v>152416.76999999999</v>
      </c>
      <c r="E68">
        <v>6.4379999999999997</v>
      </c>
      <c r="F68">
        <v>240</v>
      </c>
      <c r="G68">
        <v>9</v>
      </c>
      <c r="H68">
        <v>231</v>
      </c>
      <c r="I68">
        <v>676</v>
      </c>
      <c r="J68">
        <v>62.3</v>
      </c>
      <c r="K68">
        <v>40</v>
      </c>
      <c r="L68" t="s">
        <v>33</v>
      </c>
      <c r="M68" t="s">
        <v>19</v>
      </c>
      <c r="N68" t="s">
        <v>20</v>
      </c>
      <c r="O68">
        <v>2.7499999999999998E-3</v>
      </c>
      <c r="P68">
        <v>0</v>
      </c>
      <c r="Q68" t="s">
        <v>21</v>
      </c>
      <c r="R68" t="str">
        <f t="shared" si="4"/>
        <v>OK</v>
      </c>
      <c r="S68">
        <f t="shared" si="5"/>
        <v>152416.76999999999</v>
      </c>
      <c r="T68">
        <f t="shared" si="6"/>
        <v>676</v>
      </c>
      <c r="U68" t="str">
        <f t="shared" si="7"/>
        <v>YES</v>
      </c>
    </row>
    <row r="69" spans="1:21" x14ac:dyDescent="0.3">
      <c r="A69" t="s">
        <v>104</v>
      </c>
      <c r="B69" s="2">
        <v>45461</v>
      </c>
      <c r="C69">
        <v>632500</v>
      </c>
      <c r="D69">
        <v>588833.43000000005</v>
      </c>
      <c r="E69">
        <v>6.6360000000000001</v>
      </c>
      <c r="F69">
        <v>360</v>
      </c>
      <c r="G69">
        <v>31</v>
      </c>
      <c r="H69">
        <v>329</v>
      </c>
      <c r="I69">
        <v>645</v>
      </c>
      <c r="J69">
        <v>57.3</v>
      </c>
      <c r="K69">
        <v>48.3</v>
      </c>
      <c r="L69" t="s">
        <v>45</v>
      </c>
      <c r="M69" t="s">
        <v>19</v>
      </c>
      <c r="N69" t="s">
        <v>20</v>
      </c>
      <c r="O69">
        <v>2.5000000000000001E-3</v>
      </c>
      <c r="P69">
        <v>0</v>
      </c>
      <c r="Q69" t="s">
        <v>21</v>
      </c>
      <c r="R69" t="str">
        <f t="shared" si="4"/>
        <v>OK</v>
      </c>
      <c r="S69">
        <f t="shared" si="5"/>
        <v>588833.43000000005</v>
      </c>
      <c r="T69">
        <f t="shared" si="6"/>
        <v>645</v>
      </c>
      <c r="U69" t="str">
        <f t="shared" si="7"/>
        <v>YES</v>
      </c>
    </row>
    <row r="70" spans="1:21" x14ac:dyDescent="0.3">
      <c r="A70" t="s">
        <v>105</v>
      </c>
      <c r="B70" s="2">
        <v>45433</v>
      </c>
      <c r="C70">
        <v>275400</v>
      </c>
      <c r="D70">
        <v>233547.46</v>
      </c>
      <c r="E70">
        <v>6.0720000000000001</v>
      </c>
      <c r="F70">
        <v>360</v>
      </c>
      <c r="G70">
        <v>55</v>
      </c>
      <c r="H70">
        <v>305</v>
      </c>
      <c r="I70">
        <v>696</v>
      </c>
      <c r="J70">
        <v>76</v>
      </c>
      <c r="K70">
        <v>30.7</v>
      </c>
      <c r="L70" t="s">
        <v>36</v>
      </c>
      <c r="M70" t="s">
        <v>19</v>
      </c>
      <c r="N70" t="s">
        <v>20</v>
      </c>
      <c r="O70">
        <v>2.5000000000000001E-3</v>
      </c>
      <c r="P70">
        <v>0</v>
      </c>
      <c r="Q70" t="s">
        <v>21</v>
      </c>
      <c r="R70" t="str">
        <f t="shared" si="4"/>
        <v>OK</v>
      </c>
      <c r="S70">
        <f t="shared" si="5"/>
        <v>233547.46</v>
      </c>
      <c r="T70">
        <f t="shared" si="6"/>
        <v>696</v>
      </c>
      <c r="U70" t="str">
        <f t="shared" si="7"/>
        <v>YES</v>
      </c>
    </row>
    <row r="71" spans="1:21" x14ac:dyDescent="0.3">
      <c r="A71" t="s">
        <v>106</v>
      </c>
      <c r="B71" s="2">
        <v>43855</v>
      </c>
      <c r="C71">
        <v>488000</v>
      </c>
      <c r="D71">
        <v>467928.79</v>
      </c>
      <c r="E71">
        <v>5.9320000000000004</v>
      </c>
      <c r="F71">
        <v>360</v>
      </c>
      <c r="G71">
        <v>17</v>
      </c>
      <c r="H71">
        <v>343</v>
      </c>
      <c r="I71">
        <v>737</v>
      </c>
      <c r="J71">
        <v>74.900000000000006</v>
      </c>
      <c r="K71">
        <v>29.1</v>
      </c>
      <c r="L71" t="s">
        <v>23</v>
      </c>
      <c r="M71" t="s">
        <v>19</v>
      </c>
      <c r="N71" t="s">
        <v>20</v>
      </c>
      <c r="O71">
        <v>2.7499999999999998E-3</v>
      </c>
      <c r="P71">
        <v>0</v>
      </c>
      <c r="Q71" t="s">
        <v>21</v>
      </c>
      <c r="R71" t="str">
        <f t="shared" si="4"/>
        <v>OK</v>
      </c>
      <c r="S71">
        <f t="shared" si="5"/>
        <v>467928.79</v>
      </c>
      <c r="T71">
        <f t="shared" si="6"/>
        <v>737</v>
      </c>
      <c r="U71" t="str">
        <f t="shared" si="7"/>
        <v>YES</v>
      </c>
    </row>
    <row r="72" spans="1:21" x14ac:dyDescent="0.3">
      <c r="A72" t="s">
        <v>107</v>
      </c>
      <c r="B72" s="2">
        <v>44832</v>
      </c>
      <c r="C72">
        <v>503300</v>
      </c>
      <c r="D72">
        <v>402435.25</v>
      </c>
      <c r="E72">
        <v>6.97</v>
      </c>
      <c r="F72">
        <v>360</v>
      </c>
      <c r="G72">
        <v>70</v>
      </c>
      <c r="H72">
        <v>290</v>
      </c>
      <c r="I72">
        <v>773</v>
      </c>
      <c r="J72">
        <v>83.7</v>
      </c>
      <c r="K72">
        <v>18</v>
      </c>
      <c r="L72" t="s">
        <v>45</v>
      </c>
      <c r="M72" t="s">
        <v>19</v>
      </c>
      <c r="N72" t="s">
        <v>20</v>
      </c>
      <c r="O72">
        <v>2.5000000000000001E-3</v>
      </c>
      <c r="P72">
        <v>0</v>
      </c>
      <c r="Q72" t="s">
        <v>21</v>
      </c>
      <c r="R72" t="str">
        <f t="shared" si="4"/>
        <v>OK</v>
      </c>
      <c r="S72">
        <f t="shared" si="5"/>
        <v>402435.25</v>
      </c>
      <c r="T72">
        <f t="shared" si="6"/>
        <v>773</v>
      </c>
      <c r="U72" t="str">
        <f t="shared" si="7"/>
        <v>YES</v>
      </c>
    </row>
    <row r="73" spans="1:21" x14ac:dyDescent="0.3">
      <c r="A73" t="s">
        <v>108</v>
      </c>
      <c r="B73" s="2">
        <v>44238</v>
      </c>
      <c r="C73">
        <v>455000</v>
      </c>
      <c r="D73">
        <v>386979.49</v>
      </c>
      <c r="E73">
        <v>5.758</v>
      </c>
      <c r="F73">
        <v>360</v>
      </c>
      <c r="G73">
        <v>52</v>
      </c>
      <c r="H73">
        <v>308</v>
      </c>
      <c r="I73">
        <v>671</v>
      </c>
      <c r="J73">
        <v>82</v>
      </c>
      <c r="K73">
        <v>34</v>
      </c>
      <c r="L73" t="s">
        <v>33</v>
      </c>
      <c r="M73" t="s">
        <v>19</v>
      </c>
      <c r="N73" t="s">
        <v>20</v>
      </c>
      <c r="O73">
        <v>2.7499999999999998E-3</v>
      </c>
      <c r="P73">
        <v>0</v>
      </c>
      <c r="Q73" t="s">
        <v>21</v>
      </c>
      <c r="R73" t="str">
        <f t="shared" si="4"/>
        <v>OK</v>
      </c>
      <c r="S73">
        <f t="shared" si="5"/>
        <v>386979.49</v>
      </c>
      <c r="T73">
        <f t="shared" si="6"/>
        <v>671</v>
      </c>
      <c r="U73" t="str">
        <f t="shared" si="7"/>
        <v>YES</v>
      </c>
    </row>
    <row r="74" spans="1:21" x14ac:dyDescent="0.3">
      <c r="A74" t="s">
        <v>109</v>
      </c>
      <c r="B74" s="2">
        <v>43859</v>
      </c>
      <c r="C74">
        <v>306500</v>
      </c>
      <c r="D74">
        <v>267763.49</v>
      </c>
      <c r="E74">
        <v>5.9450000000000003</v>
      </c>
      <c r="F74">
        <v>360</v>
      </c>
      <c r="G74">
        <v>58</v>
      </c>
      <c r="H74">
        <v>302</v>
      </c>
      <c r="I74">
        <v>588</v>
      </c>
      <c r="J74">
        <v>75.599999999999994</v>
      </c>
      <c r="K74">
        <v>40.799999999999997</v>
      </c>
      <c r="L74" t="s">
        <v>36</v>
      </c>
      <c r="M74" t="s">
        <v>19</v>
      </c>
      <c r="N74" t="s">
        <v>20</v>
      </c>
      <c r="O74">
        <v>2.7499999999999998E-3</v>
      </c>
      <c r="P74">
        <v>30</v>
      </c>
      <c r="Q74" t="s">
        <v>31</v>
      </c>
      <c r="R74" t="str">
        <f t="shared" si="4"/>
        <v>OK</v>
      </c>
      <c r="S74">
        <f t="shared" si="5"/>
        <v>267763.49</v>
      </c>
      <c r="T74">
        <f t="shared" si="6"/>
        <v>588</v>
      </c>
      <c r="U74" t="str">
        <f t="shared" si="7"/>
        <v>YES</v>
      </c>
    </row>
    <row r="75" spans="1:21" x14ac:dyDescent="0.3">
      <c r="A75" t="s">
        <v>110</v>
      </c>
      <c r="B75" s="2">
        <v>44148</v>
      </c>
      <c r="C75">
        <v>285500</v>
      </c>
      <c r="D75">
        <v>279743.40000000002</v>
      </c>
      <c r="E75">
        <v>7.0519999999999996</v>
      </c>
      <c r="F75">
        <v>360</v>
      </c>
      <c r="G75">
        <v>7</v>
      </c>
      <c r="H75">
        <v>353</v>
      </c>
      <c r="I75">
        <v>697</v>
      </c>
      <c r="J75">
        <v>87.5</v>
      </c>
      <c r="K75">
        <v>41.9</v>
      </c>
      <c r="L75" t="s">
        <v>45</v>
      </c>
      <c r="M75" t="s">
        <v>19</v>
      </c>
      <c r="N75" t="s">
        <v>27</v>
      </c>
      <c r="O75">
        <v>2.5000000000000001E-3</v>
      </c>
      <c r="P75">
        <v>0</v>
      </c>
      <c r="Q75" t="s">
        <v>21</v>
      </c>
      <c r="R75" t="str">
        <f t="shared" si="4"/>
        <v>OK</v>
      </c>
      <c r="S75">
        <f t="shared" si="5"/>
        <v>279743.40000000002</v>
      </c>
      <c r="T75">
        <f t="shared" si="6"/>
        <v>697</v>
      </c>
      <c r="U75" t="str">
        <f t="shared" si="7"/>
        <v>YES</v>
      </c>
    </row>
    <row r="76" spans="1:21" x14ac:dyDescent="0.3">
      <c r="A76" t="s">
        <v>111</v>
      </c>
      <c r="B76" s="2">
        <v>43735</v>
      </c>
      <c r="C76">
        <v>448800</v>
      </c>
      <c r="D76">
        <v>417690.74</v>
      </c>
      <c r="E76">
        <v>5.8940000000000001</v>
      </c>
      <c r="F76">
        <v>360</v>
      </c>
      <c r="G76">
        <v>29</v>
      </c>
      <c r="H76">
        <v>331</v>
      </c>
      <c r="I76">
        <v>714</v>
      </c>
      <c r="J76">
        <v>68.5</v>
      </c>
      <c r="K76">
        <v>45</v>
      </c>
      <c r="L76" t="s">
        <v>25</v>
      </c>
      <c r="M76" t="s">
        <v>43</v>
      </c>
      <c r="N76" t="s">
        <v>27</v>
      </c>
      <c r="O76">
        <v>2.7499999999999998E-3</v>
      </c>
      <c r="P76">
        <v>0</v>
      </c>
      <c r="Q76" t="s">
        <v>21</v>
      </c>
      <c r="R76" t="str">
        <f t="shared" si="4"/>
        <v>OK</v>
      </c>
      <c r="S76">
        <f t="shared" si="5"/>
        <v>417690.74</v>
      </c>
      <c r="T76">
        <f t="shared" si="6"/>
        <v>714</v>
      </c>
      <c r="U76" t="str">
        <f t="shared" si="7"/>
        <v>YES</v>
      </c>
    </row>
    <row r="77" spans="1:21" x14ac:dyDescent="0.3">
      <c r="A77" t="s">
        <v>112</v>
      </c>
      <c r="B77" s="2">
        <v>43614</v>
      </c>
      <c r="C77">
        <v>583000</v>
      </c>
      <c r="D77">
        <v>569243.01</v>
      </c>
      <c r="E77">
        <v>6.1859999999999999</v>
      </c>
      <c r="F77">
        <v>360</v>
      </c>
      <c r="G77">
        <v>9</v>
      </c>
      <c r="H77">
        <v>351</v>
      </c>
      <c r="I77">
        <v>661</v>
      </c>
      <c r="J77">
        <v>78.3</v>
      </c>
      <c r="K77">
        <v>37.299999999999997</v>
      </c>
      <c r="L77" t="s">
        <v>25</v>
      </c>
      <c r="M77" t="s">
        <v>19</v>
      </c>
      <c r="N77" t="s">
        <v>27</v>
      </c>
      <c r="O77">
        <v>2.5000000000000001E-3</v>
      </c>
      <c r="P77">
        <v>30</v>
      </c>
      <c r="Q77" t="s">
        <v>31</v>
      </c>
      <c r="R77" t="str">
        <f t="shared" si="4"/>
        <v>OK</v>
      </c>
      <c r="S77">
        <f t="shared" si="5"/>
        <v>569243.01</v>
      </c>
      <c r="T77">
        <f t="shared" si="6"/>
        <v>661</v>
      </c>
      <c r="U77" t="str">
        <f t="shared" si="7"/>
        <v>YES</v>
      </c>
    </row>
    <row r="78" spans="1:21" x14ac:dyDescent="0.3">
      <c r="A78" t="s">
        <v>113</v>
      </c>
      <c r="B78" s="2">
        <v>44276</v>
      </c>
      <c r="C78">
        <v>623400</v>
      </c>
      <c r="D78">
        <v>591796.74</v>
      </c>
      <c r="E78">
        <v>5.9820000000000002</v>
      </c>
      <c r="F78">
        <v>360</v>
      </c>
      <c r="G78">
        <v>24</v>
      </c>
      <c r="H78">
        <v>336</v>
      </c>
      <c r="I78">
        <v>683</v>
      </c>
      <c r="J78">
        <v>62.6</v>
      </c>
      <c r="K78">
        <v>39</v>
      </c>
      <c r="L78" t="s">
        <v>45</v>
      </c>
      <c r="M78" t="s">
        <v>19</v>
      </c>
      <c r="N78" t="s">
        <v>20</v>
      </c>
      <c r="O78">
        <v>2.5000000000000001E-3</v>
      </c>
      <c r="P78">
        <v>0</v>
      </c>
      <c r="Q78" t="s">
        <v>21</v>
      </c>
      <c r="R78" t="str">
        <f t="shared" si="4"/>
        <v>OK</v>
      </c>
      <c r="S78">
        <f t="shared" si="5"/>
        <v>591796.74</v>
      </c>
      <c r="T78">
        <f t="shared" si="6"/>
        <v>683</v>
      </c>
      <c r="U78" t="str">
        <f t="shared" si="7"/>
        <v>YES</v>
      </c>
    </row>
    <row r="79" spans="1:21" x14ac:dyDescent="0.3">
      <c r="A79" t="s">
        <v>114</v>
      </c>
      <c r="B79" s="2">
        <v>43493</v>
      </c>
      <c r="C79">
        <v>203000</v>
      </c>
      <c r="D79">
        <v>185228.13</v>
      </c>
      <c r="E79">
        <v>5.0910000000000002</v>
      </c>
      <c r="F79">
        <v>360</v>
      </c>
      <c r="G79">
        <v>31</v>
      </c>
      <c r="H79">
        <v>329</v>
      </c>
      <c r="I79">
        <v>773</v>
      </c>
      <c r="J79">
        <v>75.5</v>
      </c>
      <c r="K79">
        <v>35.5</v>
      </c>
      <c r="L79" t="s">
        <v>36</v>
      </c>
      <c r="M79" t="s">
        <v>30</v>
      </c>
      <c r="N79" t="s">
        <v>20</v>
      </c>
      <c r="O79">
        <v>2.5000000000000001E-3</v>
      </c>
      <c r="P79">
        <v>0</v>
      </c>
      <c r="Q79" t="s">
        <v>21</v>
      </c>
      <c r="R79" t="str">
        <f t="shared" si="4"/>
        <v>OK</v>
      </c>
      <c r="S79">
        <f t="shared" si="5"/>
        <v>185228.13</v>
      </c>
      <c r="T79">
        <f t="shared" si="6"/>
        <v>773</v>
      </c>
      <c r="U79" t="str">
        <f t="shared" si="7"/>
        <v>YES</v>
      </c>
    </row>
    <row r="80" spans="1:21" x14ac:dyDescent="0.3">
      <c r="A80" t="s">
        <v>115</v>
      </c>
      <c r="B80" s="2">
        <v>45793</v>
      </c>
      <c r="C80">
        <v>227400</v>
      </c>
      <c r="D80">
        <v>187215.04</v>
      </c>
      <c r="E80">
        <v>6.17</v>
      </c>
      <c r="F80">
        <v>240</v>
      </c>
      <c r="G80">
        <v>45</v>
      </c>
      <c r="H80">
        <v>195</v>
      </c>
      <c r="I80">
        <v>729</v>
      </c>
      <c r="J80">
        <v>59.9</v>
      </c>
      <c r="K80">
        <v>40.700000000000003</v>
      </c>
      <c r="L80" t="s">
        <v>18</v>
      </c>
      <c r="M80" t="s">
        <v>19</v>
      </c>
      <c r="N80" t="s">
        <v>27</v>
      </c>
      <c r="O80">
        <v>2.5000000000000001E-3</v>
      </c>
      <c r="P80">
        <v>0</v>
      </c>
      <c r="Q80" t="s">
        <v>21</v>
      </c>
      <c r="R80" t="str">
        <f t="shared" si="4"/>
        <v>OK</v>
      </c>
      <c r="S80">
        <f t="shared" si="5"/>
        <v>187215.04</v>
      </c>
      <c r="T80">
        <f t="shared" si="6"/>
        <v>729</v>
      </c>
      <c r="U80" t="str">
        <f t="shared" si="7"/>
        <v>YES</v>
      </c>
    </row>
    <row r="81" spans="1:21" x14ac:dyDescent="0.3">
      <c r="A81" t="s">
        <v>116</v>
      </c>
      <c r="B81" s="2">
        <v>44671</v>
      </c>
      <c r="C81">
        <v>622400</v>
      </c>
      <c r="D81">
        <v>532724.87</v>
      </c>
      <c r="E81">
        <v>5.593</v>
      </c>
      <c r="F81">
        <v>360</v>
      </c>
      <c r="G81">
        <v>55</v>
      </c>
      <c r="H81">
        <v>305</v>
      </c>
      <c r="I81">
        <v>744</v>
      </c>
      <c r="J81">
        <v>63.7</v>
      </c>
      <c r="K81">
        <v>27.5</v>
      </c>
      <c r="L81" t="s">
        <v>33</v>
      </c>
      <c r="M81" t="s">
        <v>26</v>
      </c>
      <c r="N81" t="s">
        <v>20</v>
      </c>
      <c r="O81">
        <v>2.5000000000000001E-3</v>
      </c>
      <c r="P81">
        <v>0</v>
      </c>
      <c r="Q81" t="s">
        <v>21</v>
      </c>
      <c r="R81" t="str">
        <f t="shared" si="4"/>
        <v>OK</v>
      </c>
      <c r="S81">
        <f t="shared" si="5"/>
        <v>532724.87</v>
      </c>
      <c r="T81">
        <f t="shared" si="6"/>
        <v>744</v>
      </c>
      <c r="U81" t="str">
        <f t="shared" si="7"/>
        <v>YES</v>
      </c>
    </row>
    <row r="82" spans="1:21" x14ac:dyDescent="0.3">
      <c r="A82" t="s">
        <v>117</v>
      </c>
      <c r="B82" s="2">
        <v>43631</v>
      </c>
      <c r="C82">
        <v>518300</v>
      </c>
      <c r="D82">
        <v>447766.08</v>
      </c>
      <c r="E82">
        <v>6.415</v>
      </c>
      <c r="F82">
        <v>360</v>
      </c>
      <c r="G82">
        <v>48</v>
      </c>
      <c r="H82">
        <v>312</v>
      </c>
      <c r="I82">
        <v>705</v>
      </c>
      <c r="J82">
        <v>94.8</v>
      </c>
      <c r="K82">
        <v>23.7</v>
      </c>
      <c r="L82" t="s">
        <v>38</v>
      </c>
      <c r="M82" t="s">
        <v>26</v>
      </c>
      <c r="N82" t="s">
        <v>20</v>
      </c>
      <c r="O82">
        <v>2.5000000000000001E-3</v>
      </c>
      <c r="P82">
        <v>0</v>
      </c>
      <c r="Q82" t="s">
        <v>21</v>
      </c>
      <c r="R82" t="str">
        <f t="shared" si="4"/>
        <v>OK</v>
      </c>
      <c r="S82">
        <f t="shared" si="5"/>
        <v>447766.08</v>
      </c>
      <c r="T82">
        <f t="shared" si="6"/>
        <v>705</v>
      </c>
      <c r="U82" t="str">
        <f t="shared" si="7"/>
        <v>YES</v>
      </c>
    </row>
    <row r="83" spans="1:21" x14ac:dyDescent="0.3">
      <c r="A83" t="s">
        <v>118</v>
      </c>
      <c r="B83" s="2">
        <v>45530</v>
      </c>
      <c r="C83">
        <v>591500</v>
      </c>
      <c r="D83">
        <v>431350.64</v>
      </c>
      <c r="E83">
        <v>6.9690000000000003</v>
      </c>
      <c r="F83">
        <v>240</v>
      </c>
      <c r="G83">
        <v>72</v>
      </c>
      <c r="H83">
        <v>168</v>
      </c>
      <c r="I83">
        <v>684</v>
      </c>
      <c r="J83">
        <v>55.9</v>
      </c>
      <c r="K83">
        <v>28.4</v>
      </c>
      <c r="L83" t="s">
        <v>29</v>
      </c>
      <c r="M83" t="s">
        <v>19</v>
      </c>
      <c r="N83" t="s">
        <v>20</v>
      </c>
      <c r="O83">
        <v>2.5000000000000001E-3</v>
      </c>
      <c r="P83">
        <v>30</v>
      </c>
      <c r="Q83" t="s">
        <v>31</v>
      </c>
      <c r="R83" t="str">
        <f t="shared" si="4"/>
        <v>OK</v>
      </c>
      <c r="S83">
        <f t="shared" si="5"/>
        <v>431350.64</v>
      </c>
      <c r="T83">
        <f t="shared" si="6"/>
        <v>684</v>
      </c>
      <c r="U83" t="str">
        <f t="shared" si="7"/>
        <v>YES</v>
      </c>
    </row>
    <row r="84" spans="1:21" x14ac:dyDescent="0.3">
      <c r="A84" t="s">
        <v>119</v>
      </c>
      <c r="B84" s="2">
        <v>44639</v>
      </c>
      <c r="C84">
        <v>251300</v>
      </c>
      <c r="D84">
        <v>240938.32</v>
      </c>
      <c r="E84">
        <v>4.8109999999999999</v>
      </c>
      <c r="F84">
        <v>360</v>
      </c>
      <c r="G84">
        <v>17</v>
      </c>
      <c r="H84">
        <v>343</v>
      </c>
      <c r="I84">
        <v>705</v>
      </c>
      <c r="J84">
        <v>73.599999999999994</v>
      </c>
      <c r="K84">
        <v>36.700000000000003</v>
      </c>
      <c r="L84" t="s">
        <v>18</v>
      </c>
      <c r="M84" t="s">
        <v>19</v>
      </c>
      <c r="N84" t="s">
        <v>20</v>
      </c>
      <c r="O84">
        <v>2.7499999999999998E-3</v>
      </c>
      <c r="P84">
        <v>0</v>
      </c>
      <c r="Q84" t="s">
        <v>21</v>
      </c>
      <c r="R84" t="str">
        <f t="shared" si="4"/>
        <v>OK</v>
      </c>
      <c r="S84">
        <f t="shared" si="5"/>
        <v>240938.32</v>
      </c>
      <c r="T84">
        <f t="shared" si="6"/>
        <v>705</v>
      </c>
      <c r="U84" t="str">
        <f t="shared" si="7"/>
        <v>YES</v>
      </c>
    </row>
    <row r="85" spans="1:21" x14ac:dyDescent="0.3">
      <c r="A85" t="s">
        <v>120</v>
      </c>
      <c r="B85" s="2">
        <v>43804</v>
      </c>
      <c r="C85">
        <v>443800</v>
      </c>
      <c r="D85">
        <v>354166.72</v>
      </c>
      <c r="E85">
        <v>5.9859999999999998</v>
      </c>
      <c r="F85">
        <v>360</v>
      </c>
      <c r="G85">
        <v>72</v>
      </c>
      <c r="H85">
        <v>288</v>
      </c>
      <c r="I85">
        <v>752</v>
      </c>
      <c r="J85">
        <v>85.1</v>
      </c>
      <c r="K85">
        <v>24.6</v>
      </c>
      <c r="L85" t="s">
        <v>36</v>
      </c>
      <c r="M85" t="s">
        <v>26</v>
      </c>
      <c r="N85" t="s">
        <v>27</v>
      </c>
      <c r="O85">
        <v>2.5000000000000001E-3</v>
      </c>
      <c r="P85">
        <v>0</v>
      </c>
      <c r="Q85" t="s">
        <v>21</v>
      </c>
      <c r="R85" t="str">
        <f t="shared" si="4"/>
        <v>OK</v>
      </c>
      <c r="S85">
        <f t="shared" si="5"/>
        <v>354166.72</v>
      </c>
      <c r="T85">
        <f t="shared" si="6"/>
        <v>752</v>
      </c>
      <c r="U85" t="str">
        <f t="shared" si="7"/>
        <v>YES</v>
      </c>
    </row>
    <row r="86" spans="1:21" x14ac:dyDescent="0.3">
      <c r="A86" t="s">
        <v>121</v>
      </c>
      <c r="B86" s="2">
        <v>44534</v>
      </c>
      <c r="C86">
        <v>500600</v>
      </c>
      <c r="D86">
        <v>457315.85</v>
      </c>
      <c r="E86">
        <v>6.5439999999999996</v>
      </c>
      <c r="F86">
        <v>360</v>
      </c>
      <c r="G86">
        <v>32</v>
      </c>
      <c r="H86">
        <v>328</v>
      </c>
      <c r="I86">
        <v>643</v>
      </c>
      <c r="J86">
        <v>98</v>
      </c>
      <c r="K86">
        <v>29.9</v>
      </c>
      <c r="L86" t="s">
        <v>18</v>
      </c>
      <c r="M86" t="s">
        <v>26</v>
      </c>
      <c r="N86" t="s">
        <v>20</v>
      </c>
      <c r="O86">
        <v>2.5000000000000001E-3</v>
      </c>
      <c r="P86">
        <v>0</v>
      </c>
      <c r="Q86" t="s">
        <v>21</v>
      </c>
      <c r="R86" t="str">
        <f t="shared" si="4"/>
        <v>OK</v>
      </c>
      <c r="S86">
        <f t="shared" si="5"/>
        <v>457315.85</v>
      </c>
      <c r="T86">
        <f t="shared" si="6"/>
        <v>643</v>
      </c>
      <c r="U86" t="str">
        <f t="shared" si="7"/>
        <v>YES</v>
      </c>
    </row>
    <row r="87" spans="1:21" x14ac:dyDescent="0.3">
      <c r="A87" t="s">
        <v>122</v>
      </c>
      <c r="B87" s="2">
        <v>44307</v>
      </c>
      <c r="C87">
        <v>490100</v>
      </c>
      <c r="D87">
        <v>323882.94</v>
      </c>
      <c r="E87">
        <v>4.8310000000000004</v>
      </c>
      <c r="F87">
        <v>180</v>
      </c>
      <c r="G87">
        <v>59</v>
      </c>
      <c r="H87">
        <v>121</v>
      </c>
      <c r="I87">
        <v>816</v>
      </c>
      <c r="J87">
        <v>77.900000000000006</v>
      </c>
      <c r="K87">
        <v>30.2</v>
      </c>
      <c r="L87" t="s">
        <v>18</v>
      </c>
      <c r="M87" t="s">
        <v>19</v>
      </c>
      <c r="N87" t="s">
        <v>20</v>
      </c>
      <c r="O87">
        <v>2.5000000000000001E-3</v>
      </c>
      <c r="P87">
        <v>0</v>
      </c>
      <c r="Q87" t="s">
        <v>21</v>
      </c>
      <c r="R87" t="str">
        <f t="shared" si="4"/>
        <v>OK</v>
      </c>
      <c r="S87">
        <f t="shared" si="5"/>
        <v>323882.94</v>
      </c>
      <c r="T87">
        <f t="shared" si="6"/>
        <v>816</v>
      </c>
      <c r="U87" t="str">
        <f t="shared" si="7"/>
        <v>YES</v>
      </c>
    </row>
    <row r="88" spans="1:21" x14ac:dyDescent="0.3">
      <c r="A88" t="s">
        <v>123</v>
      </c>
      <c r="B88" s="2">
        <v>43654</v>
      </c>
      <c r="C88">
        <v>354100</v>
      </c>
      <c r="D88">
        <v>282026.28999999998</v>
      </c>
      <c r="E88">
        <v>7.1189999999999998</v>
      </c>
      <c r="F88">
        <v>360</v>
      </c>
      <c r="G88">
        <v>71</v>
      </c>
      <c r="H88">
        <v>289</v>
      </c>
      <c r="I88">
        <v>757</v>
      </c>
      <c r="J88">
        <v>78.599999999999994</v>
      </c>
      <c r="K88">
        <v>41.3</v>
      </c>
      <c r="L88" t="s">
        <v>25</v>
      </c>
      <c r="M88" t="s">
        <v>19</v>
      </c>
      <c r="N88" t="s">
        <v>20</v>
      </c>
      <c r="O88">
        <v>2.7499999999999998E-3</v>
      </c>
      <c r="P88">
        <v>0</v>
      </c>
      <c r="Q88" t="s">
        <v>21</v>
      </c>
      <c r="R88" t="str">
        <f t="shared" si="4"/>
        <v>OK</v>
      </c>
      <c r="S88">
        <f t="shared" si="5"/>
        <v>282026.28999999998</v>
      </c>
      <c r="T88">
        <f t="shared" si="6"/>
        <v>757</v>
      </c>
      <c r="U88" t="str">
        <f t="shared" si="7"/>
        <v>YES</v>
      </c>
    </row>
    <row r="89" spans="1:21" x14ac:dyDescent="0.3">
      <c r="A89" t="s">
        <v>124</v>
      </c>
      <c r="B89" s="2">
        <v>44116</v>
      </c>
      <c r="C89">
        <v>157700</v>
      </c>
      <c r="D89">
        <v>-125000</v>
      </c>
      <c r="E89">
        <v>6.4969999999999999</v>
      </c>
      <c r="F89">
        <v>360</v>
      </c>
      <c r="G89">
        <v>54</v>
      </c>
      <c r="H89">
        <v>306</v>
      </c>
      <c r="I89">
        <v>696</v>
      </c>
      <c r="J89">
        <v>76.400000000000006</v>
      </c>
      <c r="K89">
        <v>40.299999999999997</v>
      </c>
      <c r="L89" t="s">
        <v>29</v>
      </c>
      <c r="M89" t="s">
        <v>19</v>
      </c>
      <c r="N89" t="s">
        <v>20</v>
      </c>
      <c r="O89">
        <v>2.7499999999999998E-3</v>
      </c>
      <c r="P89">
        <v>0</v>
      </c>
      <c r="Q89" t="s">
        <v>21</v>
      </c>
      <c r="R89" t="str">
        <f t="shared" si="4"/>
        <v>ERROR - Negative Balance</v>
      </c>
      <c r="S89" t="str">
        <f t="shared" si="5"/>
        <v/>
      </c>
      <c r="T89">
        <f t="shared" si="6"/>
        <v>696</v>
      </c>
      <c r="U89" t="str">
        <f t="shared" si="7"/>
        <v>NO</v>
      </c>
    </row>
    <row r="90" spans="1:21" x14ac:dyDescent="0.3">
      <c r="A90" t="s">
        <v>125</v>
      </c>
      <c r="B90" s="2">
        <v>43759</v>
      </c>
      <c r="C90">
        <v>441500</v>
      </c>
      <c r="D90">
        <v>418730.85</v>
      </c>
      <c r="E90">
        <v>6.9539999999999997</v>
      </c>
      <c r="F90">
        <v>360</v>
      </c>
      <c r="G90">
        <v>21</v>
      </c>
      <c r="H90">
        <v>339</v>
      </c>
      <c r="I90">
        <v>770</v>
      </c>
      <c r="J90">
        <v>87.6</v>
      </c>
      <c r="K90">
        <v>35.6</v>
      </c>
      <c r="L90" t="s">
        <v>38</v>
      </c>
      <c r="M90" t="s">
        <v>43</v>
      </c>
      <c r="N90" t="s">
        <v>77</v>
      </c>
      <c r="O90">
        <v>2.5000000000000001E-3</v>
      </c>
      <c r="P90">
        <v>0</v>
      </c>
      <c r="Q90" t="s">
        <v>21</v>
      </c>
      <c r="R90" t="str">
        <f t="shared" si="4"/>
        <v>OK</v>
      </c>
      <c r="S90">
        <f t="shared" si="5"/>
        <v>418730.85</v>
      </c>
      <c r="T90">
        <f t="shared" si="6"/>
        <v>770</v>
      </c>
      <c r="U90" t="str">
        <f t="shared" si="7"/>
        <v>YES</v>
      </c>
    </row>
    <row r="91" spans="1:21" x14ac:dyDescent="0.3">
      <c r="A91" t="s">
        <v>126</v>
      </c>
      <c r="B91" s="2">
        <v>45323</v>
      </c>
      <c r="C91">
        <v>276600</v>
      </c>
      <c r="D91">
        <v>272153.21999999997</v>
      </c>
      <c r="E91">
        <v>5.883</v>
      </c>
      <c r="F91">
        <v>360</v>
      </c>
      <c r="G91">
        <v>7</v>
      </c>
      <c r="H91">
        <v>353</v>
      </c>
      <c r="I91">
        <v>792</v>
      </c>
      <c r="J91">
        <v>80.7</v>
      </c>
      <c r="K91">
        <v>38.6</v>
      </c>
      <c r="L91" t="s">
        <v>54</v>
      </c>
      <c r="M91" t="s">
        <v>19</v>
      </c>
      <c r="N91" t="s">
        <v>20</v>
      </c>
      <c r="O91">
        <v>2.5000000000000001E-3</v>
      </c>
      <c r="P91">
        <v>0</v>
      </c>
      <c r="Q91" t="s">
        <v>21</v>
      </c>
      <c r="R91" t="str">
        <f t="shared" si="4"/>
        <v>OK</v>
      </c>
      <c r="S91">
        <f t="shared" si="5"/>
        <v>272153.21999999997</v>
      </c>
      <c r="T91">
        <f t="shared" si="6"/>
        <v>792</v>
      </c>
      <c r="U91" t="str">
        <f t="shared" si="7"/>
        <v>YES</v>
      </c>
    </row>
    <row r="92" spans="1:21" x14ac:dyDescent="0.3">
      <c r="A92" t="s">
        <v>127</v>
      </c>
      <c r="B92" s="2">
        <v>44788</v>
      </c>
      <c r="C92">
        <v>375100</v>
      </c>
      <c r="D92">
        <v>310882.21999999997</v>
      </c>
      <c r="E92">
        <v>5.9619999999999997</v>
      </c>
      <c r="F92">
        <v>360</v>
      </c>
      <c r="G92">
        <v>65</v>
      </c>
      <c r="H92">
        <v>295</v>
      </c>
      <c r="I92">
        <v>707</v>
      </c>
      <c r="J92">
        <v>69.7</v>
      </c>
      <c r="K92">
        <v>38.799999999999997</v>
      </c>
      <c r="L92" t="s">
        <v>33</v>
      </c>
      <c r="M92" t="s">
        <v>26</v>
      </c>
      <c r="N92" t="s">
        <v>20</v>
      </c>
      <c r="O92">
        <v>2.7499999999999998E-3</v>
      </c>
      <c r="P92">
        <v>0</v>
      </c>
      <c r="Q92" t="s">
        <v>21</v>
      </c>
      <c r="R92" t="str">
        <f t="shared" si="4"/>
        <v>OK</v>
      </c>
      <c r="S92">
        <f t="shared" si="5"/>
        <v>310882.21999999997</v>
      </c>
      <c r="T92">
        <f t="shared" si="6"/>
        <v>707</v>
      </c>
      <c r="U92" t="str">
        <f t="shared" si="7"/>
        <v>YES</v>
      </c>
    </row>
    <row r="93" spans="1:21" x14ac:dyDescent="0.3">
      <c r="A93" t="s">
        <v>128</v>
      </c>
      <c r="B93" s="2">
        <v>45928</v>
      </c>
      <c r="C93">
        <v>628800</v>
      </c>
      <c r="D93">
        <v>495959.73</v>
      </c>
      <c r="E93">
        <v>6.1449999999999996</v>
      </c>
      <c r="F93">
        <v>240</v>
      </c>
      <c r="G93">
        <v>59</v>
      </c>
      <c r="H93">
        <v>181</v>
      </c>
      <c r="I93">
        <v>713</v>
      </c>
      <c r="J93">
        <v>88.3</v>
      </c>
      <c r="K93">
        <v>32.1</v>
      </c>
      <c r="L93" t="s">
        <v>25</v>
      </c>
      <c r="M93" t="s">
        <v>30</v>
      </c>
      <c r="N93" t="s">
        <v>27</v>
      </c>
      <c r="O93">
        <v>2.5000000000000001E-3</v>
      </c>
      <c r="P93">
        <v>0</v>
      </c>
      <c r="Q93" t="s">
        <v>21</v>
      </c>
      <c r="R93" t="str">
        <f t="shared" si="4"/>
        <v>OK</v>
      </c>
      <c r="S93">
        <f t="shared" si="5"/>
        <v>495959.73</v>
      </c>
      <c r="T93">
        <f t="shared" si="6"/>
        <v>713</v>
      </c>
      <c r="U93" t="str">
        <f t="shared" si="7"/>
        <v>YES</v>
      </c>
    </row>
    <row r="94" spans="1:21" x14ac:dyDescent="0.3">
      <c r="A94" t="s">
        <v>129</v>
      </c>
      <c r="B94" s="2">
        <v>45113</v>
      </c>
      <c r="C94">
        <v>349500</v>
      </c>
      <c r="D94">
        <v>299253.46999999997</v>
      </c>
      <c r="E94">
        <v>7.64</v>
      </c>
      <c r="F94">
        <v>240</v>
      </c>
      <c r="G94">
        <v>35</v>
      </c>
      <c r="H94">
        <v>205</v>
      </c>
      <c r="I94">
        <v>807</v>
      </c>
      <c r="J94">
        <v>70.900000000000006</v>
      </c>
      <c r="K94">
        <v>30.7</v>
      </c>
      <c r="L94" t="s">
        <v>45</v>
      </c>
      <c r="M94" t="s">
        <v>19</v>
      </c>
      <c r="N94" t="s">
        <v>20</v>
      </c>
      <c r="O94">
        <v>2.5000000000000001E-3</v>
      </c>
      <c r="P94">
        <v>0</v>
      </c>
      <c r="Q94" t="s">
        <v>21</v>
      </c>
      <c r="R94" t="str">
        <f t="shared" si="4"/>
        <v>OK</v>
      </c>
      <c r="S94">
        <f t="shared" si="5"/>
        <v>299253.46999999997</v>
      </c>
      <c r="T94">
        <f t="shared" si="6"/>
        <v>807</v>
      </c>
      <c r="U94" t="str">
        <f t="shared" si="7"/>
        <v>YES</v>
      </c>
    </row>
    <row r="95" spans="1:21" x14ac:dyDescent="0.3">
      <c r="A95" t="s">
        <v>130</v>
      </c>
      <c r="B95" s="2">
        <v>44268</v>
      </c>
      <c r="C95">
        <v>569900</v>
      </c>
      <c r="D95">
        <v>516364.22</v>
      </c>
      <c r="E95">
        <v>7.1070000000000002</v>
      </c>
      <c r="F95">
        <v>360</v>
      </c>
      <c r="G95">
        <v>43</v>
      </c>
      <c r="H95">
        <v>317</v>
      </c>
      <c r="I95">
        <v>820</v>
      </c>
      <c r="J95">
        <v>58.4</v>
      </c>
      <c r="K95">
        <v>47.3</v>
      </c>
      <c r="L95" t="s">
        <v>52</v>
      </c>
      <c r="M95" t="s">
        <v>19</v>
      </c>
      <c r="N95" t="s">
        <v>20</v>
      </c>
      <c r="O95">
        <v>2.5000000000000001E-3</v>
      </c>
      <c r="P95">
        <v>0</v>
      </c>
      <c r="Q95" t="s">
        <v>21</v>
      </c>
      <c r="R95" t="str">
        <f t="shared" si="4"/>
        <v>OK</v>
      </c>
      <c r="S95">
        <f t="shared" si="5"/>
        <v>516364.22</v>
      </c>
      <c r="T95">
        <f t="shared" si="6"/>
        <v>820</v>
      </c>
      <c r="U95" t="str">
        <f t="shared" si="7"/>
        <v>YES</v>
      </c>
    </row>
    <row r="96" spans="1:21" x14ac:dyDescent="0.3">
      <c r="A96" t="s">
        <v>131</v>
      </c>
      <c r="B96" s="2">
        <v>43896</v>
      </c>
      <c r="C96">
        <v>244300</v>
      </c>
      <c r="D96">
        <v>226722.35</v>
      </c>
      <c r="E96">
        <v>6.3360000000000003</v>
      </c>
      <c r="F96">
        <v>360</v>
      </c>
      <c r="G96">
        <v>33</v>
      </c>
      <c r="H96">
        <v>327</v>
      </c>
      <c r="I96">
        <v>727</v>
      </c>
      <c r="J96">
        <v>58.5</v>
      </c>
      <c r="K96">
        <v>18</v>
      </c>
      <c r="L96" t="s">
        <v>45</v>
      </c>
      <c r="M96" t="s">
        <v>19</v>
      </c>
      <c r="N96" t="s">
        <v>20</v>
      </c>
      <c r="O96">
        <v>2.5000000000000001E-3</v>
      </c>
      <c r="P96">
        <v>0</v>
      </c>
      <c r="Q96" t="s">
        <v>21</v>
      </c>
      <c r="R96" t="str">
        <f t="shared" si="4"/>
        <v>OK</v>
      </c>
      <c r="S96">
        <f t="shared" si="5"/>
        <v>226722.35</v>
      </c>
      <c r="T96">
        <f t="shared" si="6"/>
        <v>727</v>
      </c>
      <c r="U96" t="str">
        <f t="shared" si="7"/>
        <v>YES</v>
      </c>
    </row>
    <row r="97" spans="1:21" x14ac:dyDescent="0.3">
      <c r="A97" t="s">
        <v>132</v>
      </c>
      <c r="B97" s="2">
        <v>44984</v>
      </c>
      <c r="C97">
        <v>486200</v>
      </c>
      <c r="D97">
        <v>453327.34</v>
      </c>
      <c r="E97">
        <v>6.415</v>
      </c>
      <c r="F97">
        <v>360</v>
      </c>
      <c r="G97">
        <v>30</v>
      </c>
      <c r="H97">
        <v>330</v>
      </c>
      <c r="I97">
        <v>661</v>
      </c>
      <c r="J97">
        <v>73.8</v>
      </c>
      <c r="K97">
        <v>29.1</v>
      </c>
      <c r="L97" t="s">
        <v>54</v>
      </c>
      <c r="M97" t="s">
        <v>19</v>
      </c>
      <c r="N97" t="s">
        <v>77</v>
      </c>
      <c r="O97">
        <v>2.7499999999999998E-3</v>
      </c>
      <c r="P97">
        <v>60</v>
      </c>
      <c r="Q97" t="s">
        <v>133</v>
      </c>
      <c r="R97" t="str">
        <f t="shared" si="4"/>
        <v>OK</v>
      </c>
      <c r="S97">
        <f t="shared" si="5"/>
        <v>453327.34</v>
      </c>
      <c r="T97">
        <f t="shared" si="6"/>
        <v>661</v>
      </c>
      <c r="U97" t="str">
        <f t="shared" si="7"/>
        <v>YES</v>
      </c>
    </row>
    <row r="98" spans="1:21" x14ac:dyDescent="0.3">
      <c r="A98" t="s">
        <v>134</v>
      </c>
      <c r="B98" s="2">
        <v>43952</v>
      </c>
      <c r="C98">
        <v>638500</v>
      </c>
      <c r="D98">
        <v>617874.12</v>
      </c>
      <c r="E98">
        <v>6.6630000000000003</v>
      </c>
      <c r="F98">
        <v>360</v>
      </c>
      <c r="G98">
        <v>15</v>
      </c>
      <c r="H98">
        <v>345</v>
      </c>
      <c r="I98">
        <v>699</v>
      </c>
      <c r="J98">
        <v>77.099999999999994</v>
      </c>
      <c r="K98">
        <v>33.4</v>
      </c>
      <c r="L98" t="s">
        <v>52</v>
      </c>
      <c r="M98" t="s">
        <v>19</v>
      </c>
      <c r="N98" t="s">
        <v>20</v>
      </c>
      <c r="O98">
        <v>2.5000000000000001E-3</v>
      </c>
      <c r="P98">
        <v>0</v>
      </c>
      <c r="Q98" t="s">
        <v>21</v>
      </c>
      <c r="R98" t="str">
        <f t="shared" si="4"/>
        <v>OK</v>
      </c>
      <c r="S98">
        <f t="shared" si="5"/>
        <v>617874.12</v>
      </c>
      <c r="T98">
        <f t="shared" si="6"/>
        <v>699</v>
      </c>
      <c r="U98" t="str">
        <f t="shared" si="7"/>
        <v>YES</v>
      </c>
    </row>
    <row r="99" spans="1:21" x14ac:dyDescent="0.3">
      <c r="A99" t="s">
        <v>135</v>
      </c>
      <c r="B99" s="2">
        <v>43554</v>
      </c>
      <c r="C99">
        <v>200900</v>
      </c>
      <c r="D99">
        <v>132995.10999999999</v>
      </c>
      <c r="E99">
        <v>7.8049999999999997</v>
      </c>
      <c r="F99">
        <v>180</v>
      </c>
      <c r="G99">
        <v>65</v>
      </c>
      <c r="H99">
        <v>115</v>
      </c>
      <c r="I99">
        <v>782</v>
      </c>
      <c r="J99">
        <v>86.5</v>
      </c>
      <c r="K99">
        <v>39.5</v>
      </c>
      <c r="L99" t="s">
        <v>54</v>
      </c>
      <c r="M99" t="s">
        <v>19</v>
      </c>
      <c r="N99" t="s">
        <v>20</v>
      </c>
      <c r="O99">
        <v>2.5000000000000001E-3</v>
      </c>
      <c r="P99">
        <v>0</v>
      </c>
      <c r="Q99" t="s">
        <v>21</v>
      </c>
      <c r="R99" t="str">
        <f t="shared" si="4"/>
        <v>OK</v>
      </c>
      <c r="S99">
        <f t="shared" si="5"/>
        <v>132995.10999999999</v>
      </c>
      <c r="T99">
        <f t="shared" si="6"/>
        <v>782</v>
      </c>
      <c r="U99" t="str">
        <f t="shared" si="7"/>
        <v>YES</v>
      </c>
    </row>
    <row r="100" spans="1:21" x14ac:dyDescent="0.3">
      <c r="A100" t="s">
        <v>136</v>
      </c>
      <c r="B100" s="2">
        <v>43736</v>
      </c>
      <c r="C100">
        <v>154200</v>
      </c>
      <c r="D100">
        <v>138211.31</v>
      </c>
      <c r="E100">
        <v>6.4989999999999997</v>
      </c>
      <c r="F100">
        <v>360</v>
      </c>
      <c r="G100">
        <v>47</v>
      </c>
      <c r="H100">
        <v>313</v>
      </c>
      <c r="I100">
        <v>668</v>
      </c>
      <c r="J100">
        <v>83</v>
      </c>
      <c r="K100">
        <v>44.1</v>
      </c>
      <c r="L100" t="s">
        <v>36</v>
      </c>
      <c r="M100" t="s">
        <v>26</v>
      </c>
      <c r="N100" t="s">
        <v>77</v>
      </c>
      <c r="O100">
        <v>2.5000000000000001E-3</v>
      </c>
      <c r="P100">
        <v>0</v>
      </c>
      <c r="Q100" t="s">
        <v>21</v>
      </c>
      <c r="R100" t="str">
        <f t="shared" si="4"/>
        <v>OK</v>
      </c>
      <c r="S100">
        <f t="shared" si="5"/>
        <v>138211.31</v>
      </c>
      <c r="T100">
        <f t="shared" si="6"/>
        <v>668</v>
      </c>
      <c r="U100" t="str">
        <f t="shared" si="7"/>
        <v>YES</v>
      </c>
    </row>
    <row r="101" spans="1:21" x14ac:dyDescent="0.3">
      <c r="A101" t="s">
        <v>137</v>
      </c>
      <c r="B101" s="2">
        <v>45422</v>
      </c>
      <c r="C101">
        <v>366800</v>
      </c>
      <c r="D101">
        <v>330212.21000000002</v>
      </c>
      <c r="E101">
        <v>6.28</v>
      </c>
      <c r="F101">
        <v>360</v>
      </c>
      <c r="G101">
        <v>45</v>
      </c>
      <c r="H101">
        <v>315</v>
      </c>
      <c r="I101">
        <v>714</v>
      </c>
      <c r="J101">
        <v>76.900000000000006</v>
      </c>
      <c r="K101">
        <v>49.9</v>
      </c>
      <c r="L101" t="s">
        <v>33</v>
      </c>
      <c r="M101" t="s">
        <v>19</v>
      </c>
      <c r="N101" t="s">
        <v>20</v>
      </c>
      <c r="O101">
        <v>3.0000000000000001E-3</v>
      </c>
      <c r="P101">
        <v>0</v>
      </c>
      <c r="Q101" t="s">
        <v>21</v>
      </c>
      <c r="R101" t="str">
        <f t="shared" si="4"/>
        <v>OK</v>
      </c>
      <c r="S101">
        <f t="shared" si="5"/>
        <v>330212.21000000002</v>
      </c>
      <c r="T101">
        <f t="shared" si="6"/>
        <v>714</v>
      </c>
      <c r="U101" t="str">
        <f t="shared" si="7"/>
        <v>YES</v>
      </c>
    </row>
    <row r="102" spans="1:21" x14ac:dyDescent="0.3">
      <c r="A102" t="s">
        <v>138</v>
      </c>
      <c r="B102" s="2">
        <v>45238</v>
      </c>
      <c r="C102">
        <v>196300</v>
      </c>
      <c r="D102">
        <v>176969.57</v>
      </c>
      <c r="E102">
        <v>6.03</v>
      </c>
      <c r="F102">
        <v>360</v>
      </c>
      <c r="G102">
        <v>47</v>
      </c>
      <c r="H102">
        <v>313</v>
      </c>
      <c r="I102">
        <v>741</v>
      </c>
      <c r="J102">
        <v>87.1</v>
      </c>
      <c r="K102">
        <v>34.299999999999997</v>
      </c>
      <c r="L102" t="s">
        <v>36</v>
      </c>
      <c r="M102" t="s">
        <v>19</v>
      </c>
      <c r="N102" t="s">
        <v>27</v>
      </c>
      <c r="O102">
        <v>2.7499999999999998E-3</v>
      </c>
      <c r="P102">
        <v>0</v>
      </c>
      <c r="Q102" t="s">
        <v>21</v>
      </c>
      <c r="R102" t="str">
        <f t="shared" si="4"/>
        <v>OK</v>
      </c>
      <c r="S102">
        <f t="shared" si="5"/>
        <v>176969.57</v>
      </c>
      <c r="T102">
        <f t="shared" si="6"/>
        <v>741</v>
      </c>
      <c r="U102" t="str">
        <f t="shared" si="7"/>
        <v>YES</v>
      </c>
    </row>
    <row r="103" spans="1:21" x14ac:dyDescent="0.3">
      <c r="A103" t="s">
        <v>139</v>
      </c>
      <c r="B103" s="2">
        <v>44365</v>
      </c>
      <c r="C103">
        <v>524200</v>
      </c>
      <c r="D103">
        <v>412369.35</v>
      </c>
      <c r="E103">
        <v>6.4029999999999996</v>
      </c>
      <c r="F103">
        <v>240</v>
      </c>
      <c r="G103">
        <v>52</v>
      </c>
      <c r="H103">
        <v>188</v>
      </c>
      <c r="I103">
        <v>674</v>
      </c>
      <c r="J103">
        <v>76.099999999999994</v>
      </c>
      <c r="K103">
        <v>34.799999999999997</v>
      </c>
      <c r="L103" t="s">
        <v>29</v>
      </c>
      <c r="M103" t="s">
        <v>43</v>
      </c>
      <c r="N103" t="s">
        <v>20</v>
      </c>
      <c r="O103">
        <v>2.5000000000000001E-3</v>
      </c>
      <c r="P103">
        <v>0</v>
      </c>
      <c r="Q103" t="s">
        <v>21</v>
      </c>
      <c r="R103" t="str">
        <f t="shared" si="4"/>
        <v>OK</v>
      </c>
      <c r="S103">
        <f t="shared" si="5"/>
        <v>412369.35</v>
      </c>
      <c r="T103">
        <f t="shared" si="6"/>
        <v>674</v>
      </c>
      <c r="U103" t="str">
        <f t="shared" si="7"/>
        <v>YES</v>
      </c>
    </row>
    <row r="104" spans="1:21" x14ac:dyDescent="0.3">
      <c r="A104" t="s">
        <v>140</v>
      </c>
      <c r="B104" s="2">
        <v>45210</v>
      </c>
      <c r="C104">
        <v>607300</v>
      </c>
      <c r="D104">
        <v>536895.49</v>
      </c>
      <c r="E104">
        <v>5.8680000000000003</v>
      </c>
      <c r="F104">
        <v>360</v>
      </c>
      <c r="G104">
        <v>42</v>
      </c>
      <c r="H104">
        <v>318</v>
      </c>
      <c r="I104">
        <v>785</v>
      </c>
      <c r="J104">
        <v>61.8</v>
      </c>
      <c r="K104">
        <v>37.9</v>
      </c>
      <c r="L104" t="s">
        <v>18</v>
      </c>
      <c r="M104" t="s">
        <v>26</v>
      </c>
      <c r="N104" t="s">
        <v>20</v>
      </c>
      <c r="O104">
        <v>2.5000000000000001E-3</v>
      </c>
      <c r="P104">
        <v>30</v>
      </c>
      <c r="Q104" t="s">
        <v>31</v>
      </c>
      <c r="R104" t="str">
        <f t="shared" si="4"/>
        <v>OK</v>
      </c>
      <c r="S104">
        <f t="shared" si="5"/>
        <v>536895.49</v>
      </c>
      <c r="T104">
        <f t="shared" si="6"/>
        <v>785</v>
      </c>
      <c r="U104" t="str">
        <f t="shared" si="7"/>
        <v>YES</v>
      </c>
    </row>
    <row r="105" spans="1:21" x14ac:dyDescent="0.3">
      <c r="A105" t="s">
        <v>141</v>
      </c>
      <c r="B105" s="2">
        <v>43743</v>
      </c>
      <c r="C105">
        <v>367000</v>
      </c>
      <c r="D105">
        <v>345018.35</v>
      </c>
      <c r="E105">
        <v>6.5720000000000001</v>
      </c>
      <c r="F105">
        <v>360</v>
      </c>
      <c r="G105">
        <v>27</v>
      </c>
      <c r="H105">
        <v>333</v>
      </c>
      <c r="I105">
        <v>763</v>
      </c>
      <c r="J105">
        <v>59.4</v>
      </c>
      <c r="K105">
        <v>30.8</v>
      </c>
      <c r="L105" t="s">
        <v>52</v>
      </c>
      <c r="M105" t="s">
        <v>26</v>
      </c>
      <c r="N105" t="s">
        <v>20</v>
      </c>
      <c r="O105">
        <v>2.5000000000000001E-3</v>
      </c>
      <c r="P105">
        <v>0</v>
      </c>
      <c r="Q105" t="s">
        <v>21</v>
      </c>
      <c r="R105" t="str">
        <f t="shared" si="4"/>
        <v>OK</v>
      </c>
      <c r="S105">
        <f t="shared" si="5"/>
        <v>345018.35</v>
      </c>
      <c r="T105">
        <f t="shared" si="6"/>
        <v>763</v>
      </c>
      <c r="U105" t="str">
        <f t="shared" si="7"/>
        <v>YES</v>
      </c>
    </row>
    <row r="106" spans="1:21" x14ac:dyDescent="0.3">
      <c r="A106" t="s">
        <v>142</v>
      </c>
      <c r="B106" s="2">
        <v>45466</v>
      </c>
      <c r="C106">
        <v>279400</v>
      </c>
      <c r="D106">
        <v>232635.31</v>
      </c>
      <c r="E106">
        <v>5.319</v>
      </c>
      <c r="F106">
        <v>360</v>
      </c>
      <c r="G106">
        <v>62</v>
      </c>
      <c r="H106">
        <v>298</v>
      </c>
      <c r="I106">
        <v>820</v>
      </c>
      <c r="J106">
        <v>90.1</v>
      </c>
      <c r="K106">
        <v>25.5</v>
      </c>
      <c r="L106" t="s">
        <v>38</v>
      </c>
      <c r="M106" t="s">
        <v>43</v>
      </c>
      <c r="N106" t="s">
        <v>77</v>
      </c>
      <c r="O106">
        <v>3.0000000000000001E-3</v>
      </c>
      <c r="P106">
        <v>0</v>
      </c>
      <c r="Q106" t="s">
        <v>21</v>
      </c>
      <c r="R106" t="str">
        <f t="shared" si="4"/>
        <v>OK</v>
      </c>
      <c r="S106">
        <f t="shared" si="5"/>
        <v>232635.31</v>
      </c>
      <c r="T106">
        <f t="shared" si="6"/>
        <v>820</v>
      </c>
      <c r="U106" t="str">
        <f t="shared" si="7"/>
        <v>YES</v>
      </c>
    </row>
    <row r="107" spans="1:21" x14ac:dyDescent="0.3">
      <c r="A107" t="s">
        <v>143</v>
      </c>
      <c r="B107" s="2">
        <v>45719</v>
      </c>
      <c r="C107">
        <v>367200</v>
      </c>
      <c r="D107">
        <v>338474.73</v>
      </c>
      <c r="E107">
        <v>6.0810000000000004</v>
      </c>
      <c r="F107">
        <v>360</v>
      </c>
      <c r="G107">
        <v>32</v>
      </c>
      <c r="H107">
        <v>328</v>
      </c>
      <c r="I107">
        <v>768</v>
      </c>
      <c r="J107">
        <v>51.3</v>
      </c>
      <c r="K107">
        <v>34.200000000000003</v>
      </c>
      <c r="L107" t="s">
        <v>33</v>
      </c>
      <c r="M107" t="s">
        <v>19</v>
      </c>
      <c r="N107" t="s">
        <v>20</v>
      </c>
      <c r="O107">
        <v>2.5000000000000001E-3</v>
      </c>
      <c r="P107">
        <v>0</v>
      </c>
      <c r="Q107" t="s">
        <v>21</v>
      </c>
      <c r="R107" t="str">
        <f t="shared" si="4"/>
        <v>OK</v>
      </c>
      <c r="S107">
        <f t="shared" si="5"/>
        <v>338474.73</v>
      </c>
      <c r="T107">
        <f t="shared" si="6"/>
        <v>768</v>
      </c>
      <c r="U107" t="str">
        <f t="shared" si="7"/>
        <v>YES</v>
      </c>
    </row>
    <row r="108" spans="1:21" x14ac:dyDescent="0.3">
      <c r="A108" t="s">
        <v>144</v>
      </c>
      <c r="B108" s="2">
        <v>45841</v>
      </c>
      <c r="C108">
        <v>511700</v>
      </c>
      <c r="D108">
        <v>457962.39</v>
      </c>
      <c r="E108">
        <v>6.7279999999999998</v>
      </c>
      <c r="F108">
        <v>360</v>
      </c>
      <c r="G108">
        <v>46</v>
      </c>
      <c r="H108">
        <v>314</v>
      </c>
      <c r="I108">
        <v>672</v>
      </c>
      <c r="J108">
        <v>73.8</v>
      </c>
      <c r="K108">
        <v>41</v>
      </c>
      <c r="L108" t="s">
        <v>54</v>
      </c>
      <c r="M108" t="s">
        <v>19</v>
      </c>
      <c r="N108" t="s">
        <v>77</v>
      </c>
      <c r="O108">
        <v>2.7499999999999998E-3</v>
      </c>
      <c r="P108">
        <v>0</v>
      </c>
      <c r="Q108" t="s">
        <v>21</v>
      </c>
      <c r="R108" t="str">
        <f t="shared" si="4"/>
        <v>OK</v>
      </c>
      <c r="S108">
        <f t="shared" si="5"/>
        <v>457962.39</v>
      </c>
      <c r="T108">
        <f t="shared" si="6"/>
        <v>672</v>
      </c>
      <c r="U108" t="str">
        <f t="shared" si="7"/>
        <v>YES</v>
      </c>
    </row>
    <row r="109" spans="1:21" x14ac:dyDescent="0.3">
      <c r="A109" t="s">
        <v>145</v>
      </c>
      <c r="B109" s="2">
        <v>45099</v>
      </c>
      <c r="C109">
        <v>154500</v>
      </c>
      <c r="D109">
        <v>138826.75</v>
      </c>
      <c r="E109">
        <v>6.49</v>
      </c>
      <c r="F109">
        <v>360</v>
      </c>
      <c r="G109">
        <v>39</v>
      </c>
      <c r="H109">
        <v>321</v>
      </c>
      <c r="I109">
        <v>754</v>
      </c>
      <c r="J109">
        <v>98</v>
      </c>
      <c r="K109">
        <v>33.1</v>
      </c>
      <c r="L109" t="s">
        <v>25</v>
      </c>
      <c r="M109" t="s">
        <v>30</v>
      </c>
      <c r="N109" t="s">
        <v>27</v>
      </c>
      <c r="O109">
        <v>2.5000000000000001E-3</v>
      </c>
      <c r="P109">
        <v>0</v>
      </c>
      <c r="Q109" t="s">
        <v>21</v>
      </c>
      <c r="R109" t="str">
        <f t="shared" si="4"/>
        <v>OK</v>
      </c>
      <c r="S109">
        <f t="shared" si="5"/>
        <v>138826.75</v>
      </c>
      <c r="T109">
        <f t="shared" si="6"/>
        <v>754</v>
      </c>
      <c r="U109" t="str">
        <f t="shared" si="7"/>
        <v>YES</v>
      </c>
    </row>
    <row r="110" spans="1:21" x14ac:dyDescent="0.3">
      <c r="A110" t="s">
        <v>146</v>
      </c>
      <c r="B110" s="2">
        <v>44327</v>
      </c>
      <c r="C110">
        <v>444700</v>
      </c>
      <c r="D110">
        <v>407973.74</v>
      </c>
      <c r="E110">
        <v>5.9489999999999998</v>
      </c>
      <c r="F110">
        <v>360</v>
      </c>
      <c r="G110">
        <v>37</v>
      </c>
      <c r="H110">
        <v>323</v>
      </c>
      <c r="I110">
        <v>779</v>
      </c>
      <c r="J110">
        <v>81.099999999999994</v>
      </c>
      <c r="K110">
        <v>38.299999999999997</v>
      </c>
      <c r="L110" t="s">
        <v>33</v>
      </c>
      <c r="M110" t="s">
        <v>30</v>
      </c>
      <c r="N110" t="s">
        <v>20</v>
      </c>
      <c r="O110">
        <v>2.5000000000000001E-3</v>
      </c>
      <c r="P110">
        <v>0</v>
      </c>
      <c r="Q110" t="s">
        <v>21</v>
      </c>
      <c r="R110" t="str">
        <f t="shared" si="4"/>
        <v>OK</v>
      </c>
      <c r="S110">
        <f t="shared" si="5"/>
        <v>407973.74</v>
      </c>
      <c r="T110">
        <f t="shared" si="6"/>
        <v>779</v>
      </c>
      <c r="U110" t="str">
        <f t="shared" si="7"/>
        <v>YES</v>
      </c>
    </row>
    <row r="111" spans="1:21" x14ac:dyDescent="0.3">
      <c r="A111" t="s">
        <v>147</v>
      </c>
      <c r="B111" s="2">
        <v>45849</v>
      </c>
      <c r="C111">
        <v>456600</v>
      </c>
      <c r="D111">
        <v>368613.66</v>
      </c>
      <c r="E111">
        <v>6.0990000000000002</v>
      </c>
      <c r="F111">
        <v>360</v>
      </c>
      <c r="G111">
        <v>71</v>
      </c>
      <c r="H111">
        <v>289</v>
      </c>
      <c r="I111">
        <v>782</v>
      </c>
      <c r="J111">
        <v>73.7</v>
      </c>
      <c r="K111">
        <v>20</v>
      </c>
      <c r="L111" t="s">
        <v>36</v>
      </c>
      <c r="M111" t="s">
        <v>19</v>
      </c>
      <c r="N111" t="s">
        <v>27</v>
      </c>
      <c r="O111">
        <v>2.5000000000000001E-3</v>
      </c>
      <c r="P111">
        <v>0</v>
      </c>
      <c r="Q111" t="s">
        <v>21</v>
      </c>
      <c r="R111" t="str">
        <f t="shared" si="4"/>
        <v>OK</v>
      </c>
      <c r="S111">
        <f t="shared" si="5"/>
        <v>368613.66</v>
      </c>
      <c r="T111">
        <f t="shared" si="6"/>
        <v>782</v>
      </c>
      <c r="U111" t="str">
        <f t="shared" si="7"/>
        <v>YES</v>
      </c>
    </row>
    <row r="112" spans="1:21" x14ac:dyDescent="0.3">
      <c r="A112" t="s">
        <v>148</v>
      </c>
      <c r="B112" s="2">
        <v>44071</v>
      </c>
      <c r="C112">
        <v>468800</v>
      </c>
      <c r="D112">
        <v>451880.44</v>
      </c>
      <c r="E112">
        <v>6.923</v>
      </c>
      <c r="F112">
        <v>360</v>
      </c>
      <c r="G112">
        <v>17</v>
      </c>
      <c r="H112">
        <v>343</v>
      </c>
      <c r="I112">
        <v>682</v>
      </c>
      <c r="J112">
        <v>57.5</v>
      </c>
      <c r="K112">
        <v>35.1</v>
      </c>
      <c r="L112" t="s">
        <v>18</v>
      </c>
      <c r="M112" t="s">
        <v>26</v>
      </c>
      <c r="N112" t="s">
        <v>20</v>
      </c>
      <c r="O112">
        <v>2.7499999999999998E-3</v>
      </c>
      <c r="P112">
        <v>0</v>
      </c>
      <c r="Q112" t="s">
        <v>21</v>
      </c>
      <c r="R112" t="str">
        <f t="shared" si="4"/>
        <v>OK</v>
      </c>
      <c r="S112">
        <f t="shared" si="5"/>
        <v>451880.44</v>
      </c>
      <c r="T112">
        <f t="shared" si="6"/>
        <v>682</v>
      </c>
      <c r="U112" t="str">
        <f t="shared" si="7"/>
        <v>YES</v>
      </c>
    </row>
    <row r="113" spans="1:21" x14ac:dyDescent="0.3">
      <c r="A113" t="s">
        <v>149</v>
      </c>
      <c r="B113" s="2">
        <v>44527</v>
      </c>
      <c r="C113">
        <v>271000</v>
      </c>
      <c r="D113">
        <v>218269.87</v>
      </c>
      <c r="E113">
        <v>5.4630000000000001</v>
      </c>
      <c r="F113">
        <v>240</v>
      </c>
      <c r="G113">
        <v>45</v>
      </c>
      <c r="H113">
        <v>195</v>
      </c>
      <c r="I113">
        <v>676</v>
      </c>
      <c r="J113">
        <v>93.8</v>
      </c>
      <c r="K113">
        <v>31.8</v>
      </c>
      <c r="L113" t="s">
        <v>33</v>
      </c>
      <c r="M113" t="s">
        <v>19</v>
      </c>
      <c r="N113" t="s">
        <v>20</v>
      </c>
      <c r="O113">
        <v>2.7499999999999998E-3</v>
      </c>
      <c r="P113">
        <v>0</v>
      </c>
      <c r="Q113" t="s">
        <v>21</v>
      </c>
      <c r="R113" t="str">
        <f t="shared" si="4"/>
        <v>OK</v>
      </c>
      <c r="S113">
        <f t="shared" si="5"/>
        <v>218269.87</v>
      </c>
      <c r="T113">
        <f t="shared" si="6"/>
        <v>676</v>
      </c>
      <c r="U113" t="str">
        <f t="shared" si="7"/>
        <v>YES</v>
      </c>
    </row>
    <row r="114" spans="1:21" x14ac:dyDescent="0.3">
      <c r="A114" t="s">
        <v>150</v>
      </c>
      <c r="B114" s="2">
        <v>44479</v>
      </c>
      <c r="C114">
        <v>507000</v>
      </c>
      <c r="D114">
        <v>474401.48</v>
      </c>
      <c r="E114">
        <v>5.4669999999999996</v>
      </c>
      <c r="F114">
        <v>180</v>
      </c>
      <c r="G114">
        <v>15</v>
      </c>
      <c r="H114">
        <v>165</v>
      </c>
      <c r="I114">
        <v>662</v>
      </c>
      <c r="J114">
        <v>89.4</v>
      </c>
      <c r="K114">
        <v>24.8</v>
      </c>
      <c r="L114" t="s">
        <v>23</v>
      </c>
      <c r="M114" t="s">
        <v>19</v>
      </c>
      <c r="N114" t="s">
        <v>20</v>
      </c>
      <c r="O114">
        <v>2.5000000000000001E-3</v>
      </c>
      <c r="P114">
        <v>0</v>
      </c>
      <c r="Q114" t="s">
        <v>21</v>
      </c>
      <c r="R114" t="str">
        <f t="shared" si="4"/>
        <v>OK</v>
      </c>
      <c r="S114">
        <f t="shared" si="5"/>
        <v>474401.48</v>
      </c>
      <c r="T114">
        <f t="shared" si="6"/>
        <v>662</v>
      </c>
      <c r="U114" t="str">
        <f t="shared" si="7"/>
        <v>YES</v>
      </c>
    </row>
    <row r="115" spans="1:21" x14ac:dyDescent="0.3">
      <c r="A115" t="s">
        <v>151</v>
      </c>
      <c r="B115" s="2">
        <v>44972</v>
      </c>
      <c r="C115">
        <v>195700</v>
      </c>
      <c r="D115">
        <v>169083.04</v>
      </c>
      <c r="E115">
        <v>5.6459999999999999</v>
      </c>
      <c r="F115">
        <v>360</v>
      </c>
      <c r="G115">
        <v>53</v>
      </c>
      <c r="H115">
        <v>307</v>
      </c>
      <c r="I115">
        <v>813</v>
      </c>
      <c r="J115">
        <v>83.5</v>
      </c>
      <c r="K115">
        <v>40.299999999999997</v>
      </c>
      <c r="L115" t="s">
        <v>45</v>
      </c>
      <c r="M115" t="s">
        <v>19</v>
      </c>
      <c r="N115" t="s">
        <v>27</v>
      </c>
      <c r="O115">
        <v>2.5000000000000001E-3</v>
      </c>
      <c r="P115">
        <v>0</v>
      </c>
      <c r="Q115" t="s">
        <v>21</v>
      </c>
      <c r="R115" t="str">
        <f t="shared" si="4"/>
        <v>OK</v>
      </c>
      <c r="S115">
        <f t="shared" si="5"/>
        <v>169083.04</v>
      </c>
      <c r="T115">
        <f t="shared" si="6"/>
        <v>813</v>
      </c>
      <c r="U115" t="str">
        <f t="shared" si="7"/>
        <v>YES</v>
      </c>
    </row>
    <row r="116" spans="1:21" x14ac:dyDescent="0.3">
      <c r="A116" t="s">
        <v>152</v>
      </c>
      <c r="B116" s="2">
        <v>44173</v>
      </c>
      <c r="C116">
        <v>249600</v>
      </c>
      <c r="D116">
        <v>231908.59</v>
      </c>
      <c r="E116">
        <v>6.2430000000000003</v>
      </c>
      <c r="F116">
        <v>360</v>
      </c>
      <c r="G116">
        <v>25</v>
      </c>
      <c r="H116">
        <v>335</v>
      </c>
      <c r="I116">
        <v>759</v>
      </c>
      <c r="J116">
        <v>76</v>
      </c>
      <c r="K116">
        <v>49.8</v>
      </c>
      <c r="L116" t="s">
        <v>29</v>
      </c>
      <c r="M116" t="s">
        <v>19</v>
      </c>
      <c r="N116" t="s">
        <v>20</v>
      </c>
      <c r="O116">
        <v>3.0000000000000001E-3</v>
      </c>
      <c r="P116">
        <v>0</v>
      </c>
      <c r="Q116" t="s">
        <v>21</v>
      </c>
      <c r="R116" t="str">
        <f t="shared" si="4"/>
        <v>OK</v>
      </c>
      <c r="S116">
        <f t="shared" si="5"/>
        <v>231908.59</v>
      </c>
      <c r="T116">
        <f t="shared" si="6"/>
        <v>759</v>
      </c>
      <c r="U116" t="str">
        <f t="shared" si="7"/>
        <v>YES</v>
      </c>
    </row>
    <row r="117" spans="1:21" x14ac:dyDescent="0.3">
      <c r="A117" t="s">
        <v>153</v>
      </c>
      <c r="B117" s="2">
        <v>44443</v>
      </c>
      <c r="C117">
        <v>588700</v>
      </c>
      <c r="D117">
        <v>534478.87</v>
      </c>
      <c r="E117">
        <v>5.3680000000000003</v>
      </c>
      <c r="F117">
        <v>360</v>
      </c>
      <c r="G117">
        <v>44</v>
      </c>
      <c r="H117">
        <v>316</v>
      </c>
      <c r="I117">
        <v>680</v>
      </c>
      <c r="J117">
        <v>82.3</v>
      </c>
      <c r="K117">
        <v>42.9</v>
      </c>
      <c r="L117" t="s">
        <v>38</v>
      </c>
      <c r="M117" t="s">
        <v>19</v>
      </c>
      <c r="N117" t="s">
        <v>20</v>
      </c>
      <c r="O117">
        <v>2.5000000000000001E-3</v>
      </c>
      <c r="P117">
        <v>0</v>
      </c>
      <c r="Q117" t="s">
        <v>21</v>
      </c>
      <c r="R117" t="str">
        <f t="shared" si="4"/>
        <v>OK</v>
      </c>
      <c r="S117">
        <f t="shared" si="5"/>
        <v>534478.87</v>
      </c>
      <c r="T117">
        <f t="shared" si="6"/>
        <v>680</v>
      </c>
      <c r="U117" t="str">
        <f t="shared" si="7"/>
        <v>YES</v>
      </c>
    </row>
    <row r="118" spans="1:21" x14ac:dyDescent="0.3">
      <c r="A118" t="s">
        <v>154</v>
      </c>
      <c r="B118" s="2">
        <v>45283</v>
      </c>
      <c r="C118">
        <v>519400</v>
      </c>
      <c r="D118">
        <v>435039.29</v>
      </c>
      <c r="E118">
        <v>6.8689999999999998</v>
      </c>
      <c r="F118">
        <v>360</v>
      </c>
      <c r="G118">
        <v>65</v>
      </c>
      <c r="H118">
        <v>295</v>
      </c>
      <c r="I118">
        <v>732</v>
      </c>
      <c r="J118">
        <v>74.400000000000006</v>
      </c>
      <c r="K118">
        <v>43.4</v>
      </c>
      <c r="L118" t="s">
        <v>45</v>
      </c>
      <c r="M118" t="s">
        <v>19</v>
      </c>
      <c r="N118" t="s">
        <v>20</v>
      </c>
      <c r="O118">
        <v>2.7499999999999998E-3</v>
      </c>
      <c r="P118">
        <v>0</v>
      </c>
      <c r="Q118" t="s">
        <v>21</v>
      </c>
      <c r="R118" t="str">
        <f t="shared" si="4"/>
        <v>OK</v>
      </c>
      <c r="S118">
        <f t="shared" si="5"/>
        <v>435039.29</v>
      </c>
      <c r="T118">
        <f t="shared" si="6"/>
        <v>732</v>
      </c>
      <c r="U118" t="str">
        <f t="shared" si="7"/>
        <v>YES</v>
      </c>
    </row>
    <row r="119" spans="1:21" x14ac:dyDescent="0.3">
      <c r="A119" t="s">
        <v>155</v>
      </c>
      <c r="B119" s="2">
        <v>45938</v>
      </c>
      <c r="C119">
        <v>156900</v>
      </c>
      <c r="D119">
        <v>130442.67</v>
      </c>
      <c r="E119">
        <v>5.649</v>
      </c>
      <c r="F119">
        <v>360</v>
      </c>
      <c r="G119">
        <v>71</v>
      </c>
      <c r="H119">
        <v>289</v>
      </c>
      <c r="I119">
        <v>718</v>
      </c>
      <c r="J119">
        <v>65.3</v>
      </c>
      <c r="K119">
        <v>40.700000000000003</v>
      </c>
      <c r="L119" t="s">
        <v>33</v>
      </c>
      <c r="M119" t="s">
        <v>26</v>
      </c>
      <c r="N119" t="s">
        <v>20</v>
      </c>
      <c r="O119">
        <v>2.5000000000000001E-3</v>
      </c>
      <c r="P119">
        <v>0</v>
      </c>
      <c r="Q119" t="s">
        <v>21</v>
      </c>
      <c r="R119" t="str">
        <f t="shared" si="4"/>
        <v>OK</v>
      </c>
      <c r="S119">
        <f t="shared" si="5"/>
        <v>130442.67</v>
      </c>
      <c r="T119">
        <f t="shared" si="6"/>
        <v>718</v>
      </c>
      <c r="U119" t="str">
        <f t="shared" si="7"/>
        <v>YES</v>
      </c>
    </row>
    <row r="120" spans="1:21" x14ac:dyDescent="0.3">
      <c r="A120" t="s">
        <v>156</v>
      </c>
      <c r="B120" s="2">
        <v>44271</v>
      </c>
      <c r="C120">
        <v>274200</v>
      </c>
      <c r="D120">
        <v>224930.09</v>
      </c>
      <c r="E120">
        <v>6.3959999999999999</v>
      </c>
      <c r="F120">
        <v>360</v>
      </c>
      <c r="G120">
        <v>70</v>
      </c>
      <c r="H120">
        <v>290</v>
      </c>
      <c r="I120">
        <v>672</v>
      </c>
      <c r="J120">
        <v>86.5</v>
      </c>
      <c r="K120">
        <v>40.200000000000003</v>
      </c>
      <c r="L120" t="s">
        <v>38</v>
      </c>
      <c r="M120" t="s">
        <v>19</v>
      </c>
      <c r="N120" t="s">
        <v>20</v>
      </c>
      <c r="O120">
        <v>2.5000000000000001E-3</v>
      </c>
      <c r="P120">
        <v>0</v>
      </c>
      <c r="Q120" t="s">
        <v>21</v>
      </c>
      <c r="R120" t="str">
        <f t="shared" si="4"/>
        <v>OK</v>
      </c>
      <c r="S120">
        <f t="shared" si="5"/>
        <v>224930.09</v>
      </c>
      <c r="T120">
        <f t="shared" si="6"/>
        <v>672</v>
      </c>
      <c r="U120" t="str">
        <f t="shared" si="7"/>
        <v>YES</v>
      </c>
    </row>
    <row r="121" spans="1:21" x14ac:dyDescent="0.3">
      <c r="A121" t="s">
        <v>157</v>
      </c>
      <c r="B121" s="2">
        <v>44999</v>
      </c>
      <c r="C121">
        <v>257200</v>
      </c>
      <c r="D121">
        <v>224487.24</v>
      </c>
      <c r="E121">
        <v>5.8739999999999997</v>
      </c>
      <c r="F121">
        <v>360</v>
      </c>
      <c r="G121">
        <v>56</v>
      </c>
      <c r="H121">
        <v>304</v>
      </c>
      <c r="I121">
        <v>727</v>
      </c>
      <c r="J121">
        <v>75.400000000000006</v>
      </c>
      <c r="K121">
        <v>20.6</v>
      </c>
      <c r="L121" t="s">
        <v>52</v>
      </c>
      <c r="M121" t="s">
        <v>19</v>
      </c>
      <c r="N121" t="s">
        <v>27</v>
      </c>
      <c r="O121">
        <v>2.5000000000000001E-3</v>
      </c>
      <c r="P121">
        <v>0</v>
      </c>
      <c r="Q121" t="s">
        <v>21</v>
      </c>
      <c r="R121" t="str">
        <f t="shared" si="4"/>
        <v>OK</v>
      </c>
      <c r="S121">
        <f t="shared" si="5"/>
        <v>224487.24</v>
      </c>
      <c r="T121">
        <f t="shared" si="6"/>
        <v>727</v>
      </c>
      <c r="U121" t="str">
        <f t="shared" si="7"/>
        <v>YES</v>
      </c>
    </row>
    <row r="122" spans="1:21" x14ac:dyDescent="0.3">
      <c r="A122" t="s">
        <v>158</v>
      </c>
      <c r="B122" s="2">
        <v>44185</v>
      </c>
      <c r="C122">
        <v>285400</v>
      </c>
      <c r="D122">
        <v>260389.24</v>
      </c>
      <c r="E122">
        <v>6.2069999999999999</v>
      </c>
      <c r="F122">
        <v>360</v>
      </c>
      <c r="G122">
        <v>41</v>
      </c>
      <c r="H122">
        <v>319</v>
      </c>
      <c r="I122">
        <v>735</v>
      </c>
      <c r="J122">
        <v>81.7</v>
      </c>
      <c r="K122">
        <v>34</v>
      </c>
      <c r="L122" t="s">
        <v>45</v>
      </c>
      <c r="M122" t="s">
        <v>26</v>
      </c>
      <c r="N122" t="s">
        <v>77</v>
      </c>
      <c r="O122">
        <v>2.5000000000000001E-3</v>
      </c>
      <c r="P122">
        <v>0</v>
      </c>
      <c r="Q122" t="s">
        <v>21</v>
      </c>
      <c r="R122" t="str">
        <f t="shared" si="4"/>
        <v>OK</v>
      </c>
      <c r="S122">
        <f t="shared" si="5"/>
        <v>260389.24</v>
      </c>
      <c r="T122">
        <f t="shared" si="6"/>
        <v>735</v>
      </c>
      <c r="U122" t="str">
        <f t="shared" si="7"/>
        <v>YES</v>
      </c>
    </row>
    <row r="123" spans="1:21" x14ac:dyDescent="0.3">
      <c r="A123" t="s">
        <v>159</v>
      </c>
      <c r="B123" s="2">
        <v>44414</v>
      </c>
      <c r="C123">
        <v>273800</v>
      </c>
      <c r="D123">
        <v>232432.44</v>
      </c>
      <c r="E123">
        <v>5.2080000000000002</v>
      </c>
      <c r="F123">
        <v>180</v>
      </c>
      <c r="G123">
        <v>29</v>
      </c>
      <c r="H123">
        <v>151</v>
      </c>
      <c r="I123">
        <v>820</v>
      </c>
      <c r="J123">
        <v>74.7</v>
      </c>
      <c r="K123">
        <v>39.1</v>
      </c>
      <c r="L123" t="s">
        <v>38</v>
      </c>
      <c r="M123" t="s">
        <v>43</v>
      </c>
      <c r="N123" t="s">
        <v>20</v>
      </c>
      <c r="O123">
        <v>2.5000000000000001E-3</v>
      </c>
      <c r="P123">
        <v>0</v>
      </c>
      <c r="Q123" t="s">
        <v>21</v>
      </c>
      <c r="R123" t="str">
        <f t="shared" si="4"/>
        <v>OK</v>
      </c>
      <c r="S123">
        <f t="shared" si="5"/>
        <v>232432.44</v>
      </c>
      <c r="T123">
        <f t="shared" si="6"/>
        <v>820</v>
      </c>
      <c r="U123" t="str">
        <f t="shared" si="7"/>
        <v>YES</v>
      </c>
    </row>
    <row r="124" spans="1:21" x14ac:dyDescent="0.3">
      <c r="A124" t="s">
        <v>160</v>
      </c>
      <c r="B124" s="2">
        <v>43939</v>
      </c>
      <c r="C124">
        <v>181300</v>
      </c>
      <c r="D124">
        <v>153096.01</v>
      </c>
      <c r="E124">
        <v>6.9009999999999998</v>
      </c>
      <c r="F124">
        <v>180</v>
      </c>
      <c r="G124">
        <v>32</v>
      </c>
      <c r="H124">
        <v>148</v>
      </c>
      <c r="I124">
        <v>689</v>
      </c>
      <c r="J124">
        <v>81.099999999999994</v>
      </c>
      <c r="K124">
        <v>39.299999999999997</v>
      </c>
      <c r="L124" t="s">
        <v>18</v>
      </c>
      <c r="M124" t="s">
        <v>26</v>
      </c>
      <c r="N124" t="s">
        <v>27</v>
      </c>
      <c r="O124">
        <v>2.5000000000000001E-3</v>
      </c>
      <c r="P124">
        <v>0</v>
      </c>
      <c r="Q124" t="s">
        <v>21</v>
      </c>
      <c r="R124" t="str">
        <f t="shared" si="4"/>
        <v>OK</v>
      </c>
      <c r="S124">
        <f t="shared" si="5"/>
        <v>153096.01</v>
      </c>
      <c r="T124">
        <f t="shared" si="6"/>
        <v>689</v>
      </c>
      <c r="U124" t="str">
        <f t="shared" si="7"/>
        <v>YES</v>
      </c>
    </row>
    <row r="125" spans="1:21" x14ac:dyDescent="0.3">
      <c r="A125" t="s">
        <v>161</v>
      </c>
      <c r="B125" s="2">
        <v>44033</v>
      </c>
      <c r="C125">
        <v>379500</v>
      </c>
      <c r="D125">
        <v>372587.6</v>
      </c>
      <c r="E125">
        <v>5.625</v>
      </c>
      <c r="F125">
        <v>360</v>
      </c>
      <c r="G125">
        <v>7</v>
      </c>
      <c r="H125">
        <v>353</v>
      </c>
      <c r="I125">
        <v>631</v>
      </c>
      <c r="J125">
        <v>75.8</v>
      </c>
      <c r="K125">
        <v>45.2</v>
      </c>
      <c r="L125" t="s">
        <v>33</v>
      </c>
      <c r="M125" t="s">
        <v>26</v>
      </c>
      <c r="N125" t="s">
        <v>20</v>
      </c>
      <c r="O125">
        <v>2.5000000000000001E-3</v>
      </c>
      <c r="P125">
        <v>0</v>
      </c>
      <c r="Q125" t="s">
        <v>21</v>
      </c>
      <c r="R125" t="str">
        <f t="shared" si="4"/>
        <v>OK</v>
      </c>
      <c r="S125">
        <f t="shared" si="5"/>
        <v>372587.6</v>
      </c>
      <c r="T125">
        <f t="shared" si="6"/>
        <v>631</v>
      </c>
      <c r="U125" t="str">
        <f t="shared" si="7"/>
        <v>YES</v>
      </c>
    </row>
    <row r="126" spans="1:21" x14ac:dyDescent="0.3">
      <c r="A126" t="s">
        <v>162</v>
      </c>
      <c r="B126" s="2">
        <v>45724</v>
      </c>
      <c r="C126">
        <v>516400</v>
      </c>
      <c r="D126">
        <v>432416.66</v>
      </c>
      <c r="E126">
        <v>5.5570000000000004</v>
      </c>
      <c r="F126">
        <v>180</v>
      </c>
      <c r="G126">
        <v>36</v>
      </c>
      <c r="H126">
        <v>144</v>
      </c>
      <c r="I126">
        <v>667</v>
      </c>
      <c r="J126">
        <v>75</v>
      </c>
      <c r="K126">
        <v>26.7</v>
      </c>
      <c r="L126" t="s">
        <v>33</v>
      </c>
      <c r="M126" t="s">
        <v>30</v>
      </c>
      <c r="N126" t="s">
        <v>27</v>
      </c>
      <c r="O126">
        <v>2.5000000000000001E-3</v>
      </c>
      <c r="P126">
        <v>0</v>
      </c>
      <c r="Q126" t="s">
        <v>21</v>
      </c>
      <c r="R126" t="str">
        <f t="shared" si="4"/>
        <v>OK</v>
      </c>
      <c r="S126">
        <f t="shared" si="5"/>
        <v>432416.66</v>
      </c>
      <c r="T126">
        <f t="shared" si="6"/>
        <v>667</v>
      </c>
      <c r="U126" t="str">
        <f t="shared" si="7"/>
        <v>YES</v>
      </c>
    </row>
    <row r="127" spans="1:21" x14ac:dyDescent="0.3">
      <c r="A127" t="s">
        <v>163</v>
      </c>
      <c r="B127" s="2">
        <v>44547</v>
      </c>
      <c r="C127">
        <v>453400</v>
      </c>
      <c r="D127">
        <v>386900.59</v>
      </c>
      <c r="E127">
        <v>7.7960000000000003</v>
      </c>
      <c r="F127">
        <v>360</v>
      </c>
      <c r="G127">
        <v>62</v>
      </c>
      <c r="H127">
        <v>298</v>
      </c>
      <c r="I127">
        <v>676</v>
      </c>
      <c r="J127">
        <v>76.3</v>
      </c>
      <c r="K127">
        <v>39.9</v>
      </c>
      <c r="L127" t="s">
        <v>54</v>
      </c>
      <c r="M127" t="s">
        <v>19</v>
      </c>
      <c r="N127" t="s">
        <v>20</v>
      </c>
      <c r="O127">
        <v>2.5000000000000001E-3</v>
      </c>
      <c r="P127">
        <v>0</v>
      </c>
      <c r="Q127" t="s">
        <v>21</v>
      </c>
      <c r="R127" t="str">
        <f t="shared" si="4"/>
        <v>OK</v>
      </c>
      <c r="S127">
        <f t="shared" si="5"/>
        <v>386900.59</v>
      </c>
      <c r="T127">
        <f t="shared" si="6"/>
        <v>676</v>
      </c>
      <c r="U127" t="str">
        <f t="shared" si="7"/>
        <v>YES</v>
      </c>
    </row>
    <row r="128" spans="1:21" x14ac:dyDescent="0.3">
      <c r="A128" t="s">
        <v>164</v>
      </c>
      <c r="B128" s="2">
        <v>43680</v>
      </c>
      <c r="C128">
        <v>486400</v>
      </c>
      <c r="D128">
        <v>398288.89</v>
      </c>
      <c r="E128">
        <v>6.61</v>
      </c>
      <c r="F128">
        <v>360</v>
      </c>
      <c r="G128">
        <v>71</v>
      </c>
      <c r="H128">
        <v>289</v>
      </c>
      <c r="I128">
        <v>702</v>
      </c>
      <c r="J128">
        <v>98</v>
      </c>
      <c r="K128">
        <v>26.5</v>
      </c>
      <c r="L128" t="s">
        <v>45</v>
      </c>
      <c r="M128" t="s">
        <v>19</v>
      </c>
      <c r="N128" t="s">
        <v>20</v>
      </c>
      <c r="O128">
        <v>2.7499999999999998E-3</v>
      </c>
      <c r="P128">
        <v>0</v>
      </c>
      <c r="Q128" t="s">
        <v>21</v>
      </c>
      <c r="R128" t="str">
        <f t="shared" si="4"/>
        <v>OK</v>
      </c>
      <c r="S128">
        <f t="shared" si="5"/>
        <v>398288.89</v>
      </c>
      <c r="T128">
        <f t="shared" si="6"/>
        <v>702</v>
      </c>
      <c r="U128" t="str">
        <f t="shared" si="7"/>
        <v>YES</v>
      </c>
    </row>
    <row r="129" spans="1:21" x14ac:dyDescent="0.3">
      <c r="A129" t="s">
        <v>165</v>
      </c>
      <c r="B129" s="2">
        <v>44365</v>
      </c>
      <c r="C129">
        <v>190600</v>
      </c>
      <c r="D129">
        <v>173896.16</v>
      </c>
      <c r="E129">
        <v>6.8760000000000003</v>
      </c>
      <c r="F129">
        <v>360</v>
      </c>
      <c r="G129">
        <v>34</v>
      </c>
      <c r="H129">
        <v>326</v>
      </c>
      <c r="I129">
        <v>667</v>
      </c>
      <c r="J129">
        <v>84.8</v>
      </c>
      <c r="K129">
        <v>33.299999999999997</v>
      </c>
      <c r="L129" t="s">
        <v>38</v>
      </c>
      <c r="M129" t="s">
        <v>19</v>
      </c>
      <c r="N129" t="s">
        <v>20</v>
      </c>
      <c r="O129">
        <v>2.5000000000000001E-3</v>
      </c>
      <c r="P129">
        <v>0</v>
      </c>
      <c r="Q129" t="s">
        <v>21</v>
      </c>
      <c r="R129" t="str">
        <f t="shared" si="4"/>
        <v>OK</v>
      </c>
      <c r="S129">
        <f t="shared" si="5"/>
        <v>173896.16</v>
      </c>
      <c r="T129">
        <f t="shared" si="6"/>
        <v>667</v>
      </c>
      <c r="U129" t="str">
        <f t="shared" si="7"/>
        <v>YES</v>
      </c>
    </row>
    <row r="130" spans="1:21" x14ac:dyDescent="0.3">
      <c r="A130" t="s">
        <v>166</v>
      </c>
      <c r="B130" s="2">
        <v>45267</v>
      </c>
      <c r="C130">
        <v>625700</v>
      </c>
      <c r="D130">
        <v>595746.54</v>
      </c>
      <c r="E130">
        <v>6.548</v>
      </c>
      <c r="F130">
        <v>360</v>
      </c>
      <c r="G130">
        <v>20</v>
      </c>
      <c r="H130">
        <v>340</v>
      </c>
      <c r="I130">
        <v>770</v>
      </c>
      <c r="J130">
        <v>98</v>
      </c>
      <c r="K130">
        <v>34.5</v>
      </c>
      <c r="L130" t="s">
        <v>36</v>
      </c>
      <c r="M130" t="s">
        <v>19</v>
      </c>
      <c r="N130" t="s">
        <v>27</v>
      </c>
      <c r="O130">
        <v>2.5000000000000001E-3</v>
      </c>
      <c r="P130">
        <v>0</v>
      </c>
      <c r="Q130" t="s">
        <v>21</v>
      </c>
      <c r="R130" t="str">
        <f t="shared" si="4"/>
        <v>OK</v>
      </c>
      <c r="S130">
        <f t="shared" si="5"/>
        <v>595746.54</v>
      </c>
      <c r="T130">
        <f t="shared" si="6"/>
        <v>770</v>
      </c>
      <c r="U130" t="str">
        <f t="shared" si="7"/>
        <v>YES</v>
      </c>
    </row>
    <row r="131" spans="1:21" x14ac:dyDescent="0.3">
      <c r="A131" t="s">
        <v>167</v>
      </c>
      <c r="B131" s="2">
        <v>45448</v>
      </c>
      <c r="C131">
        <v>569200</v>
      </c>
      <c r="D131">
        <v>546782.57999999996</v>
      </c>
      <c r="E131">
        <v>5.9560000000000004</v>
      </c>
      <c r="F131">
        <v>360</v>
      </c>
      <c r="G131">
        <v>17</v>
      </c>
      <c r="H131">
        <v>343</v>
      </c>
      <c r="I131">
        <v>664</v>
      </c>
      <c r="J131">
        <v>75.900000000000006</v>
      </c>
      <c r="K131">
        <v>41.9</v>
      </c>
      <c r="L131" t="s">
        <v>52</v>
      </c>
      <c r="M131" t="s">
        <v>19</v>
      </c>
      <c r="N131" t="s">
        <v>20</v>
      </c>
      <c r="O131">
        <v>2.5000000000000001E-3</v>
      </c>
      <c r="P131">
        <v>0</v>
      </c>
      <c r="Q131" t="s">
        <v>21</v>
      </c>
      <c r="R131" t="str">
        <f t="shared" ref="R131:R194" si="8">IF(D131&lt;0,"ERROR - Negative Balance", IF(I131="", "ERROR - Missing FICO", IF(L131="XX","ERROR - Invalid State", IF(O131&lt;=0,"ERROR - Invalid Servicing Fee",IF(H131 &lt;=0, "ERROR - Invalid Term", "OK")))))</f>
        <v>OK</v>
      </c>
      <c r="S131">
        <f t="shared" ref="S131:S194" si="9">IF(D131&lt;0,"",D131)</f>
        <v>546782.57999999996</v>
      </c>
      <c r="T131">
        <f t="shared" ref="T131:T194" si="10">IF(I131="","",I131)</f>
        <v>664</v>
      </c>
      <c r="U131" t="str">
        <f t="shared" ref="U131:U194" si="11">IF(R131="OK","YES","NO")</f>
        <v>YES</v>
      </c>
    </row>
    <row r="132" spans="1:21" x14ac:dyDescent="0.3">
      <c r="A132" t="s">
        <v>168</v>
      </c>
      <c r="B132" s="2">
        <v>44562</v>
      </c>
      <c r="C132">
        <v>552500</v>
      </c>
      <c r="D132">
        <v>510357.09</v>
      </c>
      <c r="E132">
        <v>5.4009999999999998</v>
      </c>
      <c r="F132">
        <v>360</v>
      </c>
      <c r="G132">
        <v>33</v>
      </c>
      <c r="H132">
        <v>327</v>
      </c>
      <c r="I132">
        <v>726</v>
      </c>
      <c r="J132">
        <v>72.599999999999994</v>
      </c>
      <c r="K132">
        <v>41</v>
      </c>
      <c r="L132" t="s">
        <v>54</v>
      </c>
      <c r="M132" t="s">
        <v>30</v>
      </c>
      <c r="N132" t="s">
        <v>20</v>
      </c>
      <c r="O132">
        <v>2.5000000000000001E-3</v>
      </c>
      <c r="P132">
        <v>0</v>
      </c>
      <c r="Q132" t="s">
        <v>21</v>
      </c>
      <c r="R132" t="str">
        <f t="shared" si="8"/>
        <v>OK</v>
      </c>
      <c r="S132">
        <f t="shared" si="9"/>
        <v>510357.09</v>
      </c>
      <c r="T132">
        <f t="shared" si="10"/>
        <v>726</v>
      </c>
      <c r="U132" t="str">
        <f t="shared" si="11"/>
        <v>YES</v>
      </c>
    </row>
    <row r="133" spans="1:21" x14ac:dyDescent="0.3">
      <c r="A133" t="s">
        <v>169</v>
      </c>
      <c r="B133" s="2">
        <v>45980</v>
      </c>
      <c r="C133">
        <v>561500</v>
      </c>
      <c r="D133">
        <v>525205.43999999994</v>
      </c>
      <c r="E133">
        <v>6.056</v>
      </c>
      <c r="F133">
        <v>360</v>
      </c>
      <c r="G133">
        <v>29</v>
      </c>
      <c r="H133">
        <v>331</v>
      </c>
      <c r="I133">
        <v>820</v>
      </c>
      <c r="J133">
        <v>64.2</v>
      </c>
      <c r="K133">
        <v>36</v>
      </c>
      <c r="L133" t="s">
        <v>33</v>
      </c>
      <c r="M133" t="s">
        <v>19</v>
      </c>
      <c r="N133" t="s">
        <v>20</v>
      </c>
      <c r="O133">
        <v>2.7499999999999998E-3</v>
      </c>
      <c r="P133">
        <v>60</v>
      </c>
      <c r="Q133" t="s">
        <v>133</v>
      </c>
      <c r="R133" t="str">
        <f t="shared" si="8"/>
        <v>OK</v>
      </c>
      <c r="S133">
        <f t="shared" si="9"/>
        <v>525205.43999999994</v>
      </c>
      <c r="T133">
        <f t="shared" si="10"/>
        <v>820</v>
      </c>
      <c r="U133" t="str">
        <f t="shared" si="11"/>
        <v>YES</v>
      </c>
    </row>
    <row r="134" spans="1:21" x14ac:dyDescent="0.3">
      <c r="A134" t="s">
        <v>170</v>
      </c>
      <c r="B134" s="2">
        <v>44760</v>
      </c>
      <c r="C134">
        <v>616400</v>
      </c>
      <c r="D134">
        <v>578665.77</v>
      </c>
      <c r="E134">
        <v>5.6139999999999999</v>
      </c>
      <c r="F134">
        <v>360</v>
      </c>
      <c r="G134">
        <v>26</v>
      </c>
      <c r="H134">
        <v>334</v>
      </c>
      <c r="I134">
        <v>755</v>
      </c>
      <c r="J134">
        <v>93.6</v>
      </c>
      <c r="K134">
        <v>18</v>
      </c>
      <c r="L134" t="s">
        <v>33</v>
      </c>
      <c r="M134" t="s">
        <v>19</v>
      </c>
      <c r="N134" t="s">
        <v>20</v>
      </c>
      <c r="O134">
        <v>2.5000000000000001E-3</v>
      </c>
      <c r="P134">
        <v>0</v>
      </c>
      <c r="Q134" t="s">
        <v>21</v>
      </c>
      <c r="R134" t="str">
        <f t="shared" si="8"/>
        <v>OK</v>
      </c>
      <c r="S134">
        <f t="shared" si="9"/>
        <v>578665.77</v>
      </c>
      <c r="T134">
        <f t="shared" si="10"/>
        <v>755</v>
      </c>
      <c r="U134" t="str">
        <f t="shared" si="11"/>
        <v>YES</v>
      </c>
    </row>
    <row r="135" spans="1:21" x14ac:dyDescent="0.3">
      <c r="A135" t="s">
        <v>171</v>
      </c>
      <c r="B135" s="2">
        <v>45867</v>
      </c>
      <c r="C135">
        <v>422100</v>
      </c>
      <c r="D135">
        <v>407857.08</v>
      </c>
      <c r="E135">
        <v>5.6529999999999996</v>
      </c>
      <c r="F135">
        <v>360</v>
      </c>
      <c r="G135">
        <v>15</v>
      </c>
      <c r="H135">
        <v>345</v>
      </c>
      <c r="I135">
        <v>750</v>
      </c>
      <c r="J135">
        <v>66</v>
      </c>
      <c r="K135">
        <v>38.6</v>
      </c>
      <c r="L135" t="s">
        <v>18</v>
      </c>
      <c r="M135" t="s">
        <v>19</v>
      </c>
      <c r="N135" t="s">
        <v>20</v>
      </c>
      <c r="O135">
        <v>2.7499999999999998E-3</v>
      </c>
      <c r="P135">
        <v>0</v>
      </c>
      <c r="Q135" t="s">
        <v>21</v>
      </c>
      <c r="R135" t="str">
        <f t="shared" si="8"/>
        <v>OK</v>
      </c>
      <c r="S135">
        <f t="shared" si="9"/>
        <v>407857.08</v>
      </c>
      <c r="T135">
        <f t="shared" si="10"/>
        <v>750</v>
      </c>
      <c r="U135" t="str">
        <f t="shared" si="11"/>
        <v>YES</v>
      </c>
    </row>
    <row r="136" spans="1:21" x14ac:dyDescent="0.3">
      <c r="A136" t="s">
        <v>172</v>
      </c>
      <c r="B136" s="2">
        <v>44723</v>
      </c>
      <c r="C136">
        <v>250100</v>
      </c>
      <c r="D136">
        <v>235077.79</v>
      </c>
      <c r="E136">
        <v>5.2210000000000001</v>
      </c>
      <c r="F136">
        <v>360</v>
      </c>
      <c r="G136">
        <v>23</v>
      </c>
      <c r="H136">
        <v>337</v>
      </c>
      <c r="I136">
        <v>820</v>
      </c>
      <c r="J136">
        <v>95.9</v>
      </c>
      <c r="K136">
        <v>32.9</v>
      </c>
      <c r="L136" t="s">
        <v>23</v>
      </c>
      <c r="M136" t="s">
        <v>30</v>
      </c>
      <c r="N136" t="s">
        <v>20</v>
      </c>
      <c r="O136">
        <v>2.5000000000000001E-3</v>
      </c>
      <c r="P136">
        <v>0</v>
      </c>
      <c r="Q136" t="s">
        <v>21</v>
      </c>
      <c r="R136" t="str">
        <f t="shared" si="8"/>
        <v>OK</v>
      </c>
      <c r="S136">
        <f t="shared" si="9"/>
        <v>235077.79</v>
      </c>
      <c r="T136">
        <f t="shared" si="10"/>
        <v>820</v>
      </c>
      <c r="U136" t="str">
        <f t="shared" si="11"/>
        <v>YES</v>
      </c>
    </row>
    <row r="137" spans="1:21" x14ac:dyDescent="0.3">
      <c r="A137" t="s">
        <v>173</v>
      </c>
      <c r="B137" s="2">
        <v>45885</v>
      </c>
      <c r="C137">
        <v>458400</v>
      </c>
      <c r="D137">
        <v>436124.71</v>
      </c>
      <c r="E137">
        <v>6.3239999999999998</v>
      </c>
      <c r="F137">
        <v>360</v>
      </c>
      <c r="G137">
        <v>19</v>
      </c>
      <c r="H137">
        <v>341</v>
      </c>
      <c r="I137">
        <v>794</v>
      </c>
      <c r="J137">
        <v>64.8</v>
      </c>
      <c r="K137">
        <v>46.1</v>
      </c>
      <c r="L137" t="s">
        <v>18</v>
      </c>
      <c r="M137" t="s">
        <v>19</v>
      </c>
      <c r="N137" t="s">
        <v>27</v>
      </c>
      <c r="O137">
        <v>2.5000000000000001E-3</v>
      </c>
      <c r="P137">
        <v>0</v>
      </c>
      <c r="Q137" t="s">
        <v>21</v>
      </c>
      <c r="R137" t="str">
        <f t="shared" si="8"/>
        <v>OK</v>
      </c>
      <c r="S137">
        <f t="shared" si="9"/>
        <v>436124.71</v>
      </c>
      <c r="T137">
        <f t="shared" si="10"/>
        <v>794</v>
      </c>
      <c r="U137" t="str">
        <f t="shared" si="11"/>
        <v>YES</v>
      </c>
    </row>
    <row r="138" spans="1:21" x14ac:dyDescent="0.3">
      <c r="A138" t="s">
        <v>174</v>
      </c>
      <c r="B138" s="2">
        <v>43649</v>
      </c>
      <c r="C138">
        <v>521400</v>
      </c>
      <c r="D138">
        <v>448129.64</v>
      </c>
      <c r="E138">
        <v>7.2729999999999997</v>
      </c>
      <c r="F138">
        <v>240</v>
      </c>
      <c r="G138">
        <v>39</v>
      </c>
      <c r="H138">
        <v>201</v>
      </c>
      <c r="I138">
        <v>756</v>
      </c>
      <c r="J138">
        <v>85.8</v>
      </c>
      <c r="K138">
        <v>44.2</v>
      </c>
      <c r="L138" t="s">
        <v>52</v>
      </c>
      <c r="M138" t="s">
        <v>26</v>
      </c>
      <c r="N138" t="s">
        <v>20</v>
      </c>
      <c r="O138">
        <v>2.5000000000000001E-3</v>
      </c>
      <c r="P138">
        <v>30</v>
      </c>
      <c r="Q138" t="s">
        <v>31</v>
      </c>
      <c r="R138" t="str">
        <f t="shared" si="8"/>
        <v>OK</v>
      </c>
      <c r="S138">
        <f t="shared" si="9"/>
        <v>448129.64</v>
      </c>
      <c r="T138">
        <f t="shared" si="10"/>
        <v>756</v>
      </c>
      <c r="U138" t="str">
        <f t="shared" si="11"/>
        <v>YES</v>
      </c>
    </row>
    <row r="139" spans="1:21" x14ac:dyDescent="0.3">
      <c r="A139" t="s">
        <v>175</v>
      </c>
      <c r="B139" s="2">
        <v>44139</v>
      </c>
      <c r="C139">
        <v>519000</v>
      </c>
      <c r="D139">
        <v>442003.20000000001</v>
      </c>
      <c r="E139">
        <v>6.6130000000000004</v>
      </c>
      <c r="F139">
        <v>360</v>
      </c>
      <c r="G139">
        <v>63</v>
      </c>
      <c r="H139">
        <v>297</v>
      </c>
      <c r="I139">
        <v>708</v>
      </c>
      <c r="J139">
        <v>58.5</v>
      </c>
      <c r="K139">
        <v>27.5</v>
      </c>
      <c r="L139" t="s">
        <v>25</v>
      </c>
      <c r="M139" t="s">
        <v>19</v>
      </c>
      <c r="N139" t="s">
        <v>20</v>
      </c>
      <c r="O139">
        <v>2.7499999999999998E-3</v>
      </c>
      <c r="P139">
        <v>0</v>
      </c>
      <c r="Q139" t="s">
        <v>21</v>
      </c>
      <c r="R139" t="str">
        <f t="shared" si="8"/>
        <v>OK</v>
      </c>
      <c r="S139">
        <f t="shared" si="9"/>
        <v>442003.20000000001</v>
      </c>
      <c r="T139">
        <f t="shared" si="10"/>
        <v>708</v>
      </c>
      <c r="U139" t="str">
        <f t="shared" si="11"/>
        <v>YES</v>
      </c>
    </row>
    <row r="140" spans="1:21" x14ac:dyDescent="0.3">
      <c r="A140" t="s">
        <v>176</v>
      </c>
      <c r="B140" s="2">
        <v>45147</v>
      </c>
      <c r="C140">
        <v>410700</v>
      </c>
      <c r="D140">
        <v>385402.39</v>
      </c>
      <c r="E140">
        <v>6.181</v>
      </c>
      <c r="F140">
        <v>360</v>
      </c>
      <c r="G140">
        <v>27</v>
      </c>
      <c r="H140">
        <v>333</v>
      </c>
      <c r="I140">
        <v>724</v>
      </c>
      <c r="J140">
        <v>71.099999999999994</v>
      </c>
      <c r="K140">
        <v>39.700000000000003</v>
      </c>
      <c r="L140" t="s">
        <v>18</v>
      </c>
      <c r="M140" t="s">
        <v>19</v>
      </c>
      <c r="N140" t="s">
        <v>20</v>
      </c>
      <c r="O140">
        <v>3.0000000000000001E-3</v>
      </c>
      <c r="P140">
        <v>0</v>
      </c>
      <c r="Q140" t="s">
        <v>21</v>
      </c>
      <c r="R140" t="str">
        <f t="shared" si="8"/>
        <v>OK</v>
      </c>
      <c r="S140">
        <f t="shared" si="9"/>
        <v>385402.39</v>
      </c>
      <c r="T140">
        <f t="shared" si="10"/>
        <v>724</v>
      </c>
      <c r="U140" t="str">
        <f t="shared" si="11"/>
        <v>YES</v>
      </c>
    </row>
    <row r="141" spans="1:21" x14ac:dyDescent="0.3">
      <c r="A141" t="s">
        <v>177</v>
      </c>
      <c r="B141" s="2">
        <v>45835</v>
      </c>
      <c r="C141">
        <v>184200</v>
      </c>
      <c r="D141">
        <v>165096.34</v>
      </c>
      <c r="E141">
        <v>6.2240000000000002</v>
      </c>
      <c r="F141">
        <v>360</v>
      </c>
      <c r="G141">
        <v>41</v>
      </c>
      <c r="H141">
        <v>319</v>
      </c>
      <c r="I141">
        <v>721</v>
      </c>
      <c r="J141">
        <v>76.2</v>
      </c>
      <c r="K141">
        <v>39.799999999999997</v>
      </c>
      <c r="L141" t="s">
        <v>23</v>
      </c>
      <c r="M141" t="s">
        <v>19</v>
      </c>
      <c r="N141" t="s">
        <v>77</v>
      </c>
      <c r="O141">
        <v>2.5000000000000001E-3</v>
      </c>
      <c r="P141">
        <v>0</v>
      </c>
      <c r="Q141" t="s">
        <v>21</v>
      </c>
      <c r="R141" t="str">
        <f t="shared" si="8"/>
        <v>OK</v>
      </c>
      <c r="S141">
        <f t="shared" si="9"/>
        <v>165096.34</v>
      </c>
      <c r="T141">
        <f t="shared" si="10"/>
        <v>721</v>
      </c>
      <c r="U141" t="str">
        <f t="shared" si="11"/>
        <v>YES</v>
      </c>
    </row>
    <row r="142" spans="1:21" x14ac:dyDescent="0.3">
      <c r="A142" t="s">
        <v>178</v>
      </c>
      <c r="B142" s="2">
        <v>43900</v>
      </c>
      <c r="C142">
        <v>335600</v>
      </c>
      <c r="D142">
        <v>287792.34000000003</v>
      </c>
      <c r="E142">
        <v>4.75</v>
      </c>
      <c r="F142">
        <v>360</v>
      </c>
      <c r="G142">
        <v>50</v>
      </c>
      <c r="H142">
        <v>310</v>
      </c>
      <c r="I142">
        <v>703</v>
      </c>
      <c r="J142">
        <v>69.400000000000006</v>
      </c>
      <c r="K142">
        <v>39.200000000000003</v>
      </c>
      <c r="L142" t="s">
        <v>23</v>
      </c>
      <c r="M142" t="s">
        <v>26</v>
      </c>
      <c r="N142" t="s">
        <v>77</v>
      </c>
      <c r="O142">
        <v>2.7499999999999998E-3</v>
      </c>
      <c r="P142">
        <v>0</v>
      </c>
      <c r="Q142" t="s">
        <v>21</v>
      </c>
      <c r="R142" t="str">
        <f t="shared" si="8"/>
        <v>OK</v>
      </c>
      <c r="S142">
        <f t="shared" si="9"/>
        <v>287792.34000000003</v>
      </c>
      <c r="T142">
        <f t="shared" si="10"/>
        <v>703</v>
      </c>
      <c r="U142" t="str">
        <f t="shared" si="11"/>
        <v>YES</v>
      </c>
    </row>
    <row r="143" spans="1:21" x14ac:dyDescent="0.3">
      <c r="A143" t="s">
        <v>179</v>
      </c>
      <c r="B143" s="2">
        <v>44532</v>
      </c>
      <c r="C143">
        <v>610400</v>
      </c>
      <c r="D143">
        <v>543961.1</v>
      </c>
      <c r="E143">
        <v>5.9749999999999996</v>
      </c>
      <c r="F143">
        <v>360</v>
      </c>
      <c r="G143">
        <v>41</v>
      </c>
      <c r="H143">
        <v>319</v>
      </c>
      <c r="I143">
        <v>737</v>
      </c>
      <c r="J143">
        <v>74.099999999999994</v>
      </c>
      <c r="K143">
        <v>38.200000000000003</v>
      </c>
      <c r="L143" t="s">
        <v>33</v>
      </c>
      <c r="M143" t="s">
        <v>19</v>
      </c>
      <c r="N143" t="s">
        <v>20</v>
      </c>
      <c r="O143">
        <v>2.5000000000000001E-3</v>
      </c>
      <c r="P143">
        <v>90</v>
      </c>
      <c r="Q143" t="s">
        <v>50</v>
      </c>
      <c r="R143" t="str">
        <f t="shared" si="8"/>
        <v>OK</v>
      </c>
      <c r="S143">
        <f t="shared" si="9"/>
        <v>543961.1</v>
      </c>
      <c r="T143">
        <f t="shared" si="10"/>
        <v>737</v>
      </c>
      <c r="U143" t="str">
        <f t="shared" si="11"/>
        <v>YES</v>
      </c>
    </row>
    <row r="144" spans="1:21" x14ac:dyDescent="0.3">
      <c r="A144" t="s">
        <v>180</v>
      </c>
      <c r="B144" s="2">
        <v>44802</v>
      </c>
      <c r="C144">
        <v>442200</v>
      </c>
      <c r="D144">
        <v>409919.7</v>
      </c>
      <c r="E144">
        <v>5.3230000000000004</v>
      </c>
      <c r="F144">
        <v>360</v>
      </c>
      <c r="G144">
        <v>27</v>
      </c>
      <c r="H144">
        <v>333</v>
      </c>
      <c r="I144">
        <v>744</v>
      </c>
      <c r="J144">
        <v>74.2</v>
      </c>
      <c r="K144">
        <v>40</v>
      </c>
      <c r="L144" t="s">
        <v>54</v>
      </c>
      <c r="M144" t="s">
        <v>30</v>
      </c>
      <c r="N144" t="s">
        <v>20</v>
      </c>
      <c r="O144">
        <v>3.0000000000000001E-3</v>
      </c>
      <c r="P144">
        <v>0</v>
      </c>
      <c r="Q144" t="s">
        <v>21</v>
      </c>
      <c r="R144" t="str">
        <f t="shared" si="8"/>
        <v>OK</v>
      </c>
      <c r="S144">
        <f t="shared" si="9"/>
        <v>409919.7</v>
      </c>
      <c r="T144">
        <f t="shared" si="10"/>
        <v>744</v>
      </c>
      <c r="U144" t="str">
        <f t="shared" si="11"/>
        <v>YES</v>
      </c>
    </row>
    <row r="145" spans="1:21" x14ac:dyDescent="0.3">
      <c r="A145" t="s">
        <v>181</v>
      </c>
      <c r="B145" s="2">
        <v>45806</v>
      </c>
      <c r="C145">
        <v>419200</v>
      </c>
      <c r="D145">
        <v>342322.58</v>
      </c>
      <c r="E145">
        <v>6.3369999999999997</v>
      </c>
      <c r="F145">
        <v>360</v>
      </c>
      <c r="G145">
        <v>66</v>
      </c>
      <c r="H145">
        <v>294</v>
      </c>
      <c r="I145">
        <v>657</v>
      </c>
      <c r="J145">
        <v>84.9</v>
      </c>
      <c r="K145">
        <v>47</v>
      </c>
      <c r="L145" t="s">
        <v>18</v>
      </c>
      <c r="M145" t="s">
        <v>19</v>
      </c>
      <c r="N145" t="s">
        <v>20</v>
      </c>
      <c r="O145">
        <v>2.5000000000000001E-3</v>
      </c>
      <c r="P145">
        <v>0</v>
      </c>
      <c r="Q145" t="s">
        <v>21</v>
      </c>
      <c r="R145" t="str">
        <f t="shared" si="8"/>
        <v>OK</v>
      </c>
      <c r="S145">
        <f t="shared" si="9"/>
        <v>342322.58</v>
      </c>
      <c r="T145">
        <f t="shared" si="10"/>
        <v>657</v>
      </c>
      <c r="U145" t="str">
        <f t="shared" si="11"/>
        <v>YES</v>
      </c>
    </row>
    <row r="146" spans="1:21" x14ac:dyDescent="0.3">
      <c r="A146" t="s">
        <v>182</v>
      </c>
      <c r="B146" s="2">
        <v>44153</v>
      </c>
      <c r="C146">
        <v>284400</v>
      </c>
      <c r="D146">
        <v>243173.91</v>
      </c>
      <c r="E146">
        <v>6.0810000000000004</v>
      </c>
      <c r="F146">
        <v>360</v>
      </c>
      <c r="G146">
        <v>61</v>
      </c>
      <c r="H146">
        <v>299</v>
      </c>
      <c r="I146">
        <v>815</v>
      </c>
      <c r="J146">
        <v>53</v>
      </c>
      <c r="K146">
        <v>30.6</v>
      </c>
      <c r="L146" t="s">
        <v>18</v>
      </c>
      <c r="M146" t="s">
        <v>19</v>
      </c>
      <c r="N146" t="s">
        <v>20</v>
      </c>
      <c r="O146">
        <v>2.5000000000000001E-3</v>
      </c>
      <c r="P146">
        <v>0</v>
      </c>
      <c r="Q146" t="s">
        <v>21</v>
      </c>
      <c r="R146" t="str">
        <f t="shared" si="8"/>
        <v>OK</v>
      </c>
      <c r="S146">
        <f t="shared" si="9"/>
        <v>243173.91</v>
      </c>
      <c r="T146">
        <f t="shared" si="10"/>
        <v>815</v>
      </c>
      <c r="U146" t="str">
        <f t="shared" si="11"/>
        <v>YES</v>
      </c>
    </row>
    <row r="147" spans="1:21" x14ac:dyDescent="0.3">
      <c r="A147" t="s">
        <v>183</v>
      </c>
      <c r="B147" s="2">
        <v>44353</v>
      </c>
      <c r="C147">
        <v>334200</v>
      </c>
      <c r="D147">
        <v>307077.09000000003</v>
      </c>
      <c r="E147">
        <v>5.6849999999999996</v>
      </c>
      <c r="F147">
        <v>360</v>
      </c>
      <c r="G147">
        <v>38</v>
      </c>
      <c r="H147">
        <v>322</v>
      </c>
      <c r="I147">
        <v>748</v>
      </c>
      <c r="J147">
        <v>69.8</v>
      </c>
      <c r="K147">
        <v>27.8</v>
      </c>
      <c r="L147" t="s">
        <v>36</v>
      </c>
      <c r="M147" t="s">
        <v>26</v>
      </c>
      <c r="N147" t="s">
        <v>77</v>
      </c>
      <c r="O147">
        <v>2.5000000000000001E-3</v>
      </c>
      <c r="P147">
        <v>0</v>
      </c>
      <c r="Q147" t="s">
        <v>21</v>
      </c>
      <c r="R147" t="str">
        <f t="shared" si="8"/>
        <v>OK</v>
      </c>
      <c r="S147">
        <f t="shared" si="9"/>
        <v>307077.09000000003</v>
      </c>
      <c r="T147">
        <f t="shared" si="10"/>
        <v>748</v>
      </c>
      <c r="U147" t="str">
        <f t="shared" si="11"/>
        <v>YES</v>
      </c>
    </row>
    <row r="148" spans="1:21" x14ac:dyDescent="0.3">
      <c r="A148" t="s">
        <v>184</v>
      </c>
      <c r="B148" s="2">
        <v>43534</v>
      </c>
      <c r="C148">
        <v>597700</v>
      </c>
      <c r="D148">
        <v>519935.28</v>
      </c>
      <c r="E148">
        <v>6.3230000000000004</v>
      </c>
      <c r="F148">
        <v>360</v>
      </c>
      <c r="G148">
        <v>50</v>
      </c>
      <c r="H148">
        <v>310</v>
      </c>
      <c r="I148">
        <v>711</v>
      </c>
      <c r="J148">
        <v>89.8</v>
      </c>
      <c r="K148">
        <v>41.3</v>
      </c>
      <c r="L148" t="s">
        <v>29</v>
      </c>
      <c r="M148" t="s">
        <v>26</v>
      </c>
      <c r="N148" t="s">
        <v>20</v>
      </c>
      <c r="O148">
        <v>3.0000000000000001E-3</v>
      </c>
      <c r="P148">
        <v>0</v>
      </c>
      <c r="Q148" t="s">
        <v>21</v>
      </c>
      <c r="R148" t="str">
        <f t="shared" si="8"/>
        <v>OK</v>
      </c>
      <c r="S148">
        <f t="shared" si="9"/>
        <v>519935.28</v>
      </c>
      <c r="T148">
        <f t="shared" si="10"/>
        <v>711</v>
      </c>
      <c r="U148" t="str">
        <f t="shared" si="11"/>
        <v>YES</v>
      </c>
    </row>
    <row r="149" spans="1:21" x14ac:dyDescent="0.3">
      <c r="A149" t="s">
        <v>185</v>
      </c>
      <c r="B149" s="2">
        <v>45569</v>
      </c>
      <c r="C149">
        <v>483200</v>
      </c>
      <c r="D149">
        <v>438811.81</v>
      </c>
      <c r="E149">
        <v>6.3170000000000002</v>
      </c>
      <c r="F149">
        <v>360</v>
      </c>
      <c r="G149">
        <v>41</v>
      </c>
      <c r="H149">
        <v>319</v>
      </c>
      <c r="I149">
        <v>737</v>
      </c>
      <c r="J149">
        <v>82.2</v>
      </c>
      <c r="K149">
        <v>19.899999999999999</v>
      </c>
      <c r="L149" t="s">
        <v>52</v>
      </c>
      <c r="M149" t="s">
        <v>30</v>
      </c>
      <c r="N149" t="s">
        <v>20</v>
      </c>
      <c r="O149">
        <v>2.7499999999999998E-3</v>
      </c>
      <c r="P149">
        <v>0</v>
      </c>
      <c r="Q149" t="s">
        <v>21</v>
      </c>
      <c r="R149" t="str">
        <f t="shared" si="8"/>
        <v>OK</v>
      </c>
      <c r="S149">
        <f t="shared" si="9"/>
        <v>438811.81</v>
      </c>
      <c r="T149">
        <f t="shared" si="10"/>
        <v>737</v>
      </c>
      <c r="U149" t="str">
        <f t="shared" si="11"/>
        <v>YES</v>
      </c>
    </row>
    <row r="150" spans="1:21" x14ac:dyDescent="0.3">
      <c r="A150" t="s">
        <v>186</v>
      </c>
      <c r="B150" s="2">
        <v>43885</v>
      </c>
      <c r="C150">
        <v>543700</v>
      </c>
      <c r="D150">
        <v>508936.69</v>
      </c>
      <c r="E150">
        <v>7.2370000000000001</v>
      </c>
      <c r="F150">
        <v>360</v>
      </c>
      <c r="G150">
        <v>25</v>
      </c>
      <c r="H150">
        <v>335</v>
      </c>
      <c r="I150">
        <v>776</v>
      </c>
      <c r="J150">
        <v>90</v>
      </c>
      <c r="K150">
        <v>40.200000000000003</v>
      </c>
      <c r="L150" t="s">
        <v>36</v>
      </c>
      <c r="M150" t="s">
        <v>26</v>
      </c>
      <c r="N150" t="s">
        <v>20</v>
      </c>
      <c r="O150">
        <v>3.0000000000000001E-3</v>
      </c>
      <c r="P150">
        <v>0</v>
      </c>
      <c r="Q150" t="s">
        <v>21</v>
      </c>
      <c r="R150" t="str">
        <f t="shared" si="8"/>
        <v>OK</v>
      </c>
      <c r="S150">
        <f t="shared" si="9"/>
        <v>508936.69</v>
      </c>
      <c r="T150">
        <f t="shared" si="10"/>
        <v>776</v>
      </c>
      <c r="U150" t="str">
        <f t="shared" si="11"/>
        <v>YES</v>
      </c>
    </row>
    <row r="151" spans="1:21" x14ac:dyDescent="0.3">
      <c r="A151" t="s">
        <v>187</v>
      </c>
      <c r="B151" s="2">
        <v>46063</v>
      </c>
      <c r="C151">
        <v>377200</v>
      </c>
      <c r="D151">
        <v>353779.42</v>
      </c>
      <c r="E151">
        <v>6.6959999999999997</v>
      </c>
      <c r="F151">
        <v>360</v>
      </c>
      <c r="G151">
        <v>23</v>
      </c>
      <c r="H151">
        <v>337</v>
      </c>
      <c r="I151">
        <v>644</v>
      </c>
      <c r="J151">
        <v>84.3</v>
      </c>
      <c r="K151">
        <v>38.799999999999997</v>
      </c>
      <c r="L151" t="s">
        <v>18</v>
      </c>
      <c r="M151" t="s">
        <v>26</v>
      </c>
      <c r="N151" t="s">
        <v>77</v>
      </c>
      <c r="O151">
        <v>2.7499999999999998E-3</v>
      </c>
      <c r="P151">
        <v>60</v>
      </c>
      <c r="Q151" t="s">
        <v>133</v>
      </c>
      <c r="R151" t="str">
        <f t="shared" si="8"/>
        <v>OK</v>
      </c>
      <c r="S151">
        <f t="shared" si="9"/>
        <v>353779.42</v>
      </c>
      <c r="T151">
        <f t="shared" si="10"/>
        <v>644</v>
      </c>
      <c r="U151" t="str">
        <f t="shared" si="11"/>
        <v>YES</v>
      </c>
    </row>
    <row r="152" spans="1:21" x14ac:dyDescent="0.3">
      <c r="A152" t="s">
        <v>188</v>
      </c>
      <c r="B152" s="2">
        <v>43708</v>
      </c>
      <c r="C152">
        <v>465100</v>
      </c>
      <c r="D152">
        <v>383011.92</v>
      </c>
      <c r="E152">
        <v>6.391</v>
      </c>
      <c r="F152">
        <v>240</v>
      </c>
      <c r="G152">
        <v>43</v>
      </c>
      <c r="H152">
        <v>197</v>
      </c>
      <c r="I152">
        <v>719</v>
      </c>
      <c r="J152">
        <v>64.099999999999994</v>
      </c>
      <c r="K152">
        <v>18</v>
      </c>
      <c r="L152" t="s">
        <v>38</v>
      </c>
      <c r="M152" t="s">
        <v>30</v>
      </c>
      <c r="N152" t="s">
        <v>20</v>
      </c>
      <c r="O152">
        <v>2.5000000000000001E-3</v>
      </c>
      <c r="P152">
        <v>0</v>
      </c>
      <c r="Q152" t="s">
        <v>21</v>
      </c>
      <c r="R152" t="str">
        <f t="shared" si="8"/>
        <v>OK</v>
      </c>
      <c r="S152">
        <f t="shared" si="9"/>
        <v>383011.92</v>
      </c>
      <c r="T152">
        <f t="shared" si="10"/>
        <v>719</v>
      </c>
      <c r="U152" t="str">
        <f t="shared" si="11"/>
        <v>YES</v>
      </c>
    </row>
    <row r="153" spans="1:21" x14ac:dyDescent="0.3">
      <c r="A153" t="s">
        <v>189</v>
      </c>
      <c r="B153" s="2">
        <v>44963</v>
      </c>
      <c r="C153">
        <v>274200</v>
      </c>
      <c r="D153">
        <v>228104.14</v>
      </c>
      <c r="E153">
        <v>5.6340000000000003</v>
      </c>
      <c r="F153">
        <v>360</v>
      </c>
      <c r="G153">
        <v>72</v>
      </c>
      <c r="H153">
        <v>288</v>
      </c>
      <c r="I153">
        <v>660</v>
      </c>
      <c r="J153">
        <v>83.3</v>
      </c>
      <c r="K153">
        <v>29.9</v>
      </c>
      <c r="L153" t="s">
        <v>33</v>
      </c>
      <c r="M153" t="s">
        <v>26</v>
      </c>
      <c r="N153" t="s">
        <v>20</v>
      </c>
      <c r="O153">
        <v>3.0000000000000001E-3</v>
      </c>
      <c r="P153">
        <v>0</v>
      </c>
      <c r="Q153" t="s">
        <v>21</v>
      </c>
      <c r="R153" t="str">
        <f t="shared" si="8"/>
        <v>OK</v>
      </c>
      <c r="S153">
        <f t="shared" si="9"/>
        <v>228104.14</v>
      </c>
      <c r="T153">
        <f t="shared" si="10"/>
        <v>660</v>
      </c>
      <c r="U153" t="str">
        <f t="shared" si="11"/>
        <v>YES</v>
      </c>
    </row>
    <row r="154" spans="1:21" x14ac:dyDescent="0.3">
      <c r="A154" t="s">
        <v>190</v>
      </c>
      <c r="B154" s="2">
        <v>46040</v>
      </c>
      <c r="C154">
        <v>502700</v>
      </c>
      <c r="D154">
        <v>467365.16</v>
      </c>
      <c r="E154">
        <v>5.5519999999999996</v>
      </c>
      <c r="F154">
        <v>360</v>
      </c>
      <c r="G154">
        <v>28</v>
      </c>
      <c r="H154">
        <v>332</v>
      </c>
      <c r="I154">
        <v>820</v>
      </c>
      <c r="J154">
        <v>77.099999999999994</v>
      </c>
      <c r="K154">
        <v>47.6</v>
      </c>
      <c r="L154" t="s">
        <v>33</v>
      </c>
      <c r="M154" t="s">
        <v>30</v>
      </c>
      <c r="N154" t="s">
        <v>20</v>
      </c>
      <c r="O154">
        <v>3.0000000000000001E-3</v>
      </c>
      <c r="P154">
        <v>0</v>
      </c>
      <c r="Q154" t="s">
        <v>21</v>
      </c>
      <c r="R154" t="str">
        <f t="shared" si="8"/>
        <v>OK</v>
      </c>
      <c r="S154">
        <f t="shared" si="9"/>
        <v>467365.16</v>
      </c>
      <c r="T154">
        <f t="shared" si="10"/>
        <v>820</v>
      </c>
      <c r="U154" t="str">
        <f t="shared" si="11"/>
        <v>YES</v>
      </c>
    </row>
    <row r="155" spans="1:21" x14ac:dyDescent="0.3">
      <c r="A155" t="s">
        <v>191</v>
      </c>
      <c r="B155" s="2">
        <v>45145</v>
      </c>
      <c r="C155">
        <v>363800</v>
      </c>
      <c r="D155">
        <v>343930.38</v>
      </c>
      <c r="E155">
        <v>6.6390000000000002</v>
      </c>
      <c r="F155">
        <v>360</v>
      </c>
      <c r="G155">
        <v>21</v>
      </c>
      <c r="H155">
        <v>339</v>
      </c>
      <c r="I155">
        <v>733</v>
      </c>
      <c r="J155">
        <v>98</v>
      </c>
      <c r="K155">
        <v>23.3</v>
      </c>
      <c r="L155" t="s">
        <v>54</v>
      </c>
      <c r="M155" t="s">
        <v>30</v>
      </c>
      <c r="N155" t="s">
        <v>77</v>
      </c>
      <c r="O155">
        <v>2.5000000000000001E-3</v>
      </c>
      <c r="P155">
        <v>0</v>
      </c>
      <c r="Q155" t="s">
        <v>21</v>
      </c>
      <c r="R155" t="str">
        <f t="shared" si="8"/>
        <v>OK</v>
      </c>
      <c r="S155">
        <f t="shared" si="9"/>
        <v>343930.38</v>
      </c>
      <c r="T155">
        <f t="shared" si="10"/>
        <v>733</v>
      </c>
      <c r="U155" t="str">
        <f t="shared" si="11"/>
        <v>YES</v>
      </c>
    </row>
    <row r="156" spans="1:21" x14ac:dyDescent="0.3">
      <c r="A156" t="s">
        <v>192</v>
      </c>
      <c r="B156" s="2">
        <v>45590</v>
      </c>
      <c r="C156">
        <v>371300</v>
      </c>
      <c r="D156">
        <v>305565.43</v>
      </c>
      <c r="E156">
        <v>6.12</v>
      </c>
      <c r="F156">
        <v>360</v>
      </c>
      <c r="G156">
        <v>64</v>
      </c>
      <c r="H156">
        <v>296</v>
      </c>
      <c r="I156">
        <v>660</v>
      </c>
      <c r="J156">
        <v>84.8</v>
      </c>
      <c r="K156">
        <v>36.700000000000003</v>
      </c>
      <c r="L156" t="s">
        <v>23</v>
      </c>
      <c r="M156" t="s">
        <v>19</v>
      </c>
      <c r="N156" t="s">
        <v>20</v>
      </c>
      <c r="O156">
        <v>2.5000000000000001E-3</v>
      </c>
      <c r="P156">
        <v>0</v>
      </c>
      <c r="Q156" t="s">
        <v>21</v>
      </c>
      <c r="R156" t="str">
        <f t="shared" si="8"/>
        <v>OK</v>
      </c>
      <c r="S156">
        <f t="shared" si="9"/>
        <v>305565.43</v>
      </c>
      <c r="T156">
        <f t="shared" si="10"/>
        <v>660</v>
      </c>
      <c r="U156" t="str">
        <f t="shared" si="11"/>
        <v>YES</v>
      </c>
    </row>
    <row r="157" spans="1:21" x14ac:dyDescent="0.3">
      <c r="A157" t="s">
        <v>193</v>
      </c>
      <c r="B157" s="2">
        <v>45474</v>
      </c>
      <c r="C157">
        <v>474700</v>
      </c>
      <c r="D157">
        <v>441156.07</v>
      </c>
      <c r="E157">
        <v>6.4119999999999999</v>
      </c>
      <c r="F157">
        <v>360</v>
      </c>
      <c r="G157">
        <v>26</v>
      </c>
      <c r="H157">
        <v>334</v>
      </c>
      <c r="I157">
        <v>820</v>
      </c>
      <c r="J157">
        <v>81.8</v>
      </c>
      <c r="K157">
        <v>27</v>
      </c>
      <c r="L157" t="s">
        <v>33</v>
      </c>
      <c r="M157" t="s">
        <v>30</v>
      </c>
      <c r="N157" t="s">
        <v>20</v>
      </c>
      <c r="O157">
        <v>2.5000000000000001E-3</v>
      </c>
      <c r="P157">
        <v>0</v>
      </c>
      <c r="Q157" t="s">
        <v>21</v>
      </c>
      <c r="R157" t="str">
        <f t="shared" si="8"/>
        <v>OK</v>
      </c>
      <c r="S157">
        <f t="shared" si="9"/>
        <v>441156.07</v>
      </c>
      <c r="T157">
        <f t="shared" si="10"/>
        <v>820</v>
      </c>
      <c r="U157" t="str">
        <f t="shared" si="11"/>
        <v>YES</v>
      </c>
    </row>
    <row r="158" spans="1:21" x14ac:dyDescent="0.3">
      <c r="A158" t="s">
        <v>194</v>
      </c>
      <c r="B158" s="2">
        <v>44967</v>
      </c>
      <c r="C158">
        <v>618100</v>
      </c>
      <c r="D158">
        <v>587557.82999999996</v>
      </c>
      <c r="E158">
        <v>6.8860000000000001</v>
      </c>
      <c r="F158">
        <v>360</v>
      </c>
      <c r="G158">
        <v>17</v>
      </c>
      <c r="H158">
        <v>343</v>
      </c>
      <c r="I158">
        <v>696</v>
      </c>
      <c r="J158">
        <v>83.4</v>
      </c>
      <c r="K158">
        <v>29.3</v>
      </c>
      <c r="L158" t="s">
        <v>195</v>
      </c>
      <c r="M158" t="s">
        <v>19</v>
      </c>
      <c r="N158" t="s">
        <v>20</v>
      </c>
      <c r="O158">
        <v>3.0000000000000001E-3</v>
      </c>
      <c r="P158">
        <v>0</v>
      </c>
      <c r="Q158" t="s">
        <v>21</v>
      </c>
      <c r="R158" t="str">
        <f t="shared" si="8"/>
        <v>ERROR - Invalid State</v>
      </c>
      <c r="S158">
        <f t="shared" si="9"/>
        <v>587557.82999999996</v>
      </c>
      <c r="T158">
        <f t="shared" si="10"/>
        <v>696</v>
      </c>
      <c r="U158" t="str">
        <f t="shared" si="11"/>
        <v>NO</v>
      </c>
    </row>
    <row r="159" spans="1:21" x14ac:dyDescent="0.3">
      <c r="A159" t="s">
        <v>196</v>
      </c>
      <c r="B159" s="2">
        <v>43905</v>
      </c>
      <c r="C159">
        <v>182000</v>
      </c>
      <c r="D159">
        <v>174011.75</v>
      </c>
      <c r="E159">
        <v>5.266</v>
      </c>
      <c r="F159">
        <v>360</v>
      </c>
      <c r="G159">
        <v>21</v>
      </c>
      <c r="H159">
        <v>339</v>
      </c>
      <c r="I159">
        <v>714</v>
      </c>
      <c r="J159">
        <v>81.2</v>
      </c>
      <c r="K159">
        <v>50.3</v>
      </c>
      <c r="L159" t="s">
        <v>45</v>
      </c>
      <c r="M159" t="s">
        <v>26</v>
      </c>
      <c r="N159" t="s">
        <v>20</v>
      </c>
      <c r="O159">
        <v>2.7499999999999998E-3</v>
      </c>
      <c r="P159">
        <v>0</v>
      </c>
      <c r="Q159" t="s">
        <v>21</v>
      </c>
      <c r="R159" t="str">
        <f t="shared" si="8"/>
        <v>OK</v>
      </c>
      <c r="S159">
        <f t="shared" si="9"/>
        <v>174011.75</v>
      </c>
      <c r="T159">
        <f t="shared" si="10"/>
        <v>714</v>
      </c>
      <c r="U159" t="str">
        <f t="shared" si="11"/>
        <v>YES</v>
      </c>
    </row>
    <row r="160" spans="1:21" x14ac:dyDescent="0.3">
      <c r="A160" t="s">
        <v>197</v>
      </c>
      <c r="B160" s="2">
        <v>44752</v>
      </c>
      <c r="C160">
        <v>562400</v>
      </c>
      <c r="D160">
        <v>536242.64</v>
      </c>
      <c r="E160">
        <v>7.1580000000000004</v>
      </c>
      <c r="F160">
        <v>360</v>
      </c>
      <c r="G160">
        <v>19</v>
      </c>
      <c r="H160">
        <v>341</v>
      </c>
      <c r="I160">
        <v>717</v>
      </c>
      <c r="J160">
        <v>80.900000000000006</v>
      </c>
      <c r="K160">
        <v>36</v>
      </c>
      <c r="L160" t="s">
        <v>33</v>
      </c>
      <c r="M160" t="s">
        <v>26</v>
      </c>
      <c r="N160" t="s">
        <v>20</v>
      </c>
      <c r="O160">
        <v>2.7499999999999998E-3</v>
      </c>
      <c r="P160">
        <v>0</v>
      </c>
      <c r="Q160" t="s">
        <v>21</v>
      </c>
      <c r="R160" t="str">
        <f t="shared" si="8"/>
        <v>OK</v>
      </c>
      <c r="S160">
        <f t="shared" si="9"/>
        <v>536242.64</v>
      </c>
      <c r="T160">
        <f t="shared" si="10"/>
        <v>717</v>
      </c>
      <c r="U160" t="str">
        <f t="shared" si="11"/>
        <v>YES</v>
      </c>
    </row>
    <row r="161" spans="1:21" x14ac:dyDescent="0.3">
      <c r="A161" t="s">
        <v>198</v>
      </c>
      <c r="B161" s="2">
        <v>44674</v>
      </c>
      <c r="C161">
        <v>296200</v>
      </c>
      <c r="D161">
        <v>251301.28</v>
      </c>
      <c r="E161">
        <v>6.88</v>
      </c>
      <c r="F161">
        <v>360</v>
      </c>
      <c r="G161">
        <v>66</v>
      </c>
      <c r="H161">
        <v>294</v>
      </c>
      <c r="I161">
        <v>678</v>
      </c>
      <c r="J161">
        <v>73.099999999999994</v>
      </c>
      <c r="K161">
        <v>39.1</v>
      </c>
      <c r="L161" t="s">
        <v>25</v>
      </c>
      <c r="M161" t="s">
        <v>19</v>
      </c>
      <c r="N161" t="s">
        <v>20</v>
      </c>
      <c r="O161">
        <v>3.0000000000000001E-3</v>
      </c>
      <c r="P161">
        <v>0</v>
      </c>
      <c r="Q161" t="s">
        <v>21</v>
      </c>
      <c r="R161" t="str">
        <f t="shared" si="8"/>
        <v>OK</v>
      </c>
      <c r="S161">
        <f t="shared" si="9"/>
        <v>251301.28</v>
      </c>
      <c r="T161">
        <f t="shared" si="10"/>
        <v>678</v>
      </c>
      <c r="U161" t="str">
        <f t="shared" si="11"/>
        <v>YES</v>
      </c>
    </row>
    <row r="162" spans="1:21" x14ac:dyDescent="0.3">
      <c r="A162" t="s">
        <v>199</v>
      </c>
      <c r="B162" s="2">
        <v>44544</v>
      </c>
      <c r="C162">
        <v>372000</v>
      </c>
      <c r="D162">
        <v>330579.49</v>
      </c>
      <c r="E162">
        <v>4.915</v>
      </c>
      <c r="F162">
        <v>360</v>
      </c>
      <c r="G162">
        <v>51</v>
      </c>
      <c r="H162">
        <v>309</v>
      </c>
      <c r="I162">
        <v>739</v>
      </c>
      <c r="J162">
        <v>81.900000000000006</v>
      </c>
      <c r="K162">
        <v>34.1</v>
      </c>
      <c r="L162" t="s">
        <v>18</v>
      </c>
      <c r="M162" t="s">
        <v>26</v>
      </c>
      <c r="N162" t="s">
        <v>20</v>
      </c>
      <c r="O162">
        <v>2.7499999999999998E-3</v>
      </c>
      <c r="P162">
        <v>0</v>
      </c>
      <c r="Q162" t="s">
        <v>21</v>
      </c>
      <c r="R162" t="str">
        <f t="shared" si="8"/>
        <v>OK</v>
      </c>
      <c r="S162">
        <f t="shared" si="9"/>
        <v>330579.49</v>
      </c>
      <c r="T162">
        <f t="shared" si="10"/>
        <v>739</v>
      </c>
      <c r="U162" t="str">
        <f t="shared" si="11"/>
        <v>YES</v>
      </c>
    </row>
    <row r="163" spans="1:21" x14ac:dyDescent="0.3">
      <c r="A163" t="s">
        <v>200</v>
      </c>
      <c r="B163" s="2">
        <v>44797</v>
      </c>
      <c r="C163">
        <v>161000</v>
      </c>
      <c r="D163">
        <v>144064.67000000001</v>
      </c>
      <c r="E163">
        <v>7.78</v>
      </c>
      <c r="F163">
        <v>360</v>
      </c>
      <c r="G163">
        <v>37</v>
      </c>
      <c r="H163">
        <v>323</v>
      </c>
      <c r="I163">
        <v>603</v>
      </c>
      <c r="J163">
        <v>86.4</v>
      </c>
      <c r="K163">
        <v>22.9</v>
      </c>
      <c r="L163" t="s">
        <v>29</v>
      </c>
      <c r="M163" t="s">
        <v>19</v>
      </c>
      <c r="N163" t="s">
        <v>20</v>
      </c>
      <c r="O163">
        <v>2.7499999999999998E-3</v>
      </c>
      <c r="P163">
        <v>0</v>
      </c>
      <c r="Q163" t="s">
        <v>21</v>
      </c>
      <c r="R163" t="str">
        <f t="shared" si="8"/>
        <v>OK</v>
      </c>
      <c r="S163">
        <f t="shared" si="9"/>
        <v>144064.67000000001</v>
      </c>
      <c r="T163">
        <f t="shared" si="10"/>
        <v>603</v>
      </c>
      <c r="U163" t="str">
        <f t="shared" si="11"/>
        <v>YES</v>
      </c>
    </row>
    <row r="164" spans="1:21" x14ac:dyDescent="0.3">
      <c r="A164" t="s">
        <v>201</v>
      </c>
      <c r="B164" s="2">
        <v>46029</v>
      </c>
      <c r="C164">
        <v>300500</v>
      </c>
      <c r="D164">
        <v>282981.03999999998</v>
      </c>
      <c r="E164">
        <v>6.4589999999999996</v>
      </c>
      <c r="F164">
        <v>360</v>
      </c>
      <c r="G164">
        <v>20</v>
      </c>
      <c r="H164">
        <v>340</v>
      </c>
      <c r="I164">
        <v>785</v>
      </c>
      <c r="J164">
        <v>87.7</v>
      </c>
      <c r="K164">
        <v>25.5</v>
      </c>
      <c r="L164" t="s">
        <v>29</v>
      </c>
      <c r="M164" t="s">
        <v>19</v>
      </c>
      <c r="N164" t="s">
        <v>20</v>
      </c>
      <c r="O164">
        <v>2.5000000000000001E-3</v>
      </c>
      <c r="P164">
        <v>0</v>
      </c>
      <c r="Q164" t="s">
        <v>21</v>
      </c>
      <c r="R164" t="str">
        <f t="shared" si="8"/>
        <v>OK</v>
      </c>
      <c r="S164">
        <f t="shared" si="9"/>
        <v>282981.03999999998</v>
      </c>
      <c r="T164">
        <f t="shared" si="10"/>
        <v>785</v>
      </c>
      <c r="U164" t="str">
        <f t="shared" si="11"/>
        <v>YES</v>
      </c>
    </row>
    <row r="165" spans="1:21" x14ac:dyDescent="0.3">
      <c r="A165" t="s">
        <v>202</v>
      </c>
      <c r="B165" s="2">
        <v>44719</v>
      </c>
      <c r="C165">
        <v>401300</v>
      </c>
      <c r="D165">
        <v>357374.63</v>
      </c>
      <c r="E165">
        <v>5.9390000000000001</v>
      </c>
      <c r="F165">
        <v>360</v>
      </c>
      <c r="G165">
        <v>49</v>
      </c>
      <c r="H165">
        <v>311</v>
      </c>
      <c r="I165">
        <v>663</v>
      </c>
      <c r="J165">
        <v>86.3</v>
      </c>
      <c r="K165">
        <v>44.4</v>
      </c>
      <c r="L165" t="s">
        <v>52</v>
      </c>
      <c r="M165" t="s">
        <v>30</v>
      </c>
      <c r="N165" t="s">
        <v>77</v>
      </c>
      <c r="O165">
        <v>2.5000000000000001E-3</v>
      </c>
      <c r="P165">
        <v>0</v>
      </c>
      <c r="Q165" t="s">
        <v>21</v>
      </c>
      <c r="R165" t="str">
        <f t="shared" si="8"/>
        <v>OK</v>
      </c>
      <c r="S165">
        <f t="shared" si="9"/>
        <v>357374.63</v>
      </c>
      <c r="T165">
        <f t="shared" si="10"/>
        <v>663</v>
      </c>
      <c r="U165" t="str">
        <f t="shared" si="11"/>
        <v>YES</v>
      </c>
    </row>
    <row r="166" spans="1:21" x14ac:dyDescent="0.3">
      <c r="A166" t="s">
        <v>203</v>
      </c>
      <c r="B166" s="2">
        <v>44080</v>
      </c>
      <c r="C166">
        <v>178100</v>
      </c>
      <c r="D166">
        <v>169811.59</v>
      </c>
      <c r="E166">
        <v>6.5869999999999997</v>
      </c>
      <c r="F166">
        <v>360</v>
      </c>
      <c r="G166">
        <v>22</v>
      </c>
      <c r="H166">
        <v>338</v>
      </c>
      <c r="I166">
        <v>702</v>
      </c>
      <c r="J166">
        <v>92.6</v>
      </c>
      <c r="K166">
        <v>36.200000000000003</v>
      </c>
      <c r="L166" t="s">
        <v>36</v>
      </c>
      <c r="M166" t="s">
        <v>19</v>
      </c>
      <c r="N166" t="s">
        <v>20</v>
      </c>
      <c r="O166">
        <v>2.5000000000000001E-3</v>
      </c>
      <c r="P166">
        <v>0</v>
      </c>
      <c r="Q166" t="s">
        <v>21</v>
      </c>
      <c r="R166" t="str">
        <f t="shared" si="8"/>
        <v>OK</v>
      </c>
      <c r="S166">
        <f t="shared" si="9"/>
        <v>169811.59</v>
      </c>
      <c r="T166">
        <f t="shared" si="10"/>
        <v>702</v>
      </c>
      <c r="U166" t="str">
        <f t="shared" si="11"/>
        <v>YES</v>
      </c>
    </row>
    <row r="167" spans="1:21" x14ac:dyDescent="0.3">
      <c r="A167" t="s">
        <v>204</v>
      </c>
      <c r="B167" s="2">
        <v>43885</v>
      </c>
      <c r="C167">
        <v>395500</v>
      </c>
      <c r="D167">
        <v>353427.86</v>
      </c>
      <c r="E167">
        <v>5.6150000000000002</v>
      </c>
      <c r="F167">
        <v>360</v>
      </c>
      <c r="G167">
        <v>46</v>
      </c>
      <c r="H167">
        <v>314</v>
      </c>
      <c r="I167">
        <v>766</v>
      </c>
      <c r="J167">
        <v>88.4</v>
      </c>
      <c r="K167">
        <v>28.8</v>
      </c>
      <c r="L167" t="s">
        <v>45</v>
      </c>
      <c r="M167" t="s">
        <v>26</v>
      </c>
      <c r="N167" t="s">
        <v>27</v>
      </c>
      <c r="O167">
        <v>2.5000000000000001E-3</v>
      </c>
      <c r="P167">
        <v>0</v>
      </c>
      <c r="Q167" t="s">
        <v>21</v>
      </c>
      <c r="R167" t="str">
        <f t="shared" si="8"/>
        <v>OK</v>
      </c>
      <c r="S167">
        <f t="shared" si="9"/>
        <v>353427.86</v>
      </c>
      <c r="T167">
        <f t="shared" si="10"/>
        <v>766</v>
      </c>
      <c r="U167" t="str">
        <f t="shared" si="11"/>
        <v>YES</v>
      </c>
    </row>
    <row r="168" spans="1:21" x14ac:dyDescent="0.3">
      <c r="A168" t="s">
        <v>205</v>
      </c>
      <c r="B168" s="2">
        <v>45366</v>
      </c>
      <c r="C168">
        <v>613600</v>
      </c>
      <c r="D168">
        <v>512991.66</v>
      </c>
      <c r="E168">
        <v>6.6050000000000004</v>
      </c>
      <c r="F168">
        <v>360</v>
      </c>
      <c r="G168">
        <v>59</v>
      </c>
      <c r="H168">
        <v>301</v>
      </c>
      <c r="I168">
        <v>714</v>
      </c>
      <c r="J168">
        <v>82.9</v>
      </c>
      <c r="K168">
        <v>34.799999999999997</v>
      </c>
      <c r="L168" t="s">
        <v>18</v>
      </c>
      <c r="M168" t="s">
        <v>26</v>
      </c>
      <c r="N168" t="s">
        <v>20</v>
      </c>
      <c r="O168">
        <v>2.7499999999999998E-3</v>
      </c>
      <c r="P168">
        <v>0</v>
      </c>
      <c r="Q168" t="s">
        <v>21</v>
      </c>
      <c r="R168" t="str">
        <f t="shared" si="8"/>
        <v>OK</v>
      </c>
      <c r="S168">
        <f t="shared" si="9"/>
        <v>512991.66</v>
      </c>
      <c r="T168">
        <f t="shared" si="10"/>
        <v>714</v>
      </c>
      <c r="U168" t="str">
        <f t="shared" si="11"/>
        <v>YES</v>
      </c>
    </row>
    <row r="169" spans="1:21" x14ac:dyDescent="0.3">
      <c r="A169" t="s">
        <v>206</v>
      </c>
      <c r="B169" s="2">
        <v>43741</v>
      </c>
      <c r="C169">
        <v>202700</v>
      </c>
      <c r="D169">
        <v>179575.2</v>
      </c>
      <c r="E169">
        <v>5.734</v>
      </c>
      <c r="F169">
        <v>360</v>
      </c>
      <c r="G169">
        <v>49</v>
      </c>
      <c r="H169">
        <v>311</v>
      </c>
      <c r="I169">
        <v>716</v>
      </c>
      <c r="J169">
        <v>63.4</v>
      </c>
      <c r="K169">
        <v>40.299999999999997</v>
      </c>
      <c r="L169" t="s">
        <v>33</v>
      </c>
      <c r="M169" t="s">
        <v>19</v>
      </c>
      <c r="N169" t="s">
        <v>20</v>
      </c>
      <c r="O169">
        <v>2.5000000000000001E-3</v>
      </c>
      <c r="P169">
        <v>0</v>
      </c>
      <c r="Q169" t="s">
        <v>21</v>
      </c>
      <c r="R169" t="str">
        <f t="shared" si="8"/>
        <v>OK</v>
      </c>
      <c r="S169">
        <f t="shared" si="9"/>
        <v>179575.2</v>
      </c>
      <c r="T169">
        <f t="shared" si="10"/>
        <v>716</v>
      </c>
      <c r="U169" t="str">
        <f t="shared" si="11"/>
        <v>YES</v>
      </c>
    </row>
    <row r="170" spans="1:21" x14ac:dyDescent="0.3">
      <c r="A170" t="s">
        <v>207</v>
      </c>
      <c r="B170" s="2">
        <v>45050</v>
      </c>
      <c r="C170">
        <v>532200</v>
      </c>
      <c r="D170">
        <v>520860.14</v>
      </c>
      <c r="E170">
        <v>7.5629999999999997</v>
      </c>
      <c r="F170">
        <v>360</v>
      </c>
      <c r="G170">
        <v>10</v>
      </c>
      <c r="H170">
        <v>350</v>
      </c>
      <c r="I170">
        <v>669</v>
      </c>
      <c r="J170">
        <v>63.4</v>
      </c>
      <c r="K170">
        <v>38.6</v>
      </c>
      <c r="L170" t="s">
        <v>36</v>
      </c>
      <c r="M170" t="s">
        <v>19</v>
      </c>
      <c r="N170" t="s">
        <v>20</v>
      </c>
      <c r="O170">
        <v>2.5000000000000001E-3</v>
      </c>
      <c r="P170">
        <v>0</v>
      </c>
      <c r="Q170" t="s">
        <v>21</v>
      </c>
      <c r="R170" t="str">
        <f t="shared" si="8"/>
        <v>OK</v>
      </c>
      <c r="S170">
        <f t="shared" si="9"/>
        <v>520860.14</v>
      </c>
      <c r="T170">
        <f t="shared" si="10"/>
        <v>669</v>
      </c>
      <c r="U170" t="str">
        <f t="shared" si="11"/>
        <v>YES</v>
      </c>
    </row>
    <row r="171" spans="1:21" x14ac:dyDescent="0.3">
      <c r="A171" t="s">
        <v>208</v>
      </c>
      <c r="B171" s="2">
        <v>45232</v>
      </c>
      <c r="C171">
        <v>354800</v>
      </c>
      <c r="D171">
        <v>330650.02</v>
      </c>
      <c r="E171">
        <v>6.2889999999999997</v>
      </c>
      <c r="F171">
        <v>360</v>
      </c>
      <c r="G171">
        <v>32</v>
      </c>
      <c r="H171">
        <v>328</v>
      </c>
      <c r="I171">
        <v>820</v>
      </c>
      <c r="J171">
        <v>73.3</v>
      </c>
      <c r="K171">
        <v>28.8</v>
      </c>
      <c r="L171" t="s">
        <v>29</v>
      </c>
      <c r="M171" t="s">
        <v>19</v>
      </c>
      <c r="N171" t="s">
        <v>20</v>
      </c>
      <c r="O171">
        <v>2.5000000000000001E-3</v>
      </c>
      <c r="P171">
        <v>0</v>
      </c>
      <c r="Q171" t="s">
        <v>21</v>
      </c>
      <c r="R171" t="str">
        <f t="shared" si="8"/>
        <v>OK</v>
      </c>
      <c r="S171">
        <f t="shared" si="9"/>
        <v>330650.02</v>
      </c>
      <c r="T171">
        <f t="shared" si="10"/>
        <v>820</v>
      </c>
      <c r="U171" t="str">
        <f t="shared" si="11"/>
        <v>YES</v>
      </c>
    </row>
    <row r="172" spans="1:21" x14ac:dyDescent="0.3">
      <c r="A172" t="s">
        <v>209</v>
      </c>
      <c r="B172" s="2">
        <v>45178</v>
      </c>
      <c r="C172">
        <v>477600</v>
      </c>
      <c r="D172">
        <v>421674.51</v>
      </c>
      <c r="E172">
        <v>6.6719999999999997</v>
      </c>
      <c r="F172">
        <v>360</v>
      </c>
      <c r="G172">
        <v>48</v>
      </c>
      <c r="H172">
        <v>312</v>
      </c>
      <c r="I172">
        <v>754</v>
      </c>
      <c r="J172">
        <v>76.5</v>
      </c>
      <c r="K172">
        <v>22.4</v>
      </c>
      <c r="L172" t="s">
        <v>29</v>
      </c>
      <c r="M172" t="s">
        <v>19</v>
      </c>
      <c r="N172" t="s">
        <v>20</v>
      </c>
      <c r="O172">
        <v>2.5000000000000001E-3</v>
      </c>
      <c r="P172">
        <v>30</v>
      </c>
      <c r="Q172" t="s">
        <v>31</v>
      </c>
      <c r="R172" t="str">
        <f t="shared" si="8"/>
        <v>OK</v>
      </c>
      <c r="S172">
        <f t="shared" si="9"/>
        <v>421674.51</v>
      </c>
      <c r="T172">
        <f t="shared" si="10"/>
        <v>754</v>
      </c>
      <c r="U172" t="str">
        <f t="shared" si="11"/>
        <v>YES</v>
      </c>
    </row>
    <row r="173" spans="1:21" x14ac:dyDescent="0.3">
      <c r="A173" t="s">
        <v>210</v>
      </c>
      <c r="B173" s="2">
        <v>45603</v>
      </c>
      <c r="C173">
        <v>280100</v>
      </c>
      <c r="D173">
        <v>251262.37</v>
      </c>
      <c r="E173">
        <v>5.7389999999999999</v>
      </c>
      <c r="F173">
        <v>360</v>
      </c>
      <c r="G173">
        <v>36</v>
      </c>
      <c r="H173">
        <v>324</v>
      </c>
      <c r="I173">
        <v>665</v>
      </c>
      <c r="J173">
        <v>91.4</v>
      </c>
      <c r="K173">
        <v>31.7</v>
      </c>
      <c r="L173" t="s">
        <v>36</v>
      </c>
      <c r="M173" t="s">
        <v>43</v>
      </c>
      <c r="N173" t="s">
        <v>20</v>
      </c>
      <c r="O173">
        <v>2.5000000000000001E-3</v>
      </c>
      <c r="P173">
        <v>0</v>
      </c>
      <c r="Q173" t="s">
        <v>21</v>
      </c>
      <c r="R173" t="str">
        <f t="shared" si="8"/>
        <v>OK</v>
      </c>
      <c r="S173">
        <f t="shared" si="9"/>
        <v>251262.37</v>
      </c>
      <c r="T173">
        <f t="shared" si="10"/>
        <v>665</v>
      </c>
      <c r="U173" t="str">
        <f t="shared" si="11"/>
        <v>YES</v>
      </c>
    </row>
    <row r="174" spans="1:21" x14ac:dyDescent="0.3">
      <c r="A174" t="s">
        <v>211</v>
      </c>
      <c r="B174" s="2">
        <v>45795</v>
      </c>
      <c r="C174">
        <v>229700</v>
      </c>
      <c r="D174">
        <v>217968.02</v>
      </c>
      <c r="E174">
        <v>6.7809999999999997</v>
      </c>
      <c r="F174">
        <v>360</v>
      </c>
      <c r="G174">
        <v>22</v>
      </c>
      <c r="H174">
        <v>338</v>
      </c>
      <c r="I174">
        <v>735</v>
      </c>
      <c r="J174">
        <v>45.4</v>
      </c>
      <c r="K174">
        <v>43.9</v>
      </c>
      <c r="L174" t="s">
        <v>52</v>
      </c>
      <c r="M174" t="s">
        <v>30</v>
      </c>
      <c r="N174" t="s">
        <v>20</v>
      </c>
      <c r="O174">
        <v>2.5000000000000001E-3</v>
      </c>
      <c r="P174">
        <v>0</v>
      </c>
      <c r="Q174" t="s">
        <v>21</v>
      </c>
      <c r="R174" t="str">
        <f t="shared" si="8"/>
        <v>OK</v>
      </c>
      <c r="S174">
        <f t="shared" si="9"/>
        <v>217968.02</v>
      </c>
      <c r="T174">
        <f t="shared" si="10"/>
        <v>735</v>
      </c>
      <c r="U174" t="str">
        <f t="shared" si="11"/>
        <v>YES</v>
      </c>
    </row>
    <row r="175" spans="1:21" x14ac:dyDescent="0.3">
      <c r="A175" t="s">
        <v>212</v>
      </c>
      <c r="B175" s="2">
        <v>44660</v>
      </c>
      <c r="C175">
        <v>230200</v>
      </c>
      <c r="D175">
        <v>180504.91</v>
      </c>
      <c r="E175">
        <v>6.242</v>
      </c>
      <c r="F175">
        <v>240</v>
      </c>
      <c r="G175">
        <v>59</v>
      </c>
      <c r="H175">
        <v>181</v>
      </c>
      <c r="I175">
        <v>662</v>
      </c>
      <c r="J175">
        <v>64.599999999999994</v>
      </c>
      <c r="K175">
        <v>41.8</v>
      </c>
      <c r="L175" t="s">
        <v>33</v>
      </c>
      <c r="M175" t="s">
        <v>19</v>
      </c>
      <c r="N175" t="s">
        <v>77</v>
      </c>
      <c r="O175">
        <v>2.5000000000000001E-3</v>
      </c>
      <c r="P175">
        <v>0</v>
      </c>
      <c r="Q175" t="s">
        <v>21</v>
      </c>
      <c r="R175" t="str">
        <f t="shared" si="8"/>
        <v>OK</v>
      </c>
      <c r="S175">
        <f t="shared" si="9"/>
        <v>180504.91</v>
      </c>
      <c r="T175">
        <f t="shared" si="10"/>
        <v>662</v>
      </c>
      <c r="U175" t="str">
        <f t="shared" si="11"/>
        <v>YES</v>
      </c>
    </row>
    <row r="176" spans="1:21" x14ac:dyDescent="0.3">
      <c r="A176" t="s">
        <v>213</v>
      </c>
      <c r="B176" s="2">
        <v>44276</v>
      </c>
      <c r="C176">
        <v>185200</v>
      </c>
      <c r="D176">
        <v>158295.14000000001</v>
      </c>
      <c r="E176">
        <v>5.3319999999999999</v>
      </c>
      <c r="F176">
        <v>360</v>
      </c>
      <c r="G176">
        <v>67</v>
      </c>
      <c r="H176">
        <v>293</v>
      </c>
      <c r="I176">
        <v>820</v>
      </c>
      <c r="J176">
        <v>73.900000000000006</v>
      </c>
      <c r="K176">
        <v>38.299999999999997</v>
      </c>
      <c r="L176" t="s">
        <v>29</v>
      </c>
      <c r="M176" t="s">
        <v>30</v>
      </c>
      <c r="N176" t="s">
        <v>20</v>
      </c>
      <c r="O176">
        <v>2.5000000000000001E-3</v>
      </c>
      <c r="P176">
        <v>0</v>
      </c>
      <c r="Q176" t="s">
        <v>21</v>
      </c>
      <c r="R176" t="str">
        <f t="shared" si="8"/>
        <v>OK</v>
      </c>
      <c r="S176">
        <f t="shared" si="9"/>
        <v>158295.14000000001</v>
      </c>
      <c r="T176">
        <f t="shared" si="10"/>
        <v>820</v>
      </c>
      <c r="U176" t="str">
        <f t="shared" si="11"/>
        <v>YES</v>
      </c>
    </row>
    <row r="177" spans="1:21" x14ac:dyDescent="0.3">
      <c r="A177" t="s">
        <v>214</v>
      </c>
      <c r="B177" s="2">
        <v>44844</v>
      </c>
      <c r="C177">
        <v>242800</v>
      </c>
      <c r="D177">
        <v>209183.67</v>
      </c>
      <c r="E177">
        <v>6.0949999999999998</v>
      </c>
      <c r="F177">
        <v>240</v>
      </c>
      <c r="G177">
        <v>37</v>
      </c>
      <c r="H177">
        <v>203</v>
      </c>
      <c r="I177">
        <v>736</v>
      </c>
      <c r="J177">
        <v>65</v>
      </c>
      <c r="K177">
        <v>33.6</v>
      </c>
      <c r="L177" t="s">
        <v>33</v>
      </c>
      <c r="M177" t="s">
        <v>19</v>
      </c>
      <c r="N177" t="s">
        <v>77</v>
      </c>
      <c r="O177">
        <v>2.5000000000000001E-3</v>
      </c>
      <c r="P177">
        <v>0</v>
      </c>
      <c r="Q177" t="s">
        <v>21</v>
      </c>
      <c r="R177" t="str">
        <f t="shared" si="8"/>
        <v>OK</v>
      </c>
      <c r="S177">
        <f t="shared" si="9"/>
        <v>209183.67</v>
      </c>
      <c r="T177">
        <f t="shared" si="10"/>
        <v>736</v>
      </c>
      <c r="U177" t="str">
        <f t="shared" si="11"/>
        <v>YES</v>
      </c>
    </row>
    <row r="178" spans="1:21" x14ac:dyDescent="0.3">
      <c r="A178" t="s">
        <v>215</v>
      </c>
      <c r="B178" s="2">
        <v>44778</v>
      </c>
      <c r="C178">
        <v>482100</v>
      </c>
      <c r="D178">
        <v>424310.42</v>
      </c>
      <c r="E178">
        <v>7.5049999999999999</v>
      </c>
      <c r="F178">
        <v>360</v>
      </c>
      <c r="G178">
        <v>45</v>
      </c>
      <c r="H178">
        <v>315</v>
      </c>
      <c r="I178">
        <v>671</v>
      </c>
      <c r="J178">
        <v>67.2</v>
      </c>
      <c r="K178">
        <v>30.9</v>
      </c>
      <c r="L178" t="s">
        <v>25</v>
      </c>
      <c r="M178" t="s">
        <v>26</v>
      </c>
      <c r="N178" t="s">
        <v>20</v>
      </c>
      <c r="O178">
        <v>2.5000000000000001E-3</v>
      </c>
      <c r="P178">
        <v>0</v>
      </c>
      <c r="Q178" t="s">
        <v>21</v>
      </c>
      <c r="R178" t="str">
        <f t="shared" si="8"/>
        <v>OK</v>
      </c>
      <c r="S178">
        <f t="shared" si="9"/>
        <v>424310.42</v>
      </c>
      <c r="T178">
        <f t="shared" si="10"/>
        <v>671</v>
      </c>
      <c r="U178" t="str">
        <f t="shared" si="11"/>
        <v>YES</v>
      </c>
    </row>
    <row r="179" spans="1:21" x14ac:dyDescent="0.3">
      <c r="A179" t="s">
        <v>216</v>
      </c>
      <c r="B179" s="2">
        <v>45975</v>
      </c>
      <c r="C179">
        <v>590800</v>
      </c>
      <c r="D179">
        <v>566242.06999999995</v>
      </c>
      <c r="E179">
        <v>6.8079999999999998</v>
      </c>
      <c r="F179">
        <v>360</v>
      </c>
      <c r="G179">
        <v>18</v>
      </c>
      <c r="H179">
        <v>342</v>
      </c>
      <c r="I179">
        <v>763</v>
      </c>
      <c r="J179">
        <v>70.5</v>
      </c>
      <c r="K179">
        <v>33.799999999999997</v>
      </c>
      <c r="L179" t="s">
        <v>54</v>
      </c>
      <c r="M179" t="s">
        <v>19</v>
      </c>
      <c r="N179" t="s">
        <v>20</v>
      </c>
      <c r="O179">
        <v>2.5000000000000001E-3</v>
      </c>
      <c r="P179">
        <v>0</v>
      </c>
      <c r="Q179" t="s">
        <v>21</v>
      </c>
      <c r="R179" t="str">
        <f t="shared" si="8"/>
        <v>OK</v>
      </c>
      <c r="S179">
        <f t="shared" si="9"/>
        <v>566242.06999999995</v>
      </c>
      <c r="T179">
        <f t="shared" si="10"/>
        <v>763</v>
      </c>
      <c r="U179" t="str">
        <f t="shared" si="11"/>
        <v>YES</v>
      </c>
    </row>
    <row r="180" spans="1:21" x14ac:dyDescent="0.3">
      <c r="A180" t="s">
        <v>217</v>
      </c>
      <c r="B180" s="2">
        <v>44215</v>
      </c>
      <c r="C180">
        <v>557100</v>
      </c>
      <c r="D180">
        <v>505165.07</v>
      </c>
      <c r="E180">
        <v>6.0039999999999996</v>
      </c>
      <c r="F180">
        <v>360</v>
      </c>
      <c r="G180">
        <v>40</v>
      </c>
      <c r="H180">
        <v>320</v>
      </c>
      <c r="I180">
        <v>710</v>
      </c>
      <c r="J180">
        <v>65.599999999999994</v>
      </c>
      <c r="K180">
        <v>41.3</v>
      </c>
      <c r="L180" t="s">
        <v>23</v>
      </c>
      <c r="M180" t="s">
        <v>30</v>
      </c>
      <c r="N180" t="s">
        <v>20</v>
      </c>
      <c r="O180">
        <v>2.5000000000000001E-3</v>
      </c>
      <c r="P180">
        <v>0</v>
      </c>
      <c r="Q180" t="s">
        <v>21</v>
      </c>
      <c r="R180" t="str">
        <f t="shared" si="8"/>
        <v>OK</v>
      </c>
      <c r="S180">
        <f t="shared" si="9"/>
        <v>505165.07</v>
      </c>
      <c r="T180">
        <f t="shared" si="10"/>
        <v>710</v>
      </c>
      <c r="U180" t="str">
        <f t="shared" si="11"/>
        <v>YES</v>
      </c>
    </row>
    <row r="181" spans="1:21" x14ac:dyDescent="0.3">
      <c r="A181" t="s">
        <v>218</v>
      </c>
      <c r="B181" s="2">
        <v>44662</v>
      </c>
      <c r="C181">
        <v>492600</v>
      </c>
      <c r="D181">
        <v>465162.39</v>
      </c>
      <c r="E181">
        <v>5.0350000000000001</v>
      </c>
      <c r="F181">
        <v>180</v>
      </c>
      <c r="G181">
        <v>10</v>
      </c>
      <c r="H181">
        <v>170</v>
      </c>
      <c r="I181">
        <v>654</v>
      </c>
      <c r="J181">
        <v>67.5</v>
      </c>
      <c r="K181">
        <v>43.1</v>
      </c>
      <c r="L181" t="s">
        <v>33</v>
      </c>
      <c r="M181" t="s">
        <v>19</v>
      </c>
      <c r="N181" t="s">
        <v>20</v>
      </c>
      <c r="O181">
        <v>2.5000000000000001E-3</v>
      </c>
      <c r="P181">
        <v>0</v>
      </c>
      <c r="Q181" t="s">
        <v>21</v>
      </c>
      <c r="R181" t="str">
        <f t="shared" si="8"/>
        <v>OK</v>
      </c>
      <c r="S181">
        <f t="shared" si="9"/>
        <v>465162.39</v>
      </c>
      <c r="T181">
        <f t="shared" si="10"/>
        <v>654</v>
      </c>
      <c r="U181" t="str">
        <f t="shared" si="11"/>
        <v>YES</v>
      </c>
    </row>
    <row r="182" spans="1:21" x14ac:dyDescent="0.3">
      <c r="A182" t="s">
        <v>219</v>
      </c>
      <c r="B182" s="2">
        <v>43766</v>
      </c>
      <c r="C182">
        <v>205200</v>
      </c>
      <c r="D182">
        <v>190604.75</v>
      </c>
      <c r="E182">
        <v>5.7089999999999996</v>
      </c>
      <c r="F182">
        <v>360</v>
      </c>
      <c r="G182">
        <v>34</v>
      </c>
      <c r="H182">
        <v>326</v>
      </c>
      <c r="I182">
        <v>746</v>
      </c>
      <c r="J182">
        <v>91</v>
      </c>
      <c r="K182">
        <v>32.9</v>
      </c>
      <c r="L182" t="s">
        <v>18</v>
      </c>
      <c r="M182" t="s">
        <v>43</v>
      </c>
      <c r="N182" t="s">
        <v>20</v>
      </c>
      <c r="O182">
        <v>2.5000000000000001E-3</v>
      </c>
      <c r="P182">
        <v>0</v>
      </c>
      <c r="Q182" t="s">
        <v>21</v>
      </c>
      <c r="R182" t="str">
        <f t="shared" si="8"/>
        <v>OK</v>
      </c>
      <c r="S182">
        <f t="shared" si="9"/>
        <v>190604.75</v>
      </c>
      <c r="T182">
        <f t="shared" si="10"/>
        <v>746</v>
      </c>
      <c r="U182" t="str">
        <f t="shared" si="11"/>
        <v>YES</v>
      </c>
    </row>
    <row r="183" spans="1:21" x14ac:dyDescent="0.3">
      <c r="A183" t="s">
        <v>220</v>
      </c>
      <c r="B183" s="2">
        <v>44065</v>
      </c>
      <c r="C183">
        <v>294600</v>
      </c>
      <c r="D183">
        <v>271499.89</v>
      </c>
      <c r="E183">
        <v>5.3360000000000003</v>
      </c>
      <c r="F183">
        <v>360</v>
      </c>
      <c r="G183">
        <v>30</v>
      </c>
      <c r="H183">
        <v>330</v>
      </c>
      <c r="I183">
        <v>744</v>
      </c>
      <c r="J183">
        <v>82.8</v>
      </c>
      <c r="K183">
        <v>55.3</v>
      </c>
      <c r="L183" t="s">
        <v>33</v>
      </c>
      <c r="M183" t="s">
        <v>19</v>
      </c>
      <c r="N183" t="s">
        <v>20</v>
      </c>
      <c r="O183">
        <v>2.7499999999999998E-3</v>
      </c>
      <c r="P183">
        <v>0</v>
      </c>
      <c r="Q183" t="s">
        <v>21</v>
      </c>
      <c r="R183" t="str">
        <f t="shared" si="8"/>
        <v>OK</v>
      </c>
      <c r="S183">
        <f t="shared" si="9"/>
        <v>271499.89</v>
      </c>
      <c r="T183">
        <f t="shared" si="10"/>
        <v>744</v>
      </c>
      <c r="U183" t="str">
        <f t="shared" si="11"/>
        <v>YES</v>
      </c>
    </row>
    <row r="184" spans="1:21" x14ac:dyDescent="0.3">
      <c r="A184" t="s">
        <v>221</v>
      </c>
      <c r="B184" s="2">
        <v>43994</v>
      </c>
      <c r="C184">
        <v>304900</v>
      </c>
      <c r="D184">
        <v>285047.23</v>
      </c>
      <c r="E184">
        <v>5.0510000000000002</v>
      </c>
      <c r="F184">
        <v>360</v>
      </c>
      <c r="G184">
        <v>27</v>
      </c>
      <c r="H184">
        <v>333</v>
      </c>
      <c r="I184">
        <v>788</v>
      </c>
      <c r="J184">
        <v>84.4</v>
      </c>
      <c r="K184">
        <v>35.700000000000003</v>
      </c>
      <c r="L184" t="s">
        <v>23</v>
      </c>
      <c r="M184" t="s">
        <v>30</v>
      </c>
      <c r="N184" t="s">
        <v>20</v>
      </c>
      <c r="O184">
        <v>2.5000000000000001E-3</v>
      </c>
      <c r="P184">
        <v>0</v>
      </c>
      <c r="Q184" t="s">
        <v>21</v>
      </c>
      <c r="R184" t="str">
        <f t="shared" si="8"/>
        <v>OK</v>
      </c>
      <c r="S184">
        <f t="shared" si="9"/>
        <v>285047.23</v>
      </c>
      <c r="T184">
        <f t="shared" si="10"/>
        <v>788</v>
      </c>
      <c r="U184" t="str">
        <f t="shared" si="11"/>
        <v>YES</v>
      </c>
    </row>
    <row r="185" spans="1:21" x14ac:dyDescent="0.3">
      <c r="A185" t="s">
        <v>222</v>
      </c>
      <c r="B185" s="2">
        <v>45653</v>
      </c>
      <c r="C185">
        <v>275000</v>
      </c>
      <c r="D185">
        <v>206702.03</v>
      </c>
      <c r="E185">
        <v>6.7610000000000001</v>
      </c>
      <c r="F185">
        <v>240</v>
      </c>
      <c r="G185">
        <v>71</v>
      </c>
      <c r="H185">
        <v>169</v>
      </c>
      <c r="I185">
        <v>729</v>
      </c>
      <c r="J185">
        <v>75.599999999999994</v>
      </c>
      <c r="K185">
        <v>32.200000000000003</v>
      </c>
      <c r="L185" t="s">
        <v>38</v>
      </c>
      <c r="M185" t="s">
        <v>26</v>
      </c>
      <c r="N185" t="s">
        <v>20</v>
      </c>
      <c r="O185">
        <v>2.5000000000000001E-3</v>
      </c>
      <c r="P185">
        <v>0</v>
      </c>
      <c r="Q185" t="s">
        <v>21</v>
      </c>
      <c r="R185" t="str">
        <f t="shared" si="8"/>
        <v>OK</v>
      </c>
      <c r="S185">
        <f t="shared" si="9"/>
        <v>206702.03</v>
      </c>
      <c r="T185">
        <f t="shared" si="10"/>
        <v>729</v>
      </c>
      <c r="U185" t="str">
        <f t="shared" si="11"/>
        <v>YES</v>
      </c>
    </row>
    <row r="186" spans="1:21" x14ac:dyDescent="0.3">
      <c r="A186" t="s">
        <v>223</v>
      </c>
      <c r="B186" s="2">
        <v>43743</v>
      </c>
      <c r="C186">
        <v>407500</v>
      </c>
      <c r="D186">
        <v>353886.69</v>
      </c>
      <c r="E186">
        <v>6.2910000000000004</v>
      </c>
      <c r="F186">
        <v>360</v>
      </c>
      <c r="G186">
        <v>50</v>
      </c>
      <c r="H186">
        <v>310</v>
      </c>
      <c r="I186">
        <v>731</v>
      </c>
      <c r="J186">
        <v>87.1</v>
      </c>
      <c r="K186">
        <v>46.8</v>
      </c>
      <c r="L186" t="s">
        <v>33</v>
      </c>
      <c r="M186" t="s">
        <v>19</v>
      </c>
      <c r="N186" t="s">
        <v>20</v>
      </c>
      <c r="O186">
        <v>2.5000000000000001E-3</v>
      </c>
      <c r="P186">
        <v>0</v>
      </c>
      <c r="Q186" t="s">
        <v>21</v>
      </c>
      <c r="R186" t="str">
        <f t="shared" si="8"/>
        <v>OK</v>
      </c>
      <c r="S186">
        <f t="shared" si="9"/>
        <v>353886.69</v>
      </c>
      <c r="T186">
        <f t="shared" si="10"/>
        <v>731</v>
      </c>
      <c r="U186" t="str">
        <f t="shared" si="11"/>
        <v>YES</v>
      </c>
    </row>
    <row r="187" spans="1:21" x14ac:dyDescent="0.3">
      <c r="A187" t="s">
        <v>224</v>
      </c>
      <c r="B187" s="2">
        <v>44128</v>
      </c>
      <c r="C187">
        <v>417800</v>
      </c>
      <c r="D187">
        <v>410833.88</v>
      </c>
      <c r="E187">
        <v>7.4169999999999998</v>
      </c>
      <c r="F187">
        <v>360</v>
      </c>
      <c r="G187">
        <v>6</v>
      </c>
      <c r="H187">
        <v>354</v>
      </c>
      <c r="I187">
        <v>734</v>
      </c>
      <c r="J187">
        <v>85.3</v>
      </c>
      <c r="K187">
        <v>18.7</v>
      </c>
      <c r="L187" t="s">
        <v>29</v>
      </c>
      <c r="M187" t="s">
        <v>26</v>
      </c>
      <c r="N187" t="s">
        <v>27</v>
      </c>
      <c r="O187">
        <v>2.5000000000000001E-3</v>
      </c>
      <c r="P187">
        <v>0</v>
      </c>
      <c r="Q187" t="s">
        <v>21</v>
      </c>
      <c r="R187" t="str">
        <f t="shared" si="8"/>
        <v>OK</v>
      </c>
      <c r="S187">
        <f t="shared" si="9"/>
        <v>410833.88</v>
      </c>
      <c r="T187">
        <f t="shared" si="10"/>
        <v>734</v>
      </c>
      <c r="U187" t="str">
        <f t="shared" si="11"/>
        <v>YES</v>
      </c>
    </row>
    <row r="188" spans="1:21" x14ac:dyDescent="0.3">
      <c r="A188" t="s">
        <v>225</v>
      </c>
      <c r="B188" s="2">
        <v>46024</v>
      </c>
      <c r="C188">
        <v>328400</v>
      </c>
      <c r="D188">
        <v>287387.98</v>
      </c>
      <c r="E188">
        <v>5.6020000000000003</v>
      </c>
      <c r="F188">
        <v>360</v>
      </c>
      <c r="G188">
        <v>49</v>
      </c>
      <c r="H188">
        <v>311</v>
      </c>
      <c r="I188">
        <v>813</v>
      </c>
      <c r="J188">
        <v>82.6</v>
      </c>
      <c r="K188">
        <v>38.799999999999997</v>
      </c>
      <c r="L188" t="s">
        <v>45</v>
      </c>
      <c r="M188" t="s">
        <v>30</v>
      </c>
      <c r="N188" t="s">
        <v>27</v>
      </c>
      <c r="O188">
        <v>2.5000000000000001E-3</v>
      </c>
      <c r="P188">
        <v>0</v>
      </c>
      <c r="Q188" t="s">
        <v>21</v>
      </c>
      <c r="R188" t="str">
        <f t="shared" si="8"/>
        <v>OK</v>
      </c>
      <c r="S188">
        <f t="shared" si="9"/>
        <v>287387.98</v>
      </c>
      <c r="T188">
        <f t="shared" si="10"/>
        <v>813</v>
      </c>
      <c r="U188" t="str">
        <f t="shared" si="11"/>
        <v>YES</v>
      </c>
    </row>
    <row r="189" spans="1:21" x14ac:dyDescent="0.3">
      <c r="A189" t="s">
        <v>226</v>
      </c>
      <c r="B189" s="2">
        <v>44835</v>
      </c>
      <c r="C189">
        <v>326900</v>
      </c>
      <c r="D189">
        <v>296561.46000000002</v>
      </c>
      <c r="E189">
        <v>6.2489999999999997</v>
      </c>
      <c r="F189">
        <v>360</v>
      </c>
      <c r="G189">
        <v>44</v>
      </c>
      <c r="H189">
        <v>316</v>
      </c>
      <c r="I189">
        <v>708</v>
      </c>
      <c r="J189">
        <v>68.8</v>
      </c>
      <c r="K189">
        <v>34.4</v>
      </c>
      <c r="L189" t="s">
        <v>52</v>
      </c>
      <c r="M189" t="s">
        <v>19</v>
      </c>
      <c r="N189" t="s">
        <v>20</v>
      </c>
      <c r="O189">
        <v>2.5000000000000001E-3</v>
      </c>
      <c r="P189">
        <v>0</v>
      </c>
      <c r="Q189" t="s">
        <v>21</v>
      </c>
      <c r="R189" t="str">
        <f t="shared" si="8"/>
        <v>OK</v>
      </c>
      <c r="S189">
        <f t="shared" si="9"/>
        <v>296561.46000000002</v>
      </c>
      <c r="T189">
        <f t="shared" si="10"/>
        <v>708</v>
      </c>
      <c r="U189" t="str">
        <f t="shared" si="11"/>
        <v>YES</v>
      </c>
    </row>
    <row r="190" spans="1:21" x14ac:dyDescent="0.3">
      <c r="A190" t="s">
        <v>227</v>
      </c>
      <c r="B190" s="2">
        <v>45627</v>
      </c>
      <c r="C190">
        <v>564300</v>
      </c>
      <c r="D190">
        <v>482136.66</v>
      </c>
      <c r="E190">
        <v>5.3440000000000003</v>
      </c>
      <c r="F190">
        <v>360</v>
      </c>
      <c r="G190">
        <v>59</v>
      </c>
      <c r="H190">
        <v>301</v>
      </c>
      <c r="I190">
        <v>751</v>
      </c>
      <c r="J190">
        <v>71.099999999999994</v>
      </c>
      <c r="K190">
        <v>46.6</v>
      </c>
      <c r="L190" t="s">
        <v>52</v>
      </c>
      <c r="M190" t="s">
        <v>19</v>
      </c>
      <c r="N190" t="s">
        <v>77</v>
      </c>
      <c r="O190">
        <v>2.5000000000000001E-3</v>
      </c>
      <c r="P190">
        <v>0</v>
      </c>
      <c r="Q190" t="s">
        <v>21</v>
      </c>
      <c r="R190" t="str">
        <f t="shared" si="8"/>
        <v>OK</v>
      </c>
      <c r="S190">
        <f t="shared" si="9"/>
        <v>482136.66</v>
      </c>
      <c r="T190">
        <f t="shared" si="10"/>
        <v>751</v>
      </c>
      <c r="U190" t="str">
        <f t="shared" si="11"/>
        <v>YES</v>
      </c>
    </row>
    <row r="191" spans="1:21" x14ac:dyDescent="0.3">
      <c r="A191" t="s">
        <v>228</v>
      </c>
      <c r="B191" s="2">
        <v>44045</v>
      </c>
      <c r="C191">
        <v>544600</v>
      </c>
      <c r="D191">
        <v>498883.63</v>
      </c>
      <c r="E191">
        <v>5.8630000000000004</v>
      </c>
      <c r="F191">
        <v>360</v>
      </c>
      <c r="G191">
        <v>34</v>
      </c>
      <c r="H191">
        <v>326</v>
      </c>
      <c r="I191">
        <v>759</v>
      </c>
      <c r="J191">
        <v>87.6</v>
      </c>
      <c r="K191">
        <v>39.799999999999997</v>
      </c>
      <c r="L191" t="s">
        <v>33</v>
      </c>
      <c r="M191" t="s">
        <v>30</v>
      </c>
      <c r="N191" t="s">
        <v>20</v>
      </c>
      <c r="O191">
        <v>2.5000000000000001E-3</v>
      </c>
      <c r="P191">
        <v>0</v>
      </c>
      <c r="Q191" t="s">
        <v>21</v>
      </c>
      <c r="R191" t="str">
        <f t="shared" si="8"/>
        <v>OK</v>
      </c>
      <c r="S191">
        <f t="shared" si="9"/>
        <v>498883.63</v>
      </c>
      <c r="T191">
        <f t="shared" si="10"/>
        <v>759</v>
      </c>
      <c r="U191" t="str">
        <f t="shared" si="11"/>
        <v>YES</v>
      </c>
    </row>
    <row r="192" spans="1:21" x14ac:dyDescent="0.3">
      <c r="A192" t="s">
        <v>229</v>
      </c>
      <c r="B192" s="2">
        <v>44996</v>
      </c>
      <c r="C192">
        <v>303900</v>
      </c>
      <c r="D192">
        <v>212940.65</v>
      </c>
      <c r="E192">
        <v>6.1059999999999999</v>
      </c>
      <c r="F192">
        <v>180</v>
      </c>
      <c r="G192">
        <v>59</v>
      </c>
      <c r="H192">
        <v>121</v>
      </c>
      <c r="I192">
        <v>744</v>
      </c>
      <c r="J192">
        <v>70.3</v>
      </c>
      <c r="K192">
        <v>36.1</v>
      </c>
      <c r="L192" t="s">
        <v>36</v>
      </c>
      <c r="M192" t="s">
        <v>19</v>
      </c>
      <c r="N192" t="s">
        <v>20</v>
      </c>
      <c r="O192">
        <v>2.5000000000000001E-3</v>
      </c>
      <c r="P192">
        <v>0</v>
      </c>
      <c r="Q192" t="s">
        <v>21</v>
      </c>
      <c r="R192" t="str">
        <f t="shared" si="8"/>
        <v>OK</v>
      </c>
      <c r="S192">
        <f t="shared" si="9"/>
        <v>212940.65</v>
      </c>
      <c r="T192">
        <f t="shared" si="10"/>
        <v>744</v>
      </c>
      <c r="U192" t="str">
        <f t="shared" si="11"/>
        <v>YES</v>
      </c>
    </row>
    <row r="193" spans="1:21" x14ac:dyDescent="0.3">
      <c r="A193" t="s">
        <v>230</v>
      </c>
      <c r="B193" s="2">
        <v>44855</v>
      </c>
      <c r="C193">
        <v>606900</v>
      </c>
      <c r="D193">
        <v>573222.04</v>
      </c>
      <c r="E193">
        <v>6.0060000000000002</v>
      </c>
      <c r="F193">
        <v>360</v>
      </c>
      <c r="G193">
        <v>21</v>
      </c>
      <c r="H193">
        <v>339</v>
      </c>
      <c r="I193">
        <v>706</v>
      </c>
      <c r="J193">
        <v>61.8</v>
      </c>
      <c r="K193">
        <v>40.299999999999997</v>
      </c>
      <c r="L193" t="s">
        <v>38</v>
      </c>
      <c r="M193" t="s">
        <v>19</v>
      </c>
      <c r="N193" t="s">
        <v>27</v>
      </c>
      <c r="O193">
        <v>2.7499999999999998E-3</v>
      </c>
      <c r="P193">
        <v>0</v>
      </c>
      <c r="Q193" t="s">
        <v>21</v>
      </c>
      <c r="R193" t="str">
        <f t="shared" si="8"/>
        <v>OK</v>
      </c>
      <c r="S193">
        <f t="shared" si="9"/>
        <v>573222.04</v>
      </c>
      <c r="T193">
        <f t="shared" si="10"/>
        <v>706</v>
      </c>
      <c r="U193" t="str">
        <f t="shared" si="11"/>
        <v>YES</v>
      </c>
    </row>
    <row r="194" spans="1:21" x14ac:dyDescent="0.3">
      <c r="A194" t="s">
        <v>231</v>
      </c>
      <c r="B194" s="2">
        <v>44156</v>
      </c>
      <c r="C194">
        <v>626400</v>
      </c>
      <c r="D194">
        <v>593522.89</v>
      </c>
      <c r="E194">
        <v>6.2850000000000001</v>
      </c>
      <c r="F194">
        <v>360</v>
      </c>
      <c r="G194">
        <v>25</v>
      </c>
      <c r="H194">
        <v>335</v>
      </c>
      <c r="I194">
        <v>732</v>
      </c>
      <c r="J194">
        <v>70.099999999999994</v>
      </c>
      <c r="K194">
        <v>26.6</v>
      </c>
      <c r="L194" t="s">
        <v>38</v>
      </c>
      <c r="M194" t="s">
        <v>19</v>
      </c>
      <c r="N194" t="s">
        <v>20</v>
      </c>
      <c r="O194">
        <v>2.5000000000000001E-3</v>
      </c>
      <c r="P194">
        <v>30</v>
      </c>
      <c r="Q194" t="s">
        <v>31</v>
      </c>
      <c r="R194" t="str">
        <f t="shared" si="8"/>
        <v>OK</v>
      </c>
      <c r="S194">
        <f t="shared" si="9"/>
        <v>593522.89</v>
      </c>
      <c r="T194">
        <f t="shared" si="10"/>
        <v>732</v>
      </c>
      <c r="U194" t="str">
        <f t="shared" si="11"/>
        <v>YES</v>
      </c>
    </row>
    <row r="195" spans="1:21" x14ac:dyDescent="0.3">
      <c r="A195" t="s">
        <v>232</v>
      </c>
      <c r="B195" s="2">
        <v>44102</v>
      </c>
      <c r="C195">
        <v>313400</v>
      </c>
      <c r="D195">
        <v>273414.69</v>
      </c>
      <c r="E195">
        <v>6.8819999999999997</v>
      </c>
      <c r="F195">
        <v>360</v>
      </c>
      <c r="G195">
        <v>51</v>
      </c>
      <c r="H195">
        <v>309</v>
      </c>
      <c r="I195">
        <v>720</v>
      </c>
      <c r="J195">
        <v>93.2</v>
      </c>
      <c r="K195">
        <v>42.7</v>
      </c>
      <c r="L195" t="s">
        <v>29</v>
      </c>
      <c r="M195" t="s">
        <v>30</v>
      </c>
      <c r="N195" t="s">
        <v>20</v>
      </c>
      <c r="O195">
        <v>3.0000000000000001E-3</v>
      </c>
      <c r="P195">
        <v>0</v>
      </c>
      <c r="Q195" t="s">
        <v>21</v>
      </c>
      <c r="R195" t="str">
        <f t="shared" ref="R195:R258" si="12">IF(D195&lt;0,"ERROR - Negative Balance", IF(I195="", "ERROR - Missing FICO", IF(L195="XX","ERROR - Invalid State", IF(O195&lt;=0,"ERROR - Invalid Servicing Fee",IF(H195 &lt;=0, "ERROR - Invalid Term", "OK")))))</f>
        <v>OK</v>
      </c>
      <c r="S195">
        <f t="shared" ref="S195:S258" si="13">IF(D195&lt;0,"",D195)</f>
        <v>273414.69</v>
      </c>
      <c r="T195">
        <f t="shared" ref="T195:T258" si="14">IF(I195="","",I195)</f>
        <v>720</v>
      </c>
      <c r="U195" t="str">
        <f t="shared" ref="U195:U258" si="15">IF(R195="OK","YES","NO")</f>
        <v>YES</v>
      </c>
    </row>
    <row r="196" spans="1:21" x14ac:dyDescent="0.3">
      <c r="A196" t="s">
        <v>233</v>
      </c>
      <c r="B196" s="2">
        <v>45314</v>
      </c>
      <c r="C196">
        <v>327200</v>
      </c>
      <c r="D196">
        <v>205940.68</v>
      </c>
      <c r="E196">
        <v>6.8129999999999997</v>
      </c>
      <c r="F196">
        <v>180</v>
      </c>
      <c r="G196">
        <v>72</v>
      </c>
      <c r="H196">
        <v>108</v>
      </c>
      <c r="I196">
        <v>820</v>
      </c>
      <c r="J196">
        <v>70.099999999999994</v>
      </c>
      <c r="K196">
        <v>24.2</v>
      </c>
      <c r="L196" t="s">
        <v>18</v>
      </c>
      <c r="M196" t="s">
        <v>19</v>
      </c>
      <c r="N196" t="s">
        <v>20</v>
      </c>
      <c r="O196">
        <v>2.5000000000000001E-3</v>
      </c>
      <c r="P196">
        <v>0</v>
      </c>
      <c r="Q196" t="s">
        <v>21</v>
      </c>
      <c r="R196" t="str">
        <f t="shared" si="12"/>
        <v>OK</v>
      </c>
      <c r="S196">
        <f t="shared" si="13"/>
        <v>205940.68</v>
      </c>
      <c r="T196">
        <f t="shared" si="14"/>
        <v>820</v>
      </c>
      <c r="U196" t="str">
        <f t="shared" si="15"/>
        <v>YES</v>
      </c>
    </row>
    <row r="197" spans="1:21" x14ac:dyDescent="0.3">
      <c r="A197" t="s">
        <v>234</v>
      </c>
      <c r="B197" s="2">
        <v>45511</v>
      </c>
      <c r="C197">
        <v>402800</v>
      </c>
      <c r="D197">
        <v>335990.67</v>
      </c>
      <c r="E197">
        <v>5.75</v>
      </c>
      <c r="F197">
        <v>360</v>
      </c>
      <c r="G197">
        <v>70</v>
      </c>
      <c r="H197">
        <v>290</v>
      </c>
      <c r="I197">
        <v>700</v>
      </c>
      <c r="J197">
        <v>79.599999999999994</v>
      </c>
      <c r="K197">
        <v>37.9</v>
      </c>
      <c r="L197" t="s">
        <v>18</v>
      </c>
      <c r="M197" t="s">
        <v>26</v>
      </c>
      <c r="N197" t="s">
        <v>20</v>
      </c>
      <c r="O197">
        <v>2.5000000000000001E-3</v>
      </c>
      <c r="P197">
        <v>0</v>
      </c>
      <c r="Q197" t="s">
        <v>21</v>
      </c>
      <c r="R197" t="str">
        <f t="shared" si="12"/>
        <v>OK</v>
      </c>
      <c r="S197">
        <f t="shared" si="13"/>
        <v>335990.67</v>
      </c>
      <c r="T197">
        <f t="shared" si="14"/>
        <v>700</v>
      </c>
      <c r="U197" t="str">
        <f t="shared" si="15"/>
        <v>YES</v>
      </c>
    </row>
    <row r="198" spans="1:21" x14ac:dyDescent="0.3">
      <c r="A198" t="s">
        <v>235</v>
      </c>
      <c r="B198" s="2">
        <v>44288</v>
      </c>
      <c r="C198">
        <v>620600</v>
      </c>
      <c r="D198">
        <v>517369.91</v>
      </c>
      <c r="E198">
        <v>6.23</v>
      </c>
      <c r="F198">
        <v>360</v>
      </c>
      <c r="G198">
        <v>63</v>
      </c>
      <c r="H198">
        <v>297</v>
      </c>
      <c r="I198">
        <v>675</v>
      </c>
      <c r="J198">
        <v>69.2</v>
      </c>
      <c r="K198">
        <v>35.299999999999997</v>
      </c>
      <c r="L198" t="s">
        <v>25</v>
      </c>
      <c r="M198" t="s">
        <v>43</v>
      </c>
      <c r="N198" t="s">
        <v>20</v>
      </c>
      <c r="O198">
        <v>2.5000000000000001E-3</v>
      </c>
      <c r="P198">
        <v>0</v>
      </c>
      <c r="Q198" t="s">
        <v>21</v>
      </c>
      <c r="R198" t="str">
        <f t="shared" si="12"/>
        <v>OK</v>
      </c>
      <c r="S198">
        <f t="shared" si="13"/>
        <v>517369.91</v>
      </c>
      <c r="T198">
        <f t="shared" si="14"/>
        <v>675</v>
      </c>
      <c r="U198" t="str">
        <f t="shared" si="15"/>
        <v>YES</v>
      </c>
    </row>
    <row r="199" spans="1:21" x14ac:dyDescent="0.3">
      <c r="A199" t="s">
        <v>236</v>
      </c>
      <c r="B199" s="2">
        <v>45339</v>
      </c>
      <c r="C199">
        <v>588200</v>
      </c>
      <c r="D199">
        <v>510638.82</v>
      </c>
      <c r="E199">
        <v>6.766</v>
      </c>
      <c r="F199">
        <v>360</v>
      </c>
      <c r="G199">
        <v>58</v>
      </c>
      <c r="H199">
        <v>302</v>
      </c>
      <c r="I199">
        <v>725</v>
      </c>
      <c r="J199">
        <v>84.4</v>
      </c>
      <c r="K199">
        <v>20.9</v>
      </c>
      <c r="L199" t="s">
        <v>38</v>
      </c>
      <c r="M199" t="s">
        <v>43</v>
      </c>
      <c r="N199" t="s">
        <v>27</v>
      </c>
      <c r="O199">
        <v>2.7499999999999998E-3</v>
      </c>
      <c r="P199">
        <v>0</v>
      </c>
      <c r="Q199" t="s">
        <v>21</v>
      </c>
      <c r="R199" t="str">
        <f t="shared" si="12"/>
        <v>OK</v>
      </c>
      <c r="S199">
        <f t="shared" si="13"/>
        <v>510638.82</v>
      </c>
      <c r="T199">
        <f t="shared" si="14"/>
        <v>725</v>
      </c>
      <c r="U199" t="str">
        <f t="shared" si="15"/>
        <v>YES</v>
      </c>
    </row>
    <row r="200" spans="1:21" x14ac:dyDescent="0.3">
      <c r="A200" t="s">
        <v>237</v>
      </c>
      <c r="B200" s="2">
        <v>44340</v>
      </c>
      <c r="C200">
        <v>201300</v>
      </c>
      <c r="D200">
        <v>198464.31</v>
      </c>
      <c r="E200">
        <v>6.923</v>
      </c>
      <c r="F200">
        <v>360</v>
      </c>
      <c r="G200">
        <v>6</v>
      </c>
      <c r="H200">
        <v>354</v>
      </c>
      <c r="I200">
        <v>721</v>
      </c>
      <c r="J200">
        <v>81.900000000000006</v>
      </c>
      <c r="K200">
        <v>35.6</v>
      </c>
      <c r="L200" t="s">
        <v>38</v>
      </c>
      <c r="M200" t="s">
        <v>30</v>
      </c>
      <c r="N200" t="s">
        <v>20</v>
      </c>
      <c r="O200">
        <v>2.5000000000000001E-3</v>
      </c>
      <c r="P200">
        <v>0</v>
      </c>
      <c r="Q200" t="s">
        <v>21</v>
      </c>
      <c r="R200" t="str">
        <f t="shared" si="12"/>
        <v>OK</v>
      </c>
      <c r="S200">
        <f t="shared" si="13"/>
        <v>198464.31</v>
      </c>
      <c r="T200">
        <f t="shared" si="14"/>
        <v>721</v>
      </c>
      <c r="U200" t="str">
        <f t="shared" si="15"/>
        <v>YES</v>
      </c>
    </row>
    <row r="201" spans="1:21" x14ac:dyDescent="0.3">
      <c r="A201" t="s">
        <v>238</v>
      </c>
      <c r="B201" s="2">
        <v>44405</v>
      </c>
      <c r="C201">
        <v>346400</v>
      </c>
      <c r="D201">
        <v>275429.67</v>
      </c>
      <c r="E201">
        <v>5.82</v>
      </c>
      <c r="F201">
        <v>360</v>
      </c>
      <c r="G201">
        <v>71</v>
      </c>
      <c r="H201">
        <v>289</v>
      </c>
      <c r="I201">
        <v>736</v>
      </c>
      <c r="J201">
        <v>59.6</v>
      </c>
      <c r="K201">
        <v>37.299999999999997</v>
      </c>
      <c r="L201" t="s">
        <v>45</v>
      </c>
      <c r="M201" t="s">
        <v>19</v>
      </c>
      <c r="N201" t="s">
        <v>20</v>
      </c>
      <c r="O201">
        <v>2.5000000000000001E-3</v>
      </c>
      <c r="P201">
        <v>0</v>
      </c>
      <c r="Q201" t="s">
        <v>21</v>
      </c>
      <c r="R201" t="str">
        <f t="shared" si="12"/>
        <v>OK</v>
      </c>
      <c r="S201">
        <f t="shared" si="13"/>
        <v>275429.67</v>
      </c>
      <c r="T201">
        <f t="shared" si="14"/>
        <v>736</v>
      </c>
      <c r="U201" t="str">
        <f t="shared" si="15"/>
        <v>YES</v>
      </c>
    </row>
    <row r="202" spans="1:21" x14ac:dyDescent="0.3">
      <c r="A202" t="s">
        <v>239</v>
      </c>
      <c r="B202" s="2">
        <v>45148</v>
      </c>
      <c r="C202">
        <v>426700</v>
      </c>
      <c r="D202">
        <v>392267.3</v>
      </c>
      <c r="E202">
        <v>6.71</v>
      </c>
      <c r="F202">
        <v>360</v>
      </c>
      <c r="G202">
        <v>34</v>
      </c>
      <c r="H202">
        <v>326</v>
      </c>
      <c r="I202">
        <v>700</v>
      </c>
      <c r="J202">
        <v>78.900000000000006</v>
      </c>
      <c r="K202">
        <v>29.8</v>
      </c>
      <c r="L202" t="s">
        <v>29</v>
      </c>
      <c r="M202" t="s">
        <v>30</v>
      </c>
      <c r="N202" t="s">
        <v>27</v>
      </c>
      <c r="O202">
        <v>2.5000000000000001E-3</v>
      </c>
      <c r="P202">
        <v>0</v>
      </c>
      <c r="Q202" t="s">
        <v>21</v>
      </c>
      <c r="R202" t="str">
        <f t="shared" si="12"/>
        <v>OK</v>
      </c>
      <c r="S202">
        <f t="shared" si="13"/>
        <v>392267.3</v>
      </c>
      <c r="T202">
        <f t="shared" si="14"/>
        <v>700</v>
      </c>
      <c r="U202" t="str">
        <f t="shared" si="15"/>
        <v>YES</v>
      </c>
    </row>
    <row r="203" spans="1:21" x14ac:dyDescent="0.3">
      <c r="A203" t="s">
        <v>240</v>
      </c>
      <c r="B203" s="2">
        <v>44407</v>
      </c>
      <c r="C203">
        <v>401600</v>
      </c>
      <c r="D203">
        <v>389215.82</v>
      </c>
      <c r="E203">
        <v>6.4649999999999999</v>
      </c>
      <c r="F203">
        <v>360</v>
      </c>
      <c r="G203">
        <v>13</v>
      </c>
      <c r="H203">
        <v>347</v>
      </c>
      <c r="I203">
        <v>731</v>
      </c>
      <c r="J203">
        <v>57.5</v>
      </c>
      <c r="K203">
        <v>26.9</v>
      </c>
      <c r="L203" t="s">
        <v>36</v>
      </c>
      <c r="M203" t="s">
        <v>19</v>
      </c>
      <c r="N203" t="s">
        <v>20</v>
      </c>
      <c r="O203">
        <v>2.5000000000000001E-3</v>
      </c>
      <c r="P203">
        <v>0</v>
      </c>
      <c r="Q203" t="s">
        <v>21</v>
      </c>
      <c r="R203" t="str">
        <f t="shared" si="12"/>
        <v>OK</v>
      </c>
      <c r="S203">
        <f t="shared" si="13"/>
        <v>389215.82</v>
      </c>
      <c r="T203">
        <f t="shared" si="14"/>
        <v>731</v>
      </c>
      <c r="U203" t="str">
        <f t="shared" si="15"/>
        <v>YES</v>
      </c>
    </row>
    <row r="204" spans="1:21" x14ac:dyDescent="0.3">
      <c r="A204" t="s">
        <v>241</v>
      </c>
      <c r="B204" s="2">
        <v>45364</v>
      </c>
      <c r="C204">
        <v>246900</v>
      </c>
      <c r="D204">
        <v>225244.17</v>
      </c>
      <c r="E204">
        <v>5.5570000000000004</v>
      </c>
      <c r="F204">
        <v>360</v>
      </c>
      <c r="G204">
        <v>34</v>
      </c>
      <c r="H204">
        <v>326</v>
      </c>
      <c r="I204">
        <v>732</v>
      </c>
      <c r="J204">
        <v>69.900000000000006</v>
      </c>
      <c r="K204">
        <v>38.9</v>
      </c>
      <c r="L204" t="s">
        <v>33</v>
      </c>
      <c r="M204" t="s">
        <v>19</v>
      </c>
      <c r="N204" t="s">
        <v>20</v>
      </c>
      <c r="O204">
        <v>2.7499999999999998E-3</v>
      </c>
      <c r="P204">
        <v>0</v>
      </c>
      <c r="Q204" t="s">
        <v>21</v>
      </c>
      <c r="R204" t="str">
        <f t="shared" si="12"/>
        <v>OK</v>
      </c>
      <c r="S204">
        <f t="shared" si="13"/>
        <v>225244.17</v>
      </c>
      <c r="T204">
        <f t="shared" si="14"/>
        <v>732</v>
      </c>
      <c r="U204" t="str">
        <f t="shared" si="15"/>
        <v>YES</v>
      </c>
    </row>
    <row r="205" spans="1:21" x14ac:dyDescent="0.3">
      <c r="A205" t="s">
        <v>242</v>
      </c>
      <c r="B205" s="2">
        <v>45871</v>
      </c>
      <c r="C205">
        <v>579400</v>
      </c>
      <c r="D205">
        <v>485549.46</v>
      </c>
      <c r="E205">
        <v>6.77</v>
      </c>
      <c r="F205">
        <v>360</v>
      </c>
      <c r="G205">
        <v>56</v>
      </c>
      <c r="H205">
        <v>304</v>
      </c>
      <c r="I205">
        <v>775</v>
      </c>
      <c r="J205">
        <v>75.900000000000006</v>
      </c>
      <c r="K205">
        <v>37.9</v>
      </c>
      <c r="L205" t="s">
        <v>38</v>
      </c>
      <c r="M205" t="s">
        <v>19</v>
      </c>
      <c r="N205" t="s">
        <v>20</v>
      </c>
      <c r="O205">
        <v>2.5000000000000001E-3</v>
      </c>
      <c r="P205">
        <v>0</v>
      </c>
      <c r="Q205" t="s">
        <v>21</v>
      </c>
      <c r="R205" t="str">
        <f t="shared" si="12"/>
        <v>OK</v>
      </c>
      <c r="S205">
        <f t="shared" si="13"/>
        <v>485549.46</v>
      </c>
      <c r="T205">
        <f t="shared" si="14"/>
        <v>775</v>
      </c>
      <c r="U205" t="str">
        <f t="shared" si="15"/>
        <v>YES</v>
      </c>
    </row>
    <row r="206" spans="1:21" x14ac:dyDescent="0.3">
      <c r="A206" t="s">
        <v>243</v>
      </c>
      <c r="B206" s="2">
        <v>45516</v>
      </c>
      <c r="C206">
        <v>488500</v>
      </c>
      <c r="D206">
        <v>434619.65</v>
      </c>
      <c r="E206">
        <v>6.3490000000000002</v>
      </c>
      <c r="F206">
        <v>360</v>
      </c>
      <c r="G206">
        <v>38</v>
      </c>
      <c r="H206">
        <v>322</v>
      </c>
      <c r="I206">
        <v>730</v>
      </c>
      <c r="J206">
        <v>96.3</v>
      </c>
      <c r="K206">
        <v>36.799999999999997</v>
      </c>
      <c r="L206" t="s">
        <v>29</v>
      </c>
      <c r="M206" t="s">
        <v>19</v>
      </c>
      <c r="N206" t="s">
        <v>20</v>
      </c>
      <c r="O206">
        <v>2.5000000000000001E-3</v>
      </c>
      <c r="P206">
        <v>120</v>
      </c>
      <c r="Q206" t="s">
        <v>244</v>
      </c>
      <c r="R206" t="str">
        <f t="shared" si="12"/>
        <v>OK</v>
      </c>
      <c r="S206">
        <f t="shared" si="13"/>
        <v>434619.65</v>
      </c>
      <c r="T206">
        <f t="shared" si="14"/>
        <v>730</v>
      </c>
      <c r="U206" t="str">
        <f t="shared" si="15"/>
        <v>YES</v>
      </c>
    </row>
    <row r="207" spans="1:21" x14ac:dyDescent="0.3">
      <c r="A207" t="s">
        <v>245</v>
      </c>
      <c r="B207" s="2">
        <v>45212</v>
      </c>
      <c r="C207">
        <v>569000</v>
      </c>
      <c r="D207">
        <v>557317.82999999996</v>
      </c>
      <c r="E207">
        <v>5.1180000000000003</v>
      </c>
      <c r="F207">
        <v>360</v>
      </c>
      <c r="G207">
        <v>8</v>
      </c>
      <c r="H207">
        <v>352</v>
      </c>
      <c r="I207">
        <v>731</v>
      </c>
      <c r="J207">
        <v>79.5</v>
      </c>
      <c r="K207">
        <v>35.1</v>
      </c>
      <c r="L207" t="s">
        <v>36</v>
      </c>
      <c r="M207" t="s">
        <v>26</v>
      </c>
      <c r="N207" t="s">
        <v>27</v>
      </c>
      <c r="O207">
        <v>2.5000000000000001E-3</v>
      </c>
      <c r="P207">
        <v>0</v>
      </c>
      <c r="Q207" t="s">
        <v>21</v>
      </c>
      <c r="R207" t="str">
        <f t="shared" si="12"/>
        <v>OK</v>
      </c>
      <c r="S207">
        <f t="shared" si="13"/>
        <v>557317.82999999996</v>
      </c>
      <c r="T207">
        <f t="shared" si="14"/>
        <v>731</v>
      </c>
      <c r="U207" t="str">
        <f t="shared" si="15"/>
        <v>YES</v>
      </c>
    </row>
    <row r="208" spans="1:21" x14ac:dyDescent="0.3">
      <c r="A208" t="s">
        <v>246</v>
      </c>
      <c r="B208" s="2">
        <v>45917</v>
      </c>
      <c r="C208">
        <v>579400</v>
      </c>
      <c r="D208">
        <v>500905.47</v>
      </c>
      <c r="E208">
        <v>6.0590000000000002</v>
      </c>
      <c r="F208">
        <v>360</v>
      </c>
      <c r="G208">
        <v>65</v>
      </c>
      <c r="H208">
        <v>295</v>
      </c>
      <c r="I208">
        <v>753</v>
      </c>
      <c r="J208">
        <v>67.599999999999994</v>
      </c>
      <c r="K208">
        <v>30.5</v>
      </c>
      <c r="L208" t="s">
        <v>33</v>
      </c>
      <c r="M208" t="s">
        <v>30</v>
      </c>
      <c r="N208" t="s">
        <v>20</v>
      </c>
      <c r="O208">
        <v>2.5000000000000001E-3</v>
      </c>
      <c r="P208">
        <v>0</v>
      </c>
      <c r="Q208" t="s">
        <v>21</v>
      </c>
      <c r="R208" t="str">
        <f t="shared" si="12"/>
        <v>OK</v>
      </c>
      <c r="S208">
        <f t="shared" si="13"/>
        <v>500905.47</v>
      </c>
      <c r="T208">
        <f t="shared" si="14"/>
        <v>753</v>
      </c>
      <c r="U208" t="str">
        <f t="shared" si="15"/>
        <v>YES</v>
      </c>
    </row>
    <row r="209" spans="1:21" x14ac:dyDescent="0.3">
      <c r="A209" t="s">
        <v>247</v>
      </c>
      <c r="B209" s="2">
        <v>43490</v>
      </c>
      <c r="C209">
        <v>524200</v>
      </c>
      <c r="D209">
        <v>464779.19</v>
      </c>
      <c r="E209">
        <v>6.2759999999999998</v>
      </c>
      <c r="F209">
        <v>360</v>
      </c>
      <c r="G209">
        <v>40</v>
      </c>
      <c r="H209">
        <v>320</v>
      </c>
      <c r="I209">
        <v>773</v>
      </c>
      <c r="J209">
        <v>72.5</v>
      </c>
      <c r="K209">
        <v>53.2</v>
      </c>
      <c r="L209" t="s">
        <v>29</v>
      </c>
      <c r="M209" t="s">
        <v>19</v>
      </c>
      <c r="N209" t="s">
        <v>77</v>
      </c>
      <c r="O209">
        <v>2.5000000000000001E-3</v>
      </c>
      <c r="P209">
        <v>0</v>
      </c>
      <c r="Q209" t="s">
        <v>21</v>
      </c>
      <c r="R209" t="str">
        <f t="shared" si="12"/>
        <v>OK</v>
      </c>
      <c r="S209">
        <f t="shared" si="13"/>
        <v>464779.19</v>
      </c>
      <c r="T209">
        <f t="shared" si="14"/>
        <v>773</v>
      </c>
      <c r="U209" t="str">
        <f t="shared" si="15"/>
        <v>YES</v>
      </c>
    </row>
    <row r="210" spans="1:21" x14ac:dyDescent="0.3">
      <c r="A210" t="s">
        <v>248</v>
      </c>
      <c r="B210" s="2">
        <v>45332</v>
      </c>
      <c r="C210">
        <v>369600</v>
      </c>
      <c r="D210">
        <v>345959.17</v>
      </c>
      <c r="E210">
        <v>5.8559999999999999</v>
      </c>
      <c r="F210">
        <v>360</v>
      </c>
      <c r="G210">
        <v>25</v>
      </c>
      <c r="H210">
        <v>335</v>
      </c>
      <c r="I210">
        <v>671</v>
      </c>
      <c r="J210">
        <v>86.2</v>
      </c>
      <c r="K210">
        <v>32.6</v>
      </c>
      <c r="L210" t="s">
        <v>36</v>
      </c>
      <c r="M210" t="s">
        <v>19</v>
      </c>
      <c r="N210" t="s">
        <v>20</v>
      </c>
      <c r="O210">
        <v>2.5000000000000001E-3</v>
      </c>
      <c r="P210">
        <v>0</v>
      </c>
      <c r="Q210" t="s">
        <v>21</v>
      </c>
      <c r="R210" t="str">
        <f t="shared" si="12"/>
        <v>OK</v>
      </c>
      <c r="S210">
        <f t="shared" si="13"/>
        <v>345959.17</v>
      </c>
      <c r="T210">
        <f t="shared" si="14"/>
        <v>671</v>
      </c>
      <c r="U210" t="str">
        <f t="shared" si="15"/>
        <v>YES</v>
      </c>
    </row>
    <row r="211" spans="1:21" x14ac:dyDescent="0.3">
      <c r="A211" t="s">
        <v>249</v>
      </c>
      <c r="B211" s="2">
        <v>46022</v>
      </c>
      <c r="C211">
        <v>455300</v>
      </c>
      <c r="D211">
        <v>407454.1</v>
      </c>
      <c r="E211">
        <v>7.048</v>
      </c>
      <c r="F211">
        <v>360</v>
      </c>
      <c r="G211">
        <v>44</v>
      </c>
      <c r="H211">
        <v>316</v>
      </c>
      <c r="I211">
        <v>656</v>
      </c>
      <c r="J211">
        <v>67.7</v>
      </c>
      <c r="K211">
        <v>28.1</v>
      </c>
      <c r="L211" t="s">
        <v>33</v>
      </c>
      <c r="M211" t="s">
        <v>43</v>
      </c>
      <c r="N211" t="s">
        <v>27</v>
      </c>
      <c r="O211">
        <v>2.5000000000000001E-3</v>
      </c>
      <c r="P211">
        <v>0</v>
      </c>
      <c r="Q211" t="s">
        <v>21</v>
      </c>
      <c r="R211" t="str">
        <f t="shared" si="12"/>
        <v>OK</v>
      </c>
      <c r="S211">
        <f t="shared" si="13"/>
        <v>407454.1</v>
      </c>
      <c r="T211">
        <f t="shared" si="14"/>
        <v>656</v>
      </c>
      <c r="U211" t="str">
        <f t="shared" si="15"/>
        <v>YES</v>
      </c>
    </row>
    <row r="212" spans="1:21" x14ac:dyDescent="0.3">
      <c r="A212" t="s">
        <v>250</v>
      </c>
      <c r="B212" s="2">
        <v>43526</v>
      </c>
      <c r="C212">
        <v>230200</v>
      </c>
      <c r="D212">
        <v>224452.14</v>
      </c>
      <c r="E212">
        <v>7.0720000000000001</v>
      </c>
      <c r="F212">
        <v>360</v>
      </c>
      <c r="G212">
        <v>9</v>
      </c>
      <c r="H212">
        <v>351</v>
      </c>
      <c r="I212">
        <v>818</v>
      </c>
      <c r="J212">
        <v>88.1</v>
      </c>
      <c r="K212">
        <v>35.4</v>
      </c>
      <c r="L212" t="s">
        <v>52</v>
      </c>
      <c r="M212" t="s">
        <v>19</v>
      </c>
      <c r="N212" t="s">
        <v>20</v>
      </c>
      <c r="O212">
        <v>3.0000000000000001E-3</v>
      </c>
      <c r="P212">
        <v>30</v>
      </c>
      <c r="Q212" t="s">
        <v>31</v>
      </c>
      <c r="R212" t="str">
        <f t="shared" si="12"/>
        <v>OK</v>
      </c>
      <c r="S212">
        <f t="shared" si="13"/>
        <v>224452.14</v>
      </c>
      <c r="T212">
        <f t="shared" si="14"/>
        <v>818</v>
      </c>
      <c r="U212" t="str">
        <f t="shared" si="15"/>
        <v>YES</v>
      </c>
    </row>
    <row r="213" spans="1:21" x14ac:dyDescent="0.3">
      <c r="A213" t="s">
        <v>251</v>
      </c>
      <c r="B213" s="2">
        <v>43588</v>
      </c>
      <c r="C213">
        <v>486800</v>
      </c>
      <c r="D213">
        <v>458567.23</v>
      </c>
      <c r="E213">
        <v>6.0010000000000003</v>
      </c>
      <c r="F213">
        <v>360</v>
      </c>
      <c r="G213">
        <v>24</v>
      </c>
      <c r="H213">
        <v>336</v>
      </c>
      <c r="I213">
        <v>764</v>
      </c>
      <c r="J213">
        <v>70.2</v>
      </c>
      <c r="K213">
        <v>33.6</v>
      </c>
      <c r="L213" t="s">
        <v>25</v>
      </c>
      <c r="M213" t="s">
        <v>19</v>
      </c>
      <c r="N213" t="s">
        <v>77</v>
      </c>
      <c r="O213">
        <v>2.5000000000000001E-3</v>
      </c>
      <c r="P213">
        <v>0</v>
      </c>
      <c r="Q213" t="s">
        <v>21</v>
      </c>
      <c r="R213" t="str">
        <f t="shared" si="12"/>
        <v>OK</v>
      </c>
      <c r="S213">
        <f t="shared" si="13"/>
        <v>458567.23</v>
      </c>
      <c r="T213">
        <f t="shared" si="14"/>
        <v>764</v>
      </c>
      <c r="U213" t="str">
        <f t="shared" si="15"/>
        <v>YES</v>
      </c>
    </row>
    <row r="214" spans="1:21" x14ac:dyDescent="0.3">
      <c r="A214" t="s">
        <v>252</v>
      </c>
      <c r="B214" s="2">
        <v>44986</v>
      </c>
      <c r="C214">
        <v>239600</v>
      </c>
      <c r="D214">
        <v>214301.79</v>
      </c>
      <c r="E214">
        <v>5.93</v>
      </c>
      <c r="F214">
        <v>360</v>
      </c>
      <c r="G214">
        <v>50</v>
      </c>
      <c r="H214">
        <v>310</v>
      </c>
      <c r="I214">
        <v>713</v>
      </c>
      <c r="J214">
        <v>65.900000000000006</v>
      </c>
      <c r="K214">
        <v>32.4</v>
      </c>
      <c r="L214" t="s">
        <v>29</v>
      </c>
      <c r="M214" t="s">
        <v>19</v>
      </c>
      <c r="N214" t="s">
        <v>20</v>
      </c>
      <c r="O214">
        <v>3.0000000000000001E-3</v>
      </c>
      <c r="P214">
        <v>0</v>
      </c>
      <c r="Q214" t="s">
        <v>21</v>
      </c>
      <c r="R214" t="str">
        <f t="shared" si="12"/>
        <v>OK</v>
      </c>
      <c r="S214">
        <f t="shared" si="13"/>
        <v>214301.79</v>
      </c>
      <c r="T214">
        <f t="shared" si="14"/>
        <v>713</v>
      </c>
      <c r="U214" t="str">
        <f t="shared" si="15"/>
        <v>YES</v>
      </c>
    </row>
    <row r="215" spans="1:21" x14ac:dyDescent="0.3">
      <c r="A215" t="s">
        <v>253</v>
      </c>
      <c r="B215" s="2">
        <v>45568</v>
      </c>
      <c r="C215">
        <v>497000</v>
      </c>
      <c r="D215">
        <v>430977.08</v>
      </c>
      <c r="E215">
        <v>6.165</v>
      </c>
      <c r="F215">
        <v>360</v>
      </c>
      <c r="G215">
        <v>48</v>
      </c>
      <c r="H215">
        <v>312</v>
      </c>
      <c r="I215">
        <v>726</v>
      </c>
      <c r="J215">
        <v>70.599999999999994</v>
      </c>
      <c r="K215">
        <v>50</v>
      </c>
      <c r="L215" t="s">
        <v>33</v>
      </c>
      <c r="M215" t="s">
        <v>26</v>
      </c>
      <c r="N215" t="s">
        <v>27</v>
      </c>
      <c r="O215">
        <v>2.5000000000000001E-3</v>
      </c>
      <c r="P215">
        <v>0</v>
      </c>
      <c r="Q215" t="s">
        <v>21</v>
      </c>
      <c r="R215" t="str">
        <f t="shared" si="12"/>
        <v>OK</v>
      </c>
      <c r="S215">
        <f t="shared" si="13"/>
        <v>430977.08</v>
      </c>
      <c r="T215">
        <f t="shared" si="14"/>
        <v>726</v>
      </c>
      <c r="U215" t="str">
        <f t="shared" si="15"/>
        <v>YES</v>
      </c>
    </row>
    <row r="216" spans="1:21" x14ac:dyDescent="0.3">
      <c r="A216" t="s">
        <v>254</v>
      </c>
      <c r="B216" s="2">
        <v>44652</v>
      </c>
      <c r="C216">
        <v>264800</v>
      </c>
      <c r="D216">
        <v>252701.85</v>
      </c>
      <c r="E216">
        <v>6.12</v>
      </c>
      <c r="F216">
        <v>360</v>
      </c>
      <c r="G216">
        <v>18</v>
      </c>
      <c r="H216">
        <v>342</v>
      </c>
      <c r="I216">
        <v>703</v>
      </c>
      <c r="J216">
        <v>58.2</v>
      </c>
      <c r="K216">
        <v>26</v>
      </c>
      <c r="L216" t="s">
        <v>25</v>
      </c>
      <c r="M216" t="s">
        <v>30</v>
      </c>
      <c r="N216" t="s">
        <v>20</v>
      </c>
      <c r="O216">
        <v>2.5000000000000001E-3</v>
      </c>
      <c r="P216">
        <v>0</v>
      </c>
      <c r="Q216" t="s">
        <v>21</v>
      </c>
      <c r="R216" t="str">
        <f t="shared" si="12"/>
        <v>OK</v>
      </c>
      <c r="S216">
        <f t="shared" si="13"/>
        <v>252701.85</v>
      </c>
      <c r="T216">
        <f t="shared" si="14"/>
        <v>703</v>
      </c>
      <c r="U216" t="str">
        <f t="shared" si="15"/>
        <v>YES</v>
      </c>
    </row>
    <row r="217" spans="1:21" x14ac:dyDescent="0.3">
      <c r="A217" t="s">
        <v>255</v>
      </c>
      <c r="B217" s="2">
        <v>45188</v>
      </c>
      <c r="C217">
        <v>208800</v>
      </c>
      <c r="D217">
        <v>199910.93</v>
      </c>
      <c r="E217">
        <v>5.8650000000000002</v>
      </c>
      <c r="F217">
        <v>360</v>
      </c>
      <c r="G217">
        <v>18</v>
      </c>
      <c r="H217">
        <v>342</v>
      </c>
      <c r="I217">
        <v>737</v>
      </c>
      <c r="J217">
        <v>52.1</v>
      </c>
      <c r="K217">
        <v>35.299999999999997</v>
      </c>
      <c r="L217" t="s">
        <v>33</v>
      </c>
      <c r="M217" t="s">
        <v>19</v>
      </c>
      <c r="N217" t="s">
        <v>20</v>
      </c>
      <c r="O217">
        <v>2.5000000000000001E-3</v>
      </c>
      <c r="P217">
        <v>0</v>
      </c>
      <c r="Q217" t="s">
        <v>21</v>
      </c>
      <c r="R217" t="str">
        <f t="shared" si="12"/>
        <v>OK</v>
      </c>
      <c r="S217">
        <f t="shared" si="13"/>
        <v>199910.93</v>
      </c>
      <c r="T217">
        <f t="shared" si="14"/>
        <v>737</v>
      </c>
      <c r="U217" t="str">
        <f t="shared" si="15"/>
        <v>YES</v>
      </c>
    </row>
    <row r="218" spans="1:21" x14ac:dyDescent="0.3">
      <c r="A218" t="s">
        <v>256</v>
      </c>
      <c r="B218" s="2">
        <v>44528</v>
      </c>
      <c r="C218">
        <v>232600</v>
      </c>
      <c r="D218">
        <v>197941.05</v>
      </c>
      <c r="E218">
        <v>4.75</v>
      </c>
      <c r="F218">
        <v>360</v>
      </c>
      <c r="G218">
        <v>65</v>
      </c>
      <c r="H218">
        <v>295</v>
      </c>
      <c r="I218">
        <v>672</v>
      </c>
      <c r="J218">
        <v>75.099999999999994</v>
      </c>
      <c r="K218">
        <v>26.5</v>
      </c>
      <c r="L218" t="s">
        <v>18</v>
      </c>
      <c r="M218" t="s">
        <v>19</v>
      </c>
      <c r="N218" t="s">
        <v>77</v>
      </c>
      <c r="O218">
        <v>2.5000000000000001E-3</v>
      </c>
      <c r="P218">
        <v>0</v>
      </c>
      <c r="Q218" t="s">
        <v>21</v>
      </c>
      <c r="R218" t="str">
        <f t="shared" si="12"/>
        <v>OK</v>
      </c>
      <c r="S218">
        <f t="shared" si="13"/>
        <v>197941.05</v>
      </c>
      <c r="T218">
        <f t="shared" si="14"/>
        <v>672</v>
      </c>
      <c r="U218" t="str">
        <f t="shared" si="15"/>
        <v>YES</v>
      </c>
    </row>
    <row r="219" spans="1:21" x14ac:dyDescent="0.3">
      <c r="A219" t="s">
        <v>257</v>
      </c>
      <c r="B219" s="2">
        <v>44572</v>
      </c>
      <c r="C219">
        <v>151000</v>
      </c>
      <c r="D219">
        <v>126863.22</v>
      </c>
      <c r="E219">
        <v>7.391</v>
      </c>
      <c r="F219">
        <v>360</v>
      </c>
      <c r="G219">
        <v>62</v>
      </c>
      <c r="H219">
        <v>298</v>
      </c>
      <c r="I219">
        <v>771</v>
      </c>
      <c r="J219">
        <v>75.3</v>
      </c>
      <c r="K219">
        <v>30.7</v>
      </c>
      <c r="L219" t="s">
        <v>25</v>
      </c>
      <c r="M219" t="s">
        <v>30</v>
      </c>
      <c r="N219" t="s">
        <v>20</v>
      </c>
      <c r="O219">
        <v>2.5000000000000001E-3</v>
      </c>
      <c r="P219">
        <v>0</v>
      </c>
      <c r="Q219" t="s">
        <v>21</v>
      </c>
      <c r="R219" t="str">
        <f t="shared" si="12"/>
        <v>OK</v>
      </c>
      <c r="S219">
        <f t="shared" si="13"/>
        <v>126863.22</v>
      </c>
      <c r="T219">
        <f t="shared" si="14"/>
        <v>771</v>
      </c>
      <c r="U219" t="str">
        <f t="shared" si="15"/>
        <v>YES</v>
      </c>
    </row>
    <row r="220" spans="1:21" x14ac:dyDescent="0.3">
      <c r="A220" t="s">
        <v>258</v>
      </c>
      <c r="B220" s="2">
        <v>45196</v>
      </c>
      <c r="C220">
        <v>509400</v>
      </c>
      <c r="D220">
        <v>443874.68</v>
      </c>
      <c r="E220">
        <v>6.25</v>
      </c>
      <c r="F220">
        <v>360</v>
      </c>
      <c r="G220">
        <v>57</v>
      </c>
      <c r="H220">
        <v>303</v>
      </c>
      <c r="I220">
        <v>735</v>
      </c>
      <c r="J220">
        <v>78.8</v>
      </c>
      <c r="K220">
        <v>48.9</v>
      </c>
      <c r="L220" t="s">
        <v>29</v>
      </c>
      <c r="M220" t="s">
        <v>30</v>
      </c>
      <c r="N220" t="s">
        <v>27</v>
      </c>
      <c r="O220">
        <v>2.5000000000000001E-3</v>
      </c>
      <c r="P220">
        <v>0</v>
      </c>
      <c r="Q220" t="s">
        <v>21</v>
      </c>
      <c r="R220" t="str">
        <f t="shared" si="12"/>
        <v>OK</v>
      </c>
      <c r="S220">
        <f t="shared" si="13"/>
        <v>443874.68</v>
      </c>
      <c r="T220">
        <f t="shared" si="14"/>
        <v>735</v>
      </c>
      <c r="U220" t="str">
        <f t="shared" si="15"/>
        <v>YES</v>
      </c>
    </row>
    <row r="221" spans="1:21" x14ac:dyDescent="0.3">
      <c r="A221" t="s">
        <v>259</v>
      </c>
      <c r="B221" s="2">
        <v>44011</v>
      </c>
      <c r="C221">
        <v>516200</v>
      </c>
      <c r="D221">
        <v>445745.86</v>
      </c>
      <c r="E221">
        <v>6.1340000000000003</v>
      </c>
      <c r="F221">
        <v>360</v>
      </c>
      <c r="G221">
        <v>58</v>
      </c>
      <c r="H221">
        <v>302</v>
      </c>
      <c r="I221">
        <v>737</v>
      </c>
      <c r="J221">
        <v>75</v>
      </c>
      <c r="K221">
        <v>37.299999999999997</v>
      </c>
      <c r="L221" t="s">
        <v>38</v>
      </c>
      <c r="M221" t="s">
        <v>19</v>
      </c>
      <c r="N221" t="s">
        <v>20</v>
      </c>
      <c r="O221">
        <v>2.5000000000000001E-3</v>
      </c>
      <c r="P221">
        <v>0</v>
      </c>
      <c r="Q221" t="s">
        <v>21</v>
      </c>
      <c r="R221" t="str">
        <f t="shared" si="12"/>
        <v>OK</v>
      </c>
      <c r="S221">
        <f t="shared" si="13"/>
        <v>445745.86</v>
      </c>
      <c r="T221">
        <f t="shared" si="14"/>
        <v>737</v>
      </c>
      <c r="U221" t="str">
        <f t="shared" si="15"/>
        <v>YES</v>
      </c>
    </row>
    <row r="222" spans="1:21" x14ac:dyDescent="0.3">
      <c r="A222" t="s">
        <v>260</v>
      </c>
      <c r="B222" s="2">
        <v>45626</v>
      </c>
      <c r="C222">
        <v>407500</v>
      </c>
      <c r="D222">
        <v>356374.56</v>
      </c>
      <c r="E222">
        <v>6.4610000000000003</v>
      </c>
      <c r="F222">
        <v>360</v>
      </c>
      <c r="G222">
        <v>48</v>
      </c>
      <c r="H222">
        <v>312</v>
      </c>
      <c r="I222">
        <v>676</v>
      </c>
      <c r="J222">
        <v>98</v>
      </c>
      <c r="K222">
        <v>37.200000000000003</v>
      </c>
      <c r="L222" t="s">
        <v>29</v>
      </c>
      <c r="M222" t="s">
        <v>43</v>
      </c>
      <c r="N222" t="s">
        <v>20</v>
      </c>
      <c r="O222">
        <v>2.7499999999999998E-3</v>
      </c>
      <c r="P222">
        <v>0</v>
      </c>
      <c r="Q222" t="s">
        <v>21</v>
      </c>
      <c r="R222" t="str">
        <f t="shared" si="12"/>
        <v>OK</v>
      </c>
      <c r="S222">
        <f t="shared" si="13"/>
        <v>356374.56</v>
      </c>
      <c r="T222">
        <f t="shared" si="14"/>
        <v>676</v>
      </c>
      <c r="U222" t="str">
        <f t="shared" si="15"/>
        <v>YES</v>
      </c>
    </row>
    <row r="223" spans="1:21" x14ac:dyDescent="0.3">
      <c r="A223" t="s">
        <v>261</v>
      </c>
      <c r="B223" s="2">
        <v>45938</v>
      </c>
      <c r="C223">
        <v>230700</v>
      </c>
      <c r="D223">
        <v>200145.21</v>
      </c>
      <c r="E223">
        <v>6.1980000000000004</v>
      </c>
      <c r="F223">
        <v>360</v>
      </c>
      <c r="G223">
        <v>47</v>
      </c>
      <c r="H223">
        <v>313</v>
      </c>
      <c r="I223">
        <v>754</v>
      </c>
      <c r="J223">
        <v>77.900000000000006</v>
      </c>
      <c r="K223">
        <v>27.5</v>
      </c>
      <c r="L223" t="s">
        <v>52</v>
      </c>
      <c r="M223" t="s">
        <v>19</v>
      </c>
      <c r="N223" t="s">
        <v>20</v>
      </c>
      <c r="O223">
        <v>2.5000000000000001E-3</v>
      </c>
      <c r="P223">
        <v>90</v>
      </c>
      <c r="Q223" t="s">
        <v>50</v>
      </c>
      <c r="R223" t="str">
        <f t="shared" si="12"/>
        <v>OK</v>
      </c>
      <c r="S223">
        <f t="shared" si="13"/>
        <v>200145.21</v>
      </c>
      <c r="T223">
        <f t="shared" si="14"/>
        <v>754</v>
      </c>
      <c r="U223" t="str">
        <f t="shared" si="15"/>
        <v>YES</v>
      </c>
    </row>
    <row r="224" spans="1:21" x14ac:dyDescent="0.3">
      <c r="A224" t="s">
        <v>262</v>
      </c>
      <c r="B224" s="2">
        <v>45743</v>
      </c>
      <c r="C224">
        <v>191800</v>
      </c>
      <c r="D224">
        <v>176772.53</v>
      </c>
      <c r="E224">
        <v>5.97</v>
      </c>
      <c r="F224">
        <v>360</v>
      </c>
      <c r="G224">
        <v>31</v>
      </c>
      <c r="H224">
        <v>329</v>
      </c>
      <c r="I224">
        <v>677</v>
      </c>
      <c r="J224">
        <v>60.9</v>
      </c>
      <c r="K224">
        <v>31.6</v>
      </c>
      <c r="L224" t="s">
        <v>36</v>
      </c>
      <c r="M224" t="s">
        <v>19</v>
      </c>
      <c r="N224" t="s">
        <v>20</v>
      </c>
      <c r="O224">
        <v>2.5000000000000001E-3</v>
      </c>
      <c r="P224">
        <v>0</v>
      </c>
      <c r="Q224" t="s">
        <v>21</v>
      </c>
      <c r="R224" t="str">
        <f t="shared" si="12"/>
        <v>OK</v>
      </c>
      <c r="S224">
        <f t="shared" si="13"/>
        <v>176772.53</v>
      </c>
      <c r="T224">
        <f t="shared" si="14"/>
        <v>677</v>
      </c>
      <c r="U224" t="str">
        <f t="shared" si="15"/>
        <v>YES</v>
      </c>
    </row>
    <row r="225" spans="1:21" x14ac:dyDescent="0.3">
      <c r="A225" t="s">
        <v>263</v>
      </c>
      <c r="B225" s="2">
        <v>44776</v>
      </c>
      <c r="C225">
        <v>159600</v>
      </c>
      <c r="D225">
        <v>147463.09</v>
      </c>
      <c r="E225">
        <v>5.5960000000000001</v>
      </c>
      <c r="F225">
        <v>360</v>
      </c>
      <c r="G225">
        <v>28</v>
      </c>
      <c r="H225">
        <v>332</v>
      </c>
      <c r="I225">
        <v>687</v>
      </c>
      <c r="J225">
        <v>63.7</v>
      </c>
      <c r="K225">
        <v>49.6</v>
      </c>
      <c r="L225" t="s">
        <v>18</v>
      </c>
      <c r="M225" t="s">
        <v>26</v>
      </c>
      <c r="N225" t="s">
        <v>20</v>
      </c>
      <c r="O225">
        <v>2.5000000000000001E-3</v>
      </c>
      <c r="P225">
        <v>0</v>
      </c>
      <c r="Q225" t="s">
        <v>21</v>
      </c>
      <c r="R225" t="str">
        <f t="shared" si="12"/>
        <v>OK</v>
      </c>
      <c r="S225">
        <f t="shared" si="13"/>
        <v>147463.09</v>
      </c>
      <c r="T225">
        <f t="shared" si="14"/>
        <v>687</v>
      </c>
      <c r="U225" t="str">
        <f t="shared" si="15"/>
        <v>YES</v>
      </c>
    </row>
    <row r="226" spans="1:21" x14ac:dyDescent="0.3">
      <c r="A226" t="s">
        <v>264</v>
      </c>
      <c r="B226" s="2">
        <v>43620</v>
      </c>
      <c r="C226">
        <v>232900</v>
      </c>
      <c r="D226">
        <v>202501.33</v>
      </c>
      <c r="E226">
        <v>5.0549999999999997</v>
      </c>
      <c r="F226">
        <v>360</v>
      </c>
      <c r="G226">
        <v>48</v>
      </c>
      <c r="H226">
        <v>312</v>
      </c>
      <c r="I226">
        <v>730</v>
      </c>
      <c r="J226">
        <v>76</v>
      </c>
      <c r="K226">
        <v>39</v>
      </c>
      <c r="L226" t="s">
        <v>18</v>
      </c>
      <c r="M226" t="s">
        <v>19</v>
      </c>
      <c r="N226" t="s">
        <v>20</v>
      </c>
      <c r="O226">
        <v>2.7499999999999998E-3</v>
      </c>
      <c r="P226">
        <v>60</v>
      </c>
      <c r="Q226" t="s">
        <v>133</v>
      </c>
      <c r="R226" t="str">
        <f t="shared" si="12"/>
        <v>OK</v>
      </c>
      <c r="S226">
        <f t="shared" si="13"/>
        <v>202501.33</v>
      </c>
      <c r="T226">
        <f t="shared" si="14"/>
        <v>730</v>
      </c>
      <c r="U226" t="str">
        <f t="shared" si="15"/>
        <v>YES</v>
      </c>
    </row>
    <row r="227" spans="1:21" x14ac:dyDescent="0.3">
      <c r="A227" t="s">
        <v>265</v>
      </c>
      <c r="B227" s="2">
        <v>45678</v>
      </c>
      <c r="C227">
        <v>595400</v>
      </c>
      <c r="D227">
        <v>543588.44999999995</v>
      </c>
      <c r="E227">
        <v>5.37</v>
      </c>
      <c r="F227">
        <v>360</v>
      </c>
      <c r="G227">
        <v>33</v>
      </c>
      <c r="H227">
        <v>327</v>
      </c>
      <c r="I227">
        <v>820</v>
      </c>
      <c r="J227">
        <v>71.2</v>
      </c>
      <c r="K227">
        <v>32.299999999999997</v>
      </c>
      <c r="L227" t="s">
        <v>33</v>
      </c>
      <c r="M227" t="s">
        <v>30</v>
      </c>
      <c r="N227" t="s">
        <v>20</v>
      </c>
      <c r="O227">
        <v>3.0000000000000001E-3</v>
      </c>
      <c r="P227">
        <v>0</v>
      </c>
      <c r="Q227" t="s">
        <v>21</v>
      </c>
      <c r="R227" t="str">
        <f t="shared" si="12"/>
        <v>OK</v>
      </c>
      <c r="S227">
        <f t="shared" si="13"/>
        <v>543588.44999999995</v>
      </c>
      <c r="T227">
        <f t="shared" si="14"/>
        <v>820</v>
      </c>
      <c r="U227" t="str">
        <f t="shared" si="15"/>
        <v>YES</v>
      </c>
    </row>
    <row r="228" spans="1:21" x14ac:dyDescent="0.3">
      <c r="A228" t="s">
        <v>266</v>
      </c>
      <c r="B228" s="2">
        <v>44728</v>
      </c>
      <c r="C228">
        <v>270800</v>
      </c>
      <c r="D228">
        <v>253449.96</v>
      </c>
      <c r="E228">
        <v>5.524</v>
      </c>
      <c r="F228">
        <v>180</v>
      </c>
      <c r="G228">
        <v>14</v>
      </c>
      <c r="H228">
        <v>166</v>
      </c>
      <c r="I228">
        <v>734</v>
      </c>
      <c r="J228">
        <v>62.5</v>
      </c>
      <c r="K228">
        <v>38.5</v>
      </c>
      <c r="L228" t="s">
        <v>23</v>
      </c>
      <c r="M228" t="s">
        <v>19</v>
      </c>
      <c r="N228" t="s">
        <v>20</v>
      </c>
      <c r="O228">
        <v>2.5000000000000001E-3</v>
      </c>
      <c r="P228">
        <v>0</v>
      </c>
      <c r="Q228" t="s">
        <v>21</v>
      </c>
      <c r="R228" t="str">
        <f t="shared" si="12"/>
        <v>OK</v>
      </c>
      <c r="S228">
        <f t="shared" si="13"/>
        <v>253449.96</v>
      </c>
      <c r="T228">
        <f t="shared" si="14"/>
        <v>734</v>
      </c>
      <c r="U228" t="str">
        <f t="shared" si="15"/>
        <v>YES</v>
      </c>
    </row>
    <row r="229" spans="1:21" x14ac:dyDescent="0.3">
      <c r="A229" t="s">
        <v>267</v>
      </c>
      <c r="B229" s="2">
        <v>44828</v>
      </c>
      <c r="C229">
        <v>327100</v>
      </c>
      <c r="D229">
        <v>304156.74</v>
      </c>
      <c r="E229">
        <v>6.673</v>
      </c>
      <c r="F229">
        <v>360</v>
      </c>
      <c r="G229">
        <v>25</v>
      </c>
      <c r="H229">
        <v>335</v>
      </c>
      <c r="I229">
        <v>584</v>
      </c>
      <c r="J229">
        <v>75.400000000000006</v>
      </c>
      <c r="K229">
        <v>37.1</v>
      </c>
      <c r="L229" t="s">
        <v>54</v>
      </c>
      <c r="M229" t="s">
        <v>19</v>
      </c>
      <c r="N229" t="s">
        <v>20</v>
      </c>
      <c r="O229">
        <v>2.5000000000000001E-3</v>
      </c>
      <c r="P229">
        <v>0</v>
      </c>
      <c r="Q229" t="s">
        <v>21</v>
      </c>
      <c r="R229" t="str">
        <f t="shared" si="12"/>
        <v>OK</v>
      </c>
      <c r="S229">
        <f t="shared" si="13"/>
        <v>304156.74</v>
      </c>
      <c r="T229">
        <f t="shared" si="14"/>
        <v>584</v>
      </c>
      <c r="U229" t="str">
        <f t="shared" si="15"/>
        <v>YES</v>
      </c>
    </row>
    <row r="230" spans="1:21" x14ac:dyDescent="0.3">
      <c r="A230" t="s">
        <v>268</v>
      </c>
      <c r="B230" s="2">
        <v>44403</v>
      </c>
      <c r="C230">
        <v>202700</v>
      </c>
      <c r="D230">
        <v>172444.86</v>
      </c>
      <c r="E230">
        <v>6.7210000000000001</v>
      </c>
      <c r="F230">
        <v>360</v>
      </c>
      <c r="G230">
        <v>61</v>
      </c>
      <c r="H230">
        <v>299</v>
      </c>
      <c r="I230">
        <v>690</v>
      </c>
      <c r="J230">
        <v>75.5</v>
      </c>
      <c r="K230">
        <v>28.3</v>
      </c>
      <c r="L230" t="s">
        <v>38</v>
      </c>
      <c r="M230" t="s">
        <v>43</v>
      </c>
      <c r="N230" t="s">
        <v>20</v>
      </c>
      <c r="O230">
        <v>2.7499999999999998E-3</v>
      </c>
      <c r="P230">
        <v>30</v>
      </c>
      <c r="Q230" t="s">
        <v>31</v>
      </c>
      <c r="R230" t="str">
        <f t="shared" si="12"/>
        <v>OK</v>
      </c>
      <c r="S230">
        <f t="shared" si="13"/>
        <v>172444.86</v>
      </c>
      <c r="T230">
        <f t="shared" si="14"/>
        <v>690</v>
      </c>
      <c r="U230" t="str">
        <f t="shared" si="15"/>
        <v>YES</v>
      </c>
    </row>
    <row r="231" spans="1:21" x14ac:dyDescent="0.3">
      <c r="A231" t="s">
        <v>269</v>
      </c>
      <c r="B231" s="2">
        <v>43977</v>
      </c>
      <c r="C231">
        <v>261200</v>
      </c>
      <c r="D231">
        <v>212466.49</v>
      </c>
      <c r="E231">
        <v>5.6769999999999996</v>
      </c>
      <c r="F231">
        <v>180</v>
      </c>
      <c r="G231">
        <v>44</v>
      </c>
      <c r="H231">
        <v>136</v>
      </c>
      <c r="I231">
        <v>763</v>
      </c>
      <c r="J231">
        <v>93.6</v>
      </c>
      <c r="K231">
        <v>32</v>
      </c>
      <c r="L231" t="s">
        <v>29</v>
      </c>
      <c r="M231" t="s">
        <v>19</v>
      </c>
      <c r="N231" t="s">
        <v>20</v>
      </c>
      <c r="O231">
        <v>2.7499999999999998E-3</v>
      </c>
      <c r="P231">
        <v>0</v>
      </c>
      <c r="Q231" t="s">
        <v>21</v>
      </c>
      <c r="R231" t="str">
        <f t="shared" si="12"/>
        <v>OK</v>
      </c>
      <c r="S231">
        <f t="shared" si="13"/>
        <v>212466.49</v>
      </c>
      <c r="T231">
        <f t="shared" si="14"/>
        <v>763</v>
      </c>
      <c r="U231" t="str">
        <f t="shared" si="15"/>
        <v>YES</v>
      </c>
    </row>
    <row r="232" spans="1:21" x14ac:dyDescent="0.3">
      <c r="A232" t="s">
        <v>270</v>
      </c>
      <c r="B232" s="2">
        <v>44397</v>
      </c>
      <c r="C232">
        <v>409600</v>
      </c>
      <c r="D232">
        <v>357137.64</v>
      </c>
      <c r="E232">
        <v>4.75</v>
      </c>
      <c r="F232">
        <v>360</v>
      </c>
      <c r="G232">
        <v>56</v>
      </c>
      <c r="H232">
        <v>304</v>
      </c>
      <c r="I232">
        <v>663</v>
      </c>
      <c r="J232">
        <v>65.900000000000006</v>
      </c>
      <c r="K232">
        <v>53</v>
      </c>
      <c r="L232" t="s">
        <v>45</v>
      </c>
      <c r="M232" t="s">
        <v>26</v>
      </c>
      <c r="N232" t="s">
        <v>20</v>
      </c>
      <c r="O232">
        <v>2.5000000000000001E-3</v>
      </c>
      <c r="P232">
        <v>0</v>
      </c>
      <c r="Q232" t="s">
        <v>21</v>
      </c>
      <c r="R232" t="str">
        <f t="shared" si="12"/>
        <v>OK</v>
      </c>
      <c r="S232">
        <f t="shared" si="13"/>
        <v>357137.64</v>
      </c>
      <c r="T232">
        <f t="shared" si="14"/>
        <v>663</v>
      </c>
      <c r="U232" t="str">
        <f t="shared" si="15"/>
        <v>YES</v>
      </c>
    </row>
    <row r="233" spans="1:21" x14ac:dyDescent="0.3">
      <c r="A233" t="s">
        <v>271</v>
      </c>
      <c r="B233" s="2">
        <v>45779</v>
      </c>
      <c r="C233">
        <v>453900</v>
      </c>
      <c r="D233">
        <v>432901.71</v>
      </c>
      <c r="E233">
        <v>6.2560000000000002</v>
      </c>
      <c r="F233">
        <v>360</v>
      </c>
      <c r="G233">
        <v>17</v>
      </c>
      <c r="H233">
        <v>343</v>
      </c>
      <c r="I233">
        <v>771</v>
      </c>
      <c r="J233">
        <v>71.400000000000006</v>
      </c>
      <c r="K233">
        <v>38.1</v>
      </c>
      <c r="L233" t="s">
        <v>52</v>
      </c>
      <c r="M233" t="s">
        <v>19</v>
      </c>
      <c r="N233" t="s">
        <v>20</v>
      </c>
      <c r="O233">
        <v>3.0000000000000001E-3</v>
      </c>
      <c r="P233">
        <v>0</v>
      </c>
      <c r="Q233" t="s">
        <v>21</v>
      </c>
      <c r="R233" t="str">
        <f t="shared" si="12"/>
        <v>OK</v>
      </c>
      <c r="S233">
        <f t="shared" si="13"/>
        <v>432901.71</v>
      </c>
      <c r="T233">
        <f t="shared" si="14"/>
        <v>771</v>
      </c>
      <c r="U233" t="str">
        <f t="shared" si="15"/>
        <v>YES</v>
      </c>
    </row>
    <row r="234" spans="1:21" x14ac:dyDescent="0.3">
      <c r="A234" t="s">
        <v>272</v>
      </c>
      <c r="B234" s="2">
        <v>43652</v>
      </c>
      <c r="C234">
        <v>272700</v>
      </c>
      <c r="D234">
        <v>237669.87</v>
      </c>
      <c r="E234">
        <v>5.976</v>
      </c>
      <c r="F234">
        <v>360</v>
      </c>
      <c r="G234">
        <v>60</v>
      </c>
      <c r="H234">
        <v>300</v>
      </c>
      <c r="I234">
        <v>734</v>
      </c>
      <c r="J234">
        <v>93.5</v>
      </c>
      <c r="K234">
        <v>22.4</v>
      </c>
      <c r="L234" t="s">
        <v>52</v>
      </c>
      <c r="M234" t="s">
        <v>19</v>
      </c>
      <c r="N234" t="s">
        <v>27</v>
      </c>
      <c r="O234">
        <v>2.5000000000000001E-3</v>
      </c>
      <c r="P234">
        <v>0</v>
      </c>
      <c r="Q234" t="s">
        <v>21</v>
      </c>
      <c r="R234" t="str">
        <f t="shared" si="12"/>
        <v>OK</v>
      </c>
      <c r="S234">
        <f t="shared" si="13"/>
        <v>237669.87</v>
      </c>
      <c r="T234">
        <f t="shared" si="14"/>
        <v>734</v>
      </c>
      <c r="U234" t="str">
        <f t="shared" si="15"/>
        <v>YES</v>
      </c>
    </row>
    <row r="235" spans="1:21" x14ac:dyDescent="0.3">
      <c r="A235" t="s">
        <v>273</v>
      </c>
      <c r="B235" s="2">
        <v>45311</v>
      </c>
      <c r="C235">
        <v>178900</v>
      </c>
      <c r="D235">
        <v>172585.15</v>
      </c>
      <c r="E235">
        <v>5.96</v>
      </c>
      <c r="F235">
        <v>360</v>
      </c>
      <c r="G235">
        <v>16</v>
      </c>
      <c r="H235">
        <v>344</v>
      </c>
      <c r="I235">
        <v>780</v>
      </c>
      <c r="J235">
        <v>79.599999999999994</v>
      </c>
      <c r="K235">
        <v>39.1</v>
      </c>
      <c r="L235" t="s">
        <v>54</v>
      </c>
      <c r="M235" t="s">
        <v>19</v>
      </c>
      <c r="N235" t="s">
        <v>77</v>
      </c>
      <c r="O235">
        <v>2.5000000000000001E-3</v>
      </c>
      <c r="P235">
        <v>0</v>
      </c>
      <c r="Q235" t="s">
        <v>21</v>
      </c>
      <c r="R235" t="str">
        <f t="shared" si="12"/>
        <v>OK</v>
      </c>
      <c r="S235">
        <f t="shared" si="13"/>
        <v>172585.15</v>
      </c>
      <c r="T235">
        <f t="shared" si="14"/>
        <v>780</v>
      </c>
      <c r="U235" t="str">
        <f t="shared" si="15"/>
        <v>YES</v>
      </c>
    </row>
    <row r="236" spans="1:21" x14ac:dyDescent="0.3">
      <c r="A236" t="s">
        <v>274</v>
      </c>
      <c r="B236" s="2">
        <v>45168</v>
      </c>
      <c r="C236">
        <v>345500</v>
      </c>
      <c r="D236">
        <v>302735.28999999998</v>
      </c>
      <c r="E236">
        <v>6.8710000000000004</v>
      </c>
      <c r="F236">
        <v>240</v>
      </c>
      <c r="G236">
        <v>31</v>
      </c>
      <c r="H236">
        <v>209</v>
      </c>
      <c r="I236">
        <v>694</v>
      </c>
      <c r="J236">
        <v>65.900000000000006</v>
      </c>
      <c r="K236">
        <v>45.4</v>
      </c>
      <c r="L236" t="s">
        <v>33</v>
      </c>
      <c r="M236" t="s">
        <v>30</v>
      </c>
      <c r="N236" t="s">
        <v>20</v>
      </c>
      <c r="O236">
        <v>2.5000000000000001E-3</v>
      </c>
      <c r="P236">
        <v>0</v>
      </c>
      <c r="Q236" t="s">
        <v>21</v>
      </c>
      <c r="R236" t="str">
        <f t="shared" si="12"/>
        <v>OK</v>
      </c>
      <c r="S236">
        <f t="shared" si="13"/>
        <v>302735.28999999998</v>
      </c>
      <c r="T236">
        <f t="shared" si="14"/>
        <v>694</v>
      </c>
      <c r="U236" t="str">
        <f t="shared" si="15"/>
        <v>YES</v>
      </c>
    </row>
    <row r="237" spans="1:21" x14ac:dyDescent="0.3">
      <c r="A237" t="s">
        <v>275</v>
      </c>
      <c r="B237" s="2">
        <v>43856</v>
      </c>
      <c r="C237">
        <v>267100</v>
      </c>
      <c r="D237">
        <v>231608.59</v>
      </c>
      <c r="E237">
        <v>6.34</v>
      </c>
      <c r="F237">
        <v>360</v>
      </c>
      <c r="G237">
        <v>47</v>
      </c>
      <c r="H237">
        <v>313</v>
      </c>
      <c r="I237">
        <v>690</v>
      </c>
      <c r="J237">
        <v>68.099999999999994</v>
      </c>
      <c r="K237">
        <v>27.8</v>
      </c>
      <c r="L237" t="s">
        <v>25</v>
      </c>
      <c r="M237" t="s">
        <v>19</v>
      </c>
      <c r="N237" t="s">
        <v>20</v>
      </c>
      <c r="O237">
        <v>2.5000000000000001E-3</v>
      </c>
      <c r="P237">
        <v>0</v>
      </c>
      <c r="Q237" t="s">
        <v>21</v>
      </c>
      <c r="R237" t="str">
        <f t="shared" si="12"/>
        <v>OK</v>
      </c>
      <c r="S237">
        <f t="shared" si="13"/>
        <v>231608.59</v>
      </c>
      <c r="T237">
        <f t="shared" si="14"/>
        <v>690</v>
      </c>
      <c r="U237" t="str">
        <f t="shared" si="15"/>
        <v>YES</v>
      </c>
    </row>
    <row r="238" spans="1:21" x14ac:dyDescent="0.3">
      <c r="A238" t="s">
        <v>276</v>
      </c>
      <c r="B238" s="2">
        <v>44749</v>
      </c>
      <c r="C238">
        <v>259800</v>
      </c>
      <c r="D238">
        <v>238089.5</v>
      </c>
      <c r="E238">
        <v>5.6150000000000002</v>
      </c>
      <c r="F238">
        <v>360</v>
      </c>
      <c r="G238">
        <v>32</v>
      </c>
      <c r="H238">
        <v>328</v>
      </c>
      <c r="I238">
        <v>756</v>
      </c>
      <c r="J238">
        <v>62.6</v>
      </c>
      <c r="K238">
        <v>31.3</v>
      </c>
      <c r="L238" t="s">
        <v>18</v>
      </c>
      <c r="M238" t="s">
        <v>26</v>
      </c>
      <c r="N238" t="s">
        <v>27</v>
      </c>
      <c r="O238">
        <v>3.0000000000000001E-3</v>
      </c>
      <c r="P238">
        <v>0</v>
      </c>
      <c r="Q238" t="s">
        <v>21</v>
      </c>
      <c r="R238" t="str">
        <f t="shared" si="12"/>
        <v>OK</v>
      </c>
      <c r="S238">
        <f t="shared" si="13"/>
        <v>238089.5</v>
      </c>
      <c r="T238">
        <f t="shared" si="14"/>
        <v>756</v>
      </c>
      <c r="U238" t="str">
        <f t="shared" si="15"/>
        <v>YES</v>
      </c>
    </row>
    <row r="239" spans="1:21" x14ac:dyDescent="0.3">
      <c r="A239" t="s">
        <v>277</v>
      </c>
      <c r="B239" s="2">
        <v>44120</v>
      </c>
      <c r="C239">
        <v>629900</v>
      </c>
      <c r="D239">
        <v>607036.38</v>
      </c>
      <c r="E239">
        <v>5.4660000000000002</v>
      </c>
      <c r="F239">
        <v>360</v>
      </c>
      <c r="G239">
        <v>16</v>
      </c>
      <c r="H239">
        <v>344</v>
      </c>
      <c r="I239">
        <v>725</v>
      </c>
      <c r="J239">
        <v>76.8</v>
      </c>
      <c r="K239">
        <v>46.6</v>
      </c>
      <c r="L239" t="s">
        <v>36</v>
      </c>
      <c r="M239" t="s">
        <v>19</v>
      </c>
      <c r="N239" t="s">
        <v>20</v>
      </c>
      <c r="O239">
        <v>2.5000000000000001E-3</v>
      </c>
      <c r="P239">
        <v>0</v>
      </c>
      <c r="Q239" t="s">
        <v>21</v>
      </c>
      <c r="R239" t="str">
        <f t="shared" si="12"/>
        <v>OK</v>
      </c>
      <c r="S239">
        <f t="shared" si="13"/>
        <v>607036.38</v>
      </c>
      <c r="T239">
        <f t="shared" si="14"/>
        <v>725</v>
      </c>
      <c r="U239" t="str">
        <f t="shared" si="15"/>
        <v>YES</v>
      </c>
    </row>
    <row r="240" spans="1:21" x14ac:dyDescent="0.3">
      <c r="A240" t="s">
        <v>278</v>
      </c>
      <c r="B240" s="2">
        <v>45205</v>
      </c>
      <c r="C240">
        <v>458200</v>
      </c>
      <c r="D240">
        <v>416275.92</v>
      </c>
      <c r="E240">
        <v>6.0789999999999997</v>
      </c>
      <c r="F240">
        <v>360</v>
      </c>
      <c r="G240">
        <v>43</v>
      </c>
      <c r="H240">
        <v>317</v>
      </c>
      <c r="I240">
        <v>721</v>
      </c>
      <c r="J240">
        <v>87.3</v>
      </c>
      <c r="K240">
        <v>35.299999999999997</v>
      </c>
      <c r="L240" t="s">
        <v>29</v>
      </c>
      <c r="M240" t="s">
        <v>43</v>
      </c>
      <c r="N240" t="s">
        <v>20</v>
      </c>
      <c r="O240">
        <v>2.5000000000000001E-3</v>
      </c>
      <c r="P240">
        <v>0</v>
      </c>
      <c r="Q240" t="s">
        <v>21</v>
      </c>
      <c r="R240" t="str">
        <f t="shared" si="12"/>
        <v>OK</v>
      </c>
      <c r="S240">
        <f t="shared" si="13"/>
        <v>416275.92</v>
      </c>
      <c r="T240">
        <f t="shared" si="14"/>
        <v>721</v>
      </c>
      <c r="U240" t="str">
        <f t="shared" si="15"/>
        <v>YES</v>
      </c>
    </row>
    <row r="241" spans="1:21" x14ac:dyDescent="0.3">
      <c r="A241" t="s">
        <v>279</v>
      </c>
      <c r="B241" s="2">
        <v>43641</v>
      </c>
      <c r="C241">
        <v>428400</v>
      </c>
      <c r="D241">
        <v>375019.19</v>
      </c>
      <c r="E241">
        <v>5.6609999999999996</v>
      </c>
      <c r="F241">
        <v>360</v>
      </c>
      <c r="G241">
        <v>48</v>
      </c>
      <c r="H241">
        <v>312</v>
      </c>
      <c r="I241">
        <v>811</v>
      </c>
      <c r="J241">
        <v>93.9</v>
      </c>
      <c r="K241">
        <v>33.9</v>
      </c>
      <c r="L241" t="s">
        <v>33</v>
      </c>
      <c r="M241" t="s">
        <v>19</v>
      </c>
      <c r="N241" t="s">
        <v>20</v>
      </c>
      <c r="O241">
        <v>2.7499999999999998E-3</v>
      </c>
      <c r="P241">
        <v>0</v>
      </c>
      <c r="Q241" t="s">
        <v>21</v>
      </c>
      <c r="R241" t="str">
        <f t="shared" si="12"/>
        <v>OK</v>
      </c>
      <c r="S241">
        <f t="shared" si="13"/>
        <v>375019.19</v>
      </c>
      <c r="T241">
        <f t="shared" si="14"/>
        <v>811</v>
      </c>
      <c r="U241" t="str">
        <f t="shared" si="15"/>
        <v>YES</v>
      </c>
    </row>
    <row r="242" spans="1:21" x14ac:dyDescent="0.3">
      <c r="A242" t="s">
        <v>280</v>
      </c>
      <c r="B242" s="2">
        <v>44229</v>
      </c>
      <c r="C242">
        <v>357900</v>
      </c>
      <c r="D242">
        <v>330548.58</v>
      </c>
      <c r="E242">
        <v>6.2030000000000003</v>
      </c>
      <c r="F242">
        <v>240</v>
      </c>
      <c r="G242">
        <v>24</v>
      </c>
      <c r="H242">
        <v>216</v>
      </c>
      <c r="I242">
        <v>758</v>
      </c>
      <c r="J242">
        <v>59.7</v>
      </c>
      <c r="K242">
        <v>24.3</v>
      </c>
      <c r="L242" t="s">
        <v>23</v>
      </c>
      <c r="M242" t="s">
        <v>26</v>
      </c>
      <c r="N242" t="s">
        <v>77</v>
      </c>
      <c r="O242">
        <v>2.5000000000000001E-3</v>
      </c>
      <c r="P242">
        <v>0</v>
      </c>
      <c r="Q242" t="s">
        <v>21</v>
      </c>
      <c r="R242" t="str">
        <f t="shared" si="12"/>
        <v>OK</v>
      </c>
      <c r="S242">
        <f t="shared" si="13"/>
        <v>330548.58</v>
      </c>
      <c r="T242">
        <f t="shared" si="14"/>
        <v>758</v>
      </c>
      <c r="U242" t="str">
        <f t="shared" si="15"/>
        <v>YES</v>
      </c>
    </row>
    <row r="243" spans="1:21" x14ac:dyDescent="0.3">
      <c r="A243" t="s">
        <v>281</v>
      </c>
      <c r="B243" s="2">
        <v>44396</v>
      </c>
      <c r="C243">
        <v>364500</v>
      </c>
      <c r="D243">
        <v>299261.24</v>
      </c>
      <c r="E243">
        <v>6.9169999999999998</v>
      </c>
      <c r="F243">
        <v>360</v>
      </c>
      <c r="G243">
        <v>69</v>
      </c>
      <c r="H243">
        <v>291</v>
      </c>
      <c r="I243">
        <v>616</v>
      </c>
      <c r="J243">
        <v>85.6</v>
      </c>
      <c r="K243">
        <v>43.6</v>
      </c>
      <c r="L243" t="s">
        <v>23</v>
      </c>
      <c r="M243" t="s">
        <v>26</v>
      </c>
      <c r="N243" t="s">
        <v>20</v>
      </c>
      <c r="O243">
        <v>2.5000000000000001E-3</v>
      </c>
      <c r="P243">
        <v>0</v>
      </c>
      <c r="Q243" t="s">
        <v>21</v>
      </c>
      <c r="R243" t="str">
        <f t="shared" si="12"/>
        <v>OK</v>
      </c>
      <c r="S243">
        <f t="shared" si="13"/>
        <v>299261.24</v>
      </c>
      <c r="T243">
        <f t="shared" si="14"/>
        <v>616</v>
      </c>
      <c r="U243" t="str">
        <f t="shared" si="15"/>
        <v>YES</v>
      </c>
    </row>
    <row r="244" spans="1:21" x14ac:dyDescent="0.3">
      <c r="A244" t="s">
        <v>282</v>
      </c>
      <c r="B244" s="2">
        <v>44689</v>
      </c>
      <c r="C244">
        <v>420500</v>
      </c>
      <c r="D244">
        <v>409994.02</v>
      </c>
      <c r="E244">
        <v>5.3529999999999998</v>
      </c>
      <c r="F244">
        <v>360</v>
      </c>
      <c r="G244">
        <v>11</v>
      </c>
      <c r="H244">
        <v>349</v>
      </c>
      <c r="I244">
        <v>769</v>
      </c>
      <c r="J244">
        <v>77.8</v>
      </c>
      <c r="K244">
        <v>33.5</v>
      </c>
      <c r="L244" t="s">
        <v>38</v>
      </c>
      <c r="M244" t="s">
        <v>26</v>
      </c>
      <c r="N244" t="s">
        <v>20</v>
      </c>
      <c r="O244">
        <v>2.7499999999999998E-3</v>
      </c>
      <c r="P244">
        <v>0</v>
      </c>
      <c r="Q244" t="s">
        <v>21</v>
      </c>
      <c r="R244" t="str">
        <f t="shared" si="12"/>
        <v>OK</v>
      </c>
      <c r="S244">
        <f t="shared" si="13"/>
        <v>409994.02</v>
      </c>
      <c r="T244">
        <f t="shared" si="14"/>
        <v>769</v>
      </c>
      <c r="U244" t="str">
        <f t="shared" si="15"/>
        <v>YES</v>
      </c>
    </row>
    <row r="245" spans="1:21" x14ac:dyDescent="0.3">
      <c r="A245" t="s">
        <v>283</v>
      </c>
      <c r="B245" s="2">
        <v>44176</v>
      </c>
      <c r="C245">
        <v>498200</v>
      </c>
      <c r="D245">
        <v>426111.51</v>
      </c>
      <c r="E245">
        <v>6.3070000000000004</v>
      </c>
      <c r="F245">
        <v>360</v>
      </c>
      <c r="G245">
        <v>51</v>
      </c>
      <c r="H245">
        <v>309</v>
      </c>
      <c r="I245">
        <v>763</v>
      </c>
      <c r="J245">
        <v>73.099999999999994</v>
      </c>
      <c r="K245">
        <v>18</v>
      </c>
      <c r="L245" t="s">
        <v>18</v>
      </c>
      <c r="M245" t="s">
        <v>26</v>
      </c>
      <c r="N245" t="s">
        <v>27</v>
      </c>
      <c r="O245">
        <v>2.5000000000000001E-3</v>
      </c>
      <c r="P245">
        <v>30</v>
      </c>
      <c r="Q245" t="s">
        <v>31</v>
      </c>
      <c r="R245" t="str">
        <f t="shared" si="12"/>
        <v>OK</v>
      </c>
      <c r="S245">
        <f t="shared" si="13"/>
        <v>426111.51</v>
      </c>
      <c r="T245">
        <f t="shared" si="14"/>
        <v>763</v>
      </c>
      <c r="U245" t="str">
        <f t="shared" si="15"/>
        <v>YES</v>
      </c>
    </row>
    <row r="246" spans="1:21" x14ac:dyDescent="0.3">
      <c r="A246" t="s">
        <v>284</v>
      </c>
      <c r="B246" s="2">
        <v>46044</v>
      </c>
      <c r="C246">
        <v>501100</v>
      </c>
      <c r="D246">
        <v>442709.59</v>
      </c>
      <c r="E246">
        <v>6.8449999999999998</v>
      </c>
      <c r="F246">
        <v>360</v>
      </c>
      <c r="G246">
        <v>47</v>
      </c>
      <c r="H246">
        <v>313</v>
      </c>
      <c r="I246">
        <v>790</v>
      </c>
      <c r="J246">
        <v>71.400000000000006</v>
      </c>
      <c r="K246">
        <v>22.4</v>
      </c>
      <c r="L246" t="s">
        <v>36</v>
      </c>
      <c r="M246" t="s">
        <v>30</v>
      </c>
      <c r="N246" t="s">
        <v>77</v>
      </c>
      <c r="O246">
        <v>0</v>
      </c>
      <c r="P246">
        <v>0</v>
      </c>
      <c r="Q246" t="s">
        <v>21</v>
      </c>
      <c r="R246" t="str">
        <f t="shared" si="12"/>
        <v>ERROR - Invalid Servicing Fee</v>
      </c>
      <c r="S246">
        <f t="shared" si="13"/>
        <v>442709.59</v>
      </c>
      <c r="T246">
        <f t="shared" si="14"/>
        <v>790</v>
      </c>
      <c r="U246" t="str">
        <f t="shared" si="15"/>
        <v>NO</v>
      </c>
    </row>
    <row r="247" spans="1:21" x14ac:dyDescent="0.3">
      <c r="A247" t="s">
        <v>285</v>
      </c>
      <c r="B247" s="2">
        <v>44551</v>
      </c>
      <c r="C247">
        <v>235800</v>
      </c>
      <c r="D247">
        <v>198332.23</v>
      </c>
      <c r="E247">
        <v>6.194</v>
      </c>
      <c r="F247">
        <v>360</v>
      </c>
      <c r="G247">
        <v>70</v>
      </c>
      <c r="H247">
        <v>290</v>
      </c>
      <c r="I247">
        <v>673</v>
      </c>
      <c r="J247">
        <v>54.9</v>
      </c>
      <c r="K247">
        <v>30.5</v>
      </c>
      <c r="L247" t="s">
        <v>23</v>
      </c>
      <c r="M247" t="s">
        <v>30</v>
      </c>
      <c r="N247" t="s">
        <v>20</v>
      </c>
      <c r="O247">
        <v>2.7499999999999998E-3</v>
      </c>
      <c r="P247">
        <v>0</v>
      </c>
      <c r="Q247" t="s">
        <v>21</v>
      </c>
      <c r="R247" t="str">
        <f t="shared" si="12"/>
        <v>OK</v>
      </c>
      <c r="S247">
        <f t="shared" si="13"/>
        <v>198332.23</v>
      </c>
      <c r="T247">
        <f t="shared" si="14"/>
        <v>673</v>
      </c>
      <c r="U247" t="str">
        <f t="shared" si="15"/>
        <v>YES</v>
      </c>
    </row>
    <row r="248" spans="1:21" x14ac:dyDescent="0.3">
      <c r="A248" t="s">
        <v>286</v>
      </c>
      <c r="B248" s="2">
        <v>44816</v>
      </c>
      <c r="C248">
        <v>400100</v>
      </c>
      <c r="D248">
        <v>328548.34999999998</v>
      </c>
      <c r="E248">
        <v>6.7190000000000003</v>
      </c>
      <c r="F248">
        <v>360</v>
      </c>
      <c r="G248">
        <v>64</v>
      </c>
      <c r="H248">
        <v>296</v>
      </c>
      <c r="I248">
        <v>743</v>
      </c>
      <c r="J248">
        <v>83</v>
      </c>
      <c r="K248">
        <v>26.4</v>
      </c>
      <c r="L248" t="s">
        <v>54</v>
      </c>
      <c r="M248" t="s">
        <v>19</v>
      </c>
      <c r="N248" t="s">
        <v>20</v>
      </c>
      <c r="O248">
        <v>2.5000000000000001E-3</v>
      </c>
      <c r="P248">
        <v>0</v>
      </c>
      <c r="Q248" t="s">
        <v>21</v>
      </c>
      <c r="R248" t="str">
        <f t="shared" si="12"/>
        <v>OK</v>
      </c>
      <c r="S248">
        <f t="shared" si="13"/>
        <v>328548.34999999998</v>
      </c>
      <c r="T248">
        <f t="shared" si="14"/>
        <v>743</v>
      </c>
      <c r="U248" t="str">
        <f t="shared" si="15"/>
        <v>YES</v>
      </c>
    </row>
    <row r="249" spans="1:21" x14ac:dyDescent="0.3">
      <c r="A249" t="s">
        <v>287</v>
      </c>
      <c r="B249" s="2">
        <v>45395</v>
      </c>
      <c r="C249">
        <v>356000</v>
      </c>
      <c r="D249">
        <v>262858.52</v>
      </c>
      <c r="E249">
        <v>6.0629999999999997</v>
      </c>
      <c r="F249">
        <v>180</v>
      </c>
      <c r="G249">
        <v>57</v>
      </c>
      <c r="H249">
        <v>123</v>
      </c>
      <c r="I249">
        <v>731</v>
      </c>
      <c r="J249">
        <v>61.5</v>
      </c>
      <c r="K249">
        <v>27.7</v>
      </c>
      <c r="L249" t="s">
        <v>23</v>
      </c>
      <c r="M249" t="s">
        <v>19</v>
      </c>
      <c r="N249" t="s">
        <v>77</v>
      </c>
      <c r="O249">
        <v>3.0000000000000001E-3</v>
      </c>
      <c r="P249">
        <v>0</v>
      </c>
      <c r="Q249" t="s">
        <v>21</v>
      </c>
      <c r="R249" t="str">
        <f t="shared" si="12"/>
        <v>OK</v>
      </c>
      <c r="S249">
        <f t="shared" si="13"/>
        <v>262858.52</v>
      </c>
      <c r="T249">
        <f t="shared" si="14"/>
        <v>731</v>
      </c>
      <c r="U249" t="str">
        <f t="shared" si="15"/>
        <v>YES</v>
      </c>
    </row>
    <row r="250" spans="1:21" x14ac:dyDescent="0.3">
      <c r="A250" t="s">
        <v>288</v>
      </c>
      <c r="B250" s="2">
        <v>43746</v>
      </c>
      <c r="C250">
        <v>585300</v>
      </c>
      <c r="D250">
        <v>514116.23</v>
      </c>
      <c r="E250">
        <v>6.3609999999999998</v>
      </c>
      <c r="F250">
        <v>360</v>
      </c>
      <c r="G250">
        <v>52</v>
      </c>
      <c r="H250">
        <v>308</v>
      </c>
      <c r="I250">
        <v>672</v>
      </c>
      <c r="J250">
        <v>67.8</v>
      </c>
      <c r="K250">
        <v>53.8</v>
      </c>
      <c r="L250" t="s">
        <v>23</v>
      </c>
      <c r="M250" t="s">
        <v>26</v>
      </c>
      <c r="N250" t="s">
        <v>20</v>
      </c>
      <c r="O250">
        <v>2.5000000000000001E-3</v>
      </c>
      <c r="P250">
        <v>30</v>
      </c>
      <c r="Q250" t="s">
        <v>31</v>
      </c>
      <c r="R250" t="str">
        <f t="shared" si="12"/>
        <v>OK</v>
      </c>
      <c r="S250">
        <f t="shared" si="13"/>
        <v>514116.23</v>
      </c>
      <c r="T250">
        <f t="shared" si="14"/>
        <v>672</v>
      </c>
      <c r="U250" t="str">
        <f t="shared" si="15"/>
        <v>YES</v>
      </c>
    </row>
    <row r="251" spans="1:21" x14ac:dyDescent="0.3">
      <c r="A251" t="s">
        <v>289</v>
      </c>
      <c r="B251" s="2">
        <v>45429</v>
      </c>
      <c r="C251">
        <v>465700</v>
      </c>
      <c r="D251">
        <v>450172.27</v>
      </c>
      <c r="E251">
        <v>6.5369999999999999</v>
      </c>
      <c r="F251">
        <v>360</v>
      </c>
      <c r="G251">
        <v>12</v>
      </c>
      <c r="H251">
        <v>348</v>
      </c>
      <c r="I251">
        <v>777</v>
      </c>
      <c r="J251">
        <v>80.599999999999994</v>
      </c>
      <c r="K251">
        <v>40.700000000000003</v>
      </c>
      <c r="L251" t="s">
        <v>38</v>
      </c>
      <c r="M251" t="s">
        <v>19</v>
      </c>
      <c r="N251" t="s">
        <v>20</v>
      </c>
      <c r="O251">
        <v>2.5000000000000001E-3</v>
      </c>
      <c r="P251">
        <v>0</v>
      </c>
      <c r="Q251" t="s">
        <v>21</v>
      </c>
      <c r="R251" t="str">
        <f t="shared" si="12"/>
        <v>OK</v>
      </c>
      <c r="S251">
        <f t="shared" si="13"/>
        <v>450172.27</v>
      </c>
      <c r="T251">
        <f t="shared" si="14"/>
        <v>777</v>
      </c>
      <c r="U251" t="str">
        <f t="shared" si="15"/>
        <v>YES</v>
      </c>
    </row>
    <row r="252" spans="1:21" x14ac:dyDescent="0.3">
      <c r="A252" t="s">
        <v>290</v>
      </c>
      <c r="B252" s="2">
        <v>45251</v>
      </c>
      <c r="C252">
        <v>416300</v>
      </c>
      <c r="D252">
        <v>400709.33</v>
      </c>
      <c r="E252">
        <v>5.8780000000000001</v>
      </c>
      <c r="F252">
        <v>360</v>
      </c>
      <c r="G252">
        <v>16</v>
      </c>
      <c r="H252">
        <v>344</v>
      </c>
      <c r="I252">
        <v>712</v>
      </c>
      <c r="J252">
        <v>56</v>
      </c>
      <c r="K252">
        <v>18</v>
      </c>
      <c r="L252" t="s">
        <v>18</v>
      </c>
      <c r="M252" t="s">
        <v>26</v>
      </c>
      <c r="N252" t="s">
        <v>20</v>
      </c>
      <c r="O252">
        <v>2.5000000000000001E-3</v>
      </c>
      <c r="P252">
        <v>0</v>
      </c>
      <c r="Q252" t="s">
        <v>21</v>
      </c>
      <c r="R252" t="str">
        <f t="shared" si="12"/>
        <v>OK</v>
      </c>
      <c r="S252">
        <f t="shared" si="13"/>
        <v>400709.33</v>
      </c>
      <c r="T252">
        <f t="shared" si="14"/>
        <v>712</v>
      </c>
      <c r="U252" t="str">
        <f t="shared" si="15"/>
        <v>YES</v>
      </c>
    </row>
    <row r="253" spans="1:21" x14ac:dyDescent="0.3">
      <c r="A253" t="s">
        <v>291</v>
      </c>
      <c r="B253" s="2">
        <v>45740</v>
      </c>
      <c r="C253">
        <v>207700</v>
      </c>
      <c r="D253">
        <v>174455.74</v>
      </c>
      <c r="E253">
        <v>7.5439999999999996</v>
      </c>
      <c r="F253">
        <v>360</v>
      </c>
      <c r="G253">
        <v>66</v>
      </c>
      <c r="H253">
        <v>294</v>
      </c>
      <c r="I253">
        <v>788</v>
      </c>
      <c r="J253">
        <v>61.5</v>
      </c>
      <c r="K253">
        <v>32.5</v>
      </c>
      <c r="L253" t="s">
        <v>54</v>
      </c>
      <c r="M253" t="s">
        <v>19</v>
      </c>
      <c r="N253" t="s">
        <v>27</v>
      </c>
      <c r="O253">
        <v>3.0000000000000001E-3</v>
      </c>
      <c r="P253">
        <v>0</v>
      </c>
      <c r="Q253" t="s">
        <v>21</v>
      </c>
      <c r="R253" t="str">
        <f t="shared" si="12"/>
        <v>OK</v>
      </c>
      <c r="S253">
        <f t="shared" si="13"/>
        <v>174455.74</v>
      </c>
      <c r="T253">
        <f t="shared" si="14"/>
        <v>788</v>
      </c>
      <c r="U253" t="str">
        <f t="shared" si="15"/>
        <v>YES</v>
      </c>
    </row>
    <row r="254" spans="1:21" x14ac:dyDescent="0.3">
      <c r="A254" t="s">
        <v>292</v>
      </c>
      <c r="B254" s="2">
        <v>44547</v>
      </c>
      <c r="C254">
        <v>452800</v>
      </c>
      <c r="D254">
        <v>420564.42</v>
      </c>
      <c r="E254">
        <v>6.625</v>
      </c>
      <c r="F254">
        <v>360</v>
      </c>
      <c r="G254">
        <v>30</v>
      </c>
      <c r="H254">
        <v>330</v>
      </c>
      <c r="I254">
        <v>684</v>
      </c>
      <c r="J254">
        <v>89.4</v>
      </c>
      <c r="K254">
        <v>34.299999999999997</v>
      </c>
      <c r="L254" t="s">
        <v>38</v>
      </c>
      <c r="M254" t="s">
        <v>19</v>
      </c>
      <c r="N254" t="s">
        <v>20</v>
      </c>
      <c r="O254">
        <v>2.5000000000000001E-3</v>
      </c>
      <c r="P254">
        <v>0</v>
      </c>
      <c r="Q254" t="s">
        <v>21</v>
      </c>
      <c r="R254" t="str">
        <f t="shared" si="12"/>
        <v>OK</v>
      </c>
      <c r="S254">
        <f t="shared" si="13"/>
        <v>420564.42</v>
      </c>
      <c r="T254">
        <f t="shared" si="14"/>
        <v>684</v>
      </c>
      <c r="U254" t="str">
        <f t="shared" si="15"/>
        <v>YES</v>
      </c>
    </row>
    <row r="255" spans="1:21" x14ac:dyDescent="0.3">
      <c r="A255" t="s">
        <v>293</v>
      </c>
      <c r="B255" s="2">
        <v>43942</v>
      </c>
      <c r="C255">
        <v>208600</v>
      </c>
      <c r="D255">
        <v>200868.1</v>
      </c>
      <c r="E255">
        <v>7.0970000000000004</v>
      </c>
      <c r="F255">
        <v>360</v>
      </c>
      <c r="G255">
        <v>17</v>
      </c>
      <c r="H255">
        <v>343</v>
      </c>
      <c r="I255">
        <v>645</v>
      </c>
      <c r="J255">
        <v>77.3</v>
      </c>
      <c r="K255">
        <v>23.2</v>
      </c>
      <c r="L255" t="s">
        <v>18</v>
      </c>
      <c r="M255" t="s">
        <v>19</v>
      </c>
      <c r="N255" t="s">
        <v>77</v>
      </c>
      <c r="O255">
        <v>2.5000000000000001E-3</v>
      </c>
      <c r="P255">
        <v>0</v>
      </c>
      <c r="Q255" t="s">
        <v>21</v>
      </c>
      <c r="R255" t="str">
        <f t="shared" si="12"/>
        <v>OK</v>
      </c>
      <c r="S255">
        <f t="shared" si="13"/>
        <v>200868.1</v>
      </c>
      <c r="T255">
        <f t="shared" si="14"/>
        <v>645</v>
      </c>
      <c r="U255" t="str">
        <f t="shared" si="15"/>
        <v>YES</v>
      </c>
    </row>
    <row r="256" spans="1:21" x14ac:dyDescent="0.3">
      <c r="A256" t="s">
        <v>294</v>
      </c>
      <c r="B256" s="2">
        <v>44181</v>
      </c>
      <c r="C256">
        <v>318600</v>
      </c>
      <c r="D256">
        <v>297703.62</v>
      </c>
      <c r="E256">
        <v>6.9459999999999997</v>
      </c>
      <c r="F256">
        <v>360</v>
      </c>
      <c r="G256">
        <v>31</v>
      </c>
      <c r="H256">
        <v>329</v>
      </c>
      <c r="I256">
        <v>712</v>
      </c>
      <c r="J256">
        <v>68.7</v>
      </c>
      <c r="K256">
        <v>39.299999999999997</v>
      </c>
      <c r="L256" t="s">
        <v>33</v>
      </c>
      <c r="M256" t="s">
        <v>30</v>
      </c>
      <c r="N256" t="s">
        <v>27</v>
      </c>
      <c r="O256">
        <v>2.5000000000000001E-3</v>
      </c>
      <c r="P256">
        <v>0</v>
      </c>
      <c r="Q256" t="s">
        <v>21</v>
      </c>
      <c r="R256" t="str">
        <f t="shared" si="12"/>
        <v>OK</v>
      </c>
      <c r="S256">
        <f t="shared" si="13"/>
        <v>297703.62</v>
      </c>
      <c r="T256">
        <f t="shared" si="14"/>
        <v>712</v>
      </c>
      <c r="U256" t="str">
        <f t="shared" si="15"/>
        <v>YES</v>
      </c>
    </row>
    <row r="257" spans="1:21" x14ac:dyDescent="0.3">
      <c r="A257" t="s">
        <v>295</v>
      </c>
      <c r="B257" s="2">
        <v>43708</v>
      </c>
      <c r="C257">
        <v>221400</v>
      </c>
      <c r="D257">
        <v>201172.46</v>
      </c>
      <c r="E257">
        <v>6.4630000000000001</v>
      </c>
      <c r="F257">
        <v>180</v>
      </c>
      <c r="G257">
        <v>17</v>
      </c>
      <c r="H257">
        <v>163</v>
      </c>
      <c r="I257">
        <v>738</v>
      </c>
      <c r="J257">
        <v>77.400000000000006</v>
      </c>
      <c r="K257">
        <v>18.7</v>
      </c>
      <c r="L257" t="s">
        <v>52</v>
      </c>
      <c r="M257" t="s">
        <v>19</v>
      </c>
      <c r="N257" t="s">
        <v>20</v>
      </c>
      <c r="O257">
        <v>2.5000000000000001E-3</v>
      </c>
      <c r="P257">
        <v>0</v>
      </c>
      <c r="Q257" t="s">
        <v>21</v>
      </c>
      <c r="R257" t="str">
        <f t="shared" si="12"/>
        <v>OK</v>
      </c>
      <c r="S257">
        <f t="shared" si="13"/>
        <v>201172.46</v>
      </c>
      <c r="T257">
        <f t="shared" si="14"/>
        <v>738</v>
      </c>
      <c r="U257" t="str">
        <f t="shared" si="15"/>
        <v>YES</v>
      </c>
    </row>
    <row r="258" spans="1:21" x14ac:dyDescent="0.3">
      <c r="A258" t="s">
        <v>296</v>
      </c>
      <c r="B258" s="2">
        <v>45880</v>
      </c>
      <c r="C258">
        <v>496000</v>
      </c>
      <c r="D258">
        <v>433600.48</v>
      </c>
      <c r="E258">
        <v>7.1509999999999998</v>
      </c>
      <c r="F258">
        <v>360</v>
      </c>
      <c r="G258">
        <v>48</v>
      </c>
      <c r="H258">
        <v>312</v>
      </c>
      <c r="I258">
        <v>696</v>
      </c>
      <c r="J258">
        <v>83.4</v>
      </c>
      <c r="K258">
        <v>43.8</v>
      </c>
      <c r="L258" t="s">
        <v>23</v>
      </c>
      <c r="M258" t="s">
        <v>19</v>
      </c>
      <c r="N258" t="s">
        <v>20</v>
      </c>
      <c r="O258">
        <v>2.5000000000000001E-3</v>
      </c>
      <c r="P258">
        <v>0</v>
      </c>
      <c r="Q258" t="s">
        <v>21</v>
      </c>
      <c r="R258" t="str">
        <f t="shared" si="12"/>
        <v>OK</v>
      </c>
      <c r="S258">
        <f t="shared" si="13"/>
        <v>433600.48</v>
      </c>
      <c r="T258">
        <f t="shared" si="14"/>
        <v>696</v>
      </c>
      <c r="U258" t="str">
        <f t="shared" si="15"/>
        <v>YES</v>
      </c>
    </row>
    <row r="259" spans="1:21" x14ac:dyDescent="0.3">
      <c r="A259" t="s">
        <v>297</v>
      </c>
      <c r="B259" s="2">
        <v>44401</v>
      </c>
      <c r="C259">
        <v>253100</v>
      </c>
      <c r="D259">
        <v>220236.55</v>
      </c>
      <c r="E259">
        <v>6.3719999999999999</v>
      </c>
      <c r="F259">
        <v>360</v>
      </c>
      <c r="G259">
        <v>56</v>
      </c>
      <c r="H259">
        <v>304</v>
      </c>
      <c r="I259">
        <v>580</v>
      </c>
      <c r="J259">
        <v>88.4</v>
      </c>
      <c r="K259">
        <v>46.5</v>
      </c>
      <c r="L259" t="s">
        <v>25</v>
      </c>
      <c r="M259" t="s">
        <v>19</v>
      </c>
      <c r="N259" t="s">
        <v>20</v>
      </c>
      <c r="O259">
        <v>3.0000000000000001E-3</v>
      </c>
      <c r="P259">
        <v>0</v>
      </c>
      <c r="Q259" t="s">
        <v>21</v>
      </c>
      <c r="R259" t="str">
        <f t="shared" ref="R259:R322" si="16">IF(D259&lt;0,"ERROR - Negative Balance", IF(I259="", "ERROR - Missing FICO", IF(L259="XX","ERROR - Invalid State", IF(O259&lt;=0,"ERROR - Invalid Servicing Fee",IF(H259 &lt;=0, "ERROR - Invalid Term", "OK")))))</f>
        <v>OK</v>
      </c>
      <c r="S259">
        <f t="shared" ref="S259:S322" si="17">IF(D259&lt;0,"",D259)</f>
        <v>220236.55</v>
      </c>
      <c r="T259">
        <f t="shared" ref="T259:T322" si="18">IF(I259="","",I259)</f>
        <v>580</v>
      </c>
      <c r="U259" t="str">
        <f t="shared" ref="U259:U322" si="19">IF(R259="OK","YES","NO")</f>
        <v>YES</v>
      </c>
    </row>
    <row r="260" spans="1:21" x14ac:dyDescent="0.3">
      <c r="A260" t="s">
        <v>298</v>
      </c>
      <c r="B260" s="2">
        <v>44989</v>
      </c>
      <c r="C260">
        <v>345900</v>
      </c>
      <c r="D260">
        <v>312055.08</v>
      </c>
      <c r="E260">
        <v>5.7759999999999998</v>
      </c>
      <c r="F260">
        <v>360</v>
      </c>
      <c r="G260">
        <v>42</v>
      </c>
      <c r="H260">
        <v>318</v>
      </c>
      <c r="I260">
        <v>746</v>
      </c>
      <c r="J260">
        <v>63.8</v>
      </c>
      <c r="K260">
        <v>53.8</v>
      </c>
      <c r="L260" t="s">
        <v>52</v>
      </c>
      <c r="M260" t="s">
        <v>19</v>
      </c>
      <c r="N260" t="s">
        <v>20</v>
      </c>
      <c r="O260">
        <v>2.7499999999999998E-3</v>
      </c>
      <c r="P260">
        <v>0</v>
      </c>
      <c r="Q260" t="s">
        <v>21</v>
      </c>
      <c r="R260" t="str">
        <f t="shared" si="16"/>
        <v>OK</v>
      </c>
      <c r="S260">
        <f t="shared" si="17"/>
        <v>312055.08</v>
      </c>
      <c r="T260">
        <f t="shared" si="18"/>
        <v>746</v>
      </c>
      <c r="U260" t="str">
        <f t="shared" si="19"/>
        <v>YES</v>
      </c>
    </row>
    <row r="261" spans="1:21" x14ac:dyDescent="0.3">
      <c r="A261" t="s">
        <v>299</v>
      </c>
      <c r="B261" s="2">
        <v>44303</v>
      </c>
      <c r="C261">
        <v>597800</v>
      </c>
      <c r="D261">
        <v>510274.46</v>
      </c>
      <c r="E261">
        <v>6.26</v>
      </c>
      <c r="F261">
        <v>360</v>
      </c>
      <c r="G261">
        <v>51</v>
      </c>
      <c r="H261">
        <v>309</v>
      </c>
      <c r="I261">
        <v>746</v>
      </c>
      <c r="J261">
        <v>64.7</v>
      </c>
      <c r="K261">
        <v>22.4</v>
      </c>
      <c r="L261" t="s">
        <v>36</v>
      </c>
      <c r="M261" t="s">
        <v>19</v>
      </c>
      <c r="N261" t="s">
        <v>20</v>
      </c>
      <c r="O261">
        <v>2.5000000000000001E-3</v>
      </c>
      <c r="P261">
        <v>0</v>
      </c>
      <c r="Q261" t="s">
        <v>21</v>
      </c>
      <c r="R261" t="str">
        <f t="shared" si="16"/>
        <v>OK</v>
      </c>
      <c r="S261">
        <f t="shared" si="17"/>
        <v>510274.46</v>
      </c>
      <c r="T261">
        <f t="shared" si="18"/>
        <v>746</v>
      </c>
      <c r="U261" t="str">
        <f t="shared" si="19"/>
        <v>YES</v>
      </c>
    </row>
    <row r="262" spans="1:21" x14ac:dyDescent="0.3">
      <c r="A262" t="s">
        <v>300</v>
      </c>
      <c r="B262" s="2">
        <v>44811</v>
      </c>
      <c r="C262">
        <v>252200</v>
      </c>
      <c r="D262">
        <v>209686.45</v>
      </c>
      <c r="E262">
        <v>5.5960000000000001</v>
      </c>
      <c r="F262">
        <v>360</v>
      </c>
      <c r="G262">
        <v>58</v>
      </c>
      <c r="H262">
        <v>302</v>
      </c>
      <c r="I262">
        <v>763</v>
      </c>
      <c r="J262">
        <v>82.7</v>
      </c>
      <c r="K262">
        <v>24</v>
      </c>
      <c r="L262" t="s">
        <v>29</v>
      </c>
      <c r="M262" t="s">
        <v>19</v>
      </c>
      <c r="N262" t="s">
        <v>20</v>
      </c>
      <c r="O262">
        <v>2.5000000000000001E-3</v>
      </c>
      <c r="P262">
        <v>0</v>
      </c>
      <c r="Q262" t="s">
        <v>21</v>
      </c>
      <c r="R262" t="str">
        <f t="shared" si="16"/>
        <v>OK</v>
      </c>
      <c r="S262">
        <f t="shared" si="17"/>
        <v>209686.45</v>
      </c>
      <c r="T262">
        <f t="shared" si="18"/>
        <v>763</v>
      </c>
      <c r="U262" t="str">
        <f t="shared" si="19"/>
        <v>YES</v>
      </c>
    </row>
    <row r="263" spans="1:21" x14ac:dyDescent="0.3">
      <c r="A263" t="s">
        <v>301</v>
      </c>
      <c r="B263" s="2">
        <v>45889</v>
      </c>
      <c r="C263">
        <v>403900</v>
      </c>
      <c r="D263">
        <v>385885.44</v>
      </c>
      <c r="E263">
        <v>4.8840000000000003</v>
      </c>
      <c r="F263">
        <v>360</v>
      </c>
      <c r="G263">
        <v>18</v>
      </c>
      <c r="H263">
        <v>342</v>
      </c>
      <c r="I263">
        <v>704</v>
      </c>
      <c r="J263">
        <v>83</v>
      </c>
      <c r="K263">
        <v>40.5</v>
      </c>
      <c r="L263" t="s">
        <v>23</v>
      </c>
      <c r="M263" t="s">
        <v>26</v>
      </c>
      <c r="N263" t="s">
        <v>20</v>
      </c>
      <c r="O263">
        <v>2.5000000000000001E-3</v>
      </c>
      <c r="P263">
        <v>0</v>
      </c>
      <c r="Q263" t="s">
        <v>21</v>
      </c>
      <c r="R263" t="str">
        <f t="shared" si="16"/>
        <v>OK</v>
      </c>
      <c r="S263">
        <f t="shared" si="17"/>
        <v>385885.44</v>
      </c>
      <c r="T263">
        <f t="shared" si="18"/>
        <v>704</v>
      </c>
      <c r="U263" t="str">
        <f t="shared" si="19"/>
        <v>YES</v>
      </c>
    </row>
    <row r="264" spans="1:21" x14ac:dyDescent="0.3">
      <c r="A264" t="s">
        <v>302</v>
      </c>
      <c r="B264" s="2">
        <v>45494</v>
      </c>
      <c r="C264">
        <v>359600</v>
      </c>
      <c r="D264">
        <v>301211.55</v>
      </c>
      <c r="E264">
        <v>5.6959999999999997</v>
      </c>
      <c r="F264">
        <v>360</v>
      </c>
      <c r="G264">
        <v>59</v>
      </c>
      <c r="H264">
        <v>301</v>
      </c>
      <c r="I264">
        <v>701</v>
      </c>
      <c r="J264">
        <v>61.2</v>
      </c>
      <c r="K264">
        <v>44.5</v>
      </c>
      <c r="L264" t="s">
        <v>33</v>
      </c>
      <c r="M264" t="s">
        <v>19</v>
      </c>
      <c r="N264" t="s">
        <v>27</v>
      </c>
      <c r="O264">
        <v>2.5000000000000001E-3</v>
      </c>
      <c r="P264">
        <v>0</v>
      </c>
      <c r="Q264" t="s">
        <v>21</v>
      </c>
      <c r="R264" t="str">
        <f t="shared" si="16"/>
        <v>OK</v>
      </c>
      <c r="S264">
        <f t="shared" si="17"/>
        <v>301211.55</v>
      </c>
      <c r="T264">
        <f t="shared" si="18"/>
        <v>701</v>
      </c>
      <c r="U264" t="str">
        <f t="shared" si="19"/>
        <v>YES</v>
      </c>
    </row>
    <row r="265" spans="1:21" x14ac:dyDescent="0.3">
      <c r="A265" t="s">
        <v>303</v>
      </c>
      <c r="B265" s="2">
        <v>44898</v>
      </c>
      <c r="C265">
        <v>159100</v>
      </c>
      <c r="D265">
        <v>132493.9</v>
      </c>
      <c r="E265">
        <v>6.2969999999999997</v>
      </c>
      <c r="F265">
        <v>360</v>
      </c>
      <c r="G265">
        <v>62</v>
      </c>
      <c r="H265">
        <v>298</v>
      </c>
      <c r="I265">
        <v>804</v>
      </c>
      <c r="J265">
        <v>65.099999999999994</v>
      </c>
      <c r="K265">
        <v>41.5</v>
      </c>
      <c r="L265" t="s">
        <v>52</v>
      </c>
      <c r="M265" t="s">
        <v>19</v>
      </c>
      <c r="N265" t="s">
        <v>20</v>
      </c>
      <c r="O265">
        <v>2.7499999999999998E-3</v>
      </c>
      <c r="P265">
        <v>0</v>
      </c>
      <c r="Q265" t="s">
        <v>21</v>
      </c>
      <c r="R265" t="str">
        <f t="shared" si="16"/>
        <v>OK</v>
      </c>
      <c r="S265">
        <f t="shared" si="17"/>
        <v>132493.9</v>
      </c>
      <c r="T265">
        <f t="shared" si="18"/>
        <v>804</v>
      </c>
      <c r="U265" t="str">
        <f t="shared" si="19"/>
        <v>YES</v>
      </c>
    </row>
    <row r="266" spans="1:21" x14ac:dyDescent="0.3">
      <c r="A266" t="s">
        <v>304</v>
      </c>
      <c r="B266" s="2">
        <v>45856</v>
      </c>
      <c r="C266">
        <v>546400</v>
      </c>
      <c r="D266">
        <v>534936.59</v>
      </c>
      <c r="E266">
        <v>6.94</v>
      </c>
      <c r="F266">
        <v>360</v>
      </c>
      <c r="G266">
        <v>9</v>
      </c>
      <c r="H266">
        <v>351</v>
      </c>
      <c r="I266">
        <v>638</v>
      </c>
      <c r="J266">
        <v>73.900000000000006</v>
      </c>
      <c r="K266">
        <v>43.6</v>
      </c>
      <c r="L266" t="s">
        <v>38</v>
      </c>
      <c r="M266" t="s">
        <v>19</v>
      </c>
      <c r="N266" t="s">
        <v>20</v>
      </c>
      <c r="O266">
        <v>2.7499999999999998E-3</v>
      </c>
      <c r="P266">
        <v>0</v>
      </c>
      <c r="Q266" t="s">
        <v>21</v>
      </c>
      <c r="R266" t="str">
        <f t="shared" si="16"/>
        <v>OK</v>
      </c>
      <c r="S266">
        <f t="shared" si="17"/>
        <v>534936.59</v>
      </c>
      <c r="T266">
        <f t="shared" si="18"/>
        <v>638</v>
      </c>
      <c r="U266" t="str">
        <f t="shared" si="19"/>
        <v>YES</v>
      </c>
    </row>
    <row r="267" spans="1:21" x14ac:dyDescent="0.3">
      <c r="A267" t="s">
        <v>305</v>
      </c>
      <c r="B267" s="2">
        <v>43705</v>
      </c>
      <c r="C267">
        <v>184500</v>
      </c>
      <c r="D267">
        <v>163257.53</v>
      </c>
      <c r="E267">
        <v>5.694</v>
      </c>
      <c r="F267">
        <v>360</v>
      </c>
      <c r="G267">
        <v>54</v>
      </c>
      <c r="H267">
        <v>306</v>
      </c>
      <c r="I267">
        <v>711</v>
      </c>
      <c r="J267">
        <v>76.3</v>
      </c>
      <c r="K267">
        <v>46</v>
      </c>
      <c r="L267" t="s">
        <v>25</v>
      </c>
      <c r="M267" t="s">
        <v>19</v>
      </c>
      <c r="N267" t="s">
        <v>20</v>
      </c>
      <c r="O267">
        <v>2.7499999999999998E-3</v>
      </c>
      <c r="P267">
        <v>0</v>
      </c>
      <c r="Q267" t="s">
        <v>21</v>
      </c>
      <c r="R267" t="str">
        <f t="shared" si="16"/>
        <v>OK</v>
      </c>
      <c r="S267">
        <f t="shared" si="17"/>
        <v>163257.53</v>
      </c>
      <c r="T267">
        <f t="shared" si="18"/>
        <v>711</v>
      </c>
      <c r="U267" t="str">
        <f t="shared" si="19"/>
        <v>YES</v>
      </c>
    </row>
    <row r="268" spans="1:21" x14ac:dyDescent="0.3">
      <c r="A268" t="s">
        <v>306</v>
      </c>
      <c r="B268" s="2">
        <v>43604</v>
      </c>
      <c r="C268">
        <v>387100</v>
      </c>
      <c r="D268">
        <v>376870.66</v>
      </c>
      <c r="E268">
        <v>6.907</v>
      </c>
      <c r="F268">
        <v>360</v>
      </c>
      <c r="G268">
        <v>12</v>
      </c>
      <c r="H268">
        <v>348</v>
      </c>
      <c r="I268">
        <v>733</v>
      </c>
      <c r="J268">
        <v>76.599999999999994</v>
      </c>
      <c r="K268">
        <v>36.6</v>
      </c>
      <c r="L268" t="s">
        <v>25</v>
      </c>
      <c r="M268" t="s">
        <v>19</v>
      </c>
      <c r="N268" t="s">
        <v>20</v>
      </c>
      <c r="O268">
        <v>2.5000000000000001E-3</v>
      </c>
      <c r="P268">
        <v>0</v>
      </c>
      <c r="Q268" t="s">
        <v>21</v>
      </c>
      <c r="R268" t="str">
        <f t="shared" si="16"/>
        <v>OK</v>
      </c>
      <c r="S268">
        <f t="shared" si="17"/>
        <v>376870.66</v>
      </c>
      <c r="T268">
        <f t="shared" si="18"/>
        <v>733</v>
      </c>
      <c r="U268" t="str">
        <f t="shared" si="19"/>
        <v>YES</v>
      </c>
    </row>
    <row r="269" spans="1:21" x14ac:dyDescent="0.3">
      <c r="A269" t="s">
        <v>307</v>
      </c>
      <c r="B269" s="2">
        <v>43885</v>
      </c>
      <c r="C269">
        <v>430300</v>
      </c>
      <c r="D269">
        <v>411147.09</v>
      </c>
      <c r="E269">
        <v>5.4630000000000001</v>
      </c>
      <c r="F269">
        <v>360</v>
      </c>
      <c r="G269">
        <v>16</v>
      </c>
      <c r="H269">
        <v>344</v>
      </c>
      <c r="I269">
        <v>758</v>
      </c>
      <c r="J269">
        <v>61</v>
      </c>
      <c r="K269">
        <v>33.299999999999997</v>
      </c>
      <c r="L269" t="s">
        <v>25</v>
      </c>
      <c r="M269" t="s">
        <v>19</v>
      </c>
      <c r="N269" t="s">
        <v>20</v>
      </c>
      <c r="O269">
        <v>2.5000000000000001E-3</v>
      </c>
      <c r="P269">
        <v>0</v>
      </c>
      <c r="Q269" t="s">
        <v>21</v>
      </c>
      <c r="R269" t="str">
        <f t="shared" si="16"/>
        <v>OK</v>
      </c>
      <c r="S269">
        <f t="shared" si="17"/>
        <v>411147.09</v>
      </c>
      <c r="T269">
        <f t="shared" si="18"/>
        <v>758</v>
      </c>
      <c r="U269" t="str">
        <f t="shared" si="19"/>
        <v>YES</v>
      </c>
    </row>
    <row r="270" spans="1:21" x14ac:dyDescent="0.3">
      <c r="A270" t="s">
        <v>308</v>
      </c>
      <c r="B270" s="2">
        <v>45050</v>
      </c>
      <c r="C270">
        <v>464200</v>
      </c>
      <c r="D270">
        <v>353580.2</v>
      </c>
      <c r="E270">
        <v>5.6520000000000001</v>
      </c>
      <c r="F270">
        <v>240</v>
      </c>
      <c r="G270">
        <v>59</v>
      </c>
      <c r="H270">
        <v>181</v>
      </c>
      <c r="I270">
        <v>734</v>
      </c>
      <c r="J270">
        <v>76.5</v>
      </c>
      <c r="K270">
        <v>24.1</v>
      </c>
      <c r="L270" t="s">
        <v>18</v>
      </c>
      <c r="M270" t="s">
        <v>19</v>
      </c>
      <c r="N270" t="s">
        <v>20</v>
      </c>
      <c r="O270">
        <v>2.5000000000000001E-3</v>
      </c>
      <c r="P270">
        <v>0</v>
      </c>
      <c r="Q270" t="s">
        <v>21</v>
      </c>
      <c r="R270" t="str">
        <f t="shared" si="16"/>
        <v>OK</v>
      </c>
      <c r="S270">
        <f t="shared" si="17"/>
        <v>353580.2</v>
      </c>
      <c r="T270">
        <f t="shared" si="18"/>
        <v>734</v>
      </c>
      <c r="U270" t="str">
        <f t="shared" si="19"/>
        <v>YES</v>
      </c>
    </row>
    <row r="271" spans="1:21" x14ac:dyDescent="0.3">
      <c r="A271" t="s">
        <v>309</v>
      </c>
      <c r="B271" s="2">
        <v>43769</v>
      </c>
      <c r="C271">
        <v>494300</v>
      </c>
      <c r="D271">
        <v>429127.89</v>
      </c>
      <c r="E271">
        <v>7.1920000000000002</v>
      </c>
      <c r="F271">
        <v>360</v>
      </c>
      <c r="G271">
        <v>50</v>
      </c>
      <c r="H271">
        <v>310</v>
      </c>
      <c r="I271">
        <v>674</v>
      </c>
      <c r="J271">
        <v>68.099999999999994</v>
      </c>
      <c r="K271">
        <v>32.6</v>
      </c>
      <c r="L271" t="s">
        <v>18</v>
      </c>
      <c r="M271" t="s">
        <v>19</v>
      </c>
      <c r="N271" t="s">
        <v>20</v>
      </c>
      <c r="O271">
        <v>2.5000000000000001E-3</v>
      </c>
      <c r="P271">
        <v>0</v>
      </c>
      <c r="Q271" t="s">
        <v>21</v>
      </c>
      <c r="R271" t="str">
        <f t="shared" si="16"/>
        <v>OK</v>
      </c>
      <c r="S271">
        <f t="shared" si="17"/>
        <v>429127.89</v>
      </c>
      <c r="T271">
        <f t="shared" si="18"/>
        <v>674</v>
      </c>
      <c r="U271" t="str">
        <f t="shared" si="19"/>
        <v>YES</v>
      </c>
    </row>
    <row r="272" spans="1:21" x14ac:dyDescent="0.3">
      <c r="A272" t="s">
        <v>310</v>
      </c>
      <c r="B272" s="2">
        <v>45628</v>
      </c>
      <c r="C272">
        <v>276600</v>
      </c>
      <c r="D272">
        <v>259621.79</v>
      </c>
      <c r="E272">
        <v>6.2809999999999997</v>
      </c>
      <c r="F272">
        <v>360</v>
      </c>
      <c r="G272">
        <v>28</v>
      </c>
      <c r="H272">
        <v>332</v>
      </c>
      <c r="I272">
        <v>789</v>
      </c>
      <c r="J272">
        <v>63.2</v>
      </c>
      <c r="K272">
        <v>33.799999999999997</v>
      </c>
      <c r="L272" t="s">
        <v>45</v>
      </c>
      <c r="M272" t="s">
        <v>30</v>
      </c>
      <c r="N272" t="s">
        <v>20</v>
      </c>
      <c r="O272">
        <v>2.5000000000000001E-3</v>
      </c>
      <c r="P272">
        <v>0</v>
      </c>
      <c r="Q272" t="s">
        <v>21</v>
      </c>
      <c r="R272" t="str">
        <f t="shared" si="16"/>
        <v>OK</v>
      </c>
      <c r="S272">
        <f t="shared" si="17"/>
        <v>259621.79</v>
      </c>
      <c r="T272">
        <f t="shared" si="18"/>
        <v>789</v>
      </c>
      <c r="U272" t="str">
        <f t="shared" si="19"/>
        <v>YES</v>
      </c>
    </row>
    <row r="273" spans="1:21" x14ac:dyDescent="0.3">
      <c r="A273" t="s">
        <v>311</v>
      </c>
      <c r="B273" s="2">
        <v>45856</v>
      </c>
      <c r="C273">
        <v>155000</v>
      </c>
      <c r="D273">
        <v>141616.04999999999</v>
      </c>
      <c r="E273">
        <v>6.1369999999999996</v>
      </c>
      <c r="F273">
        <v>360</v>
      </c>
      <c r="G273">
        <v>33</v>
      </c>
      <c r="H273">
        <v>327</v>
      </c>
      <c r="I273">
        <v>725</v>
      </c>
      <c r="J273">
        <v>75.900000000000006</v>
      </c>
      <c r="K273">
        <v>27.4</v>
      </c>
      <c r="L273" t="s">
        <v>45</v>
      </c>
      <c r="M273" t="s">
        <v>26</v>
      </c>
      <c r="N273" t="s">
        <v>20</v>
      </c>
      <c r="O273">
        <v>3.0000000000000001E-3</v>
      </c>
      <c r="P273">
        <v>0</v>
      </c>
      <c r="Q273" t="s">
        <v>21</v>
      </c>
      <c r="R273" t="str">
        <f t="shared" si="16"/>
        <v>OK</v>
      </c>
      <c r="S273">
        <f t="shared" si="17"/>
        <v>141616.04999999999</v>
      </c>
      <c r="T273">
        <f t="shared" si="18"/>
        <v>725</v>
      </c>
      <c r="U273" t="str">
        <f t="shared" si="19"/>
        <v>YES</v>
      </c>
    </row>
    <row r="274" spans="1:21" x14ac:dyDescent="0.3">
      <c r="A274" t="s">
        <v>312</v>
      </c>
      <c r="B274" s="2">
        <v>44740</v>
      </c>
      <c r="C274">
        <v>511700</v>
      </c>
      <c r="D274">
        <v>425191.38</v>
      </c>
      <c r="E274">
        <v>6.4029999999999996</v>
      </c>
      <c r="F274">
        <v>360</v>
      </c>
      <c r="G274">
        <v>62</v>
      </c>
      <c r="H274">
        <v>298</v>
      </c>
      <c r="I274">
        <v>633</v>
      </c>
      <c r="J274">
        <v>74.8</v>
      </c>
      <c r="K274">
        <v>34.700000000000003</v>
      </c>
      <c r="L274" t="s">
        <v>38</v>
      </c>
      <c r="M274" t="s">
        <v>26</v>
      </c>
      <c r="N274" t="s">
        <v>20</v>
      </c>
      <c r="O274">
        <v>2.7499999999999998E-3</v>
      </c>
      <c r="P274">
        <v>0</v>
      </c>
      <c r="Q274" t="s">
        <v>21</v>
      </c>
      <c r="R274" t="str">
        <f t="shared" si="16"/>
        <v>OK</v>
      </c>
      <c r="S274">
        <f t="shared" si="17"/>
        <v>425191.38</v>
      </c>
      <c r="T274">
        <f t="shared" si="18"/>
        <v>633</v>
      </c>
      <c r="U274" t="str">
        <f t="shared" si="19"/>
        <v>YES</v>
      </c>
    </row>
    <row r="275" spans="1:21" x14ac:dyDescent="0.3">
      <c r="A275" t="s">
        <v>313</v>
      </c>
      <c r="B275" s="2">
        <v>45492</v>
      </c>
      <c r="C275">
        <v>417800</v>
      </c>
      <c r="D275">
        <v>381528.47</v>
      </c>
      <c r="E275">
        <v>5.4660000000000002</v>
      </c>
      <c r="F275">
        <v>360</v>
      </c>
      <c r="G275">
        <v>31</v>
      </c>
      <c r="H275">
        <v>329</v>
      </c>
      <c r="I275">
        <v>737</v>
      </c>
      <c r="J275">
        <v>84.8</v>
      </c>
      <c r="K275">
        <v>26.5</v>
      </c>
      <c r="L275" t="s">
        <v>38</v>
      </c>
      <c r="M275" t="s">
        <v>19</v>
      </c>
      <c r="N275" t="s">
        <v>20</v>
      </c>
      <c r="O275">
        <v>3.0000000000000001E-3</v>
      </c>
      <c r="P275">
        <v>0</v>
      </c>
      <c r="Q275" t="s">
        <v>21</v>
      </c>
      <c r="R275" t="str">
        <f t="shared" si="16"/>
        <v>OK</v>
      </c>
      <c r="S275">
        <f t="shared" si="17"/>
        <v>381528.47</v>
      </c>
      <c r="T275">
        <f t="shared" si="18"/>
        <v>737</v>
      </c>
      <c r="U275" t="str">
        <f t="shared" si="19"/>
        <v>YES</v>
      </c>
    </row>
    <row r="276" spans="1:21" x14ac:dyDescent="0.3">
      <c r="A276" t="s">
        <v>314</v>
      </c>
      <c r="B276" s="2">
        <v>43472</v>
      </c>
      <c r="C276">
        <v>568100</v>
      </c>
      <c r="D276">
        <v>532405.82999999996</v>
      </c>
      <c r="E276">
        <v>6.0350000000000001</v>
      </c>
      <c r="F276">
        <v>360</v>
      </c>
      <c r="G276">
        <v>30</v>
      </c>
      <c r="H276">
        <v>330</v>
      </c>
      <c r="I276">
        <v>751</v>
      </c>
      <c r="J276">
        <v>66.5</v>
      </c>
      <c r="K276">
        <v>43.9</v>
      </c>
      <c r="L276" t="s">
        <v>52</v>
      </c>
      <c r="M276" t="s">
        <v>19</v>
      </c>
      <c r="N276" t="s">
        <v>27</v>
      </c>
      <c r="O276">
        <v>2.7499999999999998E-3</v>
      </c>
      <c r="P276">
        <v>0</v>
      </c>
      <c r="Q276" t="s">
        <v>21</v>
      </c>
      <c r="R276" t="str">
        <f t="shared" si="16"/>
        <v>OK</v>
      </c>
      <c r="S276">
        <f t="shared" si="17"/>
        <v>532405.82999999996</v>
      </c>
      <c r="T276">
        <f t="shared" si="18"/>
        <v>751</v>
      </c>
      <c r="U276" t="str">
        <f t="shared" si="19"/>
        <v>YES</v>
      </c>
    </row>
    <row r="277" spans="1:21" x14ac:dyDescent="0.3">
      <c r="A277" t="s">
        <v>315</v>
      </c>
      <c r="B277" s="2">
        <v>45692</v>
      </c>
      <c r="C277">
        <v>560700</v>
      </c>
      <c r="D277">
        <v>472911.19</v>
      </c>
      <c r="E277">
        <v>6.2519999999999998</v>
      </c>
      <c r="F277">
        <v>360</v>
      </c>
      <c r="G277">
        <v>59</v>
      </c>
      <c r="H277">
        <v>301</v>
      </c>
      <c r="I277">
        <v>820</v>
      </c>
      <c r="J277">
        <v>78.599999999999994</v>
      </c>
      <c r="K277">
        <v>38.4</v>
      </c>
      <c r="L277" t="s">
        <v>52</v>
      </c>
      <c r="M277" t="s">
        <v>19</v>
      </c>
      <c r="N277" t="s">
        <v>20</v>
      </c>
      <c r="O277">
        <v>2.5000000000000001E-3</v>
      </c>
      <c r="P277">
        <v>30</v>
      </c>
      <c r="Q277" t="s">
        <v>31</v>
      </c>
      <c r="R277" t="str">
        <f t="shared" si="16"/>
        <v>OK</v>
      </c>
      <c r="S277">
        <f t="shared" si="17"/>
        <v>472911.19</v>
      </c>
      <c r="T277">
        <f t="shared" si="18"/>
        <v>820</v>
      </c>
      <c r="U277" t="str">
        <f t="shared" si="19"/>
        <v>YES</v>
      </c>
    </row>
    <row r="278" spans="1:21" x14ac:dyDescent="0.3">
      <c r="A278" t="s">
        <v>316</v>
      </c>
      <c r="B278" s="2">
        <v>44634</v>
      </c>
      <c r="C278">
        <v>571700</v>
      </c>
      <c r="D278">
        <v>510492.85</v>
      </c>
      <c r="E278">
        <v>7.05</v>
      </c>
      <c r="F278">
        <v>240</v>
      </c>
      <c r="G278">
        <v>34</v>
      </c>
      <c r="H278">
        <v>206</v>
      </c>
      <c r="I278">
        <v>747</v>
      </c>
      <c r="J278">
        <v>58.7</v>
      </c>
      <c r="K278">
        <v>31.3</v>
      </c>
      <c r="L278" t="s">
        <v>45</v>
      </c>
      <c r="M278" t="s">
        <v>19</v>
      </c>
      <c r="N278" t="s">
        <v>20</v>
      </c>
      <c r="O278">
        <v>2.5000000000000001E-3</v>
      </c>
      <c r="P278">
        <v>0</v>
      </c>
      <c r="Q278" t="s">
        <v>21</v>
      </c>
      <c r="R278" t="str">
        <f t="shared" si="16"/>
        <v>OK</v>
      </c>
      <c r="S278">
        <f t="shared" si="17"/>
        <v>510492.85</v>
      </c>
      <c r="T278">
        <f t="shared" si="18"/>
        <v>747</v>
      </c>
      <c r="U278" t="str">
        <f t="shared" si="19"/>
        <v>YES</v>
      </c>
    </row>
    <row r="279" spans="1:21" x14ac:dyDescent="0.3">
      <c r="A279" t="s">
        <v>317</v>
      </c>
      <c r="B279" s="2">
        <v>43881</v>
      </c>
      <c r="C279">
        <v>392500</v>
      </c>
      <c r="D279">
        <v>349494.5</v>
      </c>
      <c r="E279">
        <v>5.1639999999999997</v>
      </c>
      <c r="F279">
        <v>360</v>
      </c>
      <c r="G279">
        <v>41</v>
      </c>
      <c r="H279">
        <v>319</v>
      </c>
      <c r="I279">
        <v>643</v>
      </c>
      <c r="J279">
        <v>73</v>
      </c>
      <c r="K279">
        <v>36.5</v>
      </c>
      <c r="L279" t="s">
        <v>29</v>
      </c>
      <c r="M279" t="s">
        <v>43</v>
      </c>
      <c r="N279" t="s">
        <v>20</v>
      </c>
      <c r="O279">
        <v>2.5000000000000001E-3</v>
      </c>
      <c r="P279">
        <v>0</v>
      </c>
      <c r="Q279" t="s">
        <v>21</v>
      </c>
      <c r="R279" t="str">
        <f t="shared" si="16"/>
        <v>OK</v>
      </c>
      <c r="S279">
        <f t="shared" si="17"/>
        <v>349494.5</v>
      </c>
      <c r="T279">
        <f t="shared" si="18"/>
        <v>643</v>
      </c>
      <c r="U279" t="str">
        <f t="shared" si="19"/>
        <v>YES</v>
      </c>
    </row>
    <row r="280" spans="1:21" x14ac:dyDescent="0.3">
      <c r="A280" t="s">
        <v>318</v>
      </c>
      <c r="B280" s="2">
        <v>44610</v>
      </c>
      <c r="C280">
        <v>316800</v>
      </c>
      <c r="D280">
        <v>301071.71999999997</v>
      </c>
      <c r="E280">
        <v>7.3959999999999999</v>
      </c>
      <c r="F280">
        <v>360</v>
      </c>
      <c r="G280">
        <v>19</v>
      </c>
      <c r="H280">
        <v>341</v>
      </c>
      <c r="I280">
        <v>645</v>
      </c>
      <c r="J280">
        <v>81.099999999999994</v>
      </c>
      <c r="K280">
        <v>26.2</v>
      </c>
      <c r="L280" t="s">
        <v>25</v>
      </c>
      <c r="M280" t="s">
        <v>19</v>
      </c>
      <c r="N280" t="s">
        <v>20</v>
      </c>
      <c r="O280">
        <v>2.5000000000000001E-3</v>
      </c>
      <c r="P280">
        <v>0</v>
      </c>
      <c r="Q280" t="s">
        <v>21</v>
      </c>
      <c r="R280" t="str">
        <f t="shared" si="16"/>
        <v>OK</v>
      </c>
      <c r="S280">
        <f t="shared" si="17"/>
        <v>301071.71999999997</v>
      </c>
      <c r="T280">
        <f t="shared" si="18"/>
        <v>645</v>
      </c>
      <c r="U280" t="str">
        <f t="shared" si="19"/>
        <v>YES</v>
      </c>
    </row>
    <row r="281" spans="1:21" x14ac:dyDescent="0.3">
      <c r="A281" t="s">
        <v>319</v>
      </c>
      <c r="B281" s="2">
        <v>44613</v>
      </c>
      <c r="C281">
        <v>545800</v>
      </c>
      <c r="D281">
        <v>497617.72</v>
      </c>
      <c r="E281">
        <v>6.1689999999999996</v>
      </c>
      <c r="F281">
        <v>360</v>
      </c>
      <c r="G281">
        <v>40</v>
      </c>
      <c r="H281">
        <v>320</v>
      </c>
      <c r="I281">
        <v>794</v>
      </c>
      <c r="J281">
        <v>82</v>
      </c>
      <c r="K281">
        <v>27</v>
      </c>
      <c r="L281" t="s">
        <v>45</v>
      </c>
      <c r="M281" t="s">
        <v>19</v>
      </c>
      <c r="N281" t="s">
        <v>20</v>
      </c>
      <c r="O281">
        <v>2.5000000000000001E-3</v>
      </c>
      <c r="P281">
        <v>0</v>
      </c>
      <c r="Q281" t="s">
        <v>21</v>
      </c>
      <c r="R281" t="str">
        <f t="shared" si="16"/>
        <v>OK</v>
      </c>
      <c r="S281">
        <f t="shared" si="17"/>
        <v>497617.72</v>
      </c>
      <c r="T281">
        <f t="shared" si="18"/>
        <v>794</v>
      </c>
      <c r="U281" t="str">
        <f t="shared" si="19"/>
        <v>YES</v>
      </c>
    </row>
    <row r="282" spans="1:21" x14ac:dyDescent="0.3">
      <c r="A282" t="s">
        <v>320</v>
      </c>
      <c r="B282" s="2">
        <v>43615</v>
      </c>
      <c r="C282">
        <v>375600</v>
      </c>
      <c r="D282">
        <v>339819.64</v>
      </c>
      <c r="E282">
        <v>5.5279999999999996</v>
      </c>
      <c r="F282">
        <v>360</v>
      </c>
      <c r="G282">
        <v>35</v>
      </c>
      <c r="H282">
        <v>325</v>
      </c>
      <c r="I282">
        <v>681</v>
      </c>
      <c r="J282">
        <v>82.1</v>
      </c>
      <c r="K282">
        <v>29.9</v>
      </c>
      <c r="L282" t="s">
        <v>38</v>
      </c>
      <c r="M282" t="s">
        <v>19</v>
      </c>
      <c r="N282" t="s">
        <v>20</v>
      </c>
      <c r="O282">
        <v>2.5000000000000001E-3</v>
      </c>
      <c r="P282">
        <v>0</v>
      </c>
      <c r="Q282" t="s">
        <v>21</v>
      </c>
      <c r="R282" t="str">
        <f t="shared" si="16"/>
        <v>OK</v>
      </c>
      <c r="S282">
        <f t="shared" si="17"/>
        <v>339819.64</v>
      </c>
      <c r="T282">
        <f t="shared" si="18"/>
        <v>681</v>
      </c>
      <c r="U282" t="str">
        <f t="shared" si="19"/>
        <v>YES</v>
      </c>
    </row>
    <row r="283" spans="1:21" x14ac:dyDescent="0.3">
      <c r="A283" t="s">
        <v>321</v>
      </c>
      <c r="B283" s="2">
        <v>45910</v>
      </c>
      <c r="C283">
        <v>241700</v>
      </c>
      <c r="D283">
        <v>218938.45</v>
      </c>
      <c r="E283">
        <v>5.41</v>
      </c>
      <c r="F283">
        <v>180</v>
      </c>
      <c r="G283">
        <v>22</v>
      </c>
      <c r="H283">
        <v>158</v>
      </c>
      <c r="I283">
        <v>640</v>
      </c>
      <c r="J283">
        <v>84.8</v>
      </c>
      <c r="K283">
        <v>33.5</v>
      </c>
      <c r="L283" t="s">
        <v>18</v>
      </c>
      <c r="M283" t="s">
        <v>30</v>
      </c>
      <c r="N283" t="s">
        <v>20</v>
      </c>
      <c r="O283">
        <v>2.5000000000000001E-3</v>
      </c>
      <c r="P283">
        <v>0</v>
      </c>
      <c r="Q283" t="s">
        <v>21</v>
      </c>
      <c r="R283" t="str">
        <f t="shared" si="16"/>
        <v>OK</v>
      </c>
      <c r="S283">
        <f t="shared" si="17"/>
        <v>218938.45</v>
      </c>
      <c r="T283">
        <f t="shared" si="18"/>
        <v>640</v>
      </c>
      <c r="U283" t="str">
        <f t="shared" si="19"/>
        <v>YES</v>
      </c>
    </row>
    <row r="284" spans="1:21" x14ac:dyDescent="0.3">
      <c r="A284" t="s">
        <v>322</v>
      </c>
      <c r="B284" s="2">
        <v>45894</v>
      </c>
      <c r="C284">
        <v>577500</v>
      </c>
      <c r="D284">
        <v>462240.28</v>
      </c>
      <c r="E284">
        <v>6.4279999999999999</v>
      </c>
      <c r="F284">
        <v>360</v>
      </c>
      <c r="G284">
        <v>72</v>
      </c>
      <c r="H284">
        <v>288</v>
      </c>
      <c r="I284">
        <v>780</v>
      </c>
      <c r="J284">
        <v>71.099999999999994</v>
      </c>
      <c r="K284">
        <v>36.1</v>
      </c>
      <c r="L284" t="s">
        <v>18</v>
      </c>
      <c r="M284" t="s">
        <v>19</v>
      </c>
      <c r="N284" t="s">
        <v>20</v>
      </c>
      <c r="O284">
        <v>2.5000000000000001E-3</v>
      </c>
      <c r="P284">
        <v>0</v>
      </c>
      <c r="Q284" t="s">
        <v>21</v>
      </c>
      <c r="R284" t="str">
        <f t="shared" si="16"/>
        <v>OK</v>
      </c>
      <c r="S284">
        <f t="shared" si="17"/>
        <v>462240.28</v>
      </c>
      <c r="T284">
        <f t="shared" si="18"/>
        <v>780</v>
      </c>
      <c r="U284" t="str">
        <f t="shared" si="19"/>
        <v>YES</v>
      </c>
    </row>
    <row r="285" spans="1:21" x14ac:dyDescent="0.3">
      <c r="A285" t="s">
        <v>323</v>
      </c>
      <c r="B285" s="2">
        <v>45269</v>
      </c>
      <c r="C285">
        <v>591300</v>
      </c>
      <c r="D285">
        <v>543667.07999999996</v>
      </c>
      <c r="E285">
        <v>5.3739999999999997</v>
      </c>
      <c r="F285">
        <v>360</v>
      </c>
      <c r="G285">
        <v>35</v>
      </c>
      <c r="H285">
        <v>325</v>
      </c>
      <c r="I285">
        <v>699</v>
      </c>
      <c r="J285">
        <v>81.5</v>
      </c>
      <c r="K285">
        <v>36.200000000000003</v>
      </c>
      <c r="L285" t="s">
        <v>36</v>
      </c>
      <c r="M285" t="s">
        <v>19</v>
      </c>
      <c r="N285" t="s">
        <v>20</v>
      </c>
      <c r="O285">
        <v>2.5000000000000001E-3</v>
      </c>
      <c r="P285">
        <v>0</v>
      </c>
      <c r="Q285" t="s">
        <v>21</v>
      </c>
      <c r="R285" t="str">
        <f t="shared" si="16"/>
        <v>OK</v>
      </c>
      <c r="S285">
        <f t="shared" si="17"/>
        <v>543667.07999999996</v>
      </c>
      <c r="T285">
        <f t="shared" si="18"/>
        <v>699</v>
      </c>
      <c r="U285" t="str">
        <f t="shared" si="19"/>
        <v>YES</v>
      </c>
    </row>
    <row r="286" spans="1:21" x14ac:dyDescent="0.3">
      <c r="A286" t="s">
        <v>324</v>
      </c>
      <c r="B286" s="2">
        <v>44304</v>
      </c>
      <c r="C286">
        <v>383200</v>
      </c>
      <c r="D286">
        <v>281369.33</v>
      </c>
      <c r="E286">
        <v>5.8860000000000001</v>
      </c>
      <c r="F286">
        <v>180</v>
      </c>
      <c r="G286">
        <v>50</v>
      </c>
      <c r="H286">
        <v>130</v>
      </c>
      <c r="I286">
        <v>777</v>
      </c>
      <c r="J286">
        <v>96.6</v>
      </c>
      <c r="K286">
        <v>24.4</v>
      </c>
      <c r="L286" t="s">
        <v>52</v>
      </c>
      <c r="M286" t="s">
        <v>19</v>
      </c>
      <c r="N286" t="s">
        <v>20</v>
      </c>
      <c r="O286">
        <v>2.5000000000000001E-3</v>
      </c>
      <c r="P286">
        <v>0</v>
      </c>
      <c r="Q286" t="s">
        <v>21</v>
      </c>
      <c r="R286" t="str">
        <f t="shared" si="16"/>
        <v>OK</v>
      </c>
      <c r="S286">
        <f t="shared" si="17"/>
        <v>281369.33</v>
      </c>
      <c r="T286">
        <f t="shared" si="18"/>
        <v>777</v>
      </c>
      <c r="U286" t="str">
        <f t="shared" si="19"/>
        <v>YES</v>
      </c>
    </row>
    <row r="287" spans="1:21" x14ac:dyDescent="0.3">
      <c r="A287" t="s">
        <v>325</v>
      </c>
      <c r="B287" s="2">
        <v>45514</v>
      </c>
      <c r="C287">
        <v>187800</v>
      </c>
      <c r="D287">
        <v>157794.79</v>
      </c>
      <c r="E287">
        <v>6.0880000000000001</v>
      </c>
      <c r="F287">
        <v>360</v>
      </c>
      <c r="G287">
        <v>56</v>
      </c>
      <c r="H287">
        <v>304</v>
      </c>
      <c r="I287">
        <v>675</v>
      </c>
      <c r="J287">
        <v>70.900000000000006</v>
      </c>
      <c r="K287">
        <v>34.4</v>
      </c>
      <c r="L287" t="s">
        <v>36</v>
      </c>
      <c r="M287" t="s">
        <v>19</v>
      </c>
      <c r="N287" t="s">
        <v>20</v>
      </c>
      <c r="O287">
        <v>2.5000000000000001E-3</v>
      </c>
      <c r="P287">
        <v>0</v>
      </c>
      <c r="Q287" t="s">
        <v>21</v>
      </c>
      <c r="R287" t="str">
        <f t="shared" si="16"/>
        <v>OK</v>
      </c>
      <c r="S287">
        <f t="shared" si="17"/>
        <v>157794.79</v>
      </c>
      <c r="T287">
        <f t="shared" si="18"/>
        <v>675</v>
      </c>
      <c r="U287" t="str">
        <f t="shared" si="19"/>
        <v>YES</v>
      </c>
    </row>
    <row r="288" spans="1:21" x14ac:dyDescent="0.3">
      <c r="A288" t="s">
        <v>326</v>
      </c>
      <c r="B288" s="2">
        <v>45162</v>
      </c>
      <c r="C288">
        <v>343900</v>
      </c>
      <c r="D288">
        <v>301579.95</v>
      </c>
      <c r="E288">
        <v>6.9930000000000003</v>
      </c>
      <c r="F288">
        <v>360</v>
      </c>
      <c r="G288">
        <v>52</v>
      </c>
      <c r="H288">
        <v>308</v>
      </c>
      <c r="I288">
        <v>806</v>
      </c>
      <c r="J288">
        <v>91.2</v>
      </c>
      <c r="K288">
        <v>28.5</v>
      </c>
      <c r="L288" t="s">
        <v>54</v>
      </c>
      <c r="M288" t="s">
        <v>19</v>
      </c>
      <c r="N288" t="s">
        <v>27</v>
      </c>
      <c r="O288">
        <v>2.5000000000000001E-3</v>
      </c>
      <c r="P288">
        <v>0</v>
      </c>
      <c r="Q288" t="s">
        <v>21</v>
      </c>
      <c r="R288" t="str">
        <f t="shared" si="16"/>
        <v>OK</v>
      </c>
      <c r="S288">
        <f t="shared" si="17"/>
        <v>301579.95</v>
      </c>
      <c r="T288">
        <f t="shared" si="18"/>
        <v>806</v>
      </c>
      <c r="U288" t="str">
        <f t="shared" si="19"/>
        <v>YES</v>
      </c>
    </row>
    <row r="289" spans="1:21" x14ac:dyDescent="0.3">
      <c r="A289" t="s">
        <v>327</v>
      </c>
      <c r="B289" s="2">
        <v>43709</v>
      </c>
      <c r="C289">
        <v>551800</v>
      </c>
      <c r="D289">
        <v>471711.81</v>
      </c>
      <c r="E289">
        <v>6.9119999999999999</v>
      </c>
      <c r="F289">
        <v>360</v>
      </c>
      <c r="G289">
        <v>58</v>
      </c>
      <c r="H289">
        <v>302</v>
      </c>
      <c r="I289">
        <v>773</v>
      </c>
      <c r="J289">
        <v>85.6</v>
      </c>
      <c r="K289">
        <v>18</v>
      </c>
      <c r="L289" t="s">
        <v>52</v>
      </c>
      <c r="M289" t="s">
        <v>19</v>
      </c>
      <c r="N289" t="s">
        <v>20</v>
      </c>
      <c r="O289">
        <v>2.5000000000000001E-3</v>
      </c>
      <c r="P289">
        <v>0</v>
      </c>
      <c r="Q289" t="s">
        <v>21</v>
      </c>
      <c r="R289" t="str">
        <f t="shared" si="16"/>
        <v>OK</v>
      </c>
      <c r="S289">
        <f t="shared" si="17"/>
        <v>471711.81</v>
      </c>
      <c r="T289">
        <f t="shared" si="18"/>
        <v>773</v>
      </c>
      <c r="U289" t="str">
        <f t="shared" si="19"/>
        <v>YES</v>
      </c>
    </row>
    <row r="290" spans="1:21" x14ac:dyDescent="0.3">
      <c r="A290" t="s">
        <v>328</v>
      </c>
      <c r="B290" s="2">
        <v>45376</v>
      </c>
      <c r="C290">
        <v>600900</v>
      </c>
      <c r="D290">
        <v>498519.09</v>
      </c>
      <c r="E290">
        <v>5.8319999999999999</v>
      </c>
      <c r="F290">
        <v>360</v>
      </c>
      <c r="G290">
        <v>69</v>
      </c>
      <c r="H290">
        <v>291</v>
      </c>
      <c r="I290">
        <v>685</v>
      </c>
      <c r="J290">
        <v>73.099999999999994</v>
      </c>
      <c r="K290">
        <v>58</v>
      </c>
      <c r="L290" t="s">
        <v>18</v>
      </c>
      <c r="M290" t="s">
        <v>19</v>
      </c>
      <c r="N290" t="s">
        <v>20</v>
      </c>
      <c r="O290">
        <v>2.7499999999999998E-3</v>
      </c>
      <c r="P290">
        <v>30</v>
      </c>
      <c r="Q290" t="s">
        <v>31</v>
      </c>
      <c r="R290" t="str">
        <f t="shared" si="16"/>
        <v>OK</v>
      </c>
      <c r="S290">
        <f t="shared" si="17"/>
        <v>498519.09</v>
      </c>
      <c r="T290">
        <f t="shared" si="18"/>
        <v>685</v>
      </c>
      <c r="U290" t="str">
        <f t="shared" si="19"/>
        <v>YES</v>
      </c>
    </row>
    <row r="291" spans="1:21" x14ac:dyDescent="0.3">
      <c r="A291" t="s">
        <v>329</v>
      </c>
      <c r="B291" s="2">
        <v>44887</v>
      </c>
      <c r="C291">
        <v>251700</v>
      </c>
      <c r="D291">
        <v>215745.51</v>
      </c>
      <c r="E291">
        <v>6.1120000000000001</v>
      </c>
      <c r="F291">
        <v>240</v>
      </c>
      <c r="G291">
        <v>43</v>
      </c>
      <c r="H291">
        <v>197</v>
      </c>
      <c r="I291">
        <v>634</v>
      </c>
      <c r="J291">
        <v>74</v>
      </c>
      <c r="K291">
        <v>28.6</v>
      </c>
      <c r="L291" t="s">
        <v>29</v>
      </c>
      <c r="M291" t="s">
        <v>19</v>
      </c>
      <c r="N291" t="s">
        <v>20</v>
      </c>
      <c r="O291">
        <v>2.5000000000000001E-3</v>
      </c>
      <c r="P291">
        <v>0</v>
      </c>
      <c r="Q291" t="s">
        <v>21</v>
      </c>
      <c r="R291" t="str">
        <f t="shared" si="16"/>
        <v>OK</v>
      </c>
      <c r="S291">
        <f t="shared" si="17"/>
        <v>215745.51</v>
      </c>
      <c r="T291">
        <f t="shared" si="18"/>
        <v>634</v>
      </c>
      <c r="U291" t="str">
        <f t="shared" si="19"/>
        <v>YES</v>
      </c>
    </row>
    <row r="292" spans="1:21" x14ac:dyDescent="0.3">
      <c r="A292" t="s">
        <v>330</v>
      </c>
      <c r="B292" s="2">
        <v>44740</v>
      </c>
      <c r="C292">
        <v>183500</v>
      </c>
      <c r="D292">
        <v>150893.35</v>
      </c>
      <c r="E292">
        <v>5.2130000000000001</v>
      </c>
      <c r="F292">
        <v>360</v>
      </c>
      <c r="G292">
        <v>69</v>
      </c>
      <c r="H292">
        <v>291</v>
      </c>
      <c r="I292">
        <v>820</v>
      </c>
      <c r="J292">
        <v>77.3</v>
      </c>
      <c r="K292">
        <v>29.1</v>
      </c>
      <c r="L292" t="s">
        <v>36</v>
      </c>
      <c r="M292" t="s">
        <v>19</v>
      </c>
      <c r="N292" t="s">
        <v>20</v>
      </c>
      <c r="O292">
        <v>2.5000000000000001E-3</v>
      </c>
      <c r="P292">
        <v>30</v>
      </c>
      <c r="Q292" t="s">
        <v>31</v>
      </c>
      <c r="R292" t="str">
        <f t="shared" si="16"/>
        <v>OK</v>
      </c>
      <c r="S292">
        <f t="shared" si="17"/>
        <v>150893.35</v>
      </c>
      <c r="T292">
        <f t="shared" si="18"/>
        <v>820</v>
      </c>
      <c r="U292" t="str">
        <f t="shared" si="19"/>
        <v>YES</v>
      </c>
    </row>
    <row r="293" spans="1:21" x14ac:dyDescent="0.3">
      <c r="A293" t="s">
        <v>331</v>
      </c>
      <c r="B293" s="2">
        <v>44344</v>
      </c>
      <c r="C293">
        <v>588700</v>
      </c>
      <c r="D293">
        <v>569608.44999999995</v>
      </c>
      <c r="E293">
        <v>4.9249999999999998</v>
      </c>
      <c r="F293">
        <v>360</v>
      </c>
      <c r="G293">
        <v>12</v>
      </c>
      <c r="H293">
        <v>348</v>
      </c>
      <c r="I293">
        <v>713</v>
      </c>
      <c r="J293">
        <v>85</v>
      </c>
      <c r="K293">
        <v>24.2</v>
      </c>
      <c r="L293" t="s">
        <v>36</v>
      </c>
      <c r="M293" t="s">
        <v>19</v>
      </c>
      <c r="N293" t="s">
        <v>20</v>
      </c>
      <c r="O293">
        <v>2.5000000000000001E-3</v>
      </c>
      <c r="P293">
        <v>0</v>
      </c>
      <c r="Q293" t="s">
        <v>21</v>
      </c>
      <c r="R293" t="str">
        <f t="shared" si="16"/>
        <v>OK</v>
      </c>
      <c r="S293">
        <f t="shared" si="17"/>
        <v>569608.44999999995</v>
      </c>
      <c r="T293">
        <f t="shared" si="18"/>
        <v>713</v>
      </c>
      <c r="U293" t="str">
        <f t="shared" si="19"/>
        <v>YES</v>
      </c>
    </row>
    <row r="294" spans="1:21" x14ac:dyDescent="0.3">
      <c r="A294" t="s">
        <v>332</v>
      </c>
      <c r="B294" s="2">
        <v>44786</v>
      </c>
      <c r="C294">
        <v>344700</v>
      </c>
      <c r="D294">
        <v>318199.57</v>
      </c>
      <c r="E294">
        <v>5.4509999999999996</v>
      </c>
      <c r="F294">
        <v>360</v>
      </c>
      <c r="G294">
        <v>27</v>
      </c>
      <c r="H294">
        <v>333</v>
      </c>
      <c r="I294">
        <v>683</v>
      </c>
      <c r="J294">
        <v>80.400000000000006</v>
      </c>
      <c r="K294">
        <v>26.5</v>
      </c>
      <c r="L294" t="s">
        <v>45</v>
      </c>
      <c r="M294" t="s">
        <v>19</v>
      </c>
      <c r="N294" t="s">
        <v>20</v>
      </c>
      <c r="O294">
        <v>3.0000000000000001E-3</v>
      </c>
      <c r="P294">
        <v>0</v>
      </c>
      <c r="Q294" t="s">
        <v>21</v>
      </c>
      <c r="R294" t="str">
        <f t="shared" si="16"/>
        <v>OK</v>
      </c>
      <c r="S294">
        <f t="shared" si="17"/>
        <v>318199.57</v>
      </c>
      <c r="T294">
        <f t="shared" si="18"/>
        <v>683</v>
      </c>
      <c r="U294" t="str">
        <f t="shared" si="19"/>
        <v>YES</v>
      </c>
    </row>
    <row r="295" spans="1:21" x14ac:dyDescent="0.3">
      <c r="A295" t="s">
        <v>333</v>
      </c>
      <c r="B295" s="2">
        <v>44442</v>
      </c>
      <c r="C295">
        <v>420900</v>
      </c>
      <c r="D295">
        <v>366836.47999999998</v>
      </c>
      <c r="E295">
        <v>6.98</v>
      </c>
      <c r="F295">
        <v>360</v>
      </c>
      <c r="G295">
        <v>46</v>
      </c>
      <c r="H295">
        <v>314</v>
      </c>
      <c r="I295">
        <v>801</v>
      </c>
      <c r="J295">
        <v>70.8</v>
      </c>
      <c r="K295">
        <v>33.5</v>
      </c>
      <c r="L295" t="s">
        <v>18</v>
      </c>
      <c r="M295" t="s">
        <v>30</v>
      </c>
      <c r="N295" t="s">
        <v>20</v>
      </c>
      <c r="O295">
        <v>2.5000000000000001E-3</v>
      </c>
      <c r="P295">
        <v>0</v>
      </c>
      <c r="Q295" t="s">
        <v>21</v>
      </c>
      <c r="R295" t="str">
        <f t="shared" si="16"/>
        <v>OK</v>
      </c>
      <c r="S295">
        <f t="shared" si="17"/>
        <v>366836.47999999998</v>
      </c>
      <c r="T295">
        <f t="shared" si="18"/>
        <v>801</v>
      </c>
      <c r="U295" t="str">
        <f t="shared" si="19"/>
        <v>YES</v>
      </c>
    </row>
    <row r="296" spans="1:21" x14ac:dyDescent="0.3">
      <c r="A296" t="s">
        <v>334</v>
      </c>
      <c r="B296" s="2">
        <v>44989</v>
      </c>
      <c r="C296">
        <v>634000</v>
      </c>
      <c r="D296">
        <v>610145.6</v>
      </c>
      <c r="E296">
        <v>6.7569999999999997</v>
      </c>
      <c r="F296">
        <v>360</v>
      </c>
      <c r="G296">
        <v>15</v>
      </c>
      <c r="H296">
        <v>345</v>
      </c>
      <c r="I296">
        <v>777</v>
      </c>
      <c r="J296">
        <v>53.1</v>
      </c>
      <c r="K296">
        <v>45.8</v>
      </c>
      <c r="L296" t="s">
        <v>33</v>
      </c>
      <c r="M296" t="s">
        <v>26</v>
      </c>
      <c r="N296" t="s">
        <v>20</v>
      </c>
      <c r="O296">
        <v>2.7499999999999998E-3</v>
      </c>
      <c r="P296">
        <v>0</v>
      </c>
      <c r="Q296" t="s">
        <v>21</v>
      </c>
      <c r="R296" t="str">
        <f t="shared" si="16"/>
        <v>OK</v>
      </c>
      <c r="S296">
        <f t="shared" si="17"/>
        <v>610145.6</v>
      </c>
      <c r="T296">
        <f t="shared" si="18"/>
        <v>777</v>
      </c>
      <c r="U296" t="str">
        <f t="shared" si="19"/>
        <v>YES</v>
      </c>
    </row>
    <row r="297" spans="1:21" x14ac:dyDescent="0.3">
      <c r="A297" t="s">
        <v>335</v>
      </c>
      <c r="B297" s="2">
        <v>44604</v>
      </c>
      <c r="C297">
        <v>183300</v>
      </c>
      <c r="D297">
        <v>152814.29999999999</v>
      </c>
      <c r="E297">
        <v>6.4989999999999997</v>
      </c>
      <c r="F297">
        <v>360</v>
      </c>
      <c r="G297">
        <v>62</v>
      </c>
      <c r="H297">
        <v>298</v>
      </c>
      <c r="I297">
        <v>790</v>
      </c>
      <c r="J297">
        <v>83.4</v>
      </c>
      <c r="K297">
        <v>33.4</v>
      </c>
      <c r="L297" t="s">
        <v>52</v>
      </c>
      <c r="M297" t="s">
        <v>19</v>
      </c>
      <c r="N297" t="s">
        <v>20</v>
      </c>
      <c r="O297">
        <v>3.0000000000000001E-3</v>
      </c>
      <c r="P297">
        <v>0</v>
      </c>
      <c r="Q297" t="s">
        <v>21</v>
      </c>
      <c r="R297" t="str">
        <f t="shared" si="16"/>
        <v>OK</v>
      </c>
      <c r="S297">
        <f t="shared" si="17"/>
        <v>152814.29999999999</v>
      </c>
      <c r="T297">
        <f t="shared" si="18"/>
        <v>790</v>
      </c>
      <c r="U297" t="str">
        <f t="shared" si="19"/>
        <v>YES</v>
      </c>
    </row>
    <row r="298" spans="1:21" x14ac:dyDescent="0.3">
      <c r="A298" t="s">
        <v>336</v>
      </c>
      <c r="B298" s="2">
        <v>45514</v>
      </c>
      <c r="C298">
        <v>474200</v>
      </c>
      <c r="D298">
        <v>458547.69</v>
      </c>
      <c r="E298">
        <v>5.3029999999999999</v>
      </c>
      <c r="F298">
        <v>360</v>
      </c>
      <c r="G298">
        <v>12</v>
      </c>
      <c r="H298">
        <v>348</v>
      </c>
      <c r="I298">
        <v>720</v>
      </c>
      <c r="J298">
        <v>54.7</v>
      </c>
      <c r="K298">
        <v>32.4</v>
      </c>
      <c r="L298" t="s">
        <v>45</v>
      </c>
      <c r="M298" t="s">
        <v>19</v>
      </c>
      <c r="N298" t="s">
        <v>20</v>
      </c>
      <c r="O298">
        <v>2.7499999999999998E-3</v>
      </c>
      <c r="P298">
        <v>90</v>
      </c>
      <c r="Q298" t="s">
        <v>50</v>
      </c>
      <c r="R298" t="str">
        <f t="shared" si="16"/>
        <v>OK</v>
      </c>
      <c r="S298">
        <f t="shared" si="17"/>
        <v>458547.69</v>
      </c>
      <c r="T298">
        <f t="shared" si="18"/>
        <v>720</v>
      </c>
      <c r="U298" t="str">
        <f t="shared" si="19"/>
        <v>YES</v>
      </c>
    </row>
    <row r="299" spans="1:21" x14ac:dyDescent="0.3">
      <c r="A299" t="s">
        <v>337</v>
      </c>
      <c r="B299" s="2">
        <v>44018</v>
      </c>
      <c r="C299">
        <v>187100</v>
      </c>
      <c r="D299">
        <v>161429.59</v>
      </c>
      <c r="E299">
        <v>5.7869999999999999</v>
      </c>
      <c r="F299">
        <v>360</v>
      </c>
      <c r="G299">
        <v>55</v>
      </c>
      <c r="H299">
        <v>305</v>
      </c>
      <c r="I299">
        <v>820</v>
      </c>
      <c r="J299">
        <v>61</v>
      </c>
      <c r="K299">
        <v>44.6</v>
      </c>
      <c r="L299" t="s">
        <v>33</v>
      </c>
      <c r="M299" t="s">
        <v>19</v>
      </c>
      <c r="N299" t="s">
        <v>20</v>
      </c>
      <c r="O299">
        <v>2.5000000000000001E-3</v>
      </c>
      <c r="P299">
        <v>0</v>
      </c>
      <c r="Q299" t="s">
        <v>21</v>
      </c>
      <c r="R299" t="str">
        <f t="shared" si="16"/>
        <v>OK</v>
      </c>
      <c r="S299">
        <f t="shared" si="17"/>
        <v>161429.59</v>
      </c>
      <c r="T299">
        <f t="shared" si="18"/>
        <v>820</v>
      </c>
      <c r="U299" t="str">
        <f t="shared" si="19"/>
        <v>YES</v>
      </c>
    </row>
    <row r="300" spans="1:21" x14ac:dyDescent="0.3">
      <c r="A300" t="s">
        <v>338</v>
      </c>
      <c r="B300" s="2">
        <v>43947</v>
      </c>
      <c r="C300">
        <v>337700</v>
      </c>
      <c r="D300">
        <v>295746.58</v>
      </c>
      <c r="E300">
        <v>5.6920000000000002</v>
      </c>
      <c r="F300">
        <v>360</v>
      </c>
      <c r="G300">
        <v>57</v>
      </c>
      <c r="H300">
        <v>303</v>
      </c>
      <c r="I300">
        <v>653</v>
      </c>
      <c r="J300">
        <v>71.599999999999994</v>
      </c>
      <c r="K300">
        <v>30.8</v>
      </c>
      <c r="L300" t="s">
        <v>29</v>
      </c>
      <c r="M300" t="s">
        <v>30</v>
      </c>
      <c r="N300" t="s">
        <v>20</v>
      </c>
      <c r="O300">
        <v>2.5000000000000001E-3</v>
      </c>
      <c r="P300">
        <v>0</v>
      </c>
      <c r="Q300" t="s">
        <v>21</v>
      </c>
      <c r="R300" t="str">
        <f t="shared" si="16"/>
        <v>OK</v>
      </c>
      <c r="S300">
        <f t="shared" si="17"/>
        <v>295746.58</v>
      </c>
      <c r="T300">
        <f t="shared" si="18"/>
        <v>653</v>
      </c>
      <c r="U300" t="str">
        <f t="shared" si="19"/>
        <v>YES</v>
      </c>
    </row>
    <row r="301" spans="1:21" x14ac:dyDescent="0.3">
      <c r="A301" t="s">
        <v>339</v>
      </c>
      <c r="B301" s="2">
        <v>44065</v>
      </c>
      <c r="C301">
        <v>551900</v>
      </c>
      <c r="D301">
        <v>500554.27</v>
      </c>
      <c r="E301">
        <v>6.1420000000000003</v>
      </c>
      <c r="F301">
        <v>360</v>
      </c>
      <c r="G301">
        <v>38</v>
      </c>
      <c r="H301">
        <v>322</v>
      </c>
      <c r="I301">
        <v>695</v>
      </c>
      <c r="J301">
        <v>62.6</v>
      </c>
      <c r="K301">
        <v>35.200000000000003</v>
      </c>
      <c r="L301" t="s">
        <v>36</v>
      </c>
      <c r="M301" t="s">
        <v>30</v>
      </c>
      <c r="N301" t="s">
        <v>20</v>
      </c>
      <c r="O301">
        <v>2.5000000000000001E-3</v>
      </c>
      <c r="P301">
        <v>0</v>
      </c>
      <c r="Q301" t="s">
        <v>21</v>
      </c>
      <c r="R301" t="str">
        <f t="shared" si="16"/>
        <v>OK</v>
      </c>
      <c r="S301">
        <f t="shared" si="17"/>
        <v>500554.27</v>
      </c>
      <c r="T301">
        <f t="shared" si="18"/>
        <v>695</v>
      </c>
      <c r="U301" t="str">
        <f t="shared" si="19"/>
        <v>YES</v>
      </c>
    </row>
    <row r="302" spans="1:21" x14ac:dyDescent="0.3">
      <c r="A302" t="s">
        <v>340</v>
      </c>
      <c r="B302" s="2">
        <v>45848</v>
      </c>
      <c r="C302">
        <v>366700</v>
      </c>
      <c r="D302">
        <v>360571.57</v>
      </c>
      <c r="E302">
        <v>6.101</v>
      </c>
      <c r="F302">
        <v>360</v>
      </c>
      <c r="G302">
        <v>6</v>
      </c>
      <c r="H302">
        <v>354</v>
      </c>
      <c r="I302">
        <v>746</v>
      </c>
      <c r="J302">
        <v>79.5</v>
      </c>
      <c r="K302">
        <v>27.6</v>
      </c>
      <c r="L302" t="s">
        <v>36</v>
      </c>
      <c r="M302" t="s">
        <v>19</v>
      </c>
      <c r="N302" t="s">
        <v>77</v>
      </c>
      <c r="O302">
        <v>2.5000000000000001E-3</v>
      </c>
      <c r="P302">
        <v>0</v>
      </c>
      <c r="Q302" t="s">
        <v>21</v>
      </c>
      <c r="R302" t="str">
        <f t="shared" si="16"/>
        <v>OK</v>
      </c>
      <c r="S302">
        <f t="shared" si="17"/>
        <v>360571.57</v>
      </c>
      <c r="T302">
        <f t="shared" si="18"/>
        <v>746</v>
      </c>
      <c r="U302" t="str">
        <f t="shared" si="19"/>
        <v>YES</v>
      </c>
    </row>
    <row r="303" spans="1:21" x14ac:dyDescent="0.3">
      <c r="A303" t="s">
        <v>341</v>
      </c>
      <c r="B303" s="2">
        <v>45978</v>
      </c>
      <c r="C303">
        <v>648600</v>
      </c>
      <c r="D303">
        <v>551523.39</v>
      </c>
      <c r="E303">
        <v>5.5990000000000002</v>
      </c>
      <c r="F303">
        <v>360</v>
      </c>
      <c r="G303">
        <v>58</v>
      </c>
      <c r="H303">
        <v>302</v>
      </c>
      <c r="I303">
        <v>789</v>
      </c>
      <c r="J303">
        <v>72.7</v>
      </c>
      <c r="K303">
        <v>48.5</v>
      </c>
      <c r="L303" t="s">
        <v>52</v>
      </c>
      <c r="M303" t="s">
        <v>26</v>
      </c>
      <c r="N303" t="s">
        <v>20</v>
      </c>
      <c r="O303">
        <v>2.5000000000000001E-3</v>
      </c>
      <c r="P303">
        <v>0</v>
      </c>
      <c r="Q303" t="s">
        <v>21</v>
      </c>
      <c r="R303" t="str">
        <f t="shared" si="16"/>
        <v>OK</v>
      </c>
      <c r="S303">
        <f t="shared" si="17"/>
        <v>551523.39</v>
      </c>
      <c r="T303">
        <f t="shared" si="18"/>
        <v>789</v>
      </c>
      <c r="U303" t="str">
        <f t="shared" si="19"/>
        <v>YES</v>
      </c>
    </row>
    <row r="304" spans="1:21" x14ac:dyDescent="0.3">
      <c r="A304" t="s">
        <v>342</v>
      </c>
      <c r="B304" s="2">
        <v>44630</v>
      </c>
      <c r="C304">
        <v>429500</v>
      </c>
      <c r="D304">
        <v>354484.32</v>
      </c>
      <c r="E304">
        <v>6.4770000000000003</v>
      </c>
      <c r="F304">
        <v>360</v>
      </c>
      <c r="G304">
        <v>65</v>
      </c>
      <c r="H304">
        <v>295</v>
      </c>
      <c r="I304">
        <v>761</v>
      </c>
      <c r="J304">
        <v>84.6</v>
      </c>
      <c r="K304">
        <v>43.4</v>
      </c>
      <c r="L304" t="s">
        <v>52</v>
      </c>
      <c r="M304" t="s">
        <v>19</v>
      </c>
      <c r="N304" t="s">
        <v>20</v>
      </c>
      <c r="O304">
        <v>3.0000000000000001E-3</v>
      </c>
      <c r="P304">
        <v>0</v>
      </c>
      <c r="Q304" t="s">
        <v>21</v>
      </c>
      <c r="R304" t="str">
        <f t="shared" si="16"/>
        <v>OK</v>
      </c>
      <c r="S304">
        <f t="shared" si="17"/>
        <v>354484.32</v>
      </c>
      <c r="T304">
        <f t="shared" si="18"/>
        <v>761</v>
      </c>
      <c r="U304" t="str">
        <f t="shared" si="19"/>
        <v>YES</v>
      </c>
    </row>
    <row r="305" spans="1:21" x14ac:dyDescent="0.3">
      <c r="A305" t="s">
        <v>343</v>
      </c>
      <c r="B305" s="2">
        <v>44048</v>
      </c>
      <c r="C305">
        <v>310600</v>
      </c>
      <c r="D305">
        <v>283493.56</v>
      </c>
      <c r="E305">
        <v>6.399</v>
      </c>
      <c r="F305">
        <v>360</v>
      </c>
      <c r="G305">
        <v>39</v>
      </c>
      <c r="H305">
        <v>321</v>
      </c>
      <c r="I305">
        <v>720</v>
      </c>
      <c r="J305">
        <v>58.3</v>
      </c>
      <c r="K305">
        <v>33.799999999999997</v>
      </c>
      <c r="L305" t="s">
        <v>29</v>
      </c>
      <c r="M305" t="s">
        <v>19</v>
      </c>
      <c r="N305" t="s">
        <v>20</v>
      </c>
      <c r="O305">
        <v>3.0000000000000001E-3</v>
      </c>
      <c r="P305">
        <v>0</v>
      </c>
      <c r="Q305" t="s">
        <v>21</v>
      </c>
      <c r="R305" t="str">
        <f t="shared" si="16"/>
        <v>OK</v>
      </c>
      <c r="S305">
        <f t="shared" si="17"/>
        <v>283493.56</v>
      </c>
      <c r="T305">
        <f t="shared" si="18"/>
        <v>720</v>
      </c>
      <c r="U305" t="str">
        <f t="shared" si="19"/>
        <v>YES</v>
      </c>
    </row>
    <row r="306" spans="1:21" x14ac:dyDescent="0.3">
      <c r="A306" t="s">
        <v>344</v>
      </c>
      <c r="B306" s="2">
        <v>43602</v>
      </c>
      <c r="C306">
        <v>260100</v>
      </c>
      <c r="D306">
        <v>253341.94</v>
      </c>
      <c r="E306">
        <v>5.7759999999999998</v>
      </c>
      <c r="F306">
        <v>360</v>
      </c>
      <c r="G306">
        <v>9</v>
      </c>
      <c r="H306">
        <v>351</v>
      </c>
      <c r="I306">
        <v>699</v>
      </c>
      <c r="J306">
        <v>68.7</v>
      </c>
      <c r="K306">
        <v>31.8</v>
      </c>
      <c r="L306" t="s">
        <v>25</v>
      </c>
      <c r="M306" t="s">
        <v>30</v>
      </c>
      <c r="N306" t="s">
        <v>27</v>
      </c>
      <c r="O306">
        <v>2.5000000000000001E-3</v>
      </c>
      <c r="P306">
        <v>30</v>
      </c>
      <c r="Q306" t="s">
        <v>31</v>
      </c>
      <c r="R306" t="str">
        <f t="shared" si="16"/>
        <v>OK</v>
      </c>
      <c r="S306">
        <f t="shared" si="17"/>
        <v>253341.94</v>
      </c>
      <c r="T306">
        <f t="shared" si="18"/>
        <v>699</v>
      </c>
      <c r="U306" t="str">
        <f t="shared" si="19"/>
        <v>YES</v>
      </c>
    </row>
    <row r="307" spans="1:21" x14ac:dyDescent="0.3">
      <c r="A307" t="s">
        <v>345</v>
      </c>
      <c r="B307" s="2">
        <v>44469</v>
      </c>
      <c r="C307">
        <v>325300</v>
      </c>
      <c r="D307">
        <v>307980.55</v>
      </c>
      <c r="E307">
        <v>6.4480000000000004</v>
      </c>
      <c r="F307">
        <v>360</v>
      </c>
      <c r="G307">
        <v>22</v>
      </c>
      <c r="H307">
        <v>338</v>
      </c>
      <c r="I307">
        <v>790</v>
      </c>
      <c r="J307">
        <v>76</v>
      </c>
      <c r="K307">
        <v>34.700000000000003</v>
      </c>
      <c r="L307" t="s">
        <v>23</v>
      </c>
      <c r="M307" t="s">
        <v>26</v>
      </c>
      <c r="N307" t="s">
        <v>20</v>
      </c>
      <c r="O307">
        <v>2.5000000000000001E-3</v>
      </c>
      <c r="P307">
        <v>0</v>
      </c>
      <c r="Q307" t="s">
        <v>21</v>
      </c>
      <c r="R307" t="str">
        <f t="shared" si="16"/>
        <v>OK</v>
      </c>
      <c r="S307">
        <f t="shared" si="17"/>
        <v>307980.55</v>
      </c>
      <c r="T307">
        <f t="shared" si="18"/>
        <v>790</v>
      </c>
      <c r="U307" t="str">
        <f t="shared" si="19"/>
        <v>YES</v>
      </c>
    </row>
    <row r="308" spans="1:21" x14ac:dyDescent="0.3">
      <c r="A308" t="s">
        <v>346</v>
      </c>
      <c r="B308" s="2">
        <v>45448</v>
      </c>
      <c r="C308">
        <v>336300</v>
      </c>
      <c r="D308">
        <v>328345.74</v>
      </c>
      <c r="E308">
        <v>6.9809999999999999</v>
      </c>
      <c r="F308">
        <v>360</v>
      </c>
      <c r="G308">
        <v>9</v>
      </c>
      <c r="H308">
        <v>351</v>
      </c>
      <c r="I308">
        <v>767</v>
      </c>
      <c r="J308">
        <v>76.5</v>
      </c>
      <c r="K308">
        <v>33.9</v>
      </c>
      <c r="L308" t="s">
        <v>52</v>
      </c>
      <c r="M308" t="s">
        <v>30</v>
      </c>
      <c r="N308" t="s">
        <v>20</v>
      </c>
      <c r="O308">
        <v>3.0000000000000001E-3</v>
      </c>
      <c r="P308">
        <v>0</v>
      </c>
      <c r="Q308" t="s">
        <v>21</v>
      </c>
      <c r="R308" t="str">
        <f t="shared" si="16"/>
        <v>OK</v>
      </c>
      <c r="S308">
        <f t="shared" si="17"/>
        <v>328345.74</v>
      </c>
      <c r="T308">
        <f t="shared" si="18"/>
        <v>767</v>
      </c>
      <c r="U308" t="str">
        <f t="shared" si="19"/>
        <v>YES</v>
      </c>
    </row>
    <row r="309" spans="1:21" x14ac:dyDescent="0.3">
      <c r="A309" t="s">
        <v>347</v>
      </c>
      <c r="B309" s="2">
        <v>45100</v>
      </c>
      <c r="C309">
        <v>184400</v>
      </c>
      <c r="D309">
        <v>165820.79999999999</v>
      </c>
      <c r="E309">
        <v>7.1779999999999999</v>
      </c>
      <c r="F309">
        <v>360</v>
      </c>
      <c r="G309">
        <v>48</v>
      </c>
      <c r="H309">
        <v>312</v>
      </c>
      <c r="I309">
        <v>677</v>
      </c>
      <c r="J309">
        <v>83.6</v>
      </c>
      <c r="K309">
        <v>22.6</v>
      </c>
      <c r="L309" t="s">
        <v>18</v>
      </c>
      <c r="M309" t="s">
        <v>26</v>
      </c>
      <c r="N309" t="s">
        <v>20</v>
      </c>
      <c r="O309">
        <v>2.5000000000000001E-3</v>
      </c>
      <c r="P309">
        <v>0</v>
      </c>
      <c r="Q309" t="s">
        <v>21</v>
      </c>
      <c r="R309" t="str">
        <f t="shared" si="16"/>
        <v>OK</v>
      </c>
      <c r="S309">
        <f t="shared" si="17"/>
        <v>165820.79999999999</v>
      </c>
      <c r="T309">
        <f t="shared" si="18"/>
        <v>677</v>
      </c>
      <c r="U309" t="str">
        <f t="shared" si="19"/>
        <v>YES</v>
      </c>
    </row>
    <row r="310" spans="1:21" x14ac:dyDescent="0.3">
      <c r="A310" t="s">
        <v>348</v>
      </c>
      <c r="B310" s="2">
        <v>44152</v>
      </c>
      <c r="C310">
        <v>334800</v>
      </c>
      <c r="D310">
        <v>328202.8</v>
      </c>
      <c r="E310">
        <v>6.569</v>
      </c>
      <c r="F310">
        <v>360</v>
      </c>
      <c r="G310">
        <v>9</v>
      </c>
      <c r="H310">
        <v>351</v>
      </c>
      <c r="I310">
        <v>675</v>
      </c>
      <c r="J310">
        <v>65.900000000000006</v>
      </c>
      <c r="K310">
        <v>43.7</v>
      </c>
      <c r="L310" t="s">
        <v>45</v>
      </c>
      <c r="M310" t="s">
        <v>19</v>
      </c>
      <c r="N310" t="s">
        <v>20</v>
      </c>
      <c r="O310">
        <v>2.5000000000000001E-3</v>
      </c>
      <c r="P310">
        <v>0</v>
      </c>
      <c r="Q310" t="s">
        <v>21</v>
      </c>
      <c r="R310" t="str">
        <f t="shared" si="16"/>
        <v>OK</v>
      </c>
      <c r="S310">
        <f t="shared" si="17"/>
        <v>328202.8</v>
      </c>
      <c r="T310">
        <f t="shared" si="18"/>
        <v>675</v>
      </c>
      <c r="U310" t="str">
        <f t="shared" si="19"/>
        <v>YES</v>
      </c>
    </row>
    <row r="311" spans="1:21" x14ac:dyDescent="0.3">
      <c r="A311" t="s">
        <v>349</v>
      </c>
      <c r="B311" s="2">
        <v>45680</v>
      </c>
      <c r="C311">
        <v>382100</v>
      </c>
      <c r="D311">
        <v>372694.51</v>
      </c>
      <c r="E311">
        <v>6.55</v>
      </c>
      <c r="F311">
        <v>240</v>
      </c>
      <c r="G311">
        <v>6</v>
      </c>
      <c r="H311">
        <v>234</v>
      </c>
      <c r="I311">
        <v>695</v>
      </c>
      <c r="J311">
        <v>70.900000000000006</v>
      </c>
      <c r="K311">
        <v>33.200000000000003</v>
      </c>
      <c r="L311" t="s">
        <v>18</v>
      </c>
      <c r="M311" t="s">
        <v>26</v>
      </c>
      <c r="N311" t="s">
        <v>20</v>
      </c>
      <c r="O311">
        <v>2.5000000000000001E-3</v>
      </c>
      <c r="P311">
        <v>0</v>
      </c>
      <c r="Q311" t="s">
        <v>21</v>
      </c>
      <c r="R311" t="str">
        <f t="shared" si="16"/>
        <v>OK</v>
      </c>
      <c r="S311">
        <f t="shared" si="17"/>
        <v>372694.51</v>
      </c>
      <c r="T311">
        <f t="shared" si="18"/>
        <v>695</v>
      </c>
      <c r="U311" t="str">
        <f t="shared" si="19"/>
        <v>YES</v>
      </c>
    </row>
    <row r="312" spans="1:21" x14ac:dyDescent="0.3">
      <c r="A312" t="s">
        <v>350</v>
      </c>
      <c r="B312" s="2">
        <v>44899</v>
      </c>
      <c r="C312">
        <v>511400</v>
      </c>
      <c r="D312">
        <v>348827.37</v>
      </c>
      <c r="E312">
        <v>6.0940000000000003</v>
      </c>
      <c r="F312">
        <v>180</v>
      </c>
      <c r="G312">
        <v>55</v>
      </c>
      <c r="H312">
        <v>125</v>
      </c>
      <c r="I312">
        <v>688</v>
      </c>
      <c r="J312">
        <v>81.599999999999994</v>
      </c>
      <c r="K312">
        <v>50.2</v>
      </c>
      <c r="L312" t="s">
        <v>54</v>
      </c>
      <c r="M312" t="s">
        <v>19</v>
      </c>
      <c r="N312" t="s">
        <v>20</v>
      </c>
      <c r="O312">
        <v>2.7499999999999998E-3</v>
      </c>
      <c r="P312">
        <v>0</v>
      </c>
      <c r="Q312" t="s">
        <v>21</v>
      </c>
      <c r="R312" t="str">
        <f t="shared" si="16"/>
        <v>OK</v>
      </c>
      <c r="S312">
        <f t="shared" si="17"/>
        <v>348827.37</v>
      </c>
      <c r="T312">
        <f t="shared" si="18"/>
        <v>688</v>
      </c>
      <c r="U312" t="str">
        <f t="shared" si="19"/>
        <v>YES</v>
      </c>
    </row>
    <row r="313" spans="1:21" x14ac:dyDescent="0.3">
      <c r="A313" t="s">
        <v>351</v>
      </c>
      <c r="B313" s="2">
        <v>45258</v>
      </c>
      <c r="C313">
        <v>478400</v>
      </c>
      <c r="D313">
        <v>404198.7</v>
      </c>
      <c r="E313">
        <v>6.9189999999999996</v>
      </c>
      <c r="F313">
        <v>360</v>
      </c>
      <c r="G313">
        <v>66</v>
      </c>
      <c r="H313">
        <v>294</v>
      </c>
      <c r="I313">
        <v>782</v>
      </c>
      <c r="J313">
        <v>51.8</v>
      </c>
      <c r="K313">
        <v>38.4</v>
      </c>
      <c r="L313" t="s">
        <v>36</v>
      </c>
      <c r="M313" t="s">
        <v>26</v>
      </c>
      <c r="N313" t="s">
        <v>27</v>
      </c>
      <c r="O313">
        <v>2.5000000000000001E-3</v>
      </c>
      <c r="P313">
        <v>0</v>
      </c>
      <c r="Q313" t="s">
        <v>21</v>
      </c>
      <c r="R313" t="str">
        <f t="shared" si="16"/>
        <v>OK</v>
      </c>
      <c r="S313">
        <f t="shared" si="17"/>
        <v>404198.7</v>
      </c>
      <c r="T313">
        <f t="shared" si="18"/>
        <v>782</v>
      </c>
      <c r="U313" t="str">
        <f t="shared" si="19"/>
        <v>YES</v>
      </c>
    </row>
    <row r="314" spans="1:21" x14ac:dyDescent="0.3">
      <c r="A314" t="s">
        <v>352</v>
      </c>
      <c r="B314" s="2">
        <v>44375</v>
      </c>
      <c r="C314">
        <v>504400</v>
      </c>
      <c r="D314">
        <v>461741.53</v>
      </c>
      <c r="E314">
        <v>5.5540000000000003</v>
      </c>
      <c r="F314">
        <v>360</v>
      </c>
      <c r="G314">
        <v>40</v>
      </c>
      <c r="H314">
        <v>320</v>
      </c>
      <c r="I314">
        <v>749</v>
      </c>
      <c r="J314">
        <v>80.2</v>
      </c>
      <c r="K314">
        <v>18</v>
      </c>
      <c r="L314" t="s">
        <v>36</v>
      </c>
      <c r="M314" t="s">
        <v>19</v>
      </c>
      <c r="N314" t="s">
        <v>20</v>
      </c>
      <c r="O314">
        <v>2.7499999999999998E-3</v>
      </c>
      <c r="P314">
        <v>0</v>
      </c>
      <c r="Q314" t="s">
        <v>21</v>
      </c>
      <c r="R314" t="str">
        <f t="shared" si="16"/>
        <v>OK</v>
      </c>
      <c r="S314">
        <f t="shared" si="17"/>
        <v>461741.53</v>
      </c>
      <c r="T314">
        <f t="shared" si="18"/>
        <v>749</v>
      </c>
      <c r="U314" t="str">
        <f t="shared" si="19"/>
        <v>YES</v>
      </c>
    </row>
    <row r="315" spans="1:21" x14ac:dyDescent="0.3">
      <c r="A315" t="s">
        <v>353</v>
      </c>
      <c r="B315" s="2">
        <v>45225</v>
      </c>
      <c r="C315">
        <v>154200</v>
      </c>
      <c r="D315">
        <v>149420.92000000001</v>
      </c>
      <c r="E315">
        <v>6.8440000000000003</v>
      </c>
      <c r="F315">
        <v>360</v>
      </c>
      <c r="G315">
        <v>13</v>
      </c>
      <c r="H315">
        <v>347</v>
      </c>
      <c r="I315">
        <v>756</v>
      </c>
      <c r="J315">
        <v>84.4</v>
      </c>
      <c r="K315">
        <v>24.7</v>
      </c>
      <c r="L315" t="s">
        <v>23</v>
      </c>
      <c r="M315" t="s">
        <v>26</v>
      </c>
      <c r="N315" t="s">
        <v>20</v>
      </c>
      <c r="O315">
        <v>2.5000000000000001E-3</v>
      </c>
      <c r="P315">
        <v>0</v>
      </c>
      <c r="Q315" t="s">
        <v>21</v>
      </c>
      <c r="R315" t="str">
        <f t="shared" si="16"/>
        <v>OK</v>
      </c>
      <c r="S315">
        <f t="shared" si="17"/>
        <v>149420.92000000001</v>
      </c>
      <c r="T315">
        <f t="shared" si="18"/>
        <v>756</v>
      </c>
      <c r="U315" t="str">
        <f t="shared" si="19"/>
        <v>YES</v>
      </c>
    </row>
    <row r="316" spans="1:21" x14ac:dyDescent="0.3">
      <c r="A316" t="s">
        <v>354</v>
      </c>
      <c r="B316" s="2">
        <v>45500</v>
      </c>
      <c r="C316">
        <v>258800</v>
      </c>
      <c r="D316">
        <v>243054.92</v>
      </c>
      <c r="E316">
        <v>6.0629999999999997</v>
      </c>
      <c r="F316">
        <v>360</v>
      </c>
      <c r="G316">
        <v>29</v>
      </c>
      <c r="H316">
        <v>331</v>
      </c>
      <c r="I316">
        <v>736</v>
      </c>
      <c r="J316">
        <v>61.3</v>
      </c>
      <c r="K316">
        <v>18</v>
      </c>
      <c r="L316" t="s">
        <v>45</v>
      </c>
      <c r="M316" t="s">
        <v>19</v>
      </c>
      <c r="N316" t="s">
        <v>27</v>
      </c>
      <c r="O316">
        <v>2.5000000000000001E-3</v>
      </c>
      <c r="P316">
        <v>0</v>
      </c>
      <c r="Q316" t="s">
        <v>21</v>
      </c>
      <c r="R316" t="str">
        <f t="shared" si="16"/>
        <v>OK</v>
      </c>
      <c r="S316">
        <f t="shared" si="17"/>
        <v>243054.92</v>
      </c>
      <c r="T316">
        <f t="shared" si="18"/>
        <v>736</v>
      </c>
      <c r="U316" t="str">
        <f t="shared" si="19"/>
        <v>YES</v>
      </c>
    </row>
    <row r="317" spans="1:21" x14ac:dyDescent="0.3">
      <c r="A317" t="s">
        <v>355</v>
      </c>
      <c r="B317" s="2">
        <v>44307</v>
      </c>
      <c r="C317">
        <v>480800</v>
      </c>
      <c r="D317">
        <v>392342.98</v>
      </c>
      <c r="E317">
        <v>7.2190000000000003</v>
      </c>
      <c r="F317">
        <v>180</v>
      </c>
      <c r="G317">
        <v>41</v>
      </c>
      <c r="H317">
        <v>139</v>
      </c>
      <c r="I317">
        <v>738</v>
      </c>
      <c r="J317">
        <v>72.5</v>
      </c>
      <c r="K317">
        <v>24.6</v>
      </c>
      <c r="L317" t="s">
        <v>25</v>
      </c>
      <c r="M317" t="s">
        <v>30</v>
      </c>
      <c r="N317" t="s">
        <v>20</v>
      </c>
      <c r="O317">
        <v>2.5000000000000001E-3</v>
      </c>
      <c r="P317">
        <v>0</v>
      </c>
      <c r="Q317" t="s">
        <v>21</v>
      </c>
      <c r="R317" t="str">
        <f t="shared" si="16"/>
        <v>OK</v>
      </c>
      <c r="S317">
        <f t="shared" si="17"/>
        <v>392342.98</v>
      </c>
      <c r="T317">
        <f t="shared" si="18"/>
        <v>738</v>
      </c>
      <c r="U317" t="str">
        <f t="shared" si="19"/>
        <v>YES</v>
      </c>
    </row>
    <row r="318" spans="1:21" x14ac:dyDescent="0.3">
      <c r="A318" t="s">
        <v>356</v>
      </c>
      <c r="B318" s="2">
        <v>45578</v>
      </c>
      <c r="C318">
        <v>392000</v>
      </c>
      <c r="D318">
        <v>333563.92</v>
      </c>
      <c r="E318">
        <v>6.6319999999999997</v>
      </c>
      <c r="F318">
        <v>360</v>
      </c>
      <c r="G318">
        <v>55</v>
      </c>
      <c r="H318">
        <v>305</v>
      </c>
      <c r="I318">
        <v>638</v>
      </c>
      <c r="J318">
        <v>92.4</v>
      </c>
      <c r="K318">
        <v>21.9</v>
      </c>
      <c r="L318" t="s">
        <v>54</v>
      </c>
      <c r="M318" t="s">
        <v>19</v>
      </c>
      <c r="N318" t="s">
        <v>20</v>
      </c>
      <c r="O318">
        <v>2.5000000000000001E-3</v>
      </c>
      <c r="P318">
        <v>0</v>
      </c>
      <c r="Q318" t="s">
        <v>21</v>
      </c>
      <c r="R318" t="str">
        <f t="shared" si="16"/>
        <v>OK</v>
      </c>
      <c r="S318">
        <f t="shared" si="17"/>
        <v>333563.92</v>
      </c>
      <c r="T318">
        <f t="shared" si="18"/>
        <v>638</v>
      </c>
      <c r="U318" t="str">
        <f t="shared" si="19"/>
        <v>YES</v>
      </c>
    </row>
    <row r="319" spans="1:21" x14ac:dyDescent="0.3">
      <c r="A319" t="s">
        <v>357</v>
      </c>
      <c r="B319" s="2">
        <v>45070</v>
      </c>
      <c r="C319">
        <v>152700</v>
      </c>
      <c r="D319">
        <v>131706.26</v>
      </c>
      <c r="E319">
        <v>6.2060000000000004</v>
      </c>
      <c r="F319">
        <v>360</v>
      </c>
      <c r="G319">
        <v>48</v>
      </c>
      <c r="H319">
        <v>312</v>
      </c>
      <c r="I319">
        <v>769</v>
      </c>
      <c r="J319">
        <v>83.3</v>
      </c>
      <c r="K319">
        <v>37</v>
      </c>
      <c r="L319" t="s">
        <v>33</v>
      </c>
      <c r="M319" t="s">
        <v>30</v>
      </c>
      <c r="N319" t="s">
        <v>20</v>
      </c>
      <c r="O319">
        <v>2.5000000000000001E-3</v>
      </c>
      <c r="P319">
        <v>0</v>
      </c>
      <c r="Q319" t="s">
        <v>21</v>
      </c>
      <c r="R319" t="str">
        <f t="shared" si="16"/>
        <v>OK</v>
      </c>
      <c r="S319">
        <f t="shared" si="17"/>
        <v>131706.26</v>
      </c>
      <c r="T319">
        <f t="shared" si="18"/>
        <v>769</v>
      </c>
      <c r="U319" t="str">
        <f t="shared" si="19"/>
        <v>YES</v>
      </c>
    </row>
    <row r="320" spans="1:21" x14ac:dyDescent="0.3">
      <c r="A320" t="s">
        <v>358</v>
      </c>
      <c r="B320" s="2">
        <v>45946</v>
      </c>
      <c r="C320">
        <v>552200</v>
      </c>
      <c r="D320">
        <v>514098.95</v>
      </c>
      <c r="E320">
        <v>6.0960000000000001</v>
      </c>
      <c r="F320">
        <v>360</v>
      </c>
      <c r="G320">
        <v>32</v>
      </c>
      <c r="H320">
        <v>328</v>
      </c>
      <c r="I320">
        <v>694</v>
      </c>
      <c r="J320">
        <v>80.900000000000006</v>
      </c>
      <c r="K320">
        <v>32.5</v>
      </c>
      <c r="L320" t="s">
        <v>33</v>
      </c>
      <c r="M320" t="s">
        <v>19</v>
      </c>
      <c r="N320" t="s">
        <v>20</v>
      </c>
      <c r="O320">
        <v>2.5000000000000001E-3</v>
      </c>
      <c r="P320">
        <v>0</v>
      </c>
      <c r="Q320" t="s">
        <v>21</v>
      </c>
      <c r="R320" t="str">
        <f t="shared" si="16"/>
        <v>OK</v>
      </c>
      <c r="S320">
        <f t="shared" si="17"/>
        <v>514098.95</v>
      </c>
      <c r="T320">
        <f t="shared" si="18"/>
        <v>694</v>
      </c>
      <c r="U320" t="str">
        <f t="shared" si="19"/>
        <v>YES</v>
      </c>
    </row>
    <row r="321" spans="1:21" x14ac:dyDescent="0.3">
      <c r="A321" t="s">
        <v>359</v>
      </c>
      <c r="B321" s="2">
        <v>44803</v>
      </c>
      <c r="C321">
        <v>536400</v>
      </c>
      <c r="D321">
        <v>485825.38</v>
      </c>
      <c r="E321">
        <v>6.5919999999999996</v>
      </c>
      <c r="F321">
        <v>360</v>
      </c>
      <c r="G321">
        <v>37</v>
      </c>
      <c r="H321">
        <v>323</v>
      </c>
      <c r="I321">
        <v>723</v>
      </c>
      <c r="J321">
        <v>86.9</v>
      </c>
      <c r="K321">
        <v>40.9</v>
      </c>
      <c r="L321" t="s">
        <v>33</v>
      </c>
      <c r="M321" t="s">
        <v>19</v>
      </c>
      <c r="N321" t="s">
        <v>20</v>
      </c>
      <c r="O321">
        <v>2.7499999999999998E-3</v>
      </c>
      <c r="P321">
        <v>0</v>
      </c>
      <c r="Q321" t="s">
        <v>21</v>
      </c>
      <c r="R321" t="str">
        <f t="shared" si="16"/>
        <v>OK</v>
      </c>
      <c r="S321">
        <f t="shared" si="17"/>
        <v>485825.38</v>
      </c>
      <c r="T321">
        <f t="shared" si="18"/>
        <v>723</v>
      </c>
      <c r="U321" t="str">
        <f t="shared" si="19"/>
        <v>YES</v>
      </c>
    </row>
    <row r="322" spans="1:21" x14ac:dyDescent="0.3">
      <c r="A322" t="s">
        <v>360</v>
      </c>
      <c r="B322" s="2">
        <v>43580</v>
      </c>
      <c r="C322">
        <v>424200</v>
      </c>
      <c r="D322">
        <v>401809.57</v>
      </c>
      <c r="E322">
        <v>6.56</v>
      </c>
      <c r="F322">
        <v>360</v>
      </c>
      <c r="G322">
        <v>23</v>
      </c>
      <c r="H322">
        <v>337</v>
      </c>
      <c r="I322">
        <v>699</v>
      </c>
      <c r="J322">
        <v>95.8</v>
      </c>
      <c r="K322">
        <v>34.700000000000003</v>
      </c>
      <c r="L322" t="s">
        <v>52</v>
      </c>
      <c r="M322" t="s">
        <v>19</v>
      </c>
      <c r="N322" t="s">
        <v>27</v>
      </c>
      <c r="O322">
        <v>2.5000000000000001E-3</v>
      </c>
      <c r="P322">
        <v>0</v>
      </c>
      <c r="Q322" t="s">
        <v>21</v>
      </c>
      <c r="R322" t="str">
        <f t="shared" si="16"/>
        <v>OK</v>
      </c>
      <c r="S322">
        <f t="shared" si="17"/>
        <v>401809.57</v>
      </c>
      <c r="T322">
        <f t="shared" si="18"/>
        <v>699</v>
      </c>
      <c r="U322" t="str">
        <f t="shared" si="19"/>
        <v>YES</v>
      </c>
    </row>
    <row r="323" spans="1:21" x14ac:dyDescent="0.3">
      <c r="A323" t="s">
        <v>361</v>
      </c>
      <c r="B323" s="2">
        <v>44034</v>
      </c>
      <c r="C323">
        <v>183200</v>
      </c>
      <c r="D323">
        <v>169904.42</v>
      </c>
      <c r="E323">
        <v>5.9909999999999997</v>
      </c>
      <c r="F323">
        <v>360</v>
      </c>
      <c r="G323">
        <v>33</v>
      </c>
      <c r="H323">
        <v>327</v>
      </c>
      <c r="I323">
        <v>733</v>
      </c>
      <c r="J323">
        <v>76.2</v>
      </c>
      <c r="K323">
        <v>33.1</v>
      </c>
      <c r="L323" t="s">
        <v>25</v>
      </c>
      <c r="M323" t="s">
        <v>19</v>
      </c>
      <c r="N323" t="s">
        <v>20</v>
      </c>
      <c r="O323">
        <v>2.7499999999999998E-3</v>
      </c>
      <c r="P323">
        <v>0</v>
      </c>
      <c r="Q323" t="s">
        <v>21</v>
      </c>
      <c r="R323" t="str">
        <f t="shared" ref="R323:R386" si="20">IF(D323&lt;0,"ERROR - Negative Balance", IF(I323="", "ERROR - Missing FICO", IF(L323="XX","ERROR - Invalid State", IF(O323&lt;=0,"ERROR - Invalid Servicing Fee",IF(H323 &lt;=0, "ERROR - Invalid Term", "OK")))))</f>
        <v>OK</v>
      </c>
      <c r="S323">
        <f t="shared" ref="S323:S386" si="21">IF(D323&lt;0,"",D323)</f>
        <v>169904.42</v>
      </c>
      <c r="T323">
        <f t="shared" ref="T323:T386" si="22">IF(I323="","",I323)</f>
        <v>733</v>
      </c>
      <c r="U323" t="str">
        <f t="shared" ref="U323:U386" si="23">IF(R323="OK","YES","NO")</f>
        <v>YES</v>
      </c>
    </row>
    <row r="324" spans="1:21" x14ac:dyDescent="0.3">
      <c r="A324" t="s">
        <v>362</v>
      </c>
      <c r="B324" s="2">
        <v>45019</v>
      </c>
      <c r="C324">
        <v>533300</v>
      </c>
      <c r="D324">
        <v>492215.76</v>
      </c>
      <c r="E324">
        <v>6.31</v>
      </c>
      <c r="F324">
        <v>360</v>
      </c>
      <c r="G324">
        <v>34</v>
      </c>
      <c r="H324">
        <v>326</v>
      </c>
      <c r="I324">
        <v>757</v>
      </c>
      <c r="J324">
        <v>71.5</v>
      </c>
      <c r="K324">
        <v>51</v>
      </c>
      <c r="L324" t="s">
        <v>29</v>
      </c>
      <c r="M324" t="s">
        <v>26</v>
      </c>
      <c r="N324" t="s">
        <v>20</v>
      </c>
      <c r="O324">
        <v>3.0000000000000001E-3</v>
      </c>
      <c r="P324">
        <v>0</v>
      </c>
      <c r="Q324" t="s">
        <v>21</v>
      </c>
      <c r="R324" t="str">
        <f t="shared" si="20"/>
        <v>OK</v>
      </c>
      <c r="S324">
        <f t="shared" si="21"/>
        <v>492215.76</v>
      </c>
      <c r="T324">
        <f t="shared" si="22"/>
        <v>757</v>
      </c>
      <c r="U324" t="str">
        <f t="shared" si="23"/>
        <v>YES</v>
      </c>
    </row>
    <row r="325" spans="1:21" x14ac:dyDescent="0.3">
      <c r="A325" t="s">
        <v>363</v>
      </c>
      <c r="B325" s="2">
        <v>43960</v>
      </c>
      <c r="C325">
        <v>441900</v>
      </c>
      <c r="D325">
        <v>418098.89</v>
      </c>
      <c r="E325">
        <v>6.8330000000000002</v>
      </c>
      <c r="F325">
        <v>360</v>
      </c>
      <c r="G325">
        <v>21</v>
      </c>
      <c r="H325">
        <v>339</v>
      </c>
      <c r="I325">
        <v>670</v>
      </c>
      <c r="J325">
        <v>86.9</v>
      </c>
      <c r="K325">
        <v>36.799999999999997</v>
      </c>
      <c r="L325" t="s">
        <v>18</v>
      </c>
      <c r="M325" t="s">
        <v>19</v>
      </c>
      <c r="N325" t="s">
        <v>20</v>
      </c>
      <c r="O325">
        <v>2.7499999999999998E-3</v>
      </c>
      <c r="P325">
        <v>0</v>
      </c>
      <c r="Q325" t="s">
        <v>21</v>
      </c>
      <c r="R325" t="str">
        <f t="shared" si="20"/>
        <v>OK</v>
      </c>
      <c r="S325">
        <f t="shared" si="21"/>
        <v>418098.89</v>
      </c>
      <c r="T325">
        <f t="shared" si="22"/>
        <v>670</v>
      </c>
      <c r="U325" t="str">
        <f t="shared" si="23"/>
        <v>YES</v>
      </c>
    </row>
    <row r="326" spans="1:21" x14ac:dyDescent="0.3">
      <c r="A326" t="s">
        <v>364</v>
      </c>
      <c r="B326" s="2">
        <v>44287</v>
      </c>
      <c r="C326">
        <v>541000</v>
      </c>
      <c r="D326">
        <v>480864.7</v>
      </c>
      <c r="E326">
        <v>5.3639999999999999</v>
      </c>
      <c r="F326">
        <v>360</v>
      </c>
      <c r="G326">
        <v>52</v>
      </c>
      <c r="H326">
        <v>308</v>
      </c>
      <c r="I326">
        <v>739</v>
      </c>
      <c r="J326">
        <v>73.900000000000006</v>
      </c>
      <c r="K326">
        <v>34.4</v>
      </c>
      <c r="L326" t="s">
        <v>23</v>
      </c>
      <c r="M326" t="s">
        <v>43</v>
      </c>
      <c r="N326" t="s">
        <v>77</v>
      </c>
      <c r="O326">
        <v>3.0000000000000001E-3</v>
      </c>
      <c r="P326">
        <v>0</v>
      </c>
      <c r="Q326" t="s">
        <v>21</v>
      </c>
      <c r="R326" t="str">
        <f t="shared" si="20"/>
        <v>OK</v>
      </c>
      <c r="S326">
        <f t="shared" si="21"/>
        <v>480864.7</v>
      </c>
      <c r="T326">
        <f t="shared" si="22"/>
        <v>739</v>
      </c>
      <c r="U326" t="str">
        <f t="shared" si="23"/>
        <v>YES</v>
      </c>
    </row>
    <row r="327" spans="1:21" x14ac:dyDescent="0.3">
      <c r="A327" t="s">
        <v>365</v>
      </c>
      <c r="B327" s="2">
        <v>45715</v>
      </c>
      <c r="C327">
        <v>525900</v>
      </c>
      <c r="D327">
        <v>443601.04</v>
      </c>
      <c r="E327">
        <v>6.7220000000000004</v>
      </c>
      <c r="F327">
        <v>360</v>
      </c>
      <c r="G327">
        <v>64</v>
      </c>
      <c r="H327">
        <v>296</v>
      </c>
      <c r="I327">
        <v>700</v>
      </c>
      <c r="J327">
        <v>65.8</v>
      </c>
      <c r="K327">
        <v>28.2</v>
      </c>
      <c r="L327" t="s">
        <v>25</v>
      </c>
      <c r="M327" t="s">
        <v>19</v>
      </c>
      <c r="N327" t="s">
        <v>27</v>
      </c>
      <c r="O327">
        <v>2.5000000000000001E-3</v>
      </c>
      <c r="P327">
        <v>0</v>
      </c>
      <c r="Q327" t="s">
        <v>21</v>
      </c>
      <c r="R327" t="str">
        <f t="shared" si="20"/>
        <v>OK</v>
      </c>
      <c r="S327">
        <f t="shared" si="21"/>
        <v>443601.04</v>
      </c>
      <c r="T327">
        <f t="shared" si="22"/>
        <v>700</v>
      </c>
      <c r="U327" t="str">
        <f t="shared" si="23"/>
        <v>YES</v>
      </c>
    </row>
    <row r="328" spans="1:21" x14ac:dyDescent="0.3">
      <c r="A328" t="s">
        <v>366</v>
      </c>
      <c r="B328" s="2">
        <v>45074</v>
      </c>
      <c r="C328">
        <v>551500</v>
      </c>
      <c r="D328">
        <v>507900.15999999997</v>
      </c>
      <c r="E328">
        <v>6.5890000000000004</v>
      </c>
      <c r="F328">
        <v>360</v>
      </c>
      <c r="G328">
        <v>36</v>
      </c>
      <c r="H328">
        <v>324</v>
      </c>
      <c r="I328">
        <v>798</v>
      </c>
      <c r="J328">
        <v>70.099999999999994</v>
      </c>
      <c r="K328">
        <v>25.6</v>
      </c>
      <c r="L328" t="s">
        <v>52</v>
      </c>
      <c r="M328" t="s">
        <v>19</v>
      </c>
      <c r="N328" t="s">
        <v>77</v>
      </c>
      <c r="O328">
        <v>2.5000000000000001E-3</v>
      </c>
      <c r="P328">
        <v>0</v>
      </c>
      <c r="Q328" t="s">
        <v>21</v>
      </c>
      <c r="R328" t="str">
        <f t="shared" si="20"/>
        <v>OK</v>
      </c>
      <c r="S328">
        <f t="shared" si="21"/>
        <v>507900.15999999997</v>
      </c>
      <c r="T328">
        <f t="shared" si="22"/>
        <v>798</v>
      </c>
      <c r="U328" t="str">
        <f t="shared" si="23"/>
        <v>YES</v>
      </c>
    </row>
    <row r="329" spans="1:21" x14ac:dyDescent="0.3">
      <c r="A329" t="s">
        <v>367</v>
      </c>
      <c r="B329" s="2">
        <v>44025</v>
      </c>
      <c r="C329">
        <v>409000</v>
      </c>
      <c r="D329">
        <v>400494.81</v>
      </c>
      <c r="E329">
        <v>7.0209999999999999</v>
      </c>
      <c r="F329">
        <v>360</v>
      </c>
      <c r="G329">
        <v>9</v>
      </c>
      <c r="H329">
        <v>351</v>
      </c>
      <c r="I329">
        <v>664</v>
      </c>
      <c r="J329">
        <v>79.400000000000006</v>
      </c>
      <c r="K329">
        <v>41.2</v>
      </c>
      <c r="L329" t="s">
        <v>29</v>
      </c>
      <c r="M329" t="s">
        <v>26</v>
      </c>
      <c r="N329" t="s">
        <v>20</v>
      </c>
      <c r="O329">
        <v>3.0000000000000001E-3</v>
      </c>
      <c r="P329">
        <v>0</v>
      </c>
      <c r="Q329" t="s">
        <v>21</v>
      </c>
      <c r="R329" t="str">
        <f t="shared" si="20"/>
        <v>OK</v>
      </c>
      <c r="S329">
        <f t="shared" si="21"/>
        <v>400494.81</v>
      </c>
      <c r="T329">
        <f t="shared" si="22"/>
        <v>664</v>
      </c>
      <c r="U329" t="str">
        <f t="shared" si="23"/>
        <v>YES</v>
      </c>
    </row>
    <row r="330" spans="1:21" x14ac:dyDescent="0.3">
      <c r="A330" t="s">
        <v>368</v>
      </c>
      <c r="B330" s="2">
        <v>44507</v>
      </c>
      <c r="C330">
        <v>220200</v>
      </c>
      <c r="D330">
        <v>178724.71</v>
      </c>
      <c r="E330">
        <v>5.7850000000000001</v>
      </c>
      <c r="F330">
        <v>180</v>
      </c>
      <c r="G330">
        <v>42</v>
      </c>
      <c r="H330">
        <v>138</v>
      </c>
      <c r="I330">
        <v>670</v>
      </c>
      <c r="J330">
        <v>71.099999999999994</v>
      </c>
      <c r="K330">
        <v>40.700000000000003</v>
      </c>
      <c r="L330" t="s">
        <v>54</v>
      </c>
      <c r="M330" t="s">
        <v>30</v>
      </c>
      <c r="N330" t="s">
        <v>20</v>
      </c>
      <c r="O330">
        <v>2.7499999999999998E-3</v>
      </c>
      <c r="P330">
        <v>0</v>
      </c>
      <c r="Q330" t="s">
        <v>21</v>
      </c>
      <c r="R330" t="str">
        <f t="shared" si="20"/>
        <v>OK</v>
      </c>
      <c r="S330">
        <f t="shared" si="21"/>
        <v>178724.71</v>
      </c>
      <c r="T330">
        <f t="shared" si="22"/>
        <v>670</v>
      </c>
      <c r="U330" t="str">
        <f t="shared" si="23"/>
        <v>YES</v>
      </c>
    </row>
    <row r="331" spans="1:21" x14ac:dyDescent="0.3">
      <c r="A331" t="s">
        <v>369</v>
      </c>
      <c r="B331" s="2">
        <v>45991</v>
      </c>
      <c r="C331">
        <v>485600</v>
      </c>
      <c r="D331">
        <v>425364.99</v>
      </c>
      <c r="E331">
        <v>6.2539999999999996</v>
      </c>
      <c r="F331">
        <v>180</v>
      </c>
      <c r="G331">
        <v>22</v>
      </c>
      <c r="H331">
        <v>158</v>
      </c>
      <c r="I331">
        <v>705</v>
      </c>
      <c r="J331">
        <v>71.900000000000006</v>
      </c>
      <c r="K331">
        <v>47.6</v>
      </c>
      <c r="L331" t="s">
        <v>33</v>
      </c>
      <c r="M331" t="s">
        <v>19</v>
      </c>
      <c r="N331" t="s">
        <v>20</v>
      </c>
      <c r="O331">
        <v>2.7499999999999998E-3</v>
      </c>
      <c r="P331">
        <v>0</v>
      </c>
      <c r="Q331" t="s">
        <v>21</v>
      </c>
      <c r="R331" t="str">
        <f t="shared" si="20"/>
        <v>OK</v>
      </c>
      <c r="S331">
        <f t="shared" si="21"/>
        <v>425364.99</v>
      </c>
      <c r="T331">
        <f t="shared" si="22"/>
        <v>705</v>
      </c>
      <c r="U331" t="str">
        <f t="shared" si="23"/>
        <v>YES</v>
      </c>
    </row>
    <row r="332" spans="1:21" x14ac:dyDescent="0.3">
      <c r="A332" t="s">
        <v>370</v>
      </c>
      <c r="B332" s="2">
        <v>46001</v>
      </c>
      <c r="C332">
        <v>460200</v>
      </c>
      <c r="D332">
        <v>406068.02</v>
      </c>
      <c r="E332">
        <v>6.383</v>
      </c>
      <c r="F332">
        <v>360</v>
      </c>
      <c r="G332">
        <v>44</v>
      </c>
      <c r="H332">
        <v>316</v>
      </c>
      <c r="I332">
        <v>674</v>
      </c>
      <c r="J332">
        <v>64.7</v>
      </c>
      <c r="K332">
        <v>38.799999999999997</v>
      </c>
      <c r="L332" t="s">
        <v>18</v>
      </c>
      <c r="M332" t="s">
        <v>19</v>
      </c>
      <c r="N332" t="s">
        <v>20</v>
      </c>
      <c r="O332">
        <v>2.5000000000000001E-3</v>
      </c>
      <c r="P332">
        <v>0</v>
      </c>
      <c r="Q332" t="s">
        <v>21</v>
      </c>
      <c r="R332" t="str">
        <f t="shared" si="20"/>
        <v>OK</v>
      </c>
      <c r="S332">
        <f t="shared" si="21"/>
        <v>406068.02</v>
      </c>
      <c r="T332">
        <f t="shared" si="22"/>
        <v>674</v>
      </c>
      <c r="U332" t="str">
        <f t="shared" si="23"/>
        <v>YES</v>
      </c>
    </row>
    <row r="333" spans="1:21" x14ac:dyDescent="0.3">
      <c r="A333" t="s">
        <v>371</v>
      </c>
      <c r="B333" s="2">
        <v>44935</v>
      </c>
      <c r="C333">
        <v>521100</v>
      </c>
      <c r="D333">
        <v>443573.99</v>
      </c>
      <c r="E333">
        <v>6.73</v>
      </c>
      <c r="F333">
        <v>360</v>
      </c>
      <c r="G333">
        <v>53</v>
      </c>
      <c r="H333">
        <v>307</v>
      </c>
      <c r="I333">
        <v>713</v>
      </c>
      <c r="J333">
        <v>91.8</v>
      </c>
      <c r="K333">
        <v>31.9</v>
      </c>
      <c r="L333" t="s">
        <v>25</v>
      </c>
      <c r="M333" t="s">
        <v>30</v>
      </c>
      <c r="N333" t="s">
        <v>20</v>
      </c>
      <c r="O333">
        <v>2.5000000000000001E-3</v>
      </c>
      <c r="P333">
        <v>30</v>
      </c>
      <c r="Q333" t="s">
        <v>31</v>
      </c>
      <c r="R333" t="str">
        <f t="shared" si="20"/>
        <v>OK</v>
      </c>
      <c r="S333">
        <f t="shared" si="21"/>
        <v>443573.99</v>
      </c>
      <c r="T333">
        <f t="shared" si="22"/>
        <v>713</v>
      </c>
      <c r="U333" t="str">
        <f t="shared" si="23"/>
        <v>YES</v>
      </c>
    </row>
    <row r="334" spans="1:21" x14ac:dyDescent="0.3">
      <c r="A334" t="s">
        <v>372</v>
      </c>
      <c r="B334" s="2">
        <v>43805</v>
      </c>
      <c r="C334">
        <v>234900</v>
      </c>
      <c r="D334">
        <v>177327.34</v>
      </c>
      <c r="E334">
        <v>6.5289999999999999</v>
      </c>
      <c r="F334">
        <v>180</v>
      </c>
      <c r="G334">
        <v>51</v>
      </c>
      <c r="H334">
        <v>129</v>
      </c>
      <c r="I334">
        <v>696</v>
      </c>
      <c r="J334">
        <v>72.2</v>
      </c>
      <c r="K334">
        <v>39.1</v>
      </c>
      <c r="L334" t="s">
        <v>36</v>
      </c>
      <c r="M334" t="s">
        <v>19</v>
      </c>
      <c r="N334" t="s">
        <v>20</v>
      </c>
      <c r="O334">
        <v>2.5000000000000001E-3</v>
      </c>
      <c r="P334">
        <v>0</v>
      </c>
      <c r="Q334" t="s">
        <v>21</v>
      </c>
      <c r="R334" t="str">
        <f t="shared" si="20"/>
        <v>OK</v>
      </c>
      <c r="S334">
        <f t="shared" si="21"/>
        <v>177327.34</v>
      </c>
      <c r="T334">
        <f t="shared" si="22"/>
        <v>696</v>
      </c>
      <c r="U334" t="str">
        <f t="shared" si="23"/>
        <v>YES</v>
      </c>
    </row>
    <row r="335" spans="1:21" x14ac:dyDescent="0.3">
      <c r="A335" t="s">
        <v>373</v>
      </c>
      <c r="B335" s="2">
        <v>45020</v>
      </c>
      <c r="C335">
        <v>247500</v>
      </c>
      <c r="D335">
        <v>216745.88</v>
      </c>
      <c r="E335">
        <v>5.444</v>
      </c>
      <c r="F335">
        <v>360</v>
      </c>
      <c r="G335">
        <v>53</v>
      </c>
      <c r="H335">
        <v>307</v>
      </c>
      <c r="I335">
        <v>730</v>
      </c>
      <c r="J335">
        <v>68.2</v>
      </c>
      <c r="K335">
        <v>34.4</v>
      </c>
      <c r="L335" t="s">
        <v>33</v>
      </c>
      <c r="M335" t="s">
        <v>43</v>
      </c>
      <c r="N335" t="s">
        <v>20</v>
      </c>
      <c r="O335">
        <v>2.5000000000000001E-3</v>
      </c>
      <c r="P335">
        <v>0</v>
      </c>
      <c r="Q335" t="s">
        <v>21</v>
      </c>
      <c r="R335" t="str">
        <f t="shared" si="20"/>
        <v>OK</v>
      </c>
      <c r="S335">
        <f t="shared" si="21"/>
        <v>216745.88</v>
      </c>
      <c r="T335">
        <f t="shared" si="22"/>
        <v>730</v>
      </c>
      <c r="U335" t="str">
        <f t="shared" si="23"/>
        <v>YES</v>
      </c>
    </row>
    <row r="336" spans="1:21" x14ac:dyDescent="0.3">
      <c r="A336" t="s">
        <v>374</v>
      </c>
      <c r="B336" s="2">
        <v>44077</v>
      </c>
      <c r="C336">
        <v>595200</v>
      </c>
      <c r="D336">
        <v>532334.06999999995</v>
      </c>
      <c r="E336">
        <v>6.4390000000000001</v>
      </c>
      <c r="F336">
        <v>360</v>
      </c>
      <c r="G336">
        <v>44</v>
      </c>
      <c r="H336">
        <v>316</v>
      </c>
      <c r="I336">
        <v>780</v>
      </c>
      <c r="J336">
        <v>69.3</v>
      </c>
      <c r="K336">
        <v>41.9</v>
      </c>
      <c r="L336" t="s">
        <v>36</v>
      </c>
      <c r="M336" t="s">
        <v>43</v>
      </c>
      <c r="N336" t="s">
        <v>20</v>
      </c>
      <c r="O336">
        <v>2.5000000000000001E-3</v>
      </c>
      <c r="P336">
        <v>0</v>
      </c>
      <c r="Q336" t="s">
        <v>21</v>
      </c>
      <c r="R336" t="str">
        <f t="shared" si="20"/>
        <v>OK</v>
      </c>
      <c r="S336">
        <f t="shared" si="21"/>
        <v>532334.06999999995</v>
      </c>
      <c r="T336">
        <f t="shared" si="22"/>
        <v>780</v>
      </c>
      <c r="U336" t="str">
        <f t="shared" si="23"/>
        <v>YES</v>
      </c>
    </row>
    <row r="337" spans="1:21" x14ac:dyDescent="0.3">
      <c r="A337" t="s">
        <v>375</v>
      </c>
      <c r="B337" s="2">
        <v>45629</v>
      </c>
      <c r="C337">
        <v>525000</v>
      </c>
      <c r="D337">
        <v>505166.43</v>
      </c>
      <c r="E337">
        <v>7.5529999999999999</v>
      </c>
      <c r="F337">
        <v>180</v>
      </c>
      <c r="G337">
        <v>9</v>
      </c>
      <c r="H337">
        <v>171</v>
      </c>
      <c r="I337">
        <v>729</v>
      </c>
      <c r="J337">
        <v>84.8</v>
      </c>
      <c r="K337">
        <v>45.7</v>
      </c>
      <c r="L337" t="s">
        <v>36</v>
      </c>
      <c r="M337" t="s">
        <v>30</v>
      </c>
      <c r="N337" t="s">
        <v>20</v>
      </c>
      <c r="O337">
        <v>2.5000000000000001E-3</v>
      </c>
      <c r="P337">
        <v>0</v>
      </c>
      <c r="Q337" t="s">
        <v>21</v>
      </c>
      <c r="R337" t="str">
        <f t="shared" si="20"/>
        <v>OK</v>
      </c>
      <c r="S337">
        <f t="shared" si="21"/>
        <v>505166.43</v>
      </c>
      <c r="T337">
        <f t="shared" si="22"/>
        <v>729</v>
      </c>
      <c r="U337" t="str">
        <f t="shared" si="23"/>
        <v>YES</v>
      </c>
    </row>
    <row r="338" spans="1:21" x14ac:dyDescent="0.3">
      <c r="A338" t="s">
        <v>376</v>
      </c>
      <c r="B338" s="2">
        <v>45347</v>
      </c>
      <c r="C338">
        <v>604100</v>
      </c>
      <c r="D338">
        <v>547282.05000000005</v>
      </c>
      <c r="E338">
        <v>6.6479999999999997</v>
      </c>
      <c r="F338">
        <v>360</v>
      </c>
      <c r="G338">
        <v>35</v>
      </c>
      <c r="H338">
        <v>325</v>
      </c>
      <c r="I338">
        <v>734</v>
      </c>
      <c r="J338">
        <v>82.3</v>
      </c>
      <c r="K338">
        <v>33.700000000000003</v>
      </c>
      <c r="L338" t="s">
        <v>38</v>
      </c>
      <c r="M338" t="s">
        <v>19</v>
      </c>
      <c r="N338" t="s">
        <v>20</v>
      </c>
      <c r="O338">
        <v>2.5000000000000001E-3</v>
      </c>
      <c r="P338">
        <v>0</v>
      </c>
      <c r="Q338" t="s">
        <v>21</v>
      </c>
      <c r="R338" t="str">
        <f t="shared" si="20"/>
        <v>OK</v>
      </c>
      <c r="S338">
        <f t="shared" si="21"/>
        <v>547282.05000000005</v>
      </c>
      <c r="T338">
        <f t="shared" si="22"/>
        <v>734</v>
      </c>
      <c r="U338" t="str">
        <f t="shared" si="23"/>
        <v>YES</v>
      </c>
    </row>
    <row r="339" spans="1:21" x14ac:dyDescent="0.3">
      <c r="A339" t="s">
        <v>377</v>
      </c>
      <c r="B339" s="2">
        <v>43539</v>
      </c>
      <c r="C339">
        <v>529400</v>
      </c>
      <c r="D339">
        <v>485397.14</v>
      </c>
      <c r="E339">
        <v>7.3150000000000004</v>
      </c>
      <c r="F339">
        <v>360</v>
      </c>
      <c r="G339">
        <v>35</v>
      </c>
      <c r="H339">
        <v>325</v>
      </c>
      <c r="I339">
        <v>667</v>
      </c>
      <c r="J339">
        <v>70.5</v>
      </c>
      <c r="K339">
        <v>49.1</v>
      </c>
      <c r="L339" t="s">
        <v>25</v>
      </c>
      <c r="M339" t="s">
        <v>30</v>
      </c>
      <c r="N339" t="s">
        <v>20</v>
      </c>
      <c r="O339">
        <v>2.5000000000000001E-3</v>
      </c>
      <c r="P339">
        <v>0</v>
      </c>
      <c r="Q339" t="s">
        <v>21</v>
      </c>
      <c r="R339" t="str">
        <f t="shared" si="20"/>
        <v>OK</v>
      </c>
      <c r="S339">
        <f t="shared" si="21"/>
        <v>485397.14</v>
      </c>
      <c r="T339">
        <f t="shared" si="22"/>
        <v>667</v>
      </c>
      <c r="U339" t="str">
        <f t="shared" si="23"/>
        <v>YES</v>
      </c>
    </row>
    <row r="340" spans="1:21" x14ac:dyDescent="0.3">
      <c r="A340" t="s">
        <v>378</v>
      </c>
      <c r="B340" s="2">
        <v>45629</v>
      </c>
      <c r="C340">
        <v>448600</v>
      </c>
      <c r="D340">
        <v>420203.72</v>
      </c>
      <c r="E340">
        <v>6.9279999999999999</v>
      </c>
      <c r="F340">
        <v>360</v>
      </c>
      <c r="G340">
        <v>27</v>
      </c>
      <c r="H340">
        <v>333</v>
      </c>
      <c r="I340">
        <v>718</v>
      </c>
      <c r="J340">
        <v>76.400000000000006</v>
      </c>
      <c r="K340">
        <v>44.5</v>
      </c>
      <c r="L340" t="s">
        <v>54</v>
      </c>
      <c r="M340" t="s">
        <v>19</v>
      </c>
      <c r="N340" t="s">
        <v>20</v>
      </c>
      <c r="O340">
        <v>2.5000000000000001E-3</v>
      </c>
      <c r="P340">
        <v>0</v>
      </c>
      <c r="Q340" t="s">
        <v>21</v>
      </c>
      <c r="R340" t="str">
        <f t="shared" si="20"/>
        <v>OK</v>
      </c>
      <c r="S340">
        <f t="shared" si="21"/>
        <v>420203.72</v>
      </c>
      <c r="T340">
        <f t="shared" si="22"/>
        <v>718</v>
      </c>
      <c r="U340" t="str">
        <f t="shared" si="23"/>
        <v>YES</v>
      </c>
    </row>
    <row r="341" spans="1:21" x14ac:dyDescent="0.3">
      <c r="A341" t="s">
        <v>379</v>
      </c>
      <c r="B341" s="2">
        <v>45175</v>
      </c>
      <c r="C341">
        <v>477100</v>
      </c>
      <c r="D341">
        <v>389644.38</v>
      </c>
      <c r="E341">
        <v>7.1360000000000001</v>
      </c>
      <c r="F341">
        <v>360</v>
      </c>
      <c r="G341">
        <v>71</v>
      </c>
      <c r="H341">
        <v>289</v>
      </c>
      <c r="I341">
        <v>702</v>
      </c>
      <c r="J341">
        <v>79</v>
      </c>
      <c r="K341">
        <v>35.1</v>
      </c>
      <c r="L341" t="s">
        <v>36</v>
      </c>
      <c r="M341" t="s">
        <v>19</v>
      </c>
      <c r="N341" t="s">
        <v>20</v>
      </c>
      <c r="O341">
        <v>2.7499999999999998E-3</v>
      </c>
      <c r="P341">
        <v>0</v>
      </c>
      <c r="Q341" t="s">
        <v>21</v>
      </c>
      <c r="R341" t="str">
        <f t="shared" si="20"/>
        <v>OK</v>
      </c>
      <c r="S341">
        <f t="shared" si="21"/>
        <v>389644.38</v>
      </c>
      <c r="T341">
        <f t="shared" si="22"/>
        <v>702</v>
      </c>
      <c r="U341" t="str">
        <f t="shared" si="23"/>
        <v>YES</v>
      </c>
    </row>
    <row r="342" spans="1:21" x14ac:dyDescent="0.3">
      <c r="A342" t="s">
        <v>380</v>
      </c>
      <c r="B342" s="2">
        <v>45227</v>
      </c>
      <c r="C342">
        <v>594600</v>
      </c>
      <c r="D342">
        <v>569866.5</v>
      </c>
      <c r="E342">
        <v>6.4509999999999996</v>
      </c>
      <c r="F342">
        <v>360</v>
      </c>
      <c r="G342">
        <v>17</v>
      </c>
      <c r="H342">
        <v>343</v>
      </c>
      <c r="I342">
        <v>762</v>
      </c>
      <c r="J342">
        <v>68.3</v>
      </c>
      <c r="K342">
        <v>40.4</v>
      </c>
      <c r="L342" t="s">
        <v>54</v>
      </c>
      <c r="M342" t="s">
        <v>19</v>
      </c>
      <c r="N342" t="s">
        <v>20</v>
      </c>
      <c r="O342">
        <v>2.7499999999999998E-3</v>
      </c>
      <c r="P342">
        <v>0</v>
      </c>
      <c r="Q342" t="s">
        <v>21</v>
      </c>
      <c r="R342" t="str">
        <f t="shared" si="20"/>
        <v>OK</v>
      </c>
      <c r="S342">
        <f t="shared" si="21"/>
        <v>569866.5</v>
      </c>
      <c r="T342">
        <f t="shared" si="22"/>
        <v>762</v>
      </c>
      <c r="U342" t="str">
        <f t="shared" si="23"/>
        <v>YES</v>
      </c>
    </row>
    <row r="343" spans="1:21" x14ac:dyDescent="0.3">
      <c r="A343" t="s">
        <v>381</v>
      </c>
      <c r="B343" s="2">
        <v>45158</v>
      </c>
      <c r="C343">
        <v>439400</v>
      </c>
      <c r="D343">
        <v>361014.02</v>
      </c>
      <c r="E343">
        <v>6.5890000000000004</v>
      </c>
      <c r="F343">
        <v>240</v>
      </c>
      <c r="G343">
        <v>41</v>
      </c>
      <c r="H343">
        <v>199</v>
      </c>
      <c r="I343">
        <v>683</v>
      </c>
      <c r="J343">
        <v>59.1</v>
      </c>
      <c r="K343">
        <v>37.4</v>
      </c>
      <c r="L343" t="s">
        <v>54</v>
      </c>
      <c r="M343" t="s">
        <v>19</v>
      </c>
      <c r="N343" t="s">
        <v>20</v>
      </c>
      <c r="O343">
        <v>2.5000000000000001E-3</v>
      </c>
      <c r="P343">
        <v>0</v>
      </c>
      <c r="Q343" t="s">
        <v>21</v>
      </c>
      <c r="R343" t="str">
        <f t="shared" si="20"/>
        <v>OK</v>
      </c>
      <c r="S343">
        <f t="shared" si="21"/>
        <v>361014.02</v>
      </c>
      <c r="T343">
        <f t="shared" si="22"/>
        <v>683</v>
      </c>
      <c r="U343" t="str">
        <f t="shared" si="23"/>
        <v>YES</v>
      </c>
    </row>
    <row r="344" spans="1:21" x14ac:dyDescent="0.3">
      <c r="A344" t="s">
        <v>382</v>
      </c>
      <c r="B344" s="2">
        <v>45500</v>
      </c>
      <c r="C344">
        <v>466200</v>
      </c>
      <c r="D344">
        <v>440677.95</v>
      </c>
      <c r="E344">
        <v>6.4160000000000004</v>
      </c>
      <c r="F344">
        <v>360</v>
      </c>
      <c r="G344">
        <v>23</v>
      </c>
      <c r="H344">
        <v>337</v>
      </c>
      <c r="I344">
        <v>678</v>
      </c>
      <c r="J344">
        <v>81.7</v>
      </c>
      <c r="K344">
        <v>35.200000000000003</v>
      </c>
      <c r="L344" t="s">
        <v>33</v>
      </c>
      <c r="M344" t="s">
        <v>26</v>
      </c>
      <c r="N344" t="s">
        <v>20</v>
      </c>
      <c r="O344">
        <v>2.5000000000000001E-3</v>
      </c>
      <c r="P344">
        <v>0</v>
      </c>
      <c r="Q344" t="s">
        <v>21</v>
      </c>
      <c r="R344" t="str">
        <f t="shared" si="20"/>
        <v>OK</v>
      </c>
      <c r="S344">
        <f t="shared" si="21"/>
        <v>440677.95</v>
      </c>
      <c r="T344">
        <f t="shared" si="22"/>
        <v>678</v>
      </c>
      <c r="U344" t="str">
        <f t="shared" si="23"/>
        <v>YES</v>
      </c>
    </row>
    <row r="345" spans="1:21" x14ac:dyDescent="0.3">
      <c r="A345" t="s">
        <v>383</v>
      </c>
      <c r="B345" s="2">
        <v>44711</v>
      </c>
      <c r="C345">
        <v>228200</v>
      </c>
      <c r="D345">
        <v>193854.77</v>
      </c>
      <c r="E345">
        <v>6.2530000000000001</v>
      </c>
      <c r="F345">
        <v>360</v>
      </c>
      <c r="G345">
        <v>58</v>
      </c>
      <c r="H345">
        <v>302</v>
      </c>
      <c r="I345">
        <v>742</v>
      </c>
      <c r="J345">
        <v>68.900000000000006</v>
      </c>
      <c r="K345">
        <v>50.3</v>
      </c>
      <c r="L345" t="s">
        <v>54</v>
      </c>
      <c r="M345" t="s">
        <v>30</v>
      </c>
      <c r="N345" t="s">
        <v>20</v>
      </c>
      <c r="O345">
        <v>3.0000000000000001E-3</v>
      </c>
      <c r="P345">
        <v>0</v>
      </c>
      <c r="Q345" t="s">
        <v>21</v>
      </c>
      <c r="R345" t="str">
        <f t="shared" si="20"/>
        <v>OK</v>
      </c>
      <c r="S345">
        <f t="shared" si="21"/>
        <v>193854.77</v>
      </c>
      <c r="T345">
        <f t="shared" si="22"/>
        <v>742</v>
      </c>
      <c r="U345" t="str">
        <f t="shared" si="23"/>
        <v>YES</v>
      </c>
    </row>
    <row r="346" spans="1:21" x14ac:dyDescent="0.3">
      <c r="A346" t="s">
        <v>384</v>
      </c>
      <c r="B346" s="2">
        <v>43591</v>
      </c>
      <c r="C346">
        <v>387000</v>
      </c>
      <c r="D346">
        <v>381559.46</v>
      </c>
      <c r="E346">
        <v>6.7320000000000002</v>
      </c>
      <c r="F346">
        <v>360</v>
      </c>
      <c r="G346">
        <v>6</v>
      </c>
      <c r="H346">
        <v>354</v>
      </c>
      <c r="I346">
        <v>820</v>
      </c>
      <c r="J346">
        <v>80.8</v>
      </c>
      <c r="K346">
        <v>39.1</v>
      </c>
      <c r="L346" t="s">
        <v>54</v>
      </c>
      <c r="M346" t="s">
        <v>30</v>
      </c>
      <c r="N346" t="s">
        <v>27</v>
      </c>
      <c r="O346">
        <v>2.5000000000000001E-3</v>
      </c>
      <c r="P346">
        <v>0</v>
      </c>
      <c r="Q346" t="s">
        <v>21</v>
      </c>
      <c r="R346" t="str">
        <f t="shared" si="20"/>
        <v>OK</v>
      </c>
      <c r="S346">
        <f t="shared" si="21"/>
        <v>381559.46</v>
      </c>
      <c r="T346">
        <f t="shared" si="22"/>
        <v>820</v>
      </c>
      <c r="U346" t="str">
        <f t="shared" si="23"/>
        <v>YES</v>
      </c>
    </row>
    <row r="347" spans="1:21" x14ac:dyDescent="0.3">
      <c r="A347" t="s">
        <v>385</v>
      </c>
      <c r="B347" s="2">
        <v>44122</v>
      </c>
      <c r="C347">
        <v>508200</v>
      </c>
      <c r="D347">
        <v>321938.36</v>
      </c>
      <c r="E347">
        <v>5.9109999999999996</v>
      </c>
      <c r="F347">
        <v>180</v>
      </c>
      <c r="G347">
        <v>63</v>
      </c>
      <c r="H347">
        <v>117</v>
      </c>
      <c r="I347">
        <v>715</v>
      </c>
      <c r="J347">
        <v>79.5</v>
      </c>
      <c r="K347">
        <v>28.3</v>
      </c>
      <c r="L347" t="s">
        <v>29</v>
      </c>
      <c r="M347" t="s">
        <v>19</v>
      </c>
      <c r="N347" t="s">
        <v>20</v>
      </c>
      <c r="O347">
        <v>2.5000000000000001E-3</v>
      </c>
      <c r="P347">
        <v>0</v>
      </c>
      <c r="Q347" t="s">
        <v>21</v>
      </c>
      <c r="R347" t="str">
        <f t="shared" si="20"/>
        <v>OK</v>
      </c>
      <c r="S347">
        <f t="shared" si="21"/>
        <v>321938.36</v>
      </c>
      <c r="T347">
        <f t="shared" si="22"/>
        <v>715</v>
      </c>
      <c r="U347" t="str">
        <f t="shared" si="23"/>
        <v>YES</v>
      </c>
    </row>
    <row r="348" spans="1:21" x14ac:dyDescent="0.3">
      <c r="A348" t="s">
        <v>386</v>
      </c>
      <c r="B348" s="2">
        <v>44665</v>
      </c>
      <c r="C348">
        <v>285500</v>
      </c>
      <c r="D348">
        <v>270084.8</v>
      </c>
      <c r="E348">
        <v>7.4749999999999996</v>
      </c>
      <c r="F348">
        <v>180</v>
      </c>
      <c r="G348">
        <v>11</v>
      </c>
      <c r="H348">
        <v>169</v>
      </c>
      <c r="I348">
        <v>734</v>
      </c>
      <c r="J348">
        <v>76.599999999999994</v>
      </c>
      <c r="K348">
        <v>26.8</v>
      </c>
      <c r="L348" t="s">
        <v>29</v>
      </c>
      <c r="M348" t="s">
        <v>19</v>
      </c>
      <c r="N348" t="s">
        <v>20</v>
      </c>
      <c r="O348">
        <v>2.5000000000000001E-3</v>
      </c>
      <c r="P348">
        <v>30</v>
      </c>
      <c r="Q348" t="s">
        <v>31</v>
      </c>
      <c r="R348" t="str">
        <f t="shared" si="20"/>
        <v>OK</v>
      </c>
      <c r="S348">
        <f t="shared" si="21"/>
        <v>270084.8</v>
      </c>
      <c r="T348">
        <f t="shared" si="22"/>
        <v>734</v>
      </c>
      <c r="U348" t="str">
        <f t="shared" si="23"/>
        <v>YES</v>
      </c>
    </row>
    <row r="349" spans="1:21" x14ac:dyDescent="0.3">
      <c r="A349" t="s">
        <v>387</v>
      </c>
      <c r="B349" s="2">
        <v>45462</v>
      </c>
      <c r="C349">
        <v>251100</v>
      </c>
      <c r="D349">
        <v>186829.99</v>
      </c>
      <c r="E349">
        <v>5.6470000000000002</v>
      </c>
      <c r="F349">
        <v>180</v>
      </c>
      <c r="G349">
        <v>49</v>
      </c>
      <c r="H349">
        <v>131</v>
      </c>
      <c r="I349">
        <v>777</v>
      </c>
      <c r="J349">
        <v>71.3</v>
      </c>
      <c r="K349">
        <v>27.1</v>
      </c>
      <c r="L349" t="s">
        <v>36</v>
      </c>
      <c r="M349" t="s">
        <v>19</v>
      </c>
      <c r="N349" t="s">
        <v>20</v>
      </c>
      <c r="O349">
        <v>2.5000000000000001E-3</v>
      </c>
      <c r="P349">
        <v>0</v>
      </c>
      <c r="Q349" t="s">
        <v>21</v>
      </c>
      <c r="R349" t="str">
        <f t="shared" si="20"/>
        <v>OK</v>
      </c>
      <c r="S349">
        <f t="shared" si="21"/>
        <v>186829.99</v>
      </c>
      <c r="T349">
        <f t="shared" si="22"/>
        <v>777</v>
      </c>
      <c r="U349" t="str">
        <f t="shared" si="23"/>
        <v>YES</v>
      </c>
    </row>
    <row r="350" spans="1:21" x14ac:dyDescent="0.3">
      <c r="A350" t="s">
        <v>388</v>
      </c>
      <c r="B350" s="2">
        <v>44456</v>
      </c>
      <c r="C350">
        <v>306900</v>
      </c>
      <c r="D350">
        <v>287418.26</v>
      </c>
      <c r="E350">
        <v>6.7770000000000001</v>
      </c>
      <c r="F350">
        <v>360</v>
      </c>
      <c r="G350">
        <v>29</v>
      </c>
      <c r="H350">
        <v>331</v>
      </c>
      <c r="I350">
        <v>753</v>
      </c>
      <c r="J350">
        <v>69</v>
      </c>
      <c r="K350">
        <v>38.9</v>
      </c>
      <c r="L350" t="s">
        <v>18</v>
      </c>
      <c r="M350" t="s">
        <v>43</v>
      </c>
      <c r="N350" t="s">
        <v>20</v>
      </c>
      <c r="O350">
        <v>2.5000000000000001E-3</v>
      </c>
      <c r="P350">
        <v>0</v>
      </c>
      <c r="Q350" t="s">
        <v>21</v>
      </c>
      <c r="R350" t="str">
        <f t="shared" si="20"/>
        <v>OK</v>
      </c>
      <c r="S350">
        <f t="shared" si="21"/>
        <v>287418.26</v>
      </c>
      <c r="T350">
        <f t="shared" si="22"/>
        <v>753</v>
      </c>
      <c r="U350" t="str">
        <f t="shared" si="23"/>
        <v>YES</v>
      </c>
    </row>
    <row r="351" spans="1:21" x14ac:dyDescent="0.3">
      <c r="A351" t="s">
        <v>389</v>
      </c>
      <c r="B351" s="2">
        <v>44324</v>
      </c>
      <c r="C351">
        <v>270800</v>
      </c>
      <c r="D351">
        <v>253289.94</v>
      </c>
      <c r="E351">
        <v>7.1459999999999999</v>
      </c>
      <c r="F351">
        <v>360</v>
      </c>
      <c r="G351">
        <v>24</v>
      </c>
      <c r="H351">
        <v>336</v>
      </c>
      <c r="I351">
        <v>753</v>
      </c>
      <c r="J351">
        <v>63.5</v>
      </c>
      <c r="K351">
        <v>32.299999999999997</v>
      </c>
      <c r="L351" t="s">
        <v>29</v>
      </c>
      <c r="M351" t="s">
        <v>19</v>
      </c>
      <c r="N351" t="s">
        <v>20</v>
      </c>
      <c r="O351">
        <v>2.5000000000000001E-3</v>
      </c>
      <c r="P351">
        <v>0</v>
      </c>
      <c r="Q351" t="s">
        <v>21</v>
      </c>
      <c r="R351" t="str">
        <f t="shared" si="20"/>
        <v>OK</v>
      </c>
      <c r="S351">
        <f t="shared" si="21"/>
        <v>253289.94</v>
      </c>
      <c r="T351">
        <f t="shared" si="22"/>
        <v>753</v>
      </c>
      <c r="U351" t="str">
        <f t="shared" si="23"/>
        <v>YES</v>
      </c>
    </row>
    <row r="352" spans="1:21" x14ac:dyDescent="0.3">
      <c r="A352" t="s">
        <v>390</v>
      </c>
      <c r="B352" s="2">
        <v>44987</v>
      </c>
      <c r="C352">
        <v>257500</v>
      </c>
      <c r="D352">
        <v>243832.79</v>
      </c>
      <c r="E352">
        <v>6.1349999999999998</v>
      </c>
      <c r="F352">
        <v>360</v>
      </c>
      <c r="G352">
        <v>23</v>
      </c>
      <c r="H352">
        <v>337</v>
      </c>
      <c r="I352">
        <v>720</v>
      </c>
      <c r="J352">
        <v>69.2</v>
      </c>
      <c r="K352">
        <v>37.700000000000003</v>
      </c>
      <c r="L352" t="s">
        <v>52</v>
      </c>
      <c r="M352" t="s">
        <v>26</v>
      </c>
      <c r="N352" t="s">
        <v>20</v>
      </c>
      <c r="O352">
        <v>2.5000000000000001E-3</v>
      </c>
      <c r="P352">
        <v>0</v>
      </c>
      <c r="Q352" t="s">
        <v>21</v>
      </c>
      <c r="R352" t="str">
        <f t="shared" si="20"/>
        <v>OK</v>
      </c>
      <c r="S352">
        <f t="shared" si="21"/>
        <v>243832.79</v>
      </c>
      <c r="T352">
        <f t="shared" si="22"/>
        <v>720</v>
      </c>
      <c r="U352" t="str">
        <f t="shared" si="23"/>
        <v>YES</v>
      </c>
    </row>
    <row r="353" spans="1:21" x14ac:dyDescent="0.3">
      <c r="A353" t="s">
        <v>391</v>
      </c>
      <c r="B353" s="2">
        <v>45598</v>
      </c>
      <c r="C353">
        <v>362400</v>
      </c>
      <c r="D353">
        <v>331233.15999999997</v>
      </c>
      <c r="E353">
        <v>5.5270000000000001</v>
      </c>
      <c r="F353">
        <v>360</v>
      </c>
      <c r="G353">
        <v>35</v>
      </c>
      <c r="H353">
        <v>325</v>
      </c>
      <c r="I353">
        <v>721</v>
      </c>
      <c r="J353">
        <v>82.3</v>
      </c>
      <c r="K353">
        <v>42.5</v>
      </c>
      <c r="L353" t="s">
        <v>38</v>
      </c>
      <c r="M353" t="s">
        <v>19</v>
      </c>
      <c r="N353" t="s">
        <v>27</v>
      </c>
      <c r="O353">
        <v>2.5000000000000001E-3</v>
      </c>
      <c r="P353">
        <v>0</v>
      </c>
      <c r="Q353" t="s">
        <v>21</v>
      </c>
      <c r="R353" t="str">
        <f t="shared" si="20"/>
        <v>OK</v>
      </c>
      <c r="S353">
        <f t="shared" si="21"/>
        <v>331233.15999999997</v>
      </c>
      <c r="T353">
        <f t="shared" si="22"/>
        <v>721</v>
      </c>
      <c r="U353" t="str">
        <f t="shared" si="23"/>
        <v>YES</v>
      </c>
    </row>
    <row r="354" spans="1:21" x14ac:dyDescent="0.3">
      <c r="A354" t="s">
        <v>392</v>
      </c>
      <c r="B354" s="2">
        <v>45365</v>
      </c>
      <c r="C354">
        <v>603900</v>
      </c>
      <c r="D354">
        <v>523879.6</v>
      </c>
      <c r="E354">
        <v>7.0010000000000003</v>
      </c>
      <c r="F354">
        <v>360</v>
      </c>
      <c r="G354">
        <v>47</v>
      </c>
      <c r="H354">
        <v>313</v>
      </c>
      <c r="I354">
        <v>683</v>
      </c>
      <c r="J354">
        <v>91.4</v>
      </c>
      <c r="K354">
        <v>51.2</v>
      </c>
      <c r="L354" t="s">
        <v>29</v>
      </c>
      <c r="M354" t="s">
        <v>19</v>
      </c>
      <c r="N354" t="s">
        <v>20</v>
      </c>
      <c r="O354">
        <v>2.5000000000000001E-3</v>
      </c>
      <c r="P354">
        <v>0</v>
      </c>
      <c r="Q354" t="s">
        <v>21</v>
      </c>
      <c r="R354" t="str">
        <f t="shared" si="20"/>
        <v>OK</v>
      </c>
      <c r="S354">
        <f t="shared" si="21"/>
        <v>523879.6</v>
      </c>
      <c r="T354">
        <f t="shared" si="22"/>
        <v>683</v>
      </c>
      <c r="U354" t="str">
        <f t="shared" si="23"/>
        <v>YES</v>
      </c>
    </row>
    <row r="355" spans="1:21" x14ac:dyDescent="0.3">
      <c r="A355" t="s">
        <v>393</v>
      </c>
      <c r="B355" s="2">
        <v>44872</v>
      </c>
      <c r="C355">
        <v>403500</v>
      </c>
      <c r="D355">
        <v>359155.02</v>
      </c>
      <c r="E355">
        <v>6.3819999999999997</v>
      </c>
      <c r="F355">
        <v>360</v>
      </c>
      <c r="G355">
        <v>38</v>
      </c>
      <c r="H355">
        <v>322</v>
      </c>
      <c r="I355">
        <v>752</v>
      </c>
      <c r="J355">
        <v>89.8</v>
      </c>
      <c r="K355">
        <v>32.5</v>
      </c>
      <c r="L355" t="s">
        <v>33</v>
      </c>
      <c r="M355" t="s">
        <v>30</v>
      </c>
      <c r="N355" t="s">
        <v>27</v>
      </c>
      <c r="O355">
        <v>2.5000000000000001E-3</v>
      </c>
      <c r="P355">
        <v>0</v>
      </c>
      <c r="Q355" t="s">
        <v>21</v>
      </c>
      <c r="R355" t="str">
        <f t="shared" si="20"/>
        <v>OK</v>
      </c>
      <c r="S355">
        <f t="shared" si="21"/>
        <v>359155.02</v>
      </c>
      <c r="T355">
        <f t="shared" si="22"/>
        <v>752</v>
      </c>
      <c r="U355" t="str">
        <f t="shared" si="23"/>
        <v>YES</v>
      </c>
    </row>
    <row r="356" spans="1:21" x14ac:dyDescent="0.3">
      <c r="A356" t="s">
        <v>394</v>
      </c>
      <c r="B356" s="2">
        <v>44098</v>
      </c>
      <c r="C356">
        <v>244000</v>
      </c>
      <c r="D356">
        <v>228836.09</v>
      </c>
      <c r="E356">
        <v>6.7789999999999999</v>
      </c>
      <c r="F356">
        <v>240</v>
      </c>
      <c r="G356">
        <v>17</v>
      </c>
      <c r="H356">
        <v>223</v>
      </c>
      <c r="I356">
        <v>750</v>
      </c>
      <c r="J356">
        <v>77.599999999999994</v>
      </c>
      <c r="K356">
        <v>23.7</v>
      </c>
      <c r="L356" t="s">
        <v>36</v>
      </c>
      <c r="M356" t="s">
        <v>19</v>
      </c>
      <c r="N356" t="s">
        <v>20</v>
      </c>
      <c r="O356">
        <v>2.5000000000000001E-3</v>
      </c>
      <c r="P356">
        <v>0</v>
      </c>
      <c r="Q356" t="s">
        <v>21</v>
      </c>
      <c r="R356" t="str">
        <f t="shared" si="20"/>
        <v>OK</v>
      </c>
      <c r="S356">
        <f t="shared" si="21"/>
        <v>228836.09</v>
      </c>
      <c r="T356">
        <f t="shared" si="22"/>
        <v>750</v>
      </c>
      <c r="U356" t="str">
        <f t="shared" si="23"/>
        <v>YES</v>
      </c>
    </row>
    <row r="357" spans="1:21" x14ac:dyDescent="0.3">
      <c r="A357" t="s">
        <v>395</v>
      </c>
      <c r="B357" s="2">
        <v>45130</v>
      </c>
      <c r="C357">
        <v>188500</v>
      </c>
      <c r="D357">
        <v>171737.06</v>
      </c>
      <c r="E357">
        <v>6.1790000000000003</v>
      </c>
      <c r="F357">
        <v>360</v>
      </c>
      <c r="G357">
        <v>32</v>
      </c>
      <c r="H357">
        <v>328</v>
      </c>
      <c r="I357">
        <v>764</v>
      </c>
      <c r="J357">
        <v>91.4</v>
      </c>
      <c r="K357">
        <v>49.3</v>
      </c>
      <c r="L357" t="s">
        <v>29</v>
      </c>
      <c r="M357" t="s">
        <v>26</v>
      </c>
      <c r="N357" t="s">
        <v>20</v>
      </c>
      <c r="O357">
        <v>2.5000000000000001E-3</v>
      </c>
      <c r="P357">
        <v>0</v>
      </c>
      <c r="Q357" t="s">
        <v>21</v>
      </c>
      <c r="R357" t="str">
        <f t="shared" si="20"/>
        <v>OK</v>
      </c>
      <c r="S357">
        <f t="shared" si="21"/>
        <v>171737.06</v>
      </c>
      <c r="T357">
        <f t="shared" si="22"/>
        <v>764</v>
      </c>
      <c r="U357" t="str">
        <f t="shared" si="23"/>
        <v>YES</v>
      </c>
    </row>
    <row r="358" spans="1:21" x14ac:dyDescent="0.3">
      <c r="A358" t="s">
        <v>396</v>
      </c>
      <c r="B358" s="2">
        <v>44952</v>
      </c>
      <c r="C358">
        <v>498100</v>
      </c>
      <c r="D358">
        <v>451466.49</v>
      </c>
      <c r="E358">
        <v>7.3760000000000003</v>
      </c>
      <c r="F358">
        <v>360</v>
      </c>
      <c r="G358">
        <v>44</v>
      </c>
      <c r="H358">
        <v>316</v>
      </c>
      <c r="I358">
        <v>698</v>
      </c>
      <c r="J358">
        <v>72.599999999999994</v>
      </c>
      <c r="K358">
        <v>23.3</v>
      </c>
      <c r="L358" t="s">
        <v>36</v>
      </c>
      <c r="M358" t="s">
        <v>26</v>
      </c>
      <c r="N358" t="s">
        <v>27</v>
      </c>
      <c r="O358">
        <v>2.5000000000000001E-3</v>
      </c>
      <c r="P358">
        <v>0</v>
      </c>
      <c r="Q358" t="s">
        <v>21</v>
      </c>
      <c r="R358" t="str">
        <f t="shared" si="20"/>
        <v>OK</v>
      </c>
      <c r="S358">
        <f t="shared" si="21"/>
        <v>451466.49</v>
      </c>
      <c r="T358">
        <f t="shared" si="22"/>
        <v>698</v>
      </c>
      <c r="U358" t="str">
        <f t="shared" si="23"/>
        <v>YES</v>
      </c>
    </row>
    <row r="359" spans="1:21" x14ac:dyDescent="0.3">
      <c r="A359" t="s">
        <v>397</v>
      </c>
      <c r="B359" s="2">
        <v>45964</v>
      </c>
      <c r="C359">
        <v>341400</v>
      </c>
      <c r="D359">
        <v>328066.61</v>
      </c>
      <c r="E359">
        <v>4.8739999999999997</v>
      </c>
      <c r="F359">
        <v>360</v>
      </c>
      <c r="G359">
        <v>14</v>
      </c>
      <c r="H359">
        <v>346</v>
      </c>
      <c r="I359">
        <v>771</v>
      </c>
      <c r="J359">
        <v>61.8</v>
      </c>
      <c r="K359">
        <v>23</v>
      </c>
      <c r="L359" t="s">
        <v>29</v>
      </c>
      <c r="M359" t="s">
        <v>19</v>
      </c>
      <c r="N359" t="s">
        <v>20</v>
      </c>
      <c r="O359">
        <v>2.5000000000000001E-3</v>
      </c>
      <c r="P359">
        <v>0</v>
      </c>
      <c r="Q359" t="s">
        <v>21</v>
      </c>
      <c r="R359" t="str">
        <f t="shared" si="20"/>
        <v>OK</v>
      </c>
      <c r="S359">
        <f t="shared" si="21"/>
        <v>328066.61</v>
      </c>
      <c r="T359">
        <f t="shared" si="22"/>
        <v>771</v>
      </c>
      <c r="U359" t="str">
        <f t="shared" si="23"/>
        <v>YES</v>
      </c>
    </row>
    <row r="360" spans="1:21" x14ac:dyDescent="0.3">
      <c r="A360" t="s">
        <v>398</v>
      </c>
      <c r="B360" s="2">
        <v>46031</v>
      </c>
      <c r="C360">
        <v>560900</v>
      </c>
      <c r="D360">
        <v>522867.58</v>
      </c>
      <c r="E360">
        <v>6.4950000000000001</v>
      </c>
      <c r="F360">
        <v>360</v>
      </c>
      <c r="G360">
        <v>26</v>
      </c>
      <c r="H360">
        <v>334</v>
      </c>
      <c r="I360">
        <v>787</v>
      </c>
      <c r="J360">
        <v>97.1</v>
      </c>
      <c r="K360">
        <v>49.1</v>
      </c>
      <c r="L360" t="s">
        <v>23</v>
      </c>
      <c r="M360" t="s">
        <v>19</v>
      </c>
      <c r="N360" t="s">
        <v>20</v>
      </c>
      <c r="O360">
        <v>2.5000000000000001E-3</v>
      </c>
      <c r="P360">
        <v>0</v>
      </c>
      <c r="Q360" t="s">
        <v>21</v>
      </c>
      <c r="R360" t="str">
        <f t="shared" si="20"/>
        <v>OK</v>
      </c>
      <c r="S360">
        <f t="shared" si="21"/>
        <v>522867.58</v>
      </c>
      <c r="T360">
        <f t="shared" si="22"/>
        <v>787</v>
      </c>
      <c r="U360" t="str">
        <f t="shared" si="23"/>
        <v>YES</v>
      </c>
    </row>
    <row r="361" spans="1:21" x14ac:dyDescent="0.3">
      <c r="A361" t="s">
        <v>399</v>
      </c>
      <c r="B361" s="2">
        <v>44160</v>
      </c>
      <c r="C361">
        <v>479800</v>
      </c>
      <c r="D361">
        <v>439170.53</v>
      </c>
      <c r="E361">
        <v>7.1219999999999999</v>
      </c>
      <c r="F361">
        <v>360</v>
      </c>
      <c r="G361">
        <v>34</v>
      </c>
      <c r="H361">
        <v>326</v>
      </c>
      <c r="I361">
        <v>658</v>
      </c>
      <c r="J361">
        <v>81.900000000000006</v>
      </c>
      <c r="K361">
        <v>43.5</v>
      </c>
      <c r="L361" t="s">
        <v>52</v>
      </c>
      <c r="M361" t="s">
        <v>19</v>
      </c>
      <c r="N361" t="s">
        <v>20</v>
      </c>
      <c r="O361">
        <v>2.5000000000000001E-3</v>
      </c>
      <c r="P361">
        <v>0</v>
      </c>
      <c r="Q361" t="s">
        <v>21</v>
      </c>
      <c r="R361" t="str">
        <f t="shared" si="20"/>
        <v>OK</v>
      </c>
      <c r="S361">
        <f t="shared" si="21"/>
        <v>439170.53</v>
      </c>
      <c r="T361">
        <f t="shared" si="22"/>
        <v>658</v>
      </c>
      <c r="U361" t="str">
        <f t="shared" si="23"/>
        <v>YES</v>
      </c>
    </row>
    <row r="362" spans="1:21" x14ac:dyDescent="0.3">
      <c r="A362" t="s">
        <v>400</v>
      </c>
      <c r="B362" s="2">
        <v>46063</v>
      </c>
      <c r="C362">
        <v>548100</v>
      </c>
      <c r="D362">
        <v>489262.09</v>
      </c>
      <c r="E362">
        <v>6.3179999999999996</v>
      </c>
      <c r="F362">
        <v>360</v>
      </c>
      <c r="G362">
        <v>38</v>
      </c>
      <c r="H362">
        <v>322</v>
      </c>
      <c r="I362">
        <v>709</v>
      </c>
      <c r="J362">
        <v>59.1</v>
      </c>
      <c r="K362">
        <v>38.9</v>
      </c>
      <c r="L362" t="s">
        <v>54</v>
      </c>
      <c r="M362" t="s">
        <v>26</v>
      </c>
      <c r="N362" t="s">
        <v>20</v>
      </c>
      <c r="O362">
        <v>2.5000000000000001E-3</v>
      </c>
      <c r="P362">
        <v>0</v>
      </c>
      <c r="Q362" t="s">
        <v>21</v>
      </c>
      <c r="R362" t="str">
        <f t="shared" si="20"/>
        <v>OK</v>
      </c>
      <c r="S362">
        <f t="shared" si="21"/>
        <v>489262.09</v>
      </c>
      <c r="T362">
        <f t="shared" si="22"/>
        <v>709</v>
      </c>
      <c r="U362" t="str">
        <f t="shared" si="23"/>
        <v>YES</v>
      </c>
    </row>
    <row r="363" spans="1:21" x14ac:dyDescent="0.3">
      <c r="A363" t="s">
        <v>401</v>
      </c>
      <c r="B363" s="2">
        <v>44394</v>
      </c>
      <c r="C363">
        <v>286000</v>
      </c>
      <c r="D363">
        <v>232580.54</v>
      </c>
      <c r="E363">
        <v>6.4470000000000001</v>
      </c>
      <c r="F363">
        <v>360</v>
      </c>
      <c r="G363">
        <v>67</v>
      </c>
      <c r="H363">
        <v>293</v>
      </c>
      <c r="I363">
        <v>790</v>
      </c>
      <c r="J363">
        <v>93.1</v>
      </c>
      <c r="K363">
        <v>34.6</v>
      </c>
      <c r="L363" t="s">
        <v>29</v>
      </c>
      <c r="M363" t="s">
        <v>19</v>
      </c>
      <c r="N363" t="s">
        <v>20</v>
      </c>
      <c r="O363">
        <v>2.5000000000000001E-3</v>
      </c>
      <c r="P363">
        <v>0</v>
      </c>
      <c r="Q363" t="s">
        <v>21</v>
      </c>
      <c r="R363" t="str">
        <f t="shared" si="20"/>
        <v>OK</v>
      </c>
      <c r="S363">
        <f t="shared" si="21"/>
        <v>232580.54</v>
      </c>
      <c r="T363">
        <f t="shared" si="22"/>
        <v>790</v>
      </c>
      <c r="U363" t="str">
        <f t="shared" si="23"/>
        <v>YES</v>
      </c>
    </row>
    <row r="364" spans="1:21" x14ac:dyDescent="0.3">
      <c r="A364" t="s">
        <v>402</v>
      </c>
      <c r="B364" s="2">
        <v>43581</v>
      </c>
      <c r="C364">
        <v>496200</v>
      </c>
      <c r="D364">
        <v>473069.26</v>
      </c>
      <c r="E364">
        <v>5.968</v>
      </c>
      <c r="F364">
        <v>360</v>
      </c>
      <c r="G364">
        <v>20</v>
      </c>
      <c r="H364">
        <v>340</v>
      </c>
      <c r="I364">
        <v>689</v>
      </c>
      <c r="J364">
        <v>67.8</v>
      </c>
      <c r="K364">
        <v>33.1</v>
      </c>
      <c r="L364" t="s">
        <v>54</v>
      </c>
      <c r="M364" t="s">
        <v>30</v>
      </c>
      <c r="N364" t="s">
        <v>20</v>
      </c>
      <c r="O364">
        <v>2.5000000000000001E-3</v>
      </c>
      <c r="P364">
        <v>60</v>
      </c>
      <c r="Q364" t="s">
        <v>133</v>
      </c>
      <c r="R364" t="str">
        <f t="shared" si="20"/>
        <v>OK</v>
      </c>
      <c r="S364">
        <f t="shared" si="21"/>
        <v>473069.26</v>
      </c>
      <c r="T364">
        <f t="shared" si="22"/>
        <v>689</v>
      </c>
      <c r="U364" t="str">
        <f t="shared" si="23"/>
        <v>YES</v>
      </c>
    </row>
    <row r="365" spans="1:21" x14ac:dyDescent="0.3">
      <c r="A365" t="s">
        <v>403</v>
      </c>
      <c r="B365" s="2">
        <v>44497</v>
      </c>
      <c r="C365">
        <v>282000</v>
      </c>
      <c r="D365">
        <v>276585.5</v>
      </c>
      <c r="E365">
        <v>6.2629999999999999</v>
      </c>
      <c r="F365">
        <v>360</v>
      </c>
      <c r="G365">
        <v>7</v>
      </c>
      <c r="H365">
        <v>353</v>
      </c>
      <c r="I365">
        <v>754</v>
      </c>
      <c r="J365">
        <v>70.2</v>
      </c>
      <c r="K365">
        <v>29.8</v>
      </c>
      <c r="L365" t="s">
        <v>52</v>
      </c>
      <c r="M365" t="s">
        <v>30</v>
      </c>
      <c r="N365" t="s">
        <v>20</v>
      </c>
      <c r="O365">
        <v>2.5000000000000001E-3</v>
      </c>
      <c r="P365">
        <v>0</v>
      </c>
      <c r="Q365" t="s">
        <v>21</v>
      </c>
      <c r="R365" t="str">
        <f t="shared" si="20"/>
        <v>OK</v>
      </c>
      <c r="S365">
        <f t="shared" si="21"/>
        <v>276585.5</v>
      </c>
      <c r="T365">
        <f t="shared" si="22"/>
        <v>754</v>
      </c>
      <c r="U365" t="str">
        <f t="shared" si="23"/>
        <v>YES</v>
      </c>
    </row>
    <row r="366" spans="1:21" x14ac:dyDescent="0.3">
      <c r="A366" t="s">
        <v>404</v>
      </c>
      <c r="B366" s="2">
        <v>44707</v>
      </c>
      <c r="C366">
        <v>619500</v>
      </c>
      <c r="D366">
        <v>543006.73</v>
      </c>
      <c r="E366">
        <v>5.1630000000000003</v>
      </c>
      <c r="F366">
        <v>360</v>
      </c>
      <c r="G366">
        <v>57</v>
      </c>
      <c r="H366">
        <v>303</v>
      </c>
      <c r="I366">
        <v>725</v>
      </c>
      <c r="J366">
        <v>87.2</v>
      </c>
      <c r="K366">
        <v>32.700000000000003</v>
      </c>
      <c r="L366" t="s">
        <v>23</v>
      </c>
      <c r="M366" t="s">
        <v>30</v>
      </c>
      <c r="N366" t="s">
        <v>20</v>
      </c>
      <c r="O366">
        <v>2.5000000000000001E-3</v>
      </c>
      <c r="P366">
        <v>0</v>
      </c>
      <c r="Q366" t="s">
        <v>21</v>
      </c>
      <c r="R366" t="str">
        <f t="shared" si="20"/>
        <v>OK</v>
      </c>
      <c r="S366">
        <f t="shared" si="21"/>
        <v>543006.73</v>
      </c>
      <c r="T366">
        <f t="shared" si="22"/>
        <v>725</v>
      </c>
      <c r="U366" t="str">
        <f t="shared" si="23"/>
        <v>YES</v>
      </c>
    </row>
    <row r="367" spans="1:21" x14ac:dyDescent="0.3">
      <c r="A367" t="s">
        <v>405</v>
      </c>
      <c r="B367" s="2">
        <v>45208</v>
      </c>
      <c r="C367">
        <v>468200</v>
      </c>
      <c r="D367">
        <v>341149.69</v>
      </c>
      <c r="E367">
        <v>5.7830000000000004</v>
      </c>
      <c r="F367">
        <v>180</v>
      </c>
      <c r="G367">
        <v>49</v>
      </c>
      <c r="H367">
        <v>131</v>
      </c>
      <c r="I367">
        <v>743</v>
      </c>
      <c r="J367">
        <v>91</v>
      </c>
      <c r="K367">
        <v>34.6</v>
      </c>
      <c r="L367" t="s">
        <v>54</v>
      </c>
      <c r="M367" t="s">
        <v>19</v>
      </c>
      <c r="N367" t="s">
        <v>20</v>
      </c>
      <c r="O367">
        <v>2.5000000000000001E-3</v>
      </c>
      <c r="P367">
        <v>0</v>
      </c>
      <c r="Q367" t="s">
        <v>21</v>
      </c>
      <c r="R367" t="str">
        <f t="shared" si="20"/>
        <v>OK</v>
      </c>
      <c r="S367">
        <f t="shared" si="21"/>
        <v>341149.69</v>
      </c>
      <c r="T367">
        <f t="shared" si="22"/>
        <v>743</v>
      </c>
      <c r="U367" t="str">
        <f t="shared" si="23"/>
        <v>YES</v>
      </c>
    </row>
    <row r="368" spans="1:21" x14ac:dyDescent="0.3">
      <c r="A368" t="s">
        <v>406</v>
      </c>
      <c r="B368" s="2">
        <v>45079</v>
      </c>
      <c r="C368">
        <v>312300</v>
      </c>
      <c r="D368">
        <v>263541.67</v>
      </c>
      <c r="E368">
        <v>5.7389999999999999</v>
      </c>
      <c r="F368">
        <v>360</v>
      </c>
      <c r="G368">
        <v>59</v>
      </c>
      <c r="H368">
        <v>301</v>
      </c>
      <c r="I368">
        <v>727</v>
      </c>
      <c r="J368">
        <v>65</v>
      </c>
      <c r="K368">
        <v>24</v>
      </c>
      <c r="L368" t="s">
        <v>23</v>
      </c>
      <c r="M368" t="s">
        <v>30</v>
      </c>
      <c r="N368" t="s">
        <v>20</v>
      </c>
      <c r="O368">
        <v>2.5000000000000001E-3</v>
      </c>
      <c r="P368">
        <v>0</v>
      </c>
      <c r="Q368" t="s">
        <v>21</v>
      </c>
      <c r="R368" t="str">
        <f t="shared" si="20"/>
        <v>OK</v>
      </c>
      <c r="S368">
        <f t="shared" si="21"/>
        <v>263541.67</v>
      </c>
      <c r="T368">
        <f t="shared" si="22"/>
        <v>727</v>
      </c>
      <c r="U368" t="str">
        <f t="shared" si="23"/>
        <v>YES</v>
      </c>
    </row>
    <row r="369" spans="1:21" x14ac:dyDescent="0.3">
      <c r="A369" t="s">
        <v>407</v>
      </c>
      <c r="B369" s="2">
        <v>45369</v>
      </c>
      <c r="C369">
        <v>284800</v>
      </c>
      <c r="D369">
        <v>256547.4</v>
      </c>
      <c r="E369">
        <v>6.6849999999999996</v>
      </c>
      <c r="F369">
        <v>180</v>
      </c>
      <c r="G369">
        <v>23</v>
      </c>
      <c r="H369">
        <v>157</v>
      </c>
      <c r="I369">
        <v>766</v>
      </c>
      <c r="J369">
        <v>92.2</v>
      </c>
      <c r="K369">
        <v>28.4</v>
      </c>
      <c r="L369" t="s">
        <v>38</v>
      </c>
      <c r="M369" t="s">
        <v>26</v>
      </c>
      <c r="N369" t="s">
        <v>20</v>
      </c>
      <c r="O369">
        <v>2.5000000000000001E-3</v>
      </c>
      <c r="P369">
        <v>0</v>
      </c>
      <c r="Q369" t="s">
        <v>21</v>
      </c>
      <c r="R369" t="str">
        <f t="shared" si="20"/>
        <v>OK</v>
      </c>
      <c r="S369">
        <f t="shared" si="21"/>
        <v>256547.4</v>
      </c>
      <c r="T369">
        <f t="shared" si="22"/>
        <v>766</v>
      </c>
      <c r="U369" t="str">
        <f t="shared" si="23"/>
        <v>YES</v>
      </c>
    </row>
    <row r="370" spans="1:21" x14ac:dyDescent="0.3">
      <c r="A370" t="s">
        <v>408</v>
      </c>
      <c r="B370" s="2">
        <v>45917</v>
      </c>
      <c r="C370">
        <v>245500</v>
      </c>
      <c r="D370">
        <v>240290.36</v>
      </c>
      <c r="E370">
        <v>5.8789999999999996</v>
      </c>
      <c r="F370">
        <v>360</v>
      </c>
      <c r="G370">
        <v>8</v>
      </c>
      <c r="H370">
        <v>352</v>
      </c>
      <c r="I370">
        <v>669</v>
      </c>
      <c r="J370">
        <v>85.6</v>
      </c>
      <c r="K370">
        <v>18.100000000000001</v>
      </c>
      <c r="L370" t="s">
        <v>33</v>
      </c>
      <c r="M370" t="s">
        <v>19</v>
      </c>
      <c r="N370" t="s">
        <v>20</v>
      </c>
      <c r="O370">
        <v>2.5000000000000001E-3</v>
      </c>
      <c r="P370">
        <v>0</v>
      </c>
      <c r="Q370" t="s">
        <v>21</v>
      </c>
      <c r="R370" t="str">
        <f t="shared" si="20"/>
        <v>OK</v>
      </c>
      <c r="S370">
        <f t="shared" si="21"/>
        <v>240290.36</v>
      </c>
      <c r="T370">
        <f t="shared" si="22"/>
        <v>669</v>
      </c>
      <c r="U370" t="str">
        <f t="shared" si="23"/>
        <v>YES</v>
      </c>
    </row>
    <row r="371" spans="1:21" x14ac:dyDescent="0.3">
      <c r="A371" t="s">
        <v>409</v>
      </c>
      <c r="B371" s="2">
        <v>43769</v>
      </c>
      <c r="C371">
        <v>497300</v>
      </c>
      <c r="D371">
        <v>481980.58</v>
      </c>
      <c r="E371">
        <v>5.8970000000000002</v>
      </c>
      <c r="F371">
        <v>360</v>
      </c>
      <c r="G371">
        <v>12</v>
      </c>
      <c r="H371">
        <v>348</v>
      </c>
      <c r="I371">
        <v>675</v>
      </c>
      <c r="J371">
        <v>67.2</v>
      </c>
      <c r="K371">
        <v>35.6</v>
      </c>
      <c r="L371" t="s">
        <v>36</v>
      </c>
      <c r="M371" t="s">
        <v>19</v>
      </c>
      <c r="N371" t="s">
        <v>20</v>
      </c>
      <c r="O371">
        <v>2.7499999999999998E-3</v>
      </c>
      <c r="P371">
        <v>0</v>
      </c>
      <c r="Q371" t="s">
        <v>21</v>
      </c>
      <c r="R371" t="str">
        <f t="shared" si="20"/>
        <v>OK</v>
      </c>
      <c r="S371">
        <f t="shared" si="21"/>
        <v>481980.58</v>
      </c>
      <c r="T371">
        <f t="shared" si="22"/>
        <v>675</v>
      </c>
      <c r="U371" t="str">
        <f t="shared" si="23"/>
        <v>YES</v>
      </c>
    </row>
    <row r="372" spans="1:21" x14ac:dyDescent="0.3">
      <c r="A372" t="s">
        <v>410</v>
      </c>
      <c r="B372" s="2">
        <v>44956</v>
      </c>
      <c r="C372">
        <v>259400</v>
      </c>
      <c r="D372">
        <v>227290.95</v>
      </c>
      <c r="E372">
        <v>6.0039999999999996</v>
      </c>
      <c r="F372">
        <v>360</v>
      </c>
      <c r="G372">
        <v>48</v>
      </c>
      <c r="H372">
        <v>312</v>
      </c>
      <c r="I372">
        <v>806</v>
      </c>
      <c r="J372">
        <v>73.3</v>
      </c>
      <c r="K372">
        <v>35.6</v>
      </c>
      <c r="L372" t="s">
        <v>33</v>
      </c>
      <c r="M372" t="s">
        <v>43</v>
      </c>
      <c r="N372" t="s">
        <v>20</v>
      </c>
      <c r="O372">
        <v>2.5000000000000001E-3</v>
      </c>
      <c r="P372">
        <v>0</v>
      </c>
      <c r="Q372" t="s">
        <v>21</v>
      </c>
      <c r="R372" t="str">
        <f t="shared" si="20"/>
        <v>OK</v>
      </c>
      <c r="S372">
        <f t="shared" si="21"/>
        <v>227290.95</v>
      </c>
      <c r="T372">
        <f t="shared" si="22"/>
        <v>806</v>
      </c>
      <c r="U372" t="str">
        <f t="shared" si="23"/>
        <v>YES</v>
      </c>
    </row>
    <row r="373" spans="1:21" x14ac:dyDescent="0.3">
      <c r="A373" t="s">
        <v>411</v>
      </c>
      <c r="B373" s="2">
        <v>45441</v>
      </c>
      <c r="C373">
        <v>447700</v>
      </c>
      <c r="D373">
        <v>402927.33</v>
      </c>
      <c r="E373">
        <v>5.7629999999999999</v>
      </c>
      <c r="F373">
        <v>360</v>
      </c>
      <c r="G373">
        <v>43</v>
      </c>
      <c r="H373">
        <v>317</v>
      </c>
      <c r="I373">
        <v>820</v>
      </c>
      <c r="J373">
        <v>92.7</v>
      </c>
      <c r="K373">
        <v>49.2</v>
      </c>
      <c r="L373" t="s">
        <v>36</v>
      </c>
      <c r="M373" t="s">
        <v>19</v>
      </c>
      <c r="N373" t="s">
        <v>77</v>
      </c>
      <c r="O373">
        <v>2.5000000000000001E-3</v>
      </c>
      <c r="P373">
        <v>0</v>
      </c>
      <c r="Q373" t="s">
        <v>21</v>
      </c>
      <c r="R373" t="str">
        <f t="shared" si="20"/>
        <v>OK</v>
      </c>
      <c r="S373">
        <f t="shared" si="21"/>
        <v>402927.33</v>
      </c>
      <c r="T373">
        <f t="shared" si="22"/>
        <v>820</v>
      </c>
      <c r="U373" t="str">
        <f t="shared" si="23"/>
        <v>YES</v>
      </c>
    </row>
    <row r="374" spans="1:21" x14ac:dyDescent="0.3">
      <c r="A374" t="s">
        <v>412</v>
      </c>
      <c r="B374" s="2">
        <v>43553</v>
      </c>
      <c r="C374">
        <v>282300</v>
      </c>
      <c r="D374">
        <v>254965.62</v>
      </c>
      <c r="E374">
        <v>6.4249999999999998</v>
      </c>
      <c r="F374">
        <v>360</v>
      </c>
      <c r="G374">
        <v>42</v>
      </c>
      <c r="H374">
        <v>318</v>
      </c>
      <c r="I374">
        <v>725</v>
      </c>
      <c r="J374">
        <v>58.8</v>
      </c>
      <c r="K374">
        <v>38</v>
      </c>
      <c r="L374" t="s">
        <v>36</v>
      </c>
      <c r="M374" t="s">
        <v>26</v>
      </c>
      <c r="N374" t="s">
        <v>20</v>
      </c>
      <c r="O374">
        <v>2.5000000000000001E-3</v>
      </c>
      <c r="P374">
        <v>0</v>
      </c>
      <c r="Q374" t="s">
        <v>21</v>
      </c>
      <c r="R374" t="str">
        <f t="shared" si="20"/>
        <v>OK</v>
      </c>
      <c r="S374">
        <f t="shared" si="21"/>
        <v>254965.62</v>
      </c>
      <c r="T374">
        <f t="shared" si="22"/>
        <v>725</v>
      </c>
      <c r="U374" t="str">
        <f t="shared" si="23"/>
        <v>YES</v>
      </c>
    </row>
    <row r="375" spans="1:21" x14ac:dyDescent="0.3">
      <c r="A375" t="s">
        <v>413</v>
      </c>
      <c r="B375" s="2">
        <v>44499</v>
      </c>
      <c r="C375">
        <v>481000</v>
      </c>
      <c r="D375">
        <v>398612.83</v>
      </c>
      <c r="E375">
        <v>6.4950000000000001</v>
      </c>
      <c r="F375">
        <v>360</v>
      </c>
      <c r="G375">
        <v>63</v>
      </c>
      <c r="H375">
        <v>297</v>
      </c>
      <c r="I375">
        <v>819</v>
      </c>
      <c r="J375">
        <v>91.2</v>
      </c>
      <c r="K375">
        <v>30.6</v>
      </c>
      <c r="L375" t="s">
        <v>25</v>
      </c>
      <c r="M375" t="s">
        <v>19</v>
      </c>
      <c r="N375" t="s">
        <v>20</v>
      </c>
      <c r="O375">
        <v>2.5000000000000001E-3</v>
      </c>
      <c r="P375">
        <v>0</v>
      </c>
      <c r="Q375" t="s">
        <v>21</v>
      </c>
      <c r="R375" t="str">
        <f t="shared" si="20"/>
        <v>OK</v>
      </c>
      <c r="S375">
        <f t="shared" si="21"/>
        <v>398612.83</v>
      </c>
      <c r="T375">
        <f t="shared" si="22"/>
        <v>819</v>
      </c>
      <c r="U375" t="str">
        <f t="shared" si="23"/>
        <v>YES</v>
      </c>
    </row>
    <row r="376" spans="1:21" x14ac:dyDescent="0.3">
      <c r="A376" t="s">
        <v>414</v>
      </c>
      <c r="B376" s="2">
        <v>43773</v>
      </c>
      <c r="C376">
        <v>557500</v>
      </c>
      <c r="D376">
        <v>508830.76</v>
      </c>
      <c r="E376">
        <v>6.7859999999999996</v>
      </c>
      <c r="F376">
        <v>360</v>
      </c>
      <c r="G376">
        <v>38</v>
      </c>
      <c r="H376">
        <v>322</v>
      </c>
      <c r="I376">
        <v>683</v>
      </c>
      <c r="J376">
        <v>85.3</v>
      </c>
      <c r="K376">
        <v>33.4</v>
      </c>
      <c r="L376" t="s">
        <v>36</v>
      </c>
      <c r="M376" t="s">
        <v>19</v>
      </c>
      <c r="N376" t="s">
        <v>20</v>
      </c>
      <c r="O376">
        <v>3.0000000000000001E-3</v>
      </c>
      <c r="P376">
        <v>0</v>
      </c>
      <c r="Q376" t="s">
        <v>21</v>
      </c>
      <c r="R376" t="str">
        <f t="shared" si="20"/>
        <v>OK</v>
      </c>
      <c r="S376">
        <f t="shared" si="21"/>
        <v>508830.76</v>
      </c>
      <c r="T376">
        <f t="shared" si="22"/>
        <v>683</v>
      </c>
      <c r="U376" t="str">
        <f t="shared" si="23"/>
        <v>YES</v>
      </c>
    </row>
    <row r="377" spans="1:21" x14ac:dyDescent="0.3">
      <c r="A377" t="s">
        <v>415</v>
      </c>
      <c r="B377" s="2">
        <v>45947</v>
      </c>
      <c r="C377">
        <v>539000</v>
      </c>
      <c r="D377">
        <v>454304.78</v>
      </c>
      <c r="E377">
        <v>6.6740000000000004</v>
      </c>
      <c r="F377">
        <v>360</v>
      </c>
      <c r="G377">
        <v>64</v>
      </c>
      <c r="H377">
        <v>296</v>
      </c>
      <c r="I377">
        <v>696</v>
      </c>
      <c r="J377">
        <v>81.599999999999994</v>
      </c>
      <c r="K377">
        <v>38.9</v>
      </c>
      <c r="L377" t="s">
        <v>18</v>
      </c>
      <c r="M377" t="s">
        <v>26</v>
      </c>
      <c r="N377" t="s">
        <v>20</v>
      </c>
      <c r="O377">
        <v>2.5000000000000001E-3</v>
      </c>
      <c r="P377">
        <v>0</v>
      </c>
      <c r="Q377" t="s">
        <v>21</v>
      </c>
      <c r="R377" t="str">
        <f t="shared" si="20"/>
        <v>OK</v>
      </c>
      <c r="S377">
        <f t="shared" si="21"/>
        <v>454304.78</v>
      </c>
      <c r="T377">
        <f t="shared" si="22"/>
        <v>696</v>
      </c>
      <c r="U377" t="str">
        <f t="shared" si="23"/>
        <v>YES</v>
      </c>
    </row>
    <row r="378" spans="1:21" x14ac:dyDescent="0.3">
      <c r="A378" t="s">
        <v>416</v>
      </c>
      <c r="B378" s="2">
        <v>44267</v>
      </c>
      <c r="C378">
        <v>530400</v>
      </c>
      <c r="D378">
        <v>507806.45</v>
      </c>
      <c r="E378">
        <v>6.609</v>
      </c>
      <c r="F378">
        <v>360</v>
      </c>
      <c r="G378">
        <v>16</v>
      </c>
      <c r="H378">
        <v>344</v>
      </c>
      <c r="I378">
        <v>805</v>
      </c>
      <c r="J378">
        <v>77.400000000000006</v>
      </c>
      <c r="K378">
        <v>36.799999999999997</v>
      </c>
      <c r="L378" t="s">
        <v>38</v>
      </c>
      <c r="M378" t="s">
        <v>19</v>
      </c>
      <c r="N378" t="s">
        <v>20</v>
      </c>
      <c r="O378">
        <v>2.5000000000000001E-3</v>
      </c>
      <c r="P378">
        <v>0</v>
      </c>
      <c r="Q378" t="s">
        <v>21</v>
      </c>
      <c r="R378" t="str">
        <f t="shared" si="20"/>
        <v>OK</v>
      </c>
      <c r="S378">
        <f t="shared" si="21"/>
        <v>507806.45</v>
      </c>
      <c r="T378">
        <f t="shared" si="22"/>
        <v>805</v>
      </c>
      <c r="U378" t="str">
        <f t="shared" si="23"/>
        <v>YES</v>
      </c>
    </row>
    <row r="379" spans="1:21" x14ac:dyDescent="0.3">
      <c r="A379" t="s">
        <v>417</v>
      </c>
      <c r="B379" s="2">
        <v>43629</v>
      </c>
      <c r="C379">
        <v>243900</v>
      </c>
      <c r="D379">
        <v>229743.71</v>
      </c>
      <c r="E379">
        <v>6.0359999999999996</v>
      </c>
      <c r="F379">
        <v>360</v>
      </c>
      <c r="G379">
        <v>27</v>
      </c>
      <c r="H379">
        <v>333</v>
      </c>
      <c r="I379">
        <v>769</v>
      </c>
      <c r="J379">
        <v>97.7</v>
      </c>
      <c r="K379">
        <v>39.6</v>
      </c>
      <c r="L379" t="s">
        <v>36</v>
      </c>
      <c r="M379" t="s">
        <v>19</v>
      </c>
      <c r="N379" t="s">
        <v>77</v>
      </c>
      <c r="O379">
        <v>2.5000000000000001E-3</v>
      </c>
      <c r="P379">
        <v>0</v>
      </c>
      <c r="Q379" t="s">
        <v>21</v>
      </c>
      <c r="R379" t="str">
        <f t="shared" si="20"/>
        <v>OK</v>
      </c>
      <c r="S379">
        <f t="shared" si="21"/>
        <v>229743.71</v>
      </c>
      <c r="T379">
        <f t="shared" si="22"/>
        <v>769</v>
      </c>
      <c r="U379" t="str">
        <f t="shared" si="23"/>
        <v>YES</v>
      </c>
    </row>
    <row r="380" spans="1:21" x14ac:dyDescent="0.3">
      <c r="A380" t="s">
        <v>418</v>
      </c>
      <c r="B380" s="2">
        <v>44461</v>
      </c>
      <c r="C380">
        <v>194200</v>
      </c>
      <c r="D380">
        <v>158643.12</v>
      </c>
      <c r="E380">
        <v>5.9939999999999998</v>
      </c>
      <c r="F380">
        <v>360</v>
      </c>
      <c r="G380">
        <v>71</v>
      </c>
      <c r="H380">
        <v>289</v>
      </c>
      <c r="I380">
        <v>813</v>
      </c>
      <c r="J380">
        <v>98</v>
      </c>
      <c r="K380">
        <v>38</v>
      </c>
      <c r="L380" t="s">
        <v>45</v>
      </c>
      <c r="M380" t="s">
        <v>19</v>
      </c>
      <c r="N380" t="s">
        <v>20</v>
      </c>
      <c r="O380">
        <v>2.5000000000000001E-3</v>
      </c>
      <c r="P380">
        <v>0</v>
      </c>
      <c r="Q380" t="s">
        <v>21</v>
      </c>
      <c r="R380" t="str">
        <f t="shared" si="20"/>
        <v>OK</v>
      </c>
      <c r="S380">
        <f t="shared" si="21"/>
        <v>158643.12</v>
      </c>
      <c r="T380">
        <f t="shared" si="22"/>
        <v>813</v>
      </c>
      <c r="U380" t="str">
        <f t="shared" si="23"/>
        <v>YES</v>
      </c>
    </row>
    <row r="381" spans="1:21" x14ac:dyDescent="0.3">
      <c r="A381" t="s">
        <v>419</v>
      </c>
      <c r="B381" s="2">
        <v>44824</v>
      </c>
      <c r="C381">
        <v>499500</v>
      </c>
      <c r="D381">
        <v>436488.31</v>
      </c>
      <c r="E381">
        <v>5.6840000000000002</v>
      </c>
      <c r="F381">
        <v>360</v>
      </c>
      <c r="G381">
        <v>49</v>
      </c>
      <c r="H381">
        <v>311</v>
      </c>
      <c r="I381">
        <v>751</v>
      </c>
      <c r="J381">
        <v>69.2</v>
      </c>
      <c r="K381">
        <v>33</v>
      </c>
      <c r="L381" t="s">
        <v>18</v>
      </c>
      <c r="M381" t="s">
        <v>19</v>
      </c>
      <c r="N381" t="s">
        <v>77</v>
      </c>
      <c r="O381">
        <v>2.5000000000000001E-3</v>
      </c>
      <c r="P381">
        <v>0</v>
      </c>
      <c r="Q381" t="s">
        <v>21</v>
      </c>
      <c r="R381" t="str">
        <f t="shared" si="20"/>
        <v>OK</v>
      </c>
      <c r="S381">
        <f t="shared" si="21"/>
        <v>436488.31</v>
      </c>
      <c r="T381">
        <f t="shared" si="22"/>
        <v>751</v>
      </c>
      <c r="U381" t="str">
        <f t="shared" si="23"/>
        <v>YES</v>
      </c>
    </row>
    <row r="382" spans="1:21" x14ac:dyDescent="0.3">
      <c r="A382" t="s">
        <v>420</v>
      </c>
      <c r="B382" s="2">
        <v>45531</v>
      </c>
      <c r="C382">
        <v>334200</v>
      </c>
      <c r="D382">
        <v>324445.12</v>
      </c>
      <c r="E382">
        <v>5.6719999999999997</v>
      </c>
      <c r="F382">
        <v>360</v>
      </c>
      <c r="G382">
        <v>11</v>
      </c>
      <c r="H382">
        <v>349</v>
      </c>
      <c r="I382">
        <v>669</v>
      </c>
      <c r="J382">
        <v>82.7</v>
      </c>
      <c r="K382">
        <v>30.7</v>
      </c>
      <c r="L382" t="s">
        <v>33</v>
      </c>
      <c r="M382" t="s">
        <v>19</v>
      </c>
      <c r="N382" t="s">
        <v>77</v>
      </c>
      <c r="O382">
        <v>2.5000000000000001E-3</v>
      </c>
      <c r="P382">
        <v>0</v>
      </c>
      <c r="Q382" t="s">
        <v>21</v>
      </c>
      <c r="R382" t="str">
        <f t="shared" si="20"/>
        <v>OK</v>
      </c>
      <c r="S382">
        <f t="shared" si="21"/>
        <v>324445.12</v>
      </c>
      <c r="T382">
        <f t="shared" si="22"/>
        <v>669</v>
      </c>
      <c r="U382" t="str">
        <f t="shared" si="23"/>
        <v>YES</v>
      </c>
    </row>
    <row r="383" spans="1:21" x14ac:dyDescent="0.3">
      <c r="A383" t="s">
        <v>421</v>
      </c>
      <c r="B383" s="2">
        <v>44560</v>
      </c>
      <c r="C383">
        <v>366200</v>
      </c>
      <c r="D383">
        <v>325037.09999999998</v>
      </c>
      <c r="E383">
        <v>6.3760000000000003</v>
      </c>
      <c r="F383">
        <v>360</v>
      </c>
      <c r="G383">
        <v>47</v>
      </c>
      <c r="H383">
        <v>313</v>
      </c>
      <c r="I383">
        <v>737</v>
      </c>
      <c r="J383">
        <v>96.6</v>
      </c>
      <c r="K383">
        <v>30.3</v>
      </c>
      <c r="L383" t="s">
        <v>25</v>
      </c>
      <c r="M383" t="s">
        <v>19</v>
      </c>
      <c r="N383" t="s">
        <v>77</v>
      </c>
      <c r="O383">
        <v>2.7499999999999998E-3</v>
      </c>
      <c r="P383">
        <v>0</v>
      </c>
      <c r="Q383" t="s">
        <v>21</v>
      </c>
      <c r="R383" t="str">
        <f t="shared" si="20"/>
        <v>OK</v>
      </c>
      <c r="S383">
        <f t="shared" si="21"/>
        <v>325037.09999999998</v>
      </c>
      <c r="T383">
        <f t="shared" si="22"/>
        <v>737</v>
      </c>
      <c r="U383" t="str">
        <f t="shared" si="23"/>
        <v>YES</v>
      </c>
    </row>
    <row r="384" spans="1:21" x14ac:dyDescent="0.3">
      <c r="A384" t="s">
        <v>422</v>
      </c>
      <c r="B384" s="2">
        <v>44664</v>
      </c>
      <c r="C384">
        <v>165600</v>
      </c>
      <c r="D384">
        <v>141182.45000000001</v>
      </c>
      <c r="E384">
        <v>5.782</v>
      </c>
      <c r="F384">
        <v>180</v>
      </c>
      <c r="G384">
        <v>30</v>
      </c>
      <c r="H384">
        <v>150</v>
      </c>
      <c r="I384">
        <v>791</v>
      </c>
      <c r="J384">
        <v>67.400000000000006</v>
      </c>
      <c r="K384">
        <v>27.6</v>
      </c>
      <c r="L384" t="s">
        <v>29</v>
      </c>
      <c r="M384" t="s">
        <v>43</v>
      </c>
      <c r="N384" t="s">
        <v>27</v>
      </c>
      <c r="O384">
        <v>2.5000000000000001E-3</v>
      </c>
      <c r="P384">
        <v>0</v>
      </c>
      <c r="Q384" t="s">
        <v>21</v>
      </c>
      <c r="R384" t="str">
        <f t="shared" si="20"/>
        <v>OK</v>
      </c>
      <c r="S384">
        <f t="shared" si="21"/>
        <v>141182.45000000001</v>
      </c>
      <c r="T384">
        <f t="shared" si="22"/>
        <v>791</v>
      </c>
      <c r="U384" t="str">
        <f t="shared" si="23"/>
        <v>YES</v>
      </c>
    </row>
    <row r="385" spans="1:21" x14ac:dyDescent="0.3">
      <c r="A385" t="s">
        <v>423</v>
      </c>
      <c r="B385" s="2">
        <v>45343</v>
      </c>
      <c r="C385">
        <v>279800</v>
      </c>
      <c r="D385">
        <v>197978.04</v>
      </c>
      <c r="E385">
        <v>7.2039999999999997</v>
      </c>
      <c r="F385">
        <v>180</v>
      </c>
      <c r="G385">
        <v>62</v>
      </c>
      <c r="H385">
        <v>118</v>
      </c>
      <c r="I385">
        <v>718</v>
      </c>
      <c r="J385">
        <v>78.7</v>
      </c>
      <c r="K385">
        <v>26.3</v>
      </c>
      <c r="L385" t="s">
        <v>38</v>
      </c>
      <c r="M385" t="s">
        <v>19</v>
      </c>
      <c r="N385" t="s">
        <v>20</v>
      </c>
      <c r="O385">
        <v>2.5000000000000001E-3</v>
      </c>
      <c r="P385">
        <v>0</v>
      </c>
      <c r="Q385" t="s">
        <v>21</v>
      </c>
      <c r="R385" t="str">
        <f t="shared" si="20"/>
        <v>OK</v>
      </c>
      <c r="S385">
        <f t="shared" si="21"/>
        <v>197978.04</v>
      </c>
      <c r="T385">
        <f t="shared" si="22"/>
        <v>718</v>
      </c>
      <c r="U385" t="str">
        <f t="shared" si="23"/>
        <v>YES</v>
      </c>
    </row>
    <row r="386" spans="1:21" x14ac:dyDescent="0.3">
      <c r="A386" t="s">
        <v>424</v>
      </c>
      <c r="B386" s="2">
        <v>45289</v>
      </c>
      <c r="C386">
        <v>166800</v>
      </c>
      <c r="D386">
        <v>125414.82</v>
      </c>
      <c r="E386">
        <v>6.226</v>
      </c>
      <c r="F386">
        <v>240</v>
      </c>
      <c r="G386">
        <v>60</v>
      </c>
      <c r="H386">
        <v>180</v>
      </c>
      <c r="I386">
        <v>709</v>
      </c>
      <c r="J386">
        <v>87</v>
      </c>
      <c r="K386">
        <v>49.7</v>
      </c>
      <c r="L386" t="s">
        <v>25</v>
      </c>
      <c r="M386" t="s">
        <v>30</v>
      </c>
      <c r="N386" t="s">
        <v>20</v>
      </c>
      <c r="O386">
        <v>2.5000000000000001E-3</v>
      </c>
      <c r="P386">
        <v>0</v>
      </c>
      <c r="Q386" t="s">
        <v>21</v>
      </c>
      <c r="R386" t="str">
        <f t="shared" si="20"/>
        <v>OK</v>
      </c>
      <c r="S386">
        <f t="shared" si="21"/>
        <v>125414.82</v>
      </c>
      <c r="T386">
        <f t="shared" si="22"/>
        <v>709</v>
      </c>
      <c r="U386" t="str">
        <f t="shared" si="23"/>
        <v>YES</v>
      </c>
    </row>
    <row r="387" spans="1:21" x14ac:dyDescent="0.3">
      <c r="A387" t="s">
        <v>425</v>
      </c>
      <c r="B387" s="2">
        <v>44276</v>
      </c>
      <c r="C387">
        <v>589600</v>
      </c>
      <c r="D387">
        <v>562457.36</v>
      </c>
      <c r="E387">
        <v>7.226</v>
      </c>
      <c r="F387">
        <v>360</v>
      </c>
      <c r="G387">
        <v>21</v>
      </c>
      <c r="H387">
        <v>339</v>
      </c>
      <c r="I387">
        <v>752</v>
      </c>
      <c r="J387">
        <v>53.8</v>
      </c>
      <c r="K387">
        <v>36</v>
      </c>
      <c r="L387" t="s">
        <v>45</v>
      </c>
      <c r="M387" t="s">
        <v>19</v>
      </c>
      <c r="N387" t="s">
        <v>20</v>
      </c>
      <c r="O387">
        <v>2.5000000000000001E-3</v>
      </c>
      <c r="P387">
        <v>0</v>
      </c>
      <c r="Q387" t="s">
        <v>21</v>
      </c>
      <c r="R387" t="str">
        <f t="shared" ref="R387:R450" si="24">IF(D387&lt;0,"ERROR - Negative Balance", IF(I387="", "ERROR - Missing FICO", IF(L387="XX","ERROR - Invalid State", IF(O387&lt;=0,"ERROR - Invalid Servicing Fee",IF(H387 &lt;=0, "ERROR - Invalid Term", "OK")))))</f>
        <v>OK</v>
      </c>
      <c r="S387">
        <f t="shared" ref="S387:S450" si="25">IF(D387&lt;0,"",D387)</f>
        <v>562457.36</v>
      </c>
      <c r="T387">
        <f t="shared" ref="T387:T450" si="26">IF(I387="","",I387)</f>
        <v>752</v>
      </c>
      <c r="U387" t="str">
        <f t="shared" ref="U387:U450" si="27">IF(R387="OK","YES","NO")</f>
        <v>YES</v>
      </c>
    </row>
    <row r="388" spans="1:21" x14ac:dyDescent="0.3">
      <c r="A388" t="s">
        <v>426</v>
      </c>
      <c r="B388" s="2">
        <v>45852</v>
      </c>
      <c r="C388">
        <v>271700</v>
      </c>
      <c r="D388">
        <v>256802.66</v>
      </c>
      <c r="E388">
        <v>6.6219999999999999</v>
      </c>
      <c r="F388">
        <v>360</v>
      </c>
      <c r="G388">
        <v>19</v>
      </c>
      <c r="H388">
        <v>341</v>
      </c>
      <c r="I388">
        <v>694</v>
      </c>
      <c r="J388">
        <v>85.1</v>
      </c>
      <c r="K388">
        <v>33.799999999999997</v>
      </c>
      <c r="L388" t="s">
        <v>18</v>
      </c>
      <c r="M388" t="s">
        <v>26</v>
      </c>
      <c r="N388" t="s">
        <v>20</v>
      </c>
      <c r="O388">
        <v>2.5000000000000001E-3</v>
      </c>
      <c r="P388">
        <v>0</v>
      </c>
      <c r="Q388" t="s">
        <v>21</v>
      </c>
      <c r="R388" t="str">
        <f t="shared" si="24"/>
        <v>OK</v>
      </c>
      <c r="S388">
        <f t="shared" si="25"/>
        <v>256802.66</v>
      </c>
      <c r="T388">
        <f t="shared" si="26"/>
        <v>694</v>
      </c>
      <c r="U388" t="str">
        <f t="shared" si="27"/>
        <v>YES</v>
      </c>
    </row>
    <row r="389" spans="1:21" x14ac:dyDescent="0.3">
      <c r="A389" t="s">
        <v>427</v>
      </c>
      <c r="B389" s="2">
        <v>45761</v>
      </c>
      <c r="C389">
        <v>428700</v>
      </c>
      <c r="D389">
        <v>379423.51</v>
      </c>
      <c r="E389">
        <v>5.7450000000000001</v>
      </c>
      <c r="F389">
        <v>360</v>
      </c>
      <c r="G389">
        <v>44</v>
      </c>
      <c r="H389">
        <v>316</v>
      </c>
      <c r="I389">
        <v>741</v>
      </c>
      <c r="J389">
        <v>64</v>
      </c>
      <c r="K389">
        <v>31</v>
      </c>
      <c r="L389" t="s">
        <v>33</v>
      </c>
      <c r="M389" t="s">
        <v>19</v>
      </c>
      <c r="N389" t="s">
        <v>20</v>
      </c>
      <c r="O389">
        <v>2.5000000000000001E-3</v>
      </c>
      <c r="P389">
        <v>0</v>
      </c>
      <c r="Q389" t="s">
        <v>21</v>
      </c>
      <c r="R389" t="str">
        <f t="shared" si="24"/>
        <v>OK</v>
      </c>
      <c r="S389">
        <f t="shared" si="25"/>
        <v>379423.51</v>
      </c>
      <c r="T389">
        <f t="shared" si="26"/>
        <v>741</v>
      </c>
      <c r="U389" t="str">
        <f t="shared" si="27"/>
        <v>YES</v>
      </c>
    </row>
    <row r="390" spans="1:21" x14ac:dyDescent="0.3">
      <c r="A390" t="s">
        <v>428</v>
      </c>
      <c r="B390" s="2">
        <v>44814</v>
      </c>
      <c r="C390">
        <v>169500</v>
      </c>
      <c r="D390">
        <v>153712.78</v>
      </c>
      <c r="E390">
        <v>6.21</v>
      </c>
      <c r="F390">
        <v>360</v>
      </c>
      <c r="G390">
        <v>33</v>
      </c>
      <c r="H390">
        <v>327</v>
      </c>
      <c r="I390">
        <v>728</v>
      </c>
      <c r="J390">
        <v>78.099999999999994</v>
      </c>
      <c r="K390">
        <v>38.4</v>
      </c>
      <c r="L390" t="s">
        <v>25</v>
      </c>
      <c r="M390" t="s">
        <v>43</v>
      </c>
      <c r="N390" t="s">
        <v>20</v>
      </c>
      <c r="O390">
        <v>2.5000000000000001E-3</v>
      </c>
      <c r="P390">
        <v>0</v>
      </c>
      <c r="Q390" t="s">
        <v>21</v>
      </c>
      <c r="R390" t="str">
        <f t="shared" si="24"/>
        <v>OK</v>
      </c>
      <c r="S390">
        <f t="shared" si="25"/>
        <v>153712.78</v>
      </c>
      <c r="T390">
        <f t="shared" si="26"/>
        <v>728</v>
      </c>
      <c r="U390" t="str">
        <f t="shared" si="27"/>
        <v>YES</v>
      </c>
    </row>
    <row r="391" spans="1:21" x14ac:dyDescent="0.3">
      <c r="A391" t="s">
        <v>429</v>
      </c>
      <c r="B391" s="2">
        <v>45819</v>
      </c>
      <c r="C391">
        <v>483400</v>
      </c>
      <c r="D391">
        <v>417388.12</v>
      </c>
      <c r="E391">
        <v>5.1619999999999999</v>
      </c>
      <c r="F391">
        <v>360</v>
      </c>
      <c r="G391">
        <v>56</v>
      </c>
      <c r="H391">
        <v>304</v>
      </c>
      <c r="I391">
        <v>698</v>
      </c>
      <c r="J391">
        <v>88.6</v>
      </c>
      <c r="K391">
        <v>44.6</v>
      </c>
      <c r="L391" t="s">
        <v>45</v>
      </c>
      <c r="M391" t="s">
        <v>19</v>
      </c>
      <c r="N391" t="s">
        <v>20</v>
      </c>
      <c r="O391">
        <v>2.5000000000000001E-3</v>
      </c>
      <c r="P391">
        <v>0</v>
      </c>
      <c r="Q391" t="s">
        <v>21</v>
      </c>
      <c r="R391" t="str">
        <f t="shared" si="24"/>
        <v>OK</v>
      </c>
      <c r="S391">
        <f t="shared" si="25"/>
        <v>417388.12</v>
      </c>
      <c r="T391">
        <f t="shared" si="26"/>
        <v>698</v>
      </c>
      <c r="U391" t="str">
        <f t="shared" si="27"/>
        <v>YES</v>
      </c>
    </row>
    <row r="392" spans="1:21" x14ac:dyDescent="0.3">
      <c r="A392" t="s">
        <v>430</v>
      </c>
      <c r="B392" s="2">
        <v>45269</v>
      </c>
      <c r="C392">
        <v>311500</v>
      </c>
      <c r="D392">
        <v>271798.53000000003</v>
      </c>
      <c r="E392">
        <v>6.3739999999999997</v>
      </c>
      <c r="F392">
        <v>360</v>
      </c>
      <c r="G392">
        <v>54</v>
      </c>
      <c r="H392">
        <v>306</v>
      </c>
      <c r="I392">
        <v>779</v>
      </c>
      <c r="J392">
        <v>49.7</v>
      </c>
      <c r="K392">
        <v>40.799999999999997</v>
      </c>
      <c r="L392" t="s">
        <v>23</v>
      </c>
      <c r="M392" t="s">
        <v>19</v>
      </c>
      <c r="N392" t="s">
        <v>20</v>
      </c>
      <c r="O392">
        <v>3.0000000000000001E-3</v>
      </c>
      <c r="P392">
        <v>0</v>
      </c>
      <c r="Q392" t="s">
        <v>21</v>
      </c>
      <c r="R392" t="str">
        <f t="shared" si="24"/>
        <v>OK</v>
      </c>
      <c r="S392">
        <f t="shared" si="25"/>
        <v>271798.53000000003</v>
      </c>
      <c r="T392">
        <f t="shared" si="26"/>
        <v>779</v>
      </c>
      <c r="U392" t="str">
        <f t="shared" si="27"/>
        <v>YES</v>
      </c>
    </row>
    <row r="393" spans="1:21" x14ac:dyDescent="0.3">
      <c r="A393" t="s">
        <v>431</v>
      </c>
      <c r="B393" s="2">
        <v>45717</v>
      </c>
      <c r="C393">
        <v>599000</v>
      </c>
      <c r="D393">
        <v>575234.59</v>
      </c>
      <c r="E393">
        <v>5.8040000000000003</v>
      </c>
      <c r="F393">
        <v>360</v>
      </c>
      <c r="G393">
        <v>14</v>
      </c>
      <c r="H393">
        <v>0</v>
      </c>
      <c r="I393">
        <v>761</v>
      </c>
      <c r="J393">
        <v>84.6</v>
      </c>
      <c r="K393">
        <v>42.4</v>
      </c>
      <c r="L393" t="s">
        <v>54</v>
      </c>
      <c r="M393" t="s">
        <v>19</v>
      </c>
      <c r="N393" t="s">
        <v>20</v>
      </c>
      <c r="O393">
        <v>2.5000000000000001E-3</v>
      </c>
      <c r="P393">
        <v>0</v>
      </c>
      <c r="Q393" t="s">
        <v>21</v>
      </c>
      <c r="R393" t="str">
        <f t="shared" si="24"/>
        <v>ERROR - Invalid Term</v>
      </c>
      <c r="S393">
        <f t="shared" si="25"/>
        <v>575234.59</v>
      </c>
      <c r="T393">
        <f t="shared" si="26"/>
        <v>761</v>
      </c>
      <c r="U393" t="str">
        <f t="shared" si="27"/>
        <v>NO</v>
      </c>
    </row>
    <row r="394" spans="1:21" x14ac:dyDescent="0.3">
      <c r="A394" t="s">
        <v>432</v>
      </c>
      <c r="B394" s="2">
        <v>45059</v>
      </c>
      <c r="C394">
        <v>594100</v>
      </c>
      <c r="D394">
        <v>513040.5</v>
      </c>
      <c r="E394">
        <v>5.5259999999999998</v>
      </c>
      <c r="F394">
        <v>360</v>
      </c>
      <c r="G394">
        <v>63</v>
      </c>
      <c r="H394">
        <v>297</v>
      </c>
      <c r="I394">
        <v>706</v>
      </c>
      <c r="J394">
        <v>98</v>
      </c>
      <c r="K394">
        <v>30.3</v>
      </c>
      <c r="L394" t="s">
        <v>18</v>
      </c>
      <c r="M394" t="s">
        <v>19</v>
      </c>
      <c r="N394" t="s">
        <v>20</v>
      </c>
      <c r="O394">
        <v>2.5000000000000001E-3</v>
      </c>
      <c r="P394">
        <v>0</v>
      </c>
      <c r="Q394" t="s">
        <v>21</v>
      </c>
      <c r="R394" t="str">
        <f t="shared" si="24"/>
        <v>OK</v>
      </c>
      <c r="S394">
        <f t="shared" si="25"/>
        <v>513040.5</v>
      </c>
      <c r="T394">
        <f t="shared" si="26"/>
        <v>706</v>
      </c>
      <c r="U394" t="str">
        <f t="shared" si="27"/>
        <v>YES</v>
      </c>
    </row>
    <row r="395" spans="1:21" x14ac:dyDescent="0.3">
      <c r="A395" t="s">
        <v>433</v>
      </c>
      <c r="B395" s="2">
        <v>45960</v>
      </c>
      <c r="C395">
        <v>312600</v>
      </c>
      <c r="D395">
        <v>278512.18</v>
      </c>
      <c r="E395">
        <v>7.2389999999999999</v>
      </c>
      <c r="F395">
        <v>360</v>
      </c>
      <c r="G395">
        <v>50</v>
      </c>
      <c r="H395">
        <v>310</v>
      </c>
      <c r="I395">
        <v>724</v>
      </c>
      <c r="J395">
        <v>70.099999999999994</v>
      </c>
      <c r="K395">
        <v>35</v>
      </c>
      <c r="L395" t="s">
        <v>45</v>
      </c>
      <c r="M395" t="s">
        <v>19</v>
      </c>
      <c r="N395" t="s">
        <v>20</v>
      </c>
      <c r="O395">
        <v>2.5000000000000001E-3</v>
      </c>
      <c r="P395">
        <v>0</v>
      </c>
      <c r="Q395" t="s">
        <v>21</v>
      </c>
      <c r="R395" t="str">
        <f t="shared" si="24"/>
        <v>OK</v>
      </c>
      <c r="S395">
        <f t="shared" si="25"/>
        <v>278512.18</v>
      </c>
      <c r="T395">
        <f t="shared" si="26"/>
        <v>724</v>
      </c>
      <c r="U395" t="str">
        <f t="shared" si="27"/>
        <v>YES</v>
      </c>
    </row>
    <row r="396" spans="1:21" x14ac:dyDescent="0.3">
      <c r="A396" t="s">
        <v>434</v>
      </c>
      <c r="B396" s="2">
        <v>43898</v>
      </c>
      <c r="C396">
        <v>600500</v>
      </c>
      <c r="D396">
        <v>562677.32999999996</v>
      </c>
      <c r="E396">
        <v>6.92</v>
      </c>
      <c r="F396">
        <v>360</v>
      </c>
      <c r="G396">
        <v>27</v>
      </c>
      <c r="H396">
        <v>333</v>
      </c>
      <c r="I396">
        <v>710</v>
      </c>
      <c r="J396">
        <v>82.3</v>
      </c>
      <c r="K396">
        <v>30.4</v>
      </c>
      <c r="L396" t="s">
        <v>18</v>
      </c>
      <c r="M396" t="s">
        <v>19</v>
      </c>
      <c r="N396" t="s">
        <v>27</v>
      </c>
      <c r="O396">
        <v>2.5000000000000001E-3</v>
      </c>
      <c r="P396">
        <v>0</v>
      </c>
      <c r="Q396" t="s">
        <v>21</v>
      </c>
      <c r="R396" t="str">
        <f t="shared" si="24"/>
        <v>OK</v>
      </c>
      <c r="S396">
        <f t="shared" si="25"/>
        <v>562677.32999999996</v>
      </c>
      <c r="T396">
        <f t="shared" si="26"/>
        <v>710</v>
      </c>
      <c r="U396" t="str">
        <f t="shared" si="27"/>
        <v>YES</v>
      </c>
    </row>
    <row r="397" spans="1:21" x14ac:dyDescent="0.3">
      <c r="A397" t="s">
        <v>435</v>
      </c>
      <c r="B397" s="2">
        <v>45113</v>
      </c>
      <c r="C397">
        <v>648100</v>
      </c>
      <c r="D397">
        <v>578963.03</v>
      </c>
      <c r="E397">
        <v>6.9020000000000001</v>
      </c>
      <c r="F397">
        <v>360</v>
      </c>
      <c r="G397">
        <v>37</v>
      </c>
      <c r="H397">
        <v>323</v>
      </c>
      <c r="I397">
        <v>690</v>
      </c>
      <c r="J397">
        <v>90.7</v>
      </c>
      <c r="K397">
        <v>35.9</v>
      </c>
      <c r="L397" t="s">
        <v>23</v>
      </c>
      <c r="M397" t="s">
        <v>26</v>
      </c>
      <c r="N397" t="s">
        <v>20</v>
      </c>
      <c r="O397">
        <v>2.5000000000000001E-3</v>
      </c>
      <c r="P397">
        <v>0</v>
      </c>
      <c r="Q397" t="s">
        <v>21</v>
      </c>
      <c r="R397" t="str">
        <f t="shared" si="24"/>
        <v>OK</v>
      </c>
      <c r="S397">
        <f t="shared" si="25"/>
        <v>578963.03</v>
      </c>
      <c r="T397">
        <f t="shared" si="26"/>
        <v>690</v>
      </c>
      <c r="U397" t="str">
        <f t="shared" si="27"/>
        <v>YES</v>
      </c>
    </row>
    <row r="398" spans="1:21" x14ac:dyDescent="0.3">
      <c r="A398" t="s">
        <v>436</v>
      </c>
      <c r="B398" s="2">
        <v>44617</v>
      </c>
      <c r="C398">
        <v>562700</v>
      </c>
      <c r="D398">
        <v>493650.04</v>
      </c>
      <c r="E398">
        <v>6.758</v>
      </c>
      <c r="F398">
        <v>360</v>
      </c>
      <c r="G398">
        <v>47</v>
      </c>
      <c r="H398">
        <v>313</v>
      </c>
      <c r="I398">
        <v>632</v>
      </c>
      <c r="J398">
        <v>58.5</v>
      </c>
      <c r="K398">
        <v>45.2</v>
      </c>
      <c r="L398" t="s">
        <v>38</v>
      </c>
      <c r="M398" t="s">
        <v>19</v>
      </c>
      <c r="N398" t="s">
        <v>20</v>
      </c>
      <c r="O398">
        <v>2.5000000000000001E-3</v>
      </c>
      <c r="P398">
        <v>0</v>
      </c>
      <c r="Q398" t="s">
        <v>21</v>
      </c>
      <c r="R398" t="str">
        <f t="shared" si="24"/>
        <v>OK</v>
      </c>
      <c r="S398">
        <f t="shared" si="25"/>
        <v>493650.04</v>
      </c>
      <c r="T398">
        <f t="shared" si="26"/>
        <v>632</v>
      </c>
      <c r="U398" t="str">
        <f t="shared" si="27"/>
        <v>YES</v>
      </c>
    </row>
    <row r="399" spans="1:21" x14ac:dyDescent="0.3">
      <c r="A399" t="s">
        <v>437</v>
      </c>
      <c r="B399" s="2">
        <v>44287</v>
      </c>
      <c r="C399">
        <v>572400</v>
      </c>
      <c r="D399">
        <v>487902.68</v>
      </c>
      <c r="E399">
        <v>5.4470000000000001</v>
      </c>
      <c r="F399">
        <v>360</v>
      </c>
      <c r="G399">
        <v>58</v>
      </c>
      <c r="H399">
        <v>302</v>
      </c>
      <c r="I399">
        <v>698</v>
      </c>
      <c r="J399">
        <v>84.3</v>
      </c>
      <c r="K399">
        <v>38.5</v>
      </c>
      <c r="L399" t="s">
        <v>54</v>
      </c>
      <c r="M399" t="s">
        <v>19</v>
      </c>
      <c r="N399" t="s">
        <v>20</v>
      </c>
      <c r="O399">
        <v>2.5000000000000001E-3</v>
      </c>
      <c r="P399">
        <v>0</v>
      </c>
      <c r="Q399" t="s">
        <v>21</v>
      </c>
      <c r="R399" t="str">
        <f t="shared" si="24"/>
        <v>OK</v>
      </c>
      <c r="S399">
        <f t="shared" si="25"/>
        <v>487902.68</v>
      </c>
      <c r="T399">
        <f t="shared" si="26"/>
        <v>698</v>
      </c>
      <c r="U399" t="str">
        <f t="shared" si="27"/>
        <v>YES</v>
      </c>
    </row>
    <row r="400" spans="1:21" x14ac:dyDescent="0.3">
      <c r="A400" t="s">
        <v>438</v>
      </c>
      <c r="B400" s="2">
        <v>44536</v>
      </c>
      <c r="C400">
        <v>274500</v>
      </c>
      <c r="D400">
        <v>227573.58</v>
      </c>
      <c r="E400">
        <v>5.99</v>
      </c>
      <c r="F400">
        <v>360</v>
      </c>
      <c r="G400">
        <v>64</v>
      </c>
      <c r="H400">
        <v>296</v>
      </c>
      <c r="I400">
        <v>691</v>
      </c>
      <c r="J400">
        <v>87.3</v>
      </c>
      <c r="K400">
        <v>48</v>
      </c>
      <c r="L400" t="s">
        <v>25</v>
      </c>
      <c r="M400" t="s">
        <v>19</v>
      </c>
      <c r="N400" t="s">
        <v>20</v>
      </c>
      <c r="O400">
        <v>2.5000000000000001E-3</v>
      </c>
      <c r="P400">
        <v>0</v>
      </c>
      <c r="Q400" t="s">
        <v>21</v>
      </c>
      <c r="R400" t="str">
        <f t="shared" si="24"/>
        <v>OK</v>
      </c>
      <c r="S400">
        <f t="shared" si="25"/>
        <v>227573.58</v>
      </c>
      <c r="T400">
        <f t="shared" si="26"/>
        <v>691</v>
      </c>
      <c r="U400" t="str">
        <f t="shared" si="27"/>
        <v>YES</v>
      </c>
    </row>
    <row r="401" spans="1:21" x14ac:dyDescent="0.3">
      <c r="A401" t="s">
        <v>439</v>
      </c>
      <c r="B401" s="2">
        <v>43970</v>
      </c>
      <c r="C401">
        <v>438400</v>
      </c>
      <c r="D401">
        <v>344605.14</v>
      </c>
      <c r="E401">
        <v>6.0289999999999999</v>
      </c>
      <c r="F401">
        <v>180</v>
      </c>
      <c r="G401">
        <v>44</v>
      </c>
      <c r="H401">
        <v>136</v>
      </c>
      <c r="I401">
        <v>731</v>
      </c>
      <c r="J401">
        <v>83</v>
      </c>
      <c r="K401">
        <v>32.700000000000003</v>
      </c>
      <c r="L401" t="s">
        <v>25</v>
      </c>
      <c r="M401" t="s">
        <v>30</v>
      </c>
      <c r="N401" t="s">
        <v>20</v>
      </c>
      <c r="O401">
        <v>2.7499999999999998E-3</v>
      </c>
      <c r="P401">
        <v>0</v>
      </c>
      <c r="Q401" t="s">
        <v>21</v>
      </c>
      <c r="R401" t="str">
        <f t="shared" si="24"/>
        <v>OK</v>
      </c>
      <c r="S401">
        <f t="shared" si="25"/>
        <v>344605.14</v>
      </c>
      <c r="T401">
        <f t="shared" si="26"/>
        <v>731</v>
      </c>
      <c r="U401" t="str">
        <f t="shared" si="27"/>
        <v>YES</v>
      </c>
    </row>
    <row r="402" spans="1:21" x14ac:dyDescent="0.3">
      <c r="A402" t="s">
        <v>440</v>
      </c>
      <c r="B402" s="2">
        <v>43580</v>
      </c>
      <c r="C402">
        <v>183600</v>
      </c>
      <c r="D402">
        <v>173630.3</v>
      </c>
      <c r="E402">
        <v>5.1390000000000002</v>
      </c>
      <c r="F402">
        <v>360</v>
      </c>
      <c r="G402">
        <v>20</v>
      </c>
      <c r="H402">
        <v>340</v>
      </c>
      <c r="I402">
        <v>749</v>
      </c>
      <c r="J402">
        <v>77</v>
      </c>
      <c r="K402">
        <v>28.5</v>
      </c>
      <c r="L402" t="s">
        <v>33</v>
      </c>
      <c r="M402" t="s">
        <v>19</v>
      </c>
      <c r="N402" t="s">
        <v>20</v>
      </c>
      <c r="O402">
        <v>2.5000000000000001E-3</v>
      </c>
      <c r="P402">
        <v>0</v>
      </c>
      <c r="Q402" t="s">
        <v>21</v>
      </c>
      <c r="R402" t="str">
        <f t="shared" si="24"/>
        <v>OK</v>
      </c>
      <c r="S402">
        <f t="shared" si="25"/>
        <v>173630.3</v>
      </c>
      <c r="T402">
        <f t="shared" si="26"/>
        <v>749</v>
      </c>
      <c r="U402" t="str">
        <f t="shared" si="27"/>
        <v>YES</v>
      </c>
    </row>
    <row r="403" spans="1:21" x14ac:dyDescent="0.3">
      <c r="A403" t="s">
        <v>441</v>
      </c>
      <c r="B403" s="2">
        <v>44905</v>
      </c>
      <c r="C403">
        <v>197500</v>
      </c>
      <c r="D403">
        <v>181309.96</v>
      </c>
      <c r="E403">
        <v>5.8879999999999999</v>
      </c>
      <c r="F403">
        <v>360</v>
      </c>
      <c r="G403">
        <v>34</v>
      </c>
      <c r="H403">
        <v>326</v>
      </c>
      <c r="I403">
        <v>681</v>
      </c>
      <c r="J403">
        <v>65</v>
      </c>
      <c r="K403">
        <v>39.1</v>
      </c>
      <c r="L403" t="s">
        <v>38</v>
      </c>
      <c r="M403" t="s">
        <v>19</v>
      </c>
      <c r="N403" t="s">
        <v>20</v>
      </c>
      <c r="O403">
        <v>2.5000000000000001E-3</v>
      </c>
      <c r="P403">
        <v>0</v>
      </c>
      <c r="Q403" t="s">
        <v>21</v>
      </c>
      <c r="R403" t="str">
        <f t="shared" si="24"/>
        <v>OK</v>
      </c>
      <c r="S403">
        <f t="shared" si="25"/>
        <v>181309.96</v>
      </c>
      <c r="T403">
        <f t="shared" si="26"/>
        <v>681</v>
      </c>
      <c r="U403" t="str">
        <f t="shared" si="27"/>
        <v>YES</v>
      </c>
    </row>
    <row r="404" spans="1:21" x14ac:dyDescent="0.3">
      <c r="A404" t="s">
        <v>442</v>
      </c>
      <c r="B404" s="2">
        <v>45256</v>
      </c>
      <c r="C404">
        <v>649400</v>
      </c>
      <c r="D404">
        <v>634999.06000000006</v>
      </c>
      <c r="E404">
        <v>5.8949999999999996</v>
      </c>
      <c r="F404">
        <v>360</v>
      </c>
      <c r="G404">
        <v>8</v>
      </c>
      <c r="H404">
        <v>352</v>
      </c>
      <c r="I404">
        <v>746</v>
      </c>
      <c r="J404">
        <v>91.3</v>
      </c>
      <c r="K404">
        <v>36</v>
      </c>
      <c r="L404" t="s">
        <v>52</v>
      </c>
      <c r="M404" t="s">
        <v>19</v>
      </c>
      <c r="N404" t="s">
        <v>20</v>
      </c>
      <c r="O404">
        <v>2.5000000000000001E-3</v>
      </c>
      <c r="P404">
        <v>0</v>
      </c>
      <c r="Q404" t="s">
        <v>21</v>
      </c>
      <c r="R404" t="str">
        <f t="shared" si="24"/>
        <v>OK</v>
      </c>
      <c r="S404">
        <f t="shared" si="25"/>
        <v>634999.06000000006</v>
      </c>
      <c r="T404">
        <f t="shared" si="26"/>
        <v>746</v>
      </c>
      <c r="U404" t="str">
        <f t="shared" si="27"/>
        <v>YES</v>
      </c>
    </row>
    <row r="405" spans="1:21" x14ac:dyDescent="0.3">
      <c r="A405" t="s">
        <v>443</v>
      </c>
      <c r="B405" s="2">
        <v>44460</v>
      </c>
      <c r="C405">
        <v>313300</v>
      </c>
      <c r="D405">
        <v>302462.58</v>
      </c>
      <c r="E405">
        <v>6.3319999999999999</v>
      </c>
      <c r="F405">
        <v>360</v>
      </c>
      <c r="G405">
        <v>15</v>
      </c>
      <c r="H405">
        <v>345</v>
      </c>
      <c r="I405">
        <v>672</v>
      </c>
      <c r="J405">
        <v>76.400000000000006</v>
      </c>
      <c r="K405">
        <v>37.6</v>
      </c>
      <c r="L405" t="s">
        <v>45</v>
      </c>
      <c r="M405" t="s">
        <v>30</v>
      </c>
      <c r="N405" t="s">
        <v>20</v>
      </c>
      <c r="O405">
        <v>2.7499999999999998E-3</v>
      </c>
      <c r="P405">
        <v>0</v>
      </c>
      <c r="Q405" t="s">
        <v>21</v>
      </c>
      <c r="R405" t="str">
        <f t="shared" si="24"/>
        <v>OK</v>
      </c>
      <c r="S405">
        <f t="shared" si="25"/>
        <v>302462.58</v>
      </c>
      <c r="T405">
        <f t="shared" si="26"/>
        <v>672</v>
      </c>
      <c r="U405" t="str">
        <f t="shared" si="27"/>
        <v>YES</v>
      </c>
    </row>
    <row r="406" spans="1:21" x14ac:dyDescent="0.3">
      <c r="A406" t="s">
        <v>444</v>
      </c>
      <c r="B406" s="2">
        <v>43688</v>
      </c>
      <c r="C406">
        <v>524100</v>
      </c>
      <c r="D406">
        <v>482854.82</v>
      </c>
      <c r="E406">
        <v>7.8959999999999999</v>
      </c>
      <c r="F406">
        <v>360</v>
      </c>
      <c r="G406">
        <v>34</v>
      </c>
      <c r="H406">
        <v>326</v>
      </c>
      <c r="I406">
        <v>718</v>
      </c>
      <c r="J406">
        <v>66.099999999999994</v>
      </c>
      <c r="K406">
        <v>36.4</v>
      </c>
      <c r="L406" t="s">
        <v>18</v>
      </c>
      <c r="M406" t="s">
        <v>30</v>
      </c>
      <c r="N406" t="s">
        <v>20</v>
      </c>
      <c r="O406">
        <v>2.5000000000000001E-3</v>
      </c>
      <c r="P406">
        <v>0</v>
      </c>
      <c r="Q406" t="s">
        <v>21</v>
      </c>
      <c r="R406" t="str">
        <f t="shared" si="24"/>
        <v>OK</v>
      </c>
      <c r="S406">
        <f t="shared" si="25"/>
        <v>482854.82</v>
      </c>
      <c r="T406">
        <f t="shared" si="26"/>
        <v>718</v>
      </c>
      <c r="U406" t="str">
        <f t="shared" si="27"/>
        <v>YES</v>
      </c>
    </row>
    <row r="407" spans="1:21" x14ac:dyDescent="0.3">
      <c r="A407" t="s">
        <v>445</v>
      </c>
      <c r="B407" s="2">
        <v>44101</v>
      </c>
      <c r="C407">
        <v>553300</v>
      </c>
      <c r="D407">
        <v>497557.18</v>
      </c>
      <c r="E407">
        <v>6.2359999999999998</v>
      </c>
      <c r="F407">
        <v>360</v>
      </c>
      <c r="G407">
        <v>40</v>
      </c>
      <c r="H407">
        <v>320</v>
      </c>
      <c r="I407">
        <v>692</v>
      </c>
      <c r="J407">
        <v>72.5</v>
      </c>
      <c r="K407">
        <v>31.1</v>
      </c>
      <c r="L407" t="s">
        <v>38</v>
      </c>
      <c r="M407" t="s">
        <v>19</v>
      </c>
      <c r="N407" t="s">
        <v>20</v>
      </c>
      <c r="O407">
        <v>2.5000000000000001E-3</v>
      </c>
      <c r="P407">
        <v>0</v>
      </c>
      <c r="Q407" t="s">
        <v>21</v>
      </c>
      <c r="R407" t="str">
        <f t="shared" si="24"/>
        <v>OK</v>
      </c>
      <c r="S407">
        <f t="shared" si="25"/>
        <v>497557.18</v>
      </c>
      <c r="T407">
        <f t="shared" si="26"/>
        <v>692</v>
      </c>
      <c r="U407" t="str">
        <f t="shared" si="27"/>
        <v>YES</v>
      </c>
    </row>
    <row r="408" spans="1:21" x14ac:dyDescent="0.3">
      <c r="A408" t="s">
        <v>446</v>
      </c>
      <c r="B408" s="2">
        <v>45438</v>
      </c>
      <c r="C408">
        <v>579000</v>
      </c>
      <c r="D408">
        <v>563444.99</v>
      </c>
      <c r="E408">
        <v>6.3319999999999999</v>
      </c>
      <c r="F408">
        <v>360</v>
      </c>
      <c r="G408">
        <v>11</v>
      </c>
      <c r="H408">
        <v>349</v>
      </c>
      <c r="I408">
        <v>766</v>
      </c>
      <c r="J408">
        <v>80.099999999999994</v>
      </c>
      <c r="K408">
        <v>36.6</v>
      </c>
      <c r="L408" t="s">
        <v>54</v>
      </c>
      <c r="M408" t="s">
        <v>26</v>
      </c>
      <c r="N408" t="s">
        <v>20</v>
      </c>
      <c r="O408">
        <v>2.7499999999999998E-3</v>
      </c>
      <c r="P408">
        <v>0</v>
      </c>
      <c r="Q408" t="s">
        <v>21</v>
      </c>
      <c r="R408" t="str">
        <f t="shared" si="24"/>
        <v>OK</v>
      </c>
      <c r="S408">
        <f t="shared" si="25"/>
        <v>563444.99</v>
      </c>
      <c r="T408">
        <f t="shared" si="26"/>
        <v>766</v>
      </c>
      <c r="U408" t="str">
        <f t="shared" si="27"/>
        <v>YES</v>
      </c>
    </row>
    <row r="409" spans="1:21" x14ac:dyDescent="0.3">
      <c r="A409" t="s">
        <v>447</v>
      </c>
      <c r="B409" s="2">
        <v>44137</v>
      </c>
      <c r="C409">
        <v>648800</v>
      </c>
      <c r="D409">
        <v>619864.62</v>
      </c>
      <c r="E409">
        <v>6.0869999999999997</v>
      </c>
      <c r="F409">
        <v>360</v>
      </c>
      <c r="G409">
        <v>17</v>
      </c>
      <c r="H409">
        <v>343</v>
      </c>
      <c r="I409">
        <v>731</v>
      </c>
      <c r="J409">
        <v>58.8</v>
      </c>
      <c r="K409">
        <v>42.8</v>
      </c>
      <c r="L409" t="s">
        <v>36</v>
      </c>
      <c r="M409" t="s">
        <v>26</v>
      </c>
      <c r="N409" t="s">
        <v>20</v>
      </c>
      <c r="O409">
        <v>2.5000000000000001E-3</v>
      </c>
      <c r="P409">
        <v>0</v>
      </c>
      <c r="Q409" t="s">
        <v>21</v>
      </c>
      <c r="R409" t="str">
        <f t="shared" si="24"/>
        <v>OK</v>
      </c>
      <c r="S409">
        <f t="shared" si="25"/>
        <v>619864.62</v>
      </c>
      <c r="T409">
        <f t="shared" si="26"/>
        <v>731</v>
      </c>
      <c r="U409" t="str">
        <f t="shared" si="27"/>
        <v>YES</v>
      </c>
    </row>
    <row r="410" spans="1:21" x14ac:dyDescent="0.3">
      <c r="A410" t="s">
        <v>448</v>
      </c>
      <c r="B410" s="2">
        <v>44423</v>
      </c>
      <c r="C410">
        <v>270700</v>
      </c>
      <c r="D410">
        <v>229024.21</v>
      </c>
      <c r="E410">
        <v>6.73</v>
      </c>
      <c r="F410">
        <v>240</v>
      </c>
      <c r="G410">
        <v>43</v>
      </c>
      <c r="H410">
        <v>197</v>
      </c>
      <c r="I410">
        <v>719</v>
      </c>
      <c r="J410">
        <v>76.2</v>
      </c>
      <c r="K410">
        <v>43.6</v>
      </c>
      <c r="L410" t="s">
        <v>38</v>
      </c>
      <c r="M410" t="s">
        <v>19</v>
      </c>
      <c r="N410" t="s">
        <v>27</v>
      </c>
      <c r="O410">
        <v>2.5000000000000001E-3</v>
      </c>
      <c r="P410">
        <v>0</v>
      </c>
      <c r="Q410" t="s">
        <v>21</v>
      </c>
      <c r="R410" t="str">
        <f t="shared" si="24"/>
        <v>OK</v>
      </c>
      <c r="S410">
        <f t="shared" si="25"/>
        <v>229024.21</v>
      </c>
      <c r="T410">
        <f t="shared" si="26"/>
        <v>719</v>
      </c>
      <c r="U410" t="str">
        <f t="shared" si="27"/>
        <v>YES</v>
      </c>
    </row>
    <row r="411" spans="1:21" x14ac:dyDescent="0.3">
      <c r="A411" t="s">
        <v>449</v>
      </c>
      <c r="B411" s="2">
        <v>44398</v>
      </c>
      <c r="C411">
        <v>170200</v>
      </c>
      <c r="D411">
        <v>151610.41</v>
      </c>
      <c r="E411">
        <v>5.5519999999999996</v>
      </c>
      <c r="F411">
        <v>180</v>
      </c>
      <c r="G411">
        <v>24</v>
      </c>
      <c r="H411">
        <v>156</v>
      </c>
      <c r="I411">
        <v>691</v>
      </c>
      <c r="J411">
        <v>71.400000000000006</v>
      </c>
      <c r="K411">
        <v>31.1</v>
      </c>
      <c r="L411" t="s">
        <v>36</v>
      </c>
      <c r="M411" t="s">
        <v>26</v>
      </c>
      <c r="N411" t="s">
        <v>20</v>
      </c>
      <c r="O411">
        <v>2.5000000000000001E-3</v>
      </c>
      <c r="P411">
        <v>0</v>
      </c>
      <c r="Q411" t="s">
        <v>21</v>
      </c>
      <c r="R411" t="str">
        <f t="shared" si="24"/>
        <v>OK</v>
      </c>
      <c r="S411">
        <f t="shared" si="25"/>
        <v>151610.41</v>
      </c>
      <c r="T411">
        <f t="shared" si="26"/>
        <v>691</v>
      </c>
      <c r="U411" t="str">
        <f t="shared" si="27"/>
        <v>YES</v>
      </c>
    </row>
    <row r="412" spans="1:21" x14ac:dyDescent="0.3">
      <c r="A412" t="s">
        <v>450</v>
      </c>
      <c r="B412" s="2">
        <v>43561</v>
      </c>
      <c r="C412">
        <v>355600</v>
      </c>
      <c r="D412">
        <v>260554.25</v>
      </c>
      <c r="E412">
        <v>7.4820000000000002</v>
      </c>
      <c r="F412">
        <v>240</v>
      </c>
      <c r="G412">
        <v>72</v>
      </c>
      <c r="H412">
        <v>168</v>
      </c>
      <c r="I412">
        <v>707</v>
      </c>
      <c r="J412">
        <v>90.7</v>
      </c>
      <c r="K412">
        <v>36.799999999999997</v>
      </c>
      <c r="L412" t="s">
        <v>18</v>
      </c>
      <c r="M412" t="s">
        <v>19</v>
      </c>
      <c r="N412" t="s">
        <v>20</v>
      </c>
      <c r="O412">
        <v>2.5000000000000001E-3</v>
      </c>
      <c r="P412">
        <v>0</v>
      </c>
      <c r="Q412" t="s">
        <v>21</v>
      </c>
      <c r="R412" t="str">
        <f t="shared" si="24"/>
        <v>OK</v>
      </c>
      <c r="S412">
        <f t="shared" si="25"/>
        <v>260554.25</v>
      </c>
      <c r="T412">
        <f t="shared" si="26"/>
        <v>707</v>
      </c>
      <c r="U412" t="str">
        <f t="shared" si="27"/>
        <v>YES</v>
      </c>
    </row>
    <row r="413" spans="1:21" x14ac:dyDescent="0.3">
      <c r="A413" t="s">
        <v>451</v>
      </c>
      <c r="B413" s="2">
        <v>45620</v>
      </c>
      <c r="C413">
        <v>215000</v>
      </c>
      <c r="D413">
        <v>200741.04</v>
      </c>
      <c r="E413">
        <v>6.1689999999999996</v>
      </c>
      <c r="F413">
        <v>180</v>
      </c>
      <c r="G413">
        <v>13</v>
      </c>
      <c r="H413">
        <v>167</v>
      </c>
      <c r="I413">
        <v>820</v>
      </c>
      <c r="J413">
        <v>55.4</v>
      </c>
      <c r="K413">
        <v>46.8</v>
      </c>
      <c r="L413" t="s">
        <v>23</v>
      </c>
      <c r="M413" t="s">
        <v>19</v>
      </c>
      <c r="N413" t="s">
        <v>20</v>
      </c>
      <c r="O413">
        <v>2.7499999999999998E-3</v>
      </c>
      <c r="P413">
        <v>0</v>
      </c>
      <c r="Q413" t="s">
        <v>21</v>
      </c>
      <c r="R413" t="str">
        <f t="shared" si="24"/>
        <v>OK</v>
      </c>
      <c r="S413">
        <f t="shared" si="25"/>
        <v>200741.04</v>
      </c>
      <c r="T413">
        <f t="shared" si="26"/>
        <v>820</v>
      </c>
      <c r="U413" t="str">
        <f t="shared" si="27"/>
        <v>YES</v>
      </c>
    </row>
    <row r="414" spans="1:21" x14ac:dyDescent="0.3">
      <c r="A414" t="s">
        <v>452</v>
      </c>
      <c r="B414" s="2">
        <v>44097</v>
      </c>
      <c r="C414">
        <v>161200</v>
      </c>
      <c r="D414">
        <v>156585.14000000001</v>
      </c>
      <c r="E414">
        <v>5.9930000000000003</v>
      </c>
      <c r="F414">
        <v>360</v>
      </c>
      <c r="G414">
        <v>13</v>
      </c>
      <c r="H414">
        <v>347</v>
      </c>
      <c r="I414">
        <v>697</v>
      </c>
      <c r="J414">
        <v>86.3</v>
      </c>
      <c r="K414">
        <v>31.3</v>
      </c>
      <c r="L414" t="s">
        <v>23</v>
      </c>
      <c r="M414" t="s">
        <v>19</v>
      </c>
      <c r="N414" t="s">
        <v>20</v>
      </c>
      <c r="O414">
        <v>3.0000000000000001E-3</v>
      </c>
      <c r="P414">
        <v>0</v>
      </c>
      <c r="Q414" t="s">
        <v>21</v>
      </c>
      <c r="R414" t="str">
        <f t="shared" si="24"/>
        <v>OK</v>
      </c>
      <c r="S414">
        <f t="shared" si="25"/>
        <v>156585.14000000001</v>
      </c>
      <c r="T414">
        <f t="shared" si="26"/>
        <v>697</v>
      </c>
      <c r="U414" t="str">
        <f t="shared" si="27"/>
        <v>YES</v>
      </c>
    </row>
    <row r="415" spans="1:21" x14ac:dyDescent="0.3">
      <c r="A415" t="s">
        <v>453</v>
      </c>
      <c r="B415" s="2">
        <v>45167</v>
      </c>
      <c r="C415">
        <v>330200</v>
      </c>
      <c r="D415">
        <v>242724.86</v>
      </c>
      <c r="E415">
        <v>6.8810000000000002</v>
      </c>
      <c r="F415">
        <v>180</v>
      </c>
      <c r="G415">
        <v>52</v>
      </c>
      <c r="H415">
        <v>128</v>
      </c>
      <c r="I415">
        <v>751</v>
      </c>
      <c r="J415">
        <v>91.6</v>
      </c>
      <c r="K415">
        <v>29.8</v>
      </c>
      <c r="L415" t="s">
        <v>52</v>
      </c>
      <c r="M415" t="s">
        <v>19</v>
      </c>
      <c r="N415" t="s">
        <v>20</v>
      </c>
      <c r="O415">
        <v>3.0000000000000001E-3</v>
      </c>
      <c r="P415">
        <v>0</v>
      </c>
      <c r="Q415" t="s">
        <v>21</v>
      </c>
      <c r="R415" t="str">
        <f t="shared" si="24"/>
        <v>OK</v>
      </c>
      <c r="S415">
        <f t="shared" si="25"/>
        <v>242724.86</v>
      </c>
      <c r="T415">
        <f t="shared" si="26"/>
        <v>751</v>
      </c>
      <c r="U415" t="str">
        <f t="shared" si="27"/>
        <v>YES</v>
      </c>
    </row>
    <row r="416" spans="1:21" x14ac:dyDescent="0.3">
      <c r="A416" t="s">
        <v>454</v>
      </c>
      <c r="B416" s="2">
        <v>45415</v>
      </c>
      <c r="C416">
        <v>541900</v>
      </c>
      <c r="D416">
        <v>530441.84</v>
      </c>
      <c r="E416">
        <v>5.6710000000000003</v>
      </c>
      <c r="F416">
        <v>360</v>
      </c>
      <c r="G416">
        <v>9</v>
      </c>
      <c r="H416">
        <v>351</v>
      </c>
      <c r="I416">
        <v>719</v>
      </c>
      <c r="J416">
        <v>55.8</v>
      </c>
      <c r="K416">
        <v>41.4</v>
      </c>
      <c r="L416" t="s">
        <v>29</v>
      </c>
      <c r="M416" t="s">
        <v>19</v>
      </c>
      <c r="N416" t="s">
        <v>20</v>
      </c>
      <c r="O416">
        <v>2.7499999999999998E-3</v>
      </c>
      <c r="P416">
        <v>0</v>
      </c>
      <c r="Q416" t="s">
        <v>21</v>
      </c>
      <c r="R416" t="str">
        <f t="shared" si="24"/>
        <v>OK</v>
      </c>
      <c r="S416">
        <f t="shared" si="25"/>
        <v>530441.84</v>
      </c>
      <c r="T416">
        <f t="shared" si="26"/>
        <v>719</v>
      </c>
      <c r="U416" t="str">
        <f t="shared" si="27"/>
        <v>YES</v>
      </c>
    </row>
    <row r="417" spans="1:21" x14ac:dyDescent="0.3">
      <c r="A417" t="s">
        <v>455</v>
      </c>
      <c r="B417" s="2">
        <v>44163</v>
      </c>
      <c r="C417">
        <v>433100</v>
      </c>
      <c r="D417">
        <v>345409.54</v>
      </c>
      <c r="E417">
        <v>6.718</v>
      </c>
      <c r="F417">
        <v>240</v>
      </c>
      <c r="G417">
        <v>56</v>
      </c>
      <c r="H417">
        <v>184</v>
      </c>
      <c r="I417">
        <v>750</v>
      </c>
      <c r="J417">
        <v>57.1</v>
      </c>
      <c r="K417">
        <v>40</v>
      </c>
      <c r="L417" t="s">
        <v>54</v>
      </c>
      <c r="M417" t="s">
        <v>26</v>
      </c>
      <c r="N417" t="s">
        <v>27</v>
      </c>
      <c r="O417">
        <v>2.5000000000000001E-3</v>
      </c>
      <c r="P417">
        <v>0</v>
      </c>
      <c r="Q417" t="s">
        <v>21</v>
      </c>
      <c r="R417" t="str">
        <f t="shared" si="24"/>
        <v>OK</v>
      </c>
      <c r="S417">
        <f t="shared" si="25"/>
        <v>345409.54</v>
      </c>
      <c r="T417">
        <f t="shared" si="26"/>
        <v>750</v>
      </c>
      <c r="U417" t="str">
        <f t="shared" si="27"/>
        <v>YES</v>
      </c>
    </row>
    <row r="418" spans="1:21" x14ac:dyDescent="0.3">
      <c r="A418" t="s">
        <v>456</v>
      </c>
      <c r="B418" s="2">
        <v>43497</v>
      </c>
      <c r="C418">
        <v>306400</v>
      </c>
      <c r="D418">
        <v>255305.02</v>
      </c>
      <c r="E418">
        <v>7.1630000000000003</v>
      </c>
      <c r="F418">
        <v>360</v>
      </c>
      <c r="G418">
        <v>72</v>
      </c>
      <c r="H418">
        <v>288</v>
      </c>
      <c r="I418">
        <v>771</v>
      </c>
      <c r="J418">
        <v>95.6</v>
      </c>
      <c r="K418">
        <v>28.3</v>
      </c>
      <c r="L418" t="s">
        <v>18</v>
      </c>
      <c r="M418" t="s">
        <v>19</v>
      </c>
      <c r="N418" t="s">
        <v>20</v>
      </c>
      <c r="O418">
        <v>2.7499999999999998E-3</v>
      </c>
      <c r="P418">
        <v>0</v>
      </c>
      <c r="Q418" t="s">
        <v>21</v>
      </c>
      <c r="R418" t="str">
        <f t="shared" si="24"/>
        <v>OK</v>
      </c>
      <c r="S418">
        <f t="shared" si="25"/>
        <v>255305.02</v>
      </c>
      <c r="T418">
        <f t="shared" si="26"/>
        <v>771</v>
      </c>
      <c r="U418" t="str">
        <f t="shared" si="27"/>
        <v>YES</v>
      </c>
    </row>
    <row r="419" spans="1:21" x14ac:dyDescent="0.3">
      <c r="A419" t="s">
        <v>457</v>
      </c>
      <c r="B419" s="2">
        <v>45579</v>
      </c>
      <c r="C419">
        <v>477200</v>
      </c>
      <c r="D419">
        <v>374858.19</v>
      </c>
      <c r="E419">
        <v>6.093</v>
      </c>
      <c r="F419">
        <v>240</v>
      </c>
      <c r="G419">
        <v>50</v>
      </c>
      <c r="H419">
        <v>190</v>
      </c>
      <c r="I419">
        <v>706</v>
      </c>
      <c r="J419">
        <v>66.099999999999994</v>
      </c>
      <c r="K419">
        <v>23.8</v>
      </c>
      <c r="L419" t="s">
        <v>18</v>
      </c>
      <c r="M419" t="s">
        <v>19</v>
      </c>
      <c r="N419" t="s">
        <v>20</v>
      </c>
      <c r="O419">
        <v>2.5000000000000001E-3</v>
      </c>
      <c r="P419">
        <v>0</v>
      </c>
      <c r="Q419" t="s">
        <v>21</v>
      </c>
      <c r="R419" t="str">
        <f t="shared" si="24"/>
        <v>OK</v>
      </c>
      <c r="S419">
        <f t="shared" si="25"/>
        <v>374858.19</v>
      </c>
      <c r="T419">
        <f t="shared" si="26"/>
        <v>706</v>
      </c>
      <c r="U419" t="str">
        <f t="shared" si="27"/>
        <v>YES</v>
      </c>
    </row>
    <row r="420" spans="1:21" x14ac:dyDescent="0.3">
      <c r="A420" t="s">
        <v>458</v>
      </c>
      <c r="B420" s="2">
        <v>44668</v>
      </c>
      <c r="C420">
        <v>266000</v>
      </c>
      <c r="D420">
        <v>256826.69</v>
      </c>
      <c r="E420">
        <v>7.5839999999999996</v>
      </c>
      <c r="F420">
        <v>360</v>
      </c>
      <c r="G420">
        <v>13</v>
      </c>
      <c r="H420">
        <v>347</v>
      </c>
      <c r="I420">
        <v>764</v>
      </c>
      <c r="J420">
        <v>98</v>
      </c>
      <c r="K420">
        <v>36.700000000000003</v>
      </c>
      <c r="L420" t="s">
        <v>29</v>
      </c>
      <c r="M420" t="s">
        <v>19</v>
      </c>
      <c r="N420" t="s">
        <v>20</v>
      </c>
      <c r="O420">
        <v>2.5000000000000001E-3</v>
      </c>
      <c r="P420">
        <v>0</v>
      </c>
      <c r="Q420" t="s">
        <v>21</v>
      </c>
      <c r="R420" t="str">
        <f t="shared" si="24"/>
        <v>OK</v>
      </c>
      <c r="S420">
        <f t="shared" si="25"/>
        <v>256826.69</v>
      </c>
      <c r="T420">
        <f t="shared" si="26"/>
        <v>764</v>
      </c>
      <c r="U420" t="str">
        <f t="shared" si="27"/>
        <v>YES</v>
      </c>
    </row>
    <row r="421" spans="1:21" x14ac:dyDescent="0.3">
      <c r="A421" t="s">
        <v>459</v>
      </c>
      <c r="B421" s="2">
        <v>44244</v>
      </c>
      <c r="C421">
        <v>157200</v>
      </c>
      <c r="D421">
        <v>145800.71</v>
      </c>
      <c r="E421">
        <v>6.6689999999999996</v>
      </c>
      <c r="F421">
        <v>240</v>
      </c>
      <c r="G421">
        <v>21</v>
      </c>
      <c r="H421">
        <v>219</v>
      </c>
      <c r="I421">
        <v>820</v>
      </c>
      <c r="J421">
        <v>56.1</v>
      </c>
      <c r="K421">
        <v>31.7</v>
      </c>
      <c r="L421" t="s">
        <v>25</v>
      </c>
      <c r="M421" t="s">
        <v>26</v>
      </c>
      <c r="N421" t="s">
        <v>20</v>
      </c>
      <c r="O421">
        <v>2.5000000000000001E-3</v>
      </c>
      <c r="P421">
        <v>0</v>
      </c>
      <c r="Q421" t="s">
        <v>21</v>
      </c>
      <c r="R421" t="str">
        <f t="shared" si="24"/>
        <v>OK</v>
      </c>
      <c r="S421">
        <f t="shared" si="25"/>
        <v>145800.71</v>
      </c>
      <c r="T421">
        <f t="shared" si="26"/>
        <v>820</v>
      </c>
      <c r="U421" t="str">
        <f t="shared" si="27"/>
        <v>YES</v>
      </c>
    </row>
    <row r="422" spans="1:21" x14ac:dyDescent="0.3">
      <c r="A422" t="s">
        <v>460</v>
      </c>
      <c r="B422" s="2">
        <v>44932</v>
      </c>
      <c r="C422">
        <v>532200</v>
      </c>
      <c r="D422">
        <v>431772.86</v>
      </c>
      <c r="E422">
        <v>6.6769999999999996</v>
      </c>
      <c r="F422">
        <v>360</v>
      </c>
      <c r="G422">
        <v>72</v>
      </c>
      <c r="H422">
        <v>288</v>
      </c>
      <c r="I422">
        <v>756</v>
      </c>
      <c r="J422">
        <v>77.900000000000006</v>
      </c>
      <c r="K422">
        <v>21.5</v>
      </c>
      <c r="L422" t="s">
        <v>45</v>
      </c>
      <c r="M422" t="s">
        <v>19</v>
      </c>
      <c r="N422" t="s">
        <v>20</v>
      </c>
      <c r="O422">
        <v>2.5000000000000001E-3</v>
      </c>
      <c r="P422">
        <v>0</v>
      </c>
      <c r="Q422" t="s">
        <v>21</v>
      </c>
      <c r="R422" t="str">
        <f t="shared" si="24"/>
        <v>OK</v>
      </c>
      <c r="S422">
        <f t="shared" si="25"/>
        <v>431772.86</v>
      </c>
      <c r="T422">
        <f t="shared" si="26"/>
        <v>756</v>
      </c>
      <c r="U422" t="str">
        <f t="shared" si="27"/>
        <v>YES</v>
      </c>
    </row>
    <row r="423" spans="1:21" x14ac:dyDescent="0.3">
      <c r="A423" t="s">
        <v>461</v>
      </c>
      <c r="B423" s="2">
        <v>44381</v>
      </c>
      <c r="C423">
        <v>461900</v>
      </c>
      <c r="D423">
        <v>443855.1</v>
      </c>
      <c r="E423">
        <v>7.1379999999999999</v>
      </c>
      <c r="F423">
        <v>360</v>
      </c>
      <c r="G423">
        <v>14</v>
      </c>
      <c r="H423">
        <v>346</v>
      </c>
      <c r="I423">
        <v>814</v>
      </c>
      <c r="J423">
        <v>75.7</v>
      </c>
      <c r="K423">
        <v>29.5</v>
      </c>
      <c r="L423" t="s">
        <v>45</v>
      </c>
      <c r="M423" t="s">
        <v>19</v>
      </c>
      <c r="N423" t="s">
        <v>20</v>
      </c>
      <c r="O423">
        <v>2.7499999999999998E-3</v>
      </c>
      <c r="P423">
        <v>0</v>
      </c>
      <c r="Q423" t="s">
        <v>21</v>
      </c>
      <c r="R423" t="str">
        <f t="shared" si="24"/>
        <v>OK</v>
      </c>
      <c r="S423">
        <f t="shared" si="25"/>
        <v>443855.1</v>
      </c>
      <c r="T423">
        <f t="shared" si="26"/>
        <v>814</v>
      </c>
      <c r="U423" t="str">
        <f t="shared" si="27"/>
        <v>YES</v>
      </c>
    </row>
    <row r="424" spans="1:21" x14ac:dyDescent="0.3">
      <c r="A424" t="s">
        <v>462</v>
      </c>
      <c r="B424" s="2">
        <v>44014</v>
      </c>
      <c r="C424">
        <v>531200</v>
      </c>
      <c r="D424">
        <v>364220.85</v>
      </c>
      <c r="E424">
        <v>7.31</v>
      </c>
      <c r="F424">
        <v>180</v>
      </c>
      <c r="G424">
        <v>65</v>
      </c>
      <c r="H424">
        <v>115</v>
      </c>
      <c r="I424">
        <v>751</v>
      </c>
      <c r="J424">
        <v>73.7</v>
      </c>
      <c r="K424">
        <v>39.799999999999997</v>
      </c>
      <c r="L424" t="s">
        <v>36</v>
      </c>
      <c r="M424" t="s">
        <v>19</v>
      </c>
      <c r="N424" t="s">
        <v>20</v>
      </c>
      <c r="O424">
        <v>2.5000000000000001E-3</v>
      </c>
      <c r="P424">
        <v>0</v>
      </c>
      <c r="Q424" t="s">
        <v>21</v>
      </c>
      <c r="R424" t="str">
        <f t="shared" si="24"/>
        <v>OK</v>
      </c>
      <c r="S424">
        <f t="shared" si="25"/>
        <v>364220.85</v>
      </c>
      <c r="T424">
        <f t="shared" si="26"/>
        <v>751</v>
      </c>
      <c r="U424" t="str">
        <f t="shared" si="27"/>
        <v>YES</v>
      </c>
    </row>
    <row r="425" spans="1:21" x14ac:dyDescent="0.3">
      <c r="A425" t="s">
        <v>463</v>
      </c>
      <c r="B425" s="2">
        <v>45714</v>
      </c>
      <c r="C425">
        <v>169500</v>
      </c>
      <c r="D425">
        <v>160092.87</v>
      </c>
      <c r="E425">
        <v>6.42</v>
      </c>
      <c r="F425">
        <v>360</v>
      </c>
      <c r="G425">
        <v>20</v>
      </c>
      <c r="H425">
        <v>340</v>
      </c>
      <c r="I425">
        <v>674</v>
      </c>
      <c r="J425">
        <v>81.099999999999994</v>
      </c>
      <c r="K425">
        <v>33.799999999999997</v>
      </c>
      <c r="L425" t="s">
        <v>54</v>
      </c>
      <c r="M425" t="s">
        <v>19</v>
      </c>
      <c r="N425" t="s">
        <v>20</v>
      </c>
      <c r="O425">
        <v>2.5000000000000001E-3</v>
      </c>
      <c r="P425">
        <v>0</v>
      </c>
      <c r="Q425" t="s">
        <v>21</v>
      </c>
      <c r="R425" t="str">
        <f t="shared" si="24"/>
        <v>OK</v>
      </c>
      <c r="S425">
        <f t="shared" si="25"/>
        <v>160092.87</v>
      </c>
      <c r="T425">
        <f t="shared" si="26"/>
        <v>674</v>
      </c>
      <c r="U425" t="str">
        <f t="shared" si="27"/>
        <v>YES</v>
      </c>
    </row>
    <row r="426" spans="1:21" x14ac:dyDescent="0.3">
      <c r="A426" t="s">
        <v>464</v>
      </c>
      <c r="B426" s="2">
        <v>45359</v>
      </c>
      <c r="C426">
        <v>568600</v>
      </c>
      <c r="D426">
        <v>452886.97</v>
      </c>
      <c r="E426">
        <v>6.7679999999999998</v>
      </c>
      <c r="F426">
        <v>180</v>
      </c>
      <c r="G426">
        <v>46</v>
      </c>
      <c r="H426">
        <v>134</v>
      </c>
      <c r="I426">
        <v>740</v>
      </c>
      <c r="J426">
        <v>81.7</v>
      </c>
      <c r="K426">
        <v>47.5</v>
      </c>
      <c r="L426" t="s">
        <v>36</v>
      </c>
      <c r="M426" t="s">
        <v>43</v>
      </c>
      <c r="N426" t="s">
        <v>20</v>
      </c>
      <c r="O426">
        <v>2.5000000000000001E-3</v>
      </c>
      <c r="P426">
        <v>120</v>
      </c>
      <c r="Q426" t="s">
        <v>244</v>
      </c>
      <c r="R426" t="str">
        <f t="shared" si="24"/>
        <v>OK</v>
      </c>
      <c r="S426">
        <f t="shared" si="25"/>
        <v>452886.97</v>
      </c>
      <c r="T426">
        <f t="shared" si="26"/>
        <v>740</v>
      </c>
      <c r="U426" t="str">
        <f t="shared" si="27"/>
        <v>YES</v>
      </c>
    </row>
    <row r="427" spans="1:21" x14ac:dyDescent="0.3">
      <c r="A427" t="s">
        <v>465</v>
      </c>
      <c r="B427" s="2">
        <v>45562</v>
      </c>
      <c r="C427">
        <v>459800</v>
      </c>
      <c r="D427">
        <v>425424.17</v>
      </c>
      <c r="E427">
        <v>7.1580000000000004</v>
      </c>
      <c r="F427">
        <v>360</v>
      </c>
      <c r="G427">
        <v>27</v>
      </c>
      <c r="H427">
        <v>333</v>
      </c>
      <c r="I427">
        <v>707</v>
      </c>
      <c r="J427">
        <v>74.2</v>
      </c>
      <c r="K427">
        <v>18.3</v>
      </c>
      <c r="L427" t="s">
        <v>52</v>
      </c>
      <c r="M427" t="s">
        <v>43</v>
      </c>
      <c r="N427" t="s">
        <v>27</v>
      </c>
      <c r="O427">
        <v>2.7499999999999998E-3</v>
      </c>
      <c r="P427">
        <v>0</v>
      </c>
      <c r="Q427" t="s">
        <v>21</v>
      </c>
      <c r="R427" t="str">
        <f t="shared" si="24"/>
        <v>OK</v>
      </c>
      <c r="S427">
        <f t="shared" si="25"/>
        <v>425424.17</v>
      </c>
      <c r="T427">
        <f t="shared" si="26"/>
        <v>707</v>
      </c>
      <c r="U427" t="str">
        <f t="shared" si="27"/>
        <v>YES</v>
      </c>
    </row>
    <row r="428" spans="1:21" x14ac:dyDescent="0.3">
      <c r="A428" t="s">
        <v>466</v>
      </c>
      <c r="B428" s="2">
        <v>45169</v>
      </c>
      <c r="C428">
        <v>431700</v>
      </c>
      <c r="D428">
        <v>368262.74</v>
      </c>
      <c r="E428">
        <v>5.4950000000000001</v>
      </c>
      <c r="F428">
        <v>180</v>
      </c>
      <c r="G428">
        <v>29</v>
      </c>
      <c r="H428">
        <v>151</v>
      </c>
      <c r="I428">
        <v>692</v>
      </c>
      <c r="J428">
        <v>64.8</v>
      </c>
      <c r="K428">
        <v>45.7</v>
      </c>
      <c r="L428" t="s">
        <v>54</v>
      </c>
      <c r="M428" t="s">
        <v>19</v>
      </c>
      <c r="N428" t="s">
        <v>20</v>
      </c>
      <c r="O428">
        <v>2.5000000000000001E-3</v>
      </c>
      <c r="P428">
        <v>0</v>
      </c>
      <c r="Q428" t="s">
        <v>21</v>
      </c>
      <c r="R428" t="str">
        <f t="shared" si="24"/>
        <v>OK</v>
      </c>
      <c r="S428">
        <f t="shared" si="25"/>
        <v>368262.74</v>
      </c>
      <c r="T428">
        <f t="shared" si="26"/>
        <v>692</v>
      </c>
      <c r="U428" t="str">
        <f t="shared" si="27"/>
        <v>YES</v>
      </c>
    </row>
    <row r="429" spans="1:21" x14ac:dyDescent="0.3">
      <c r="A429" t="s">
        <v>467</v>
      </c>
      <c r="B429" s="2">
        <v>45776</v>
      </c>
      <c r="C429">
        <v>462300</v>
      </c>
      <c r="D429">
        <v>410897.73</v>
      </c>
      <c r="E429">
        <v>5.1260000000000003</v>
      </c>
      <c r="F429">
        <v>360</v>
      </c>
      <c r="G429">
        <v>49</v>
      </c>
      <c r="H429">
        <v>311</v>
      </c>
      <c r="I429">
        <v>721</v>
      </c>
      <c r="J429">
        <v>87.5</v>
      </c>
      <c r="K429">
        <v>32.200000000000003</v>
      </c>
      <c r="L429" t="s">
        <v>38</v>
      </c>
      <c r="M429" t="s">
        <v>43</v>
      </c>
      <c r="N429" t="s">
        <v>27</v>
      </c>
      <c r="O429">
        <v>2.5000000000000001E-3</v>
      </c>
      <c r="P429">
        <v>0</v>
      </c>
      <c r="Q429" t="s">
        <v>21</v>
      </c>
      <c r="R429" t="str">
        <f t="shared" si="24"/>
        <v>OK</v>
      </c>
      <c r="S429">
        <f t="shared" si="25"/>
        <v>410897.73</v>
      </c>
      <c r="T429">
        <f t="shared" si="26"/>
        <v>721</v>
      </c>
      <c r="U429" t="str">
        <f t="shared" si="27"/>
        <v>YES</v>
      </c>
    </row>
    <row r="430" spans="1:21" x14ac:dyDescent="0.3">
      <c r="A430" t="s">
        <v>468</v>
      </c>
      <c r="B430" s="2">
        <v>44622</v>
      </c>
      <c r="C430">
        <v>582200</v>
      </c>
      <c r="D430">
        <v>573737.31000000006</v>
      </c>
      <c r="E430">
        <v>6.2130000000000001</v>
      </c>
      <c r="F430">
        <v>360</v>
      </c>
      <c r="G430">
        <v>6</v>
      </c>
      <c r="H430">
        <v>354</v>
      </c>
      <c r="I430">
        <v>716</v>
      </c>
      <c r="J430">
        <v>82.9</v>
      </c>
      <c r="K430">
        <v>31.1</v>
      </c>
      <c r="L430" t="s">
        <v>18</v>
      </c>
      <c r="M430" t="s">
        <v>30</v>
      </c>
      <c r="N430" t="s">
        <v>20</v>
      </c>
      <c r="O430">
        <v>2.5000000000000001E-3</v>
      </c>
      <c r="P430">
        <v>0</v>
      </c>
      <c r="Q430" t="s">
        <v>21</v>
      </c>
      <c r="R430" t="str">
        <f t="shared" si="24"/>
        <v>OK</v>
      </c>
      <c r="S430">
        <f t="shared" si="25"/>
        <v>573737.31000000006</v>
      </c>
      <c r="T430">
        <f t="shared" si="26"/>
        <v>716</v>
      </c>
      <c r="U430" t="str">
        <f t="shared" si="27"/>
        <v>YES</v>
      </c>
    </row>
    <row r="431" spans="1:21" x14ac:dyDescent="0.3">
      <c r="A431" t="s">
        <v>469</v>
      </c>
      <c r="B431" s="2">
        <v>45496</v>
      </c>
      <c r="C431">
        <v>443500</v>
      </c>
      <c r="D431">
        <v>424163.44</v>
      </c>
      <c r="E431">
        <v>5.1100000000000003</v>
      </c>
      <c r="F431">
        <v>360</v>
      </c>
      <c r="G431">
        <v>15</v>
      </c>
      <c r="H431">
        <v>345</v>
      </c>
      <c r="I431">
        <v>667</v>
      </c>
      <c r="J431">
        <v>77.3</v>
      </c>
      <c r="K431">
        <v>22.6</v>
      </c>
      <c r="L431" t="s">
        <v>33</v>
      </c>
      <c r="M431" t="s">
        <v>26</v>
      </c>
      <c r="N431" t="s">
        <v>27</v>
      </c>
      <c r="O431">
        <v>2.5000000000000001E-3</v>
      </c>
      <c r="P431">
        <v>0</v>
      </c>
      <c r="Q431" t="s">
        <v>21</v>
      </c>
      <c r="R431" t="str">
        <f t="shared" si="24"/>
        <v>OK</v>
      </c>
      <c r="S431">
        <f t="shared" si="25"/>
        <v>424163.44</v>
      </c>
      <c r="T431">
        <f t="shared" si="26"/>
        <v>667</v>
      </c>
      <c r="U431" t="str">
        <f t="shared" si="27"/>
        <v>YES</v>
      </c>
    </row>
    <row r="432" spans="1:21" x14ac:dyDescent="0.3">
      <c r="A432" t="s">
        <v>470</v>
      </c>
      <c r="B432" s="2">
        <v>45299</v>
      </c>
      <c r="C432">
        <v>440500</v>
      </c>
      <c r="D432">
        <v>366974.34</v>
      </c>
      <c r="E432">
        <v>6.0460000000000003</v>
      </c>
      <c r="F432">
        <v>360</v>
      </c>
      <c r="G432">
        <v>61</v>
      </c>
      <c r="H432">
        <v>299</v>
      </c>
      <c r="I432">
        <v>820</v>
      </c>
      <c r="J432">
        <v>82.6</v>
      </c>
      <c r="K432">
        <v>38.700000000000003</v>
      </c>
      <c r="L432" t="s">
        <v>33</v>
      </c>
      <c r="M432" t="s">
        <v>19</v>
      </c>
      <c r="N432" t="s">
        <v>20</v>
      </c>
      <c r="O432">
        <v>2.5000000000000001E-3</v>
      </c>
      <c r="P432">
        <v>0</v>
      </c>
      <c r="Q432" t="s">
        <v>21</v>
      </c>
      <c r="R432" t="str">
        <f t="shared" si="24"/>
        <v>OK</v>
      </c>
      <c r="S432">
        <f t="shared" si="25"/>
        <v>366974.34</v>
      </c>
      <c r="T432">
        <f t="shared" si="26"/>
        <v>820</v>
      </c>
      <c r="U432" t="str">
        <f t="shared" si="27"/>
        <v>YES</v>
      </c>
    </row>
    <row r="433" spans="1:21" x14ac:dyDescent="0.3">
      <c r="A433" t="s">
        <v>471</v>
      </c>
      <c r="B433" s="2">
        <v>43809</v>
      </c>
      <c r="C433">
        <v>645300</v>
      </c>
      <c r="D433">
        <v>554350.48</v>
      </c>
      <c r="E433">
        <v>6.4539999999999997</v>
      </c>
      <c r="F433">
        <v>360</v>
      </c>
      <c r="G433">
        <v>55</v>
      </c>
      <c r="H433">
        <v>305</v>
      </c>
      <c r="I433">
        <v>769</v>
      </c>
      <c r="J433">
        <v>84.5</v>
      </c>
      <c r="K433">
        <v>20.399999999999999</v>
      </c>
      <c r="L433" t="s">
        <v>45</v>
      </c>
      <c r="M433" t="s">
        <v>19</v>
      </c>
      <c r="N433" t="s">
        <v>77</v>
      </c>
      <c r="O433">
        <v>2.5000000000000001E-3</v>
      </c>
      <c r="P433">
        <v>0</v>
      </c>
      <c r="Q433" t="s">
        <v>21</v>
      </c>
      <c r="R433" t="str">
        <f t="shared" si="24"/>
        <v>OK</v>
      </c>
      <c r="S433">
        <f t="shared" si="25"/>
        <v>554350.48</v>
      </c>
      <c r="T433">
        <f t="shared" si="26"/>
        <v>769</v>
      </c>
      <c r="U433" t="str">
        <f t="shared" si="27"/>
        <v>YES</v>
      </c>
    </row>
    <row r="434" spans="1:21" x14ac:dyDescent="0.3">
      <c r="A434" t="s">
        <v>472</v>
      </c>
      <c r="B434" s="2">
        <v>44665</v>
      </c>
      <c r="C434">
        <v>528400</v>
      </c>
      <c r="D434">
        <v>508823.75</v>
      </c>
      <c r="E434">
        <v>6.0709999999999997</v>
      </c>
      <c r="F434">
        <v>360</v>
      </c>
      <c r="G434">
        <v>17</v>
      </c>
      <c r="H434">
        <v>343</v>
      </c>
      <c r="I434">
        <v>738</v>
      </c>
      <c r="J434">
        <v>67.599999999999994</v>
      </c>
      <c r="K434">
        <v>41.5</v>
      </c>
      <c r="L434" t="s">
        <v>29</v>
      </c>
      <c r="M434" t="s">
        <v>19</v>
      </c>
      <c r="N434" t="s">
        <v>27</v>
      </c>
      <c r="O434">
        <v>2.7499999999999998E-3</v>
      </c>
      <c r="P434">
        <v>0</v>
      </c>
      <c r="Q434" t="s">
        <v>21</v>
      </c>
      <c r="R434" t="str">
        <f t="shared" si="24"/>
        <v>OK</v>
      </c>
      <c r="S434">
        <f t="shared" si="25"/>
        <v>508823.75</v>
      </c>
      <c r="T434">
        <f t="shared" si="26"/>
        <v>738</v>
      </c>
      <c r="U434" t="str">
        <f t="shared" si="27"/>
        <v>YES</v>
      </c>
    </row>
    <row r="435" spans="1:21" x14ac:dyDescent="0.3">
      <c r="A435" t="s">
        <v>473</v>
      </c>
      <c r="B435" s="2">
        <v>45524</v>
      </c>
      <c r="C435">
        <v>371100</v>
      </c>
      <c r="D435">
        <v>312448.34000000003</v>
      </c>
      <c r="E435">
        <v>6.1580000000000004</v>
      </c>
      <c r="F435">
        <v>360</v>
      </c>
      <c r="G435">
        <v>65</v>
      </c>
      <c r="H435">
        <v>295</v>
      </c>
      <c r="I435">
        <v>730</v>
      </c>
      <c r="J435">
        <v>82.2</v>
      </c>
      <c r="K435">
        <v>22.9</v>
      </c>
      <c r="L435" t="s">
        <v>33</v>
      </c>
      <c r="M435" t="s">
        <v>30</v>
      </c>
      <c r="N435" t="s">
        <v>20</v>
      </c>
      <c r="O435">
        <v>2.5000000000000001E-3</v>
      </c>
      <c r="P435">
        <v>0</v>
      </c>
      <c r="Q435" t="s">
        <v>21</v>
      </c>
      <c r="R435" t="str">
        <f t="shared" si="24"/>
        <v>OK</v>
      </c>
      <c r="S435">
        <f t="shared" si="25"/>
        <v>312448.34000000003</v>
      </c>
      <c r="T435">
        <f t="shared" si="26"/>
        <v>730</v>
      </c>
      <c r="U435" t="str">
        <f t="shared" si="27"/>
        <v>YES</v>
      </c>
    </row>
    <row r="436" spans="1:21" x14ac:dyDescent="0.3">
      <c r="A436" t="s">
        <v>474</v>
      </c>
      <c r="B436" s="2">
        <v>45714</v>
      </c>
      <c r="C436">
        <v>503700</v>
      </c>
      <c r="D436">
        <v>467746.48</v>
      </c>
      <c r="E436">
        <v>5.5990000000000002</v>
      </c>
      <c r="F436">
        <v>360</v>
      </c>
      <c r="G436">
        <v>31</v>
      </c>
      <c r="H436">
        <v>329</v>
      </c>
      <c r="I436">
        <v>791</v>
      </c>
      <c r="J436">
        <v>69.900000000000006</v>
      </c>
      <c r="K436">
        <v>24.2</v>
      </c>
      <c r="L436" t="s">
        <v>36</v>
      </c>
      <c r="M436" t="s">
        <v>19</v>
      </c>
      <c r="N436" t="s">
        <v>27</v>
      </c>
      <c r="O436">
        <v>2.5000000000000001E-3</v>
      </c>
      <c r="P436">
        <v>90</v>
      </c>
      <c r="Q436" t="s">
        <v>50</v>
      </c>
      <c r="R436" t="str">
        <f t="shared" si="24"/>
        <v>OK</v>
      </c>
      <c r="S436">
        <f t="shared" si="25"/>
        <v>467746.48</v>
      </c>
      <c r="T436">
        <f t="shared" si="26"/>
        <v>791</v>
      </c>
      <c r="U436" t="str">
        <f t="shared" si="27"/>
        <v>YES</v>
      </c>
    </row>
    <row r="437" spans="1:21" x14ac:dyDescent="0.3">
      <c r="A437" t="s">
        <v>475</v>
      </c>
      <c r="B437" s="2">
        <v>44410</v>
      </c>
      <c r="C437">
        <v>344600</v>
      </c>
      <c r="D437">
        <v>293656.90000000002</v>
      </c>
      <c r="E437">
        <v>6.7619999999999996</v>
      </c>
      <c r="F437">
        <v>240</v>
      </c>
      <c r="G437">
        <v>46</v>
      </c>
      <c r="H437">
        <v>194</v>
      </c>
      <c r="I437">
        <v>820</v>
      </c>
      <c r="J437">
        <v>84.8</v>
      </c>
      <c r="K437">
        <v>25.5</v>
      </c>
      <c r="L437" t="s">
        <v>25</v>
      </c>
      <c r="M437" t="s">
        <v>19</v>
      </c>
      <c r="N437" t="s">
        <v>20</v>
      </c>
      <c r="O437">
        <v>2.5000000000000001E-3</v>
      </c>
      <c r="P437">
        <v>0</v>
      </c>
      <c r="Q437" t="s">
        <v>21</v>
      </c>
      <c r="R437" t="str">
        <f t="shared" si="24"/>
        <v>OK</v>
      </c>
      <c r="S437">
        <f t="shared" si="25"/>
        <v>293656.90000000002</v>
      </c>
      <c r="T437">
        <f t="shared" si="26"/>
        <v>820</v>
      </c>
      <c r="U437" t="str">
        <f t="shared" si="27"/>
        <v>YES</v>
      </c>
    </row>
    <row r="438" spans="1:21" x14ac:dyDescent="0.3">
      <c r="A438" t="s">
        <v>476</v>
      </c>
      <c r="B438" s="2">
        <v>44391</v>
      </c>
      <c r="C438">
        <v>264400</v>
      </c>
      <c r="D438">
        <v>236917.74</v>
      </c>
      <c r="E438">
        <v>5.5590000000000002</v>
      </c>
      <c r="F438">
        <v>360</v>
      </c>
      <c r="G438">
        <v>41</v>
      </c>
      <c r="H438">
        <v>319</v>
      </c>
      <c r="I438">
        <v>763</v>
      </c>
      <c r="J438">
        <v>73.900000000000006</v>
      </c>
      <c r="K438">
        <v>29.3</v>
      </c>
      <c r="L438" t="s">
        <v>36</v>
      </c>
      <c r="M438" t="s">
        <v>19</v>
      </c>
      <c r="N438" t="s">
        <v>20</v>
      </c>
      <c r="O438">
        <v>2.5000000000000001E-3</v>
      </c>
      <c r="P438">
        <v>0</v>
      </c>
      <c r="Q438" t="s">
        <v>21</v>
      </c>
      <c r="R438" t="str">
        <f t="shared" si="24"/>
        <v>OK</v>
      </c>
      <c r="S438">
        <f t="shared" si="25"/>
        <v>236917.74</v>
      </c>
      <c r="T438">
        <f t="shared" si="26"/>
        <v>763</v>
      </c>
      <c r="U438" t="str">
        <f t="shared" si="27"/>
        <v>YES</v>
      </c>
    </row>
    <row r="439" spans="1:21" x14ac:dyDescent="0.3">
      <c r="A439" t="s">
        <v>477</v>
      </c>
      <c r="B439" s="2">
        <v>45516</v>
      </c>
      <c r="C439">
        <v>448400</v>
      </c>
      <c r="D439">
        <v>412940.08</v>
      </c>
      <c r="E439">
        <v>4.883</v>
      </c>
      <c r="F439">
        <v>360</v>
      </c>
      <c r="G439">
        <v>28</v>
      </c>
      <c r="H439">
        <v>332</v>
      </c>
      <c r="I439">
        <v>732</v>
      </c>
      <c r="J439">
        <v>82.7</v>
      </c>
      <c r="K439">
        <v>42.5</v>
      </c>
      <c r="L439" t="s">
        <v>45</v>
      </c>
      <c r="M439" t="s">
        <v>30</v>
      </c>
      <c r="N439" t="s">
        <v>20</v>
      </c>
      <c r="O439">
        <v>2.5000000000000001E-3</v>
      </c>
      <c r="P439">
        <v>0</v>
      </c>
      <c r="Q439" t="s">
        <v>21</v>
      </c>
      <c r="R439" t="str">
        <f t="shared" si="24"/>
        <v>OK</v>
      </c>
      <c r="S439">
        <f t="shared" si="25"/>
        <v>412940.08</v>
      </c>
      <c r="T439">
        <f t="shared" si="26"/>
        <v>732</v>
      </c>
      <c r="U439" t="str">
        <f t="shared" si="27"/>
        <v>YES</v>
      </c>
    </row>
    <row r="440" spans="1:21" x14ac:dyDescent="0.3">
      <c r="A440" t="s">
        <v>478</v>
      </c>
      <c r="B440" s="2">
        <v>44796</v>
      </c>
      <c r="C440">
        <v>614100</v>
      </c>
      <c r="D440">
        <v>536094.56000000006</v>
      </c>
      <c r="E440">
        <v>6.1150000000000002</v>
      </c>
      <c r="F440">
        <v>360</v>
      </c>
      <c r="G440">
        <v>48</v>
      </c>
      <c r="H440">
        <v>312</v>
      </c>
      <c r="I440">
        <v>806</v>
      </c>
      <c r="J440">
        <v>71.2</v>
      </c>
      <c r="K440">
        <v>47</v>
      </c>
      <c r="L440" t="s">
        <v>25</v>
      </c>
      <c r="M440" t="s">
        <v>19</v>
      </c>
      <c r="N440" t="s">
        <v>20</v>
      </c>
      <c r="O440">
        <v>2.5000000000000001E-3</v>
      </c>
      <c r="P440">
        <v>0</v>
      </c>
      <c r="Q440" t="s">
        <v>21</v>
      </c>
      <c r="R440" t="str">
        <f t="shared" si="24"/>
        <v>OK</v>
      </c>
      <c r="S440">
        <f t="shared" si="25"/>
        <v>536094.56000000006</v>
      </c>
      <c r="T440">
        <f t="shared" si="26"/>
        <v>806</v>
      </c>
      <c r="U440" t="str">
        <f t="shared" si="27"/>
        <v>YES</v>
      </c>
    </row>
    <row r="441" spans="1:21" x14ac:dyDescent="0.3">
      <c r="A441" t="s">
        <v>479</v>
      </c>
      <c r="B441" s="2">
        <v>45469</v>
      </c>
      <c r="C441">
        <v>614600</v>
      </c>
      <c r="D441">
        <v>599108.76</v>
      </c>
      <c r="E441">
        <v>6.8449999999999998</v>
      </c>
      <c r="F441">
        <v>360</v>
      </c>
      <c r="G441">
        <v>11</v>
      </c>
      <c r="H441">
        <v>349</v>
      </c>
      <c r="I441">
        <v>733</v>
      </c>
      <c r="J441">
        <v>83.3</v>
      </c>
      <c r="K441">
        <v>30.1</v>
      </c>
      <c r="L441" t="s">
        <v>36</v>
      </c>
      <c r="M441" t="s">
        <v>30</v>
      </c>
      <c r="N441" t="s">
        <v>20</v>
      </c>
      <c r="O441">
        <v>2.5000000000000001E-3</v>
      </c>
      <c r="P441">
        <v>0</v>
      </c>
      <c r="Q441" t="s">
        <v>21</v>
      </c>
      <c r="R441" t="str">
        <f t="shared" si="24"/>
        <v>OK</v>
      </c>
      <c r="S441">
        <f t="shared" si="25"/>
        <v>599108.76</v>
      </c>
      <c r="T441">
        <f t="shared" si="26"/>
        <v>733</v>
      </c>
      <c r="U441" t="str">
        <f t="shared" si="27"/>
        <v>YES</v>
      </c>
    </row>
    <row r="442" spans="1:21" x14ac:dyDescent="0.3">
      <c r="A442" t="s">
        <v>480</v>
      </c>
      <c r="B442" s="2">
        <v>45253</v>
      </c>
      <c r="C442">
        <v>321000</v>
      </c>
      <c r="D442">
        <v>242070.35</v>
      </c>
      <c r="E442">
        <v>6.3019999999999996</v>
      </c>
      <c r="F442">
        <v>180</v>
      </c>
      <c r="G442">
        <v>48</v>
      </c>
      <c r="H442">
        <v>132</v>
      </c>
      <c r="I442">
        <v>749</v>
      </c>
      <c r="J442">
        <v>65.2</v>
      </c>
      <c r="K442">
        <v>34.6</v>
      </c>
      <c r="L442" t="s">
        <v>36</v>
      </c>
      <c r="M442" t="s">
        <v>43</v>
      </c>
      <c r="N442" t="s">
        <v>20</v>
      </c>
      <c r="O442">
        <v>2.7499999999999998E-3</v>
      </c>
      <c r="P442">
        <v>0</v>
      </c>
      <c r="Q442" t="s">
        <v>21</v>
      </c>
      <c r="R442" t="str">
        <f t="shared" si="24"/>
        <v>OK</v>
      </c>
      <c r="S442">
        <f t="shared" si="25"/>
        <v>242070.35</v>
      </c>
      <c r="T442">
        <f t="shared" si="26"/>
        <v>749</v>
      </c>
      <c r="U442" t="str">
        <f t="shared" si="27"/>
        <v>YES</v>
      </c>
    </row>
    <row r="443" spans="1:21" x14ac:dyDescent="0.3">
      <c r="A443" t="s">
        <v>481</v>
      </c>
      <c r="B443" s="2">
        <v>45712</v>
      </c>
      <c r="C443">
        <v>413800</v>
      </c>
      <c r="D443">
        <v>378179.74</v>
      </c>
      <c r="E443">
        <v>5.4930000000000003</v>
      </c>
      <c r="F443">
        <v>360</v>
      </c>
      <c r="G443">
        <v>30</v>
      </c>
      <c r="H443">
        <v>330</v>
      </c>
      <c r="I443">
        <v>780</v>
      </c>
      <c r="J443">
        <v>76.400000000000006</v>
      </c>
      <c r="K443">
        <v>38.9</v>
      </c>
      <c r="L443" t="s">
        <v>23</v>
      </c>
      <c r="M443" t="s">
        <v>19</v>
      </c>
      <c r="N443" t="s">
        <v>20</v>
      </c>
      <c r="O443">
        <v>2.5000000000000001E-3</v>
      </c>
      <c r="P443">
        <v>0</v>
      </c>
      <c r="Q443" t="s">
        <v>21</v>
      </c>
      <c r="R443" t="str">
        <f t="shared" si="24"/>
        <v>OK</v>
      </c>
      <c r="S443">
        <f t="shared" si="25"/>
        <v>378179.74</v>
      </c>
      <c r="T443">
        <f t="shared" si="26"/>
        <v>780</v>
      </c>
      <c r="U443" t="str">
        <f t="shared" si="27"/>
        <v>YES</v>
      </c>
    </row>
    <row r="444" spans="1:21" x14ac:dyDescent="0.3">
      <c r="A444" t="s">
        <v>482</v>
      </c>
      <c r="B444" s="2">
        <v>45405</v>
      </c>
      <c r="C444">
        <v>255800</v>
      </c>
      <c r="D444">
        <v>239998.58</v>
      </c>
      <c r="E444">
        <v>6.3159999999999998</v>
      </c>
      <c r="F444">
        <v>360</v>
      </c>
      <c r="G444">
        <v>23</v>
      </c>
      <c r="H444">
        <v>337</v>
      </c>
      <c r="I444">
        <v>704</v>
      </c>
      <c r="J444">
        <v>86.8</v>
      </c>
      <c r="K444">
        <v>32.4</v>
      </c>
      <c r="L444" t="s">
        <v>18</v>
      </c>
      <c r="M444" t="s">
        <v>30</v>
      </c>
      <c r="N444" t="s">
        <v>20</v>
      </c>
      <c r="O444">
        <v>2.5000000000000001E-3</v>
      </c>
      <c r="P444">
        <v>30</v>
      </c>
      <c r="Q444" t="s">
        <v>31</v>
      </c>
      <c r="R444" t="str">
        <f t="shared" si="24"/>
        <v>OK</v>
      </c>
      <c r="S444">
        <f t="shared" si="25"/>
        <v>239998.58</v>
      </c>
      <c r="T444">
        <f t="shared" si="26"/>
        <v>704</v>
      </c>
      <c r="U444" t="str">
        <f t="shared" si="27"/>
        <v>YES</v>
      </c>
    </row>
    <row r="445" spans="1:21" x14ac:dyDescent="0.3">
      <c r="A445" t="s">
        <v>483</v>
      </c>
      <c r="B445" s="2">
        <v>45622</v>
      </c>
      <c r="C445">
        <v>647800</v>
      </c>
      <c r="D445">
        <v>532440.44999999995</v>
      </c>
      <c r="E445">
        <v>6.5350000000000001</v>
      </c>
      <c r="F445">
        <v>360</v>
      </c>
      <c r="G445">
        <v>67</v>
      </c>
      <c r="H445">
        <v>293</v>
      </c>
      <c r="I445">
        <v>611</v>
      </c>
      <c r="J445">
        <v>81.099999999999994</v>
      </c>
      <c r="K445">
        <v>38.6</v>
      </c>
      <c r="L445" t="s">
        <v>18</v>
      </c>
      <c r="M445" t="s">
        <v>19</v>
      </c>
      <c r="N445" t="s">
        <v>77</v>
      </c>
      <c r="O445">
        <v>2.5000000000000001E-3</v>
      </c>
      <c r="P445">
        <v>0</v>
      </c>
      <c r="Q445" t="s">
        <v>21</v>
      </c>
      <c r="R445" t="str">
        <f t="shared" si="24"/>
        <v>OK</v>
      </c>
      <c r="S445">
        <f t="shared" si="25"/>
        <v>532440.44999999995</v>
      </c>
      <c r="T445">
        <f t="shared" si="26"/>
        <v>611</v>
      </c>
      <c r="U445" t="str">
        <f t="shared" si="27"/>
        <v>YES</v>
      </c>
    </row>
    <row r="446" spans="1:21" x14ac:dyDescent="0.3">
      <c r="A446" t="s">
        <v>484</v>
      </c>
      <c r="B446" s="2">
        <v>45621</v>
      </c>
      <c r="C446">
        <v>640600</v>
      </c>
      <c r="D446">
        <v>607274.47</v>
      </c>
      <c r="E446">
        <v>6.3090000000000002</v>
      </c>
      <c r="F446">
        <v>360</v>
      </c>
      <c r="G446">
        <v>18</v>
      </c>
      <c r="H446">
        <v>342</v>
      </c>
      <c r="I446">
        <v>701</v>
      </c>
      <c r="J446">
        <v>78.099999999999994</v>
      </c>
      <c r="K446">
        <v>35</v>
      </c>
      <c r="L446" t="s">
        <v>45</v>
      </c>
      <c r="M446" t="s">
        <v>26</v>
      </c>
      <c r="N446" t="s">
        <v>20</v>
      </c>
      <c r="O446">
        <v>2.5000000000000001E-3</v>
      </c>
      <c r="P446">
        <v>0</v>
      </c>
      <c r="Q446" t="s">
        <v>21</v>
      </c>
      <c r="R446" t="str">
        <f t="shared" si="24"/>
        <v>OK</v>
      </c>
      <c r="S446">
        <f t="shared" si="25"/>
        <v>607274.47</v>
      </c>
      <c r="T446">
        <f t="shared" si="26"/>
        <v>701</v>
      </c>
      <c r="U446" t="str">
        <f t="shared" si="27"/>
        <v>YES</v>
      </c>
    </row>
    <row r="447" spans="1:21" x14ac:dyDescent="0.3">
      <c r="A447" t="s">
        <v>485</v>
      </c>
      <c r="B447" s="2">
        <v>46065</v>
      </c>
      <c r="C447">
        <v>474800</v>
      </c>
      <c r="D447">
        <v>412147.8</v>
      </c>
      <c r="E447">
        <v>6.0780000000000003</v>
      </c>
      <c r="F447">
        <v>360</v>
      </c>
      <c r="G447">
        <v>48</v>
      </c>
      <c r="H447">
        <v>312</v>
      </c>
      <c r="I447">
        <v>768</v>
      </c>
      <c r="J447">
        <v>95.8</v>
      </c>
      <c r="K447">
        <v>33</v>
      </c>
      <c r="L447" t="s">
        <v>23</v>
      </c>
      <c r="M447" t="s">
        <v>19</v>
      </c>
      <c r="N447" t="s">
        <v>20</v>
      </c>
      <c r="O447">
        <v>2.5000000000000001E-3</v>
      </c>
      <c r="P447">
        <v>0</v>
      </c>
      <c r="Q447" t="s">
        <v>21</v>
      </c>
      <c r="R447" t="str">
        <f t="shared" si="24"/>
        <v>OK</v>
      </c>
      <c r="S447">
        <f t="shared" si="25"/>
        <v>412147.8</v>
      </c>
      <c r="T447">
        <f t="shared" si="26"/>
        <v>768</v>
      </c>
      <c r="U447" t="str">
        <f t="shared" si="27"/>
        <v>YES</v>
      </c>
    </row>
    <row r="448" spans="1:21" x14ac:dyDescent="0.3">
      <c r="A448" t="s">
        <v>486</v>
      </c>
      <c r="B448" s="2">
        <v>43517</v>
      </c>
      <c r="C448">
        <v>552200</v>
      </c>
      <c r="D448">
        <v>512161.55</v>
      </c>
      <c r="E448">
        <v>6.5659999999999998</v>
      </c>
      <c r="F448">
        <v>360</v>
      </c>
      <c r="G448">
        <v>33</v>
      </c>
      <c r="H448">
        <v>327</v>
      </c>
      <c r="I448">
        <v>764</v>
      </c>
      <c r="J448">
        <v>87.3</v>
      </c>
      <c r="K448">
        <v>23.6</v>
      </c>
      <c r="L448" t="s">
        <v>23</v>
      </c>
      <c r="M448" t="s">
        <v>30</v>
      </c>
      <c r="N448" t="s">
        <v>20</v>
      </c>
      <c r="O448">
        <v>2.5000000000000001E-3</v>
      </c>
      <c r="P448">
        <v>0</v>
      </c>
      <c r="Q448" t="s">
        <v>21</v>
      </c>
      <c r="R448" t="str">
        <f t="shared" si="24"/>
        <v>OK</v>
      </c>
      <c r="S448">
        <f t="shared" si="25"/>
        <v>512161.55</v>
      </c>
      <c r="T448">
        <f t="shared" si="26"/>
        <v>764</v>
      </c>
      <c r="U448" t="str">
        <f t="shared" si="27"/>
        <v>YES</v>
      </c>
    </row>
    <row r="449" spans="1:21" x14ac:dyDescent="0.3">
      <c r="A449" t="s">
        <v>487</v>
      </c>
      <c r="B449" s="2">
        <v>45625</v>
      </c>
      <c r="C449">
        <v>507600</v>
      </c>
      <c r="D449">
        <v>479895.36</v>
      </c>
      <c r="E449">
        <v>5.12</v>
      </c>
      <c r="F449">
        <v>360</v>
      </c>
      <c r="G449">
        <v>23</v>
      </c>
      <c r="H449">
        <v>337</v>
      </c>
      <c r="I449">
        <v>799</v>
      </c>
      <c r="J449">
        <v>85.4</v>
      </c>
      <c r="K449">
        <v>36.200000000000003</v>
      </c>
      <c r="L449" t="s">
        <v>25</v>
      </c>
      <c r="M449" t="s">
        <v>26</v>
      </c>
      <c r="N449" t="s">
        <v>20</v>
      </c>
      <c r="O449">
        <v>3.0000000000000001E-3</v>
      </c>
      <c r="P449">
        <v>0</v>
      </c>
      <c r="Q449" t="s">
        <v>21</v>
      </c>
      <c r="R449" t="str">
        <f t="shared" si="24"/>
        <v>OK</v>
      </c>
      <c r="S449">
        <f t="shared" si="25"/>
        <v>479895.36</v>
      </c>
      <c r="T449">
        <f t="shared" si="26"/>
        <v>799</v>
      </c>
      <c r="U449" t="str">
        <f t="shared" si="27"/>
        <v>YES</v>
      </c>
    </row>
    <row r="450" spans="1:21" x14ac:dyDescent="0.3">
      <c r="A450" t="s">
        <v>488</v>
      </c>
      <c r="B450" s="2">
        <v>43760</v>
      </c>
      <c r="C450">
        <v>446600</v>
      </c>
      <c r="D450">
        <v>364064.97</v>
      </c>
      <c r="E450">
        <v>5.6689999999999996</v>
      </c>
      <c r="F450">
        <v>360</v>
      </c>
      <c r="G450">
        <v>64</v>
      </c>
      <c r="H450">
        <v>296</v>
      </c>
      <c r="I450">
        <v>703</v>
      </c>
      <c r="J450">
        <v>83.2</v>
      </c>
      <c r="K450">
        <v>42.7</v>
      </c>
      <c r="L450" t="s">
        <v>18</v>
      </c>
      <c r="M450" t="s">
        <v>26</v>
      </c>
      <c r="N450" t="s">
        <v>20</v>
      </c>
      <c r="O450">
        <v>2.5000000000000001E-3</v>
      </c>
      <c r="P450">
        <v>0</v>
      </c>
      <c r="Q450" t="s">
        <v>21</v>
      </c>
      <c r="R450" t="str">
        <f t="shared" si="24"/>
        <v>OK</v>
      </c>
      <c r="S450">
        <f t="shared" si="25"/>
        <v>364064.97</v>
      </c>
      <c r="T450">
        <f t="shared" si="26"/>
        <v>703</v>
      </c>
      <c r="U450" t="str">
        <f t="shared" si="27"/>
        <v>YES</v>
      </c>
    </row>
    <row r="451" spans="1:21" x14ac:dyDescent="0.3">
      <c r="A451" t="s">
        <v>489</v>
      </c>
      <c r="B451" s="2">
        <v>45578</v>
      </c>
      <c r="C451">
        <v>176700</v>
      </c>
      <c r="D451">
        <v>133777.17000000001</v>
      </c>
      <c r="E451">
        <v>5.4020000000000001</v>
      </c>
      <c r="F451">
        <v>240</v>
      </c>
      <c r="G451">
        <v>65</v>
      </c>
      <c r="H451">
        <v>175</v>
      </c>
      <c r="I451">
        <v>812</v>
      </c>
      <c r="J451">
        <v>84.6</v>
      </c>
      <c r="K451">
        <v>28.8</v>
      </c>
      <c r="L451" t="s">
        <v>36</v>
      </c>
      <c r="M451" t="s">
        <v>30</v>
      </c>
      <c r="N451" t="s">
        <v>20</v>
      </c>
      <c r="O451">
        <v>2.5000000000000001E-3</v>
      </c>
      <c r="P451">
        <v>0</v>
      </c>
      <c r="Q451" t="s">
        <v>21</v>
      </c>
      <c r="R451" t="str">
        <f t="shared" ref="R451:R514" si="28">IF(D451&lt;0,"ERROR - Negative Balance", IF(I451="", "ERROR - Missing FICO", IF(L451="XX","ERROR - Invalid State", IF(O451&lt;=0,"ERROR - Invalid Servicing Fee",IF(H451 &lt;=0, "ERROR - Invalid Term", "OK")))))</f>
        <v>OK</v>
      </c>
      <c r="S451">
        <f t="shared" ref="S451:S514" si="29">IF(D451&lt;0,"",D451)</f>
        <v>133777.17000000001</v>
      </c>
      <c r="T451">
        <f t="shared" ref="T451:T514" si="30">IF(I451="","",I451)</f>
        <v>812</v>
      </c>
      <c r="U451" t="str">
        <f t="shared" ref="U451:U514" si="31">IF(R451="OK","YES","NO")</f>
        <v>YES</v>
      </c>
    </row>
    <row r="452" spans="1:21" x14ac:dyDescent="0.3">
      <c r="A452" t="s">
        <v>490</v>
      </c>
      <c r="B452" s="2">
        <v>43930</v>
      </c>
      <c r="C452">
        <v>377400</v>
      </c>
      <c r="D452">
        <v>321547.52000000002</v>
      </c>
      <c r="E452">
        <v>7.1260000000000003</v>
      </c>
      <c r="F452">
        <v>360</v>
      </c>
      <c r="G452">
        <v>68</v>
      </c>
      <c r="H452">
        <v>292</v>
      </c>
      <c r="I452">
        <v>735</v>
      </c>
      <c r="J452">
        <v>94.2</v>
      </c>
      <c r="K452">
        <v>19.3</v>
      </c>
      <c r="L452" t="s">
        <v>45</v>
      </c>
      <c r="M452" t="s">
        <v>19</v>
      </c>
      <c r="N452" t="s">
        <v>20</v>
      </c>
      <c r="O452">
        <v>2.7499999999999998E-3</v>
      </c>
      <c r="P452">
        <v>0</v>
      </c>
      <c r="Q452" t="s">
        <v>21</v>
      </c>
      <c r="R452" t="str">
        <f t="shared" si="28"/>
        <v>OK</v>
      </c>
      <c r="S452">
        <f t="shared" si="29"/>
        <v>321547.52000000002</v>
      </c>
      <c r="T452">
        <f t="shared" si="30"/>
        <v>735</v>
      </c>
      <c r="U452" t="str">
        <f t="shared" si="31"/>
        <v>YES</v>
      </c>
    </row>
    <row r="453" spans="1:21" x14ac:dyDescent="0.3">
      <c r="A453" t="s">
        <v>491</v>
      </c>
      <c r="B453" s="2">
        <v>45771</v>
      </c>
      <c r="C453">
        <v>487400</v>
      </c>
      <c r="D453">
        <v>412895.43</v>
      </c>
      <c r="E453">
        <v>6.7130000000000001</v>
      </c>
      <c r="F453">
        <v>360</v>
      </c>
      <c r="G453">
        <v>62</v>
      </c>
      <c r="H453">
        <v>298</v>
      </c>
      <c r="I453">
        <v>758</v>
      </c>
      <c r="J453">
        <v>71.400000000000006</v>
      </c>
      <c r="K453">
        <v>32.4</v>
      </c>
      <c r="L453" t="s">
        <v>52</v>
      </c>
      <c r="M453" t="s">
        <v>19</v>
      </c>
      <c r="N453" t="s">
        <v>27</v>
      </c>
      <c r="O453">
        <v>2.5000000000000001E-3</v>
      </c>
      <c r="P453">
        <v>30</v>
      </c>
      <c r="Q453" t="s">
        <v>31</v>
      </c>
      <c r="R453" t="str">
        <f t="shared" si="28"/>
        <v>OK</v>
      </c>
      <c r="S453">
        <f t="shared" si="29"/>
        <v>412895.43</v>
      </c>
      <c r="T453">
        <f t="shared" si="30"/>
        <v>758</v>
      </c>
      <c r="U453" t="str">
        <f t="shared" si="31"/>
        <v>YES</v>
      </c>
    </row>
    <row r="454" spans="1:21" x14ac:dyDescent="0.3">
      <c r="A454" t="s">
        <v>492</v>
      </c>
      <c r="B454" s="2">
        <v>45135</v>
      </c>
      <c r="C454">
        <v>488800</v>
      </c>
      <c r="D454">
        <v>415874.45</v>
      </c>
      <c r="E454">
        <v>6.37</v>
      </c>
      <c r="F454">
        <v>360</v>
      </c>
      <c r="G454">
        <v>56</v>
      </c>
      <c r="H454">
        <v>304</v>
      </c>
      <c r="I454">
        <v>775</v>
      </c>
      <c r="J454">
        <v>87.1</v>
      </c>
      <c r="K454">
        <v>47.1</v>
      </c>
      <c r="L454" t="s">
        <v>54</v>
      </c>
      <c r="M454" t="s">
        <v>26</v>
      </c>
      <c r="N454" t="s">
        <v>20</v>
      </c>
      <c r="O454">
        <v>2.5000000000000001E-3</v>
      </c>
      <c r="P454">
        <v>0</v>
      </c>
      <c r="Q454" t="s">
        <v>21</v>
      </c>
      <c r="R454" t="str">
        <f t="shared" si="28"/>
        <v>OK</v>
      </c>
      <c r="S454">
        <f t="shared" si="29"/>
        <v>415874.45</v>
      </c>
      <c r="T454">
        <f t="shared" si="30"/>
        <v>775</v>
      </c>
      <c r="U454" t="str">
        <f t="shared" si="31"/>
        <v>YES</v>
      </c>
    </row>
    <row r="455" spans="1:21" x14ac:dyDescent="0.3">
      <c r="A455" t="s">
        <v>493</v>
      </c>
      <c r="B455" s="2">
        <v>44099</v>
      </c>
      <c r="C455">
        <v>336600</v>
      </c>
      <c r="D455">
        <v>246832.8</v>
      </c>
      <c r="E455">
        <v>5.3070000000000004</v>
      </c>
      <c r="F455">
        <v>240</v>
      </c>
      <c r="G455">
        <v>61</v>
      </c>
      <c r="H455">
        <v>179</v>
      </c>
      <c r="I455">
        <v>649</v>
      </c>
      <c r="J455">
        <v>79.900000000000006</v>
      </c>
      <c r="K455">
        <v>44.7</v>
      </c>
      <c r="L455" t="s">
        <v>38</v>
      </c>
      <c r="M455" t="s">
        <v>19</v>
      </c>
      <c r="N455" t="s">
        <v>20</v>
      </c>
      <c r="O455">
        <v>2.5000000000000001E-3</v>
      </c>
      <c r="P455">
        <v>0</v>
      </c>
      <c r="Q455" t="s">
        <v>21</v>
      </c>
      <c r="R455" t="str">
        <f t="shared" si="28"/>
        <v>OK</v>
      </c>
      <c r="S455">
        <f t="shared" si="29"/>
        <v>246832.8</v>
      </c>
      <c r="T455">
        <f t="shared" si="30"/>
        <v>649</v>
      </c>
      <c r="U455" t="str">
        <f t="shared" si="31"/>
        <v>YES</v>
      </c>
    </row>
    <row r="456" spans="1:21" x14ac:dyDescent="0.3">
      <c r="A456" t="s">
        <v>494</v>
      </c>
      <c r="B456" s="2">
        <v>44820</v>
      </c>
      <c r="C456">
        <v>620800</v>
      </c>
      <c r="D456">
        <v>574051.18999999994</v>
      </c>
      <c r="E456">
        <v>6.734</v>
      </c>
      <c r="F456">
        <v>360</v>
      </c>
      <c r="G456">
        <v>32</v>
      </c>
      <c r="H456">
        <v>328</v>
      </c>
      <c r="I456">
        <v>670</v>
      </c>
      <c r="J456">
        <v>71.8</v>
      </c>
      <c r="K456">
        <v>30.4</v>
      </c>
      <c r="L456" t="s">
        <v>33</v>
      </c>
      <c r="M456" t="s">
        <v>19</v>
      </c>
      <c r="N456" t="s">
        <v>20</v>
      </c>
      <c r="O456">
        <v>2.5000000000000001E-3</v>
      </c>
      <c r="P456">
        <v>0</v>
      </c>
      <c r="Q456" t="s">
        <v>21</v>
      </c>
      <c r="R456" t="str">
        <f t="shared" si="28"/>
        <v>OK</v>
      </c>
      <c r="S456">
        <f t="shared" si="29"/>
        <v>574051.18999999994</v>
      </c>
      <c r="T456">
        <f t="shared" si="30"/>
        <v>670</v>
      </c>
      <c r="U456" t="str">
        <f t="shared" si="31"/>
        <v>YES</v>
      </c>
    </row>
    <row r="457" spans="1:21" x14ac:dyDescent="0.3">
      <c r="A457" t="s">
        <v>495</v>
      </c>
      <c r="B457" s="2">
        <v>44990</v>
      </c>
      <c r="C457">
        <v>233700</v>
      </c>
      <c r="D457">
        <v>211981.24</v>
      </c>
      <c r="E457">
        <v>7.1509999999999998</v>
      </c>
      <c r="F457">
        <v>360</v>
      </c>
      <c r="G457">
        <v>37</v>
      </c>
      <c r="H457">
        <v>323</v>
      </c>
      <c r="I457">
        <v>668</v>
      </c>
      <c r="J457">
        <v>74.900000000000006</v>
      </c>
      <c r="K457">
        <v>38.6</v>
      </c>
      <c r="L457" t="s">
        <v>54</v>
      </c>
      <c r="M457" t="s">
        <v>26</v>
      </c>
      <c r="N457" t="s">
        <v>20</v>
      </c>
      <c r="O457">
        <v>2.5000000000000001E-3</v>
      </c>
      <c r="P457">
        <v>0</v>
      </c>
      <c r="Q457" t="s">
        <v>21</v>
      </c>
      <c r="R457" t="str">
        <f t="shared" si="28"/>
        <v>OK</v>
      </c>
      <c r="S457">
        <f t="shared" si="29"/>
        <v>211981.24</v>
      </c>
      <c r="T457">
        <f t="shared" si="30"/>
        <v>668</v>
      </c>
      <c r="U457" t="str">
        <f t="shared" si="31"/>
        <v>YES</v>
      </c>
    </row>
    <row r="458" spans="1:21" x14ac:dyDescent="0.3">
      <c r="A458" t="s">
        <v>496</v>
      </c>
      <c r="B458" s="2">
        <v>43675</v>
      </c>
      <c r="C458">
        <v>400200</v>
      </c>
      <c r="D458">
        <v>384420.27</v>
      </c>
      <c r="E458">
        <v>6.6210000000000004</v>
      </c>
      <c r="F458">
        <v>360</v>
      </c>
      <c r="G458">
        <v>14</v>
      </c>
      <c r="H458">
        <v>346</v>
      </c>
      <c r="I458">
        <v>784</v>
      </c>
      <c r="J458">
        <v>78.400000000000006</v>
      </c>
      <c r="K458">
        <v>39.9</v>
      </c>
      <c r="L458" t="s">
        <v>36</v>
      </c>
      <c r="M458" t="s">
        <v>30</v>
      </c>
      <c r="N458" t="s">
        <v>20</v>
      </c>
      <c r="O458">
        <v>2.5000000000000001E-3</v>
      </c>
      <c r="P458">
        <v>0</v>
      </c>
      <c r="Q458" t="s">
        <v>21</v>
      </c>
      <c r="R458" t="str">
        <f t="shared" si="28"/>
        <v>OK</v>
      </c>
      <c r="S458">
        <f t="shared" si="29"/>
        <v>384420.27</v>
      </c>
      <c r="T458">
        <f t="shared" si="30"/>
        <v>784</v>
      </c>
      <c r="U458" t="str">
        <f t="shared" si="31"/>
        <v>YES</v>
      </c>
    </row>
    <row r="459" spans="1:21" x14ac:dyDescent="0.3">
      <c r="A459" t="s">
        <v>497</v>
      </c>
      <c r="B459" s="2">
        <v>45602</v>
      </c>
      <c r="C459">
        <v>495400</v>
      </c>
      <c r="D459">
        <v>435283.78</v>
      </c>
      <c r="E459">
        <v>6.2270000000000003</v>
      </c>
      <c r="F459">
        <v>360</v>
      </c>
      <c r="G459">
        <v>51</v>
      </c>
      <c r="H459">
        <v>309</v>
      </c>
      <c r="I459">
        <v>708</v>
      </c>
      <c r="J459">
        <v>66.5</v>
      </c>
      <c r="K459">
        <v>46.9</v>
      </c>
      <c r="L459" t="s">
        <v>54</v>
      </c>
      <c r="M459" t="s">
        <v>30</v>
      </c>
      <c r="N459" t="s">
        <v>20</v>
      </c>
      <c r="O459">
        <v>3.0000000000000001E-3</v>
      </c>
      <c r="P459">
        <v>0</v>
      </c>
      <c r="Q459" t="s">
        <v>21</v>
      </c>
      <c r="R459" t="str">
        <f t="shared" si="28"/>
        <v>OK</v>
      </c>
      <c r="S459">
        <f t="shared" si="29"/>
        <v>435283.78</v>
      </c>
      <c r="T459">
        <f t="shared" si="30"/>
        <v>708</v>
      </c>
      <c r="U459" t="str">
        <f t="shared" si="31"/>
        <v>YES</v>
      </c>
    </row>
    <row r="460" spans="1:21" x14ac:dyDescent="0.3">
      <c r="A460" t="s">
        <v>498</v>
      </c>
      <c r="B460" s="2">
        <v>45541</v>
      </c>
      <c r="C460">
        <v>498600</v>
      </c>
      <c r="D460">
        <v>420541.33</v>
      </c>
      <c r="E460">
        <v>6.6609999999999996</v>
      </c>
      <c r="F460">
        <v>360</v>
      </c>
      <c r="G460">
        <v>72</v>
      </c>
      <c r="H460">
        <v>288</v>
      </c>
      <c r="I460">
        <v>820</v>
      </c>
      <c r="J460">
        <v>85.5</v>
      </c>
      <c r="K460">
        <v>22.6</v>
      </c>
      <c r="L460" t="s">
        <v>36</v>
      </c>
      <c r="M460" t="s">
        <v>19</v>
      </c>
      <c r="N460" t="s">
        <v>20</v>
      </c>
      <c r="O460">
        <v>2.5000000000000001E-3</v>
      </c>
      <c r="P460">
        <v>0</v>
      </c>
      <c r="Q460" t="s">
        <v>21</v>
      </c>
      <c r="R460" t="str">
        <f t="shared" si="28"/>
        <v>OK</v>
      </c>
      <c r="S460">
        <f t="shared" si="29"/>
        <v>420541.33</v>
      </c>
      <c r="T460">
        <f t="shared" si="30"/>
        <v>820</v>
      </c>
      <c r="U460" t="str">
        <f t="shared" si="31"/>
        <v>YES</v>
      </c>
    </row>
    <row r="461" spans="1:21" x14ac:dyDescent="0.3">
      <c r="A461" t="s">
        <v>499</v>
      </c>
      <c r="B461" s="2">
        <v>43703</v>
      </c>
      <c r="C461">
        <v>474300</v>
      </c>
      <c r="D461">
        <v>432041.05</v>
      </c>
      <c r="E461">
        <v>6.4269999999999996</v>
      </c>
      <c r="F461">
        <v>360</v>
      </c>
      <c r="G461">
        <v>31</v>
      </c>
      <c r="H461">
        <v>329</v>
      </c>
      <c r="I461">
        <v>725</v>
      </c>
      <c r="J461">
        <v>74.900000000000006</v>
      </c>
      <c r="K461">
        <v>26.4</v>
      </c>
      <c r="L461" t="s">
        <v>33</v>
      </c>
      <c r="M461" t="s">
        <v>30</v>
      </c>
      <c r="N461" t="s">
        <v>20</v>
      </c>
      <c r="O461">
        <v>2.5000000000000001E-3</v>
      </c>
      <c r="P461">
        <v>30</v>
      </c>
      <c r="Q461" t="s">
        <v>31</v>
      </c>
      <c r="R461" t="str">
        <f t="shared" si="28"/>
        <v>OK</v>
      </c>
      <c r="S461">
        <f t="shared" si="29"/>
        <v>432041.05</v>
      </c>
      <c r="T461">
        <f t="shared" si="30"/>
        <v>725</v>
      </c>
      <c r="U461" t="str">
        <f t="shared" si="31"/>
        <v>YES</v>
      </c>
    </row>
    <row r="462" spans="1:21" x14ac:dyDescent="0.3">
      <c r="A462" t="s">
        <v>500</v>
      </c>
      <c r="B462" s="2">
        <v>43801</v>
      </c>
      <c r="C462">
        <v>287600</v>
      </c>
      <c r="D462">
        <v>278289.01</v>
      </c>
      <c r="E462">
        <v>6.8520000000000003</v>
      </c>
      <c r="F462">
        <v>360</v>
      </c>
      <c r="G462">
        <v>13</v>
      </c>
      <c r="H462">
        <v>347</v>
      </c>
      <c r="I462">
        <v>644</v>
      </c>
      <c r="J462">
        <v>76.900000000000006</v>
      </c>
      <c r="K462">
        <v>18.899999999999999</v>
      </c>
      <c r="L462" t="s">
        <v>33</v>
      </c>
      <c r="M462" t="s">
        <v>19</v>
      </c>
      <c r="N462" t="s">
        <v>27</v>
      </c>
      <c r="O462">
        <v>2.5000000000000001E-3</v>
      </c>
      <c r="P462">
        <v>0</v>
      </c>
      <c r="Q462" t="s">
        <v>21</v>
      </c>
      <c r="R462" t="str">
        <f t="shared" si="28"/>
        <v>OK</v>
      </c>
      <c r="S462">
        <f t="shared" si="29"/>
        <v>278289.01</v>
      </c>
      <c r="T462">
        <f t="shared" si="30"/>
        <v>644</v>
      </c>
      <c r="U462" t="str">
        <f t="shared" si="31"/>
        <v>YES</v>
      </c>
    </row>
    <row r="463" spans="1:21" x14ac:dyDescent="0.3">
      <c r="A463" t="s">
        <v>501</v>
      </c>
      <c r="B463" s="2">
        <v>45576</v>
      </c>
      <c r="C463">
        <v>228100</v>
      </c>
      <c r="D463">
        <v>221821.43</v>
      </c>
      <c r="E463">
        <v>6.8369999999999997</v>
      </c>
      <c r="F463">
        <v>360</v>
      </c>
      <c r="G463">
        <v>11</v>
      </c>
      <c r="H463">
        <v>349</v>
      </c>
      <c r="I463">
        <v>688</v>
      </c>
      <c r="J463">
        <v>90.9</v>
      </c>
      <c r="K463">
        <v>29.6</v>
      </c>
      <c r="L463" t="s">
        <v>29</v>
      </c>
      <c r="M463" t="s">
        <v>30</v>
      </c>
      <c r="N463" t="s">
        <v>27</v>
      </c>
      <c r="O463">
        <v>2.5000000000000001E-3</v>
      </c>
      <c r="P463">
        <v>0</v>
      </c>
      <c r="Q463" t="s">
        <v>21</v>
      </c>
      <c r="R463" t="str">
        <f t="shared" si="28"/>
        <v>OK</v>
      </c>
      <c r="S463">
        <f t="shared" si="29"/>
        <v>221821.43</v>
      </c>
      <c r="T463">
        <f t="shared" si="30"/>
        <v>688</v>
      </c>
      <c r="U463" t="str">
        <f t="shared" si="31"/>
        <v>YES</v>
      </c>
    </row>
    <row r="464" spans="1:21" x14ac:dyDescent="0.3">
      <c r="A464" t="s">
        <v>502</v>
      </c>
      <c r="B464" s="2">
        <v>45042</v>
      </c>
      <c r="C464">
        <v>468000</v>
      </c>
      <c r="D464">
        <v>432699.23</v>
      </c>
      <c r="E464">
        <v>6.1059999999999999</v>
      </c>
      <c r="F464">
        <v>360</v>
      </c>
      <c r="G464">
        <v>29</v>
      </c>
      <c r="H464">
        <v>331</v>
      </c>
      <c r="I464">
        <v>731</v>
      </c>
      <c r="J464">
        <v>77.400000000000006</v>
      </c>
      <c r="K464">
        <v>43.5</v>
      </c>
      <c r="L464" t="s">
        <v>25</v>
      </c>
      <c r="M464" t="s">
        <v>19</v>
      </c>
      <c r="N464" t="s">
        <v>20</v>
      </c>
      <c r="O464">
        <v>2.5000000000000001E-3</v>
      </c>
      <c r="P464">
        <v>0</v>
      </c>
      <c r="Q464" t="s">
        <v>21</v>
      </c>
      <c r="R464" t="str">
        <f t="shared" si="28"/>
        <v>OK</v>
      </c>
      <c r="S464">
        <f t="shared" si="29"/>
        <v>432699.23</v>
      </c>
      <c r="T464">
        <f t="shared" si="30"/>
        <v>731</v>
      </c>
      <c r="U464" t="str">
        <f t="shared" si="31"/>
        <v>YES</v>
      </c>
    </row>
    <row r="465" spans="1:21" x14ac:dyDescent="0.3">
      <c r="A465" t="s">
        <v>503</v>
      </c>
      <c r="B465" s="2">
        <v>43965</v>
      </c>
      <c r="C465">
        <v>449700</v>
      </c>
      <c r="D465">
        <v>399975.38</v>
      </c>
      <c r="E465">
        <v>5.8209999999999997</v>
      </c>
      <c r="F465">
        <v>360</v>
      </c>
      <c r="G465">
        <v>53</v>
      </c>
      <c r="H465">
        <v>307</v>
      </c>
      <c r="I465">
        <v>753</v>
      </c>
      <c r="J465">
        <v>93.1</v>
      </c>
      <c r="K465">
        <v>30.5</v>
      </c>
      <c r="L465" t="s">
        <v>29</v>
      </c>
      <c r="M465" t="s">
        <v>30</v>
      </c>
      <c r="N465" t="s">
        <v>20</v>
      </c>
      <c r="O465">
        <v>2.5000000000000001E-3</v>
      </c>
      <c r="P465">
        <v>0</v>
      </c>
      <c r="Q465" t="s">
        <v>21</v>
      </c>
      <c r="R465" t="str">
        <f t="shared" si="28"/>
        <v>OK</v>
      </c>
      <c r="S465">
        <f t="shared" si="29"/>
        <v>399975.38</v>
      </c>
      <c r="T465">
        <f t="shared" si="30"/>
        <v>753</v>
      </c>
      <c r="U465" t="str">
        <f t="shared" si="31"/>
        <v>YES</v>
      </c>
    </row>
    <row r="466" spans="1:21" x14ac:dyDescent="0.3">
      <c r="A466" t="s">
        <v>504</v>
      </c>
      <c r="B466" s="2">
        <v>45030</v>
      </c>
      <c r="C466">
        <v>239700</v>
      </c>
      <c r="D466">
        <v>188297.37</v>
      </c>
      <c r="E466">
        <v>5.99</v>
      </c>
      <c r="F466">
        <v>240</v>
      </c>
      <c r="G466">
        <v>50</v>
      </c>
      <c r="H466">
        <v>190</v>
      </c>
      <c r="I466">
        <v>671</v>
      </c>
      <c r="J466">
        <v>70.2</v>
      </c>
      <c r="K466">
        <v>24.5</v>
      </c>
      <c r="L466" t="s">
        <v>23</v>
      </c>
      <c r="M466" t="s">
        <v>43</v>
      </c>
      <c r="N466" t="s">
        <v>20</v>
      </c>
      <c r="O466">
        <v>2.5000000000000001E-3</v>
      </c>
      <c r="P466">
        <v>0</v>
      </c>
      <c r="Q466" t="s">
        <v>21</v>
      </c>
      <c r="R466" t="str">
        <f t="shared" si="28"/>
        <v>OK</v>
      </c>
      <c r="S466">
        <f t="shared" si="29"/>
        <v>188297.37</v>
      </c>
      <c r="T466">
        <f t="shared" si="30"/>
        <v>671</v>
      </c>
      <c r="U466" t="str">
        <f t="shared" si="31"/>
        <v>YES</v>
      </c>
    </row>
    <row r="467" spans="1:21" x14ac:dyDescent="0.3">
      <c r="A467" t="s">
        <v>505</v>
      </c>
      <c r="B467" s="2">
        <v>44256</v>
      </c>
      <c r="C467">
        <v>502600</v>
      </c>
      <c r="D467">
        <v>481027.52</v>
      </c>
      <c r="E467">
        <v>6.5979999999999999</v>
      </c>
      <c r="F467">
        <v>360</v>
      </c>
      <c r="G467">
        <v>18</v>
      </c>
      <c r="H467">
        <v>342</v>
      </c>
      <c r="I467">
        <v>756</v>
      </c>
      <c r="J467">
        <v>63.9</v>
      </c>
      <c r="K467">
        <v>36.799999999999997</v>
      </c>
      <c r="L467" t="s">
        <v>18</v>
      </c>
      <c r="M467" t="s">
        <v>19</v>
      </c>
      <c r="N467" t="s">
        <v>20</v>
      </c>
      <c r="O467">
        <v>2.5000000000000001E-3</v>
      </c>
      <c r="P467">
        <v>0</v>
      </c>
      <c r="Q467" t="s">
        <v>21</v>
      </c>
      <c r="R467" t="str">
        <f t="shared" si="28"/>
        <v>OK</v>
      </c>
      <c r="S467">
        <f t="shared" si="29"/>
        <v>481027.52</v>
      </c>
      <c r="T467">
        <f t="shared" si="30"/>
        <v>756</v>
      </c>
      <c r="U467" t="str">
        <f t="shared" si="31"/>
        <v>YES</v>
      </c>
    </row>
    <row r="468" spans="1:21" x14ac:dyDescent="0.3">
      <c r="A468" t="s">
        <v>506</v>
      </c>
      <c r="B468" s="2">
        <v>44601</v>
      </c>
      <c r="C468">
        <v>377600</v>
      </c>
      <c r="D468">
        <v>336579.44</v>
      </c>
      <c r="E468">
        <v>6.0289999999999999</v>
      </c>
      <c r="F468">
        <v>240</v>
      </c>
      <c r="G468">
        <v>30</v>
      </c>
      <c r="H468">
        <v>210</v>
      </c>
      <c r="I468">
        <v>771</v>
      </c>
      <c r="J468">
        <v>72.8</v>
      </c>
      <c r="K468">
        <v>37</v>
      </c>
      <c r="L468" t="s">
        <v>18</v>
      </c>
      <c r="M468" t="s">
        <v>43</v>
      </c>
      <c r="N468" t="s">
        <v>20</v>
      </c>
      <c r="O468">
        <v>2.5000000000000001E-3</v>
      </c>
      <c r="P468">
        <v>0</v>
      </c>
      <c r="Q468" t="s">
        <v>21</v>
      </c>
      <c r="R468" t="str">
        <f t="shared" si="28"/>
        <v>OK</v>
      </c>
      <c r="S468">
        <f t="shared" si="29"/>
        <v>336579.44</v>
      </c>
      <c r="T468">
        <f t="shared" si="30"/>
        <v>771</v>
      </c>
      <c r="U468" t="str">
        <f t="shared" si="31"/>
        <v>YES</v>
      </c>
    </row>
    <row r="469" spans="1:21" x14ac:dyDescent="0.3">
      <c r="A469" t="s">
        <v>507</v>
      </c>
      <c r="B469" s="2">
        <v>45814</v>
      </c>
      <c r="C469">
        <v>483900</v>
      </c>
      <c r="D469">
        <v>456941.64</v>
      </c>
      <c r="E469">
        <v>5.7619999999999996</v>
      </c>
      <c r="F469">
        <v>360</v>
      </c>
      <c r="G469">
        <v>25</v>
      </c>
      <c r="H469">
        <v>335</v>
      </c>
      <c r="I469">
        <v>690</v>
      </c>
      <c r="J469">
        <v>45</v>
      </c>
      <c r="K469">
        <v>26.9</v>
      </c>
      <c r="L469" t="s">
        <v>38</v>
      </c>
      <c r="M469" t="s">
        <v>19</v>
      </c>
      <c r="N469" t="s">
        <v>20</v>
      </c>
      <c r="O469">
        <v>3.0000000000000001E-3</v>
      </c>
      <c r="P469">
        <v>0</v>
      </c>
      <c r="Q469" t="s">
        <v>21</v>
      </c>
      <c r="R469" t="str">
        <f t="shared" si="28"/>
        <v>OK</v>
      </c>
      <c r="S469">
        <f t="shared" si="29"/>
        <v>456941.64</v>
      </c>
      <c r="T469">
        <f t="shared" si="30"/>
        <v>690</v>
      </c>
      <c r="U469" t="str">
        <f t="shared" si="31"/>
        <v>YES</v>
      </c>
    </row>
    <row r="470" spans="1:21" x14ac:dyDescent="0.3">
      <c r="A470" t="s">
        <v>508</v>
      </c>
      <c r="B470" s="2">
        <v>43694</v>
      </c>
      <c r="C470">
        <v>568700</v>
      </c>
      <c r="D470">
        <v>423433.57</v>
      </c>
      <c r="E470">
        <v>6.2489999999999997</v>
      </c>
      <c r="F470">
        <v>240</v>
      </c>
      <c r="G470">
        <v>71</v>
      </c>
      <c r="H470">
        <v>169</v>
      </c>
      <c r="I470">
        <v>820</v>
      </c>
      <c r="J470">
        <v>86</v>
      </c>
      <c r="K470">
        <v>31</v>
      </c>
      <c r="L470" t="s">
        <v>33</v>
      </c>
      <c r="M470" t="s">
        <v>26</v>
      </c>
      <c r="N470" t="s">
        <v>20</v>
      </c>
      <c r="O470">
        <v>2.7499999999999998E-3</v>
      </c>
      <c r="P470">
        <v>0</v>
      </c>
      <c r="Q470" t="s">
        <v>21</v>
      </c>
      <c r="R470" t="str">
        <f t="shared" si="28"/>
        <v>OK</v>
      </c>
      <c r="S470">
        <f t="shared" si="29"/>
        <v>423433.57</v>
      </c>
      <c r="T470">
        <f t="shared" si="30"/>
        <v>820</v>
      </c>
      <c r="U470" t="str">
        <f t="shared" si="31"/>
        <v>YES</v>
      </c>
    </row>
    <row r="471" spans="1:21" x14ac:dyDescent="0.3">
      <c r="A471" t="s">
        <v>509</v>
      </c>
      <c r="B471" s="2">
        <v>43615</v>
      </c>
      <c r="C471">
        <v>234900</v>
      </c>
      <c r="D471">
        <v>202562.65</v>
      </c>
      <c r="E471">
        <v>6.97</v>
      </c>
      <c r="F471">
        <v>360</v>
      </c>
      <c r="G471">
        <v>50</v>
      </c>
      <c r="H471">
        <v>310</v>
      </c>
      <c r="I471">
        <v>696</v>
      </c>
      <c r="J471">
        <v>64.599999999999994</v>
      </c>
      <c r="K471">
        <v>36.200000000000003</v>
      </c>
      <c r="L471" t="s">
        <v>23</v>
      </c>
      <c r="M471" t="s">
        <v>26</v>
      </c>
      <c r="N471" t="s">
        <v>20</v>
      </c>
      <c r="O471">
        <v>2.5000000000000001E-3</v>
      </c>
      <c r="P471">
        <v>30</v>
      </c>
      <c r="Q471" t="s">
        <v>31</v>
      </c>
      <c r="R471" t="str">
        <f t="shared" si="28"/>
        <v>OK</v>
      </c>
      <c r="S471">
        <f t="shared" si="29"/>
        <v>202562.65</v>
      </c>
      <c r="T471">
        <f t="shared" si="30"/>
        <v>696</v>
      </c>
      <c r="U471" t="str">
        <f t="shared" si="31"/>
        <v>YES</v>
      </c>
    </row>
    <row r="472" spans="1:21" x14ac:dyDescent="0.3">
      <c r="A472" t="s">
        <v>510</v>
      </c>
      <c r="B472" s="2">
        <v>45244</v>
      </c>
      <c r="C472">
        <v>159600</v>
      </c>
      <c r="D472">
        <v>113954.52</v>
      </c>
      <c r="E472">
        <v>6.3380000000000001</v>
      </c>
      <c r="F472">
        <v>180</v>
      </c>
      <c r="G472">
        <v>52</v>
      </c>
      <c r="H472">
        <v>128</v>
      </c>
      <c r="I472">
        <v>670</v>
      </c>
      <c r="J472">
        <v>69.2</v>
      </c>
      <c r="K472">
        <v>41</v>
      </c>
      <c r="L472" t="s">
        <v>36</v>
      </c>
      <c r="M472" t="s">
        <v>19</v>
      </c>
      <c r="N472" t="s">
        <v>20</v>
      </c>
      <c r="O472">
        <v>2.7499999999999998E-3</v>
      </c>
      <c r="P472">
        <v>60</v>
      </c>
      <c r="Q472" t="s">
        <v>133</v>
      </c>
      <c r="R472" t="str">
        <f t="shared" si="28"/>
        <v>OK</v>
      </c>
      <c r="S472">
        <f t="shared" si="29"/>
        <v>113954.52</v>
      </c>
      <c r="T472">
        <f t="shared" si="30"/>
        <v>670</v>
      </c>
      <c r="U472" t="str">
        <f t="shared" si="31"/>
        <v>YES</v>
      </c>
    </row>
    <row r="473" spans="1:21" x14ac:dyDescent="0.3">
      <c r="A473" t="s">
        <v>511</v>
      </c>
      <c r="B473" s="2">
        <v>45090</v>
      </c>
      <c r="C473">
        <v>539600</v>
      </c>
      <c r="D473">
        <v>434542.49</v>
      </c>
      <c r="E473">
        <v>6.07</v>
      </c>
      <c r="F473">
        <v>360</v>
      </c>
      <c r="G473">
        <v>68</v>
      </c>
      <c r="H473">
        <v>292</v>
      </c>
      <c r="I473">
        <v>641</v>
      </c>
      <c r="J473">
        <v>83.9</v>
      </c>
      <c r="K473">
        <v>29.8</v>
      </c>
      <c r="L473" t="s">
        <v>23</v>
      </c>
      <c r="M473" t="s">
        <v>30</v>
      </c>
      <c r="N473" t="s">
        <v>27</v>
      </c>
      <c r="O473">
        <v>2.5000000000000001E-3</v>
      </c>
      <c r="P473">
        <v>90</v>
      </c>
      <c r="Q473" t="s">
        <v>50</v>
      </c>
      <c r="R473" t="str">
        <f t="shared" si="28"/>
        <v>OK</v>
      </c>
      <c r="S473">
        <f t="shared" si="29"/>
        <v>434542.49</v>
      </c>
      <c r="T473">
        <f t="shared" si="30"/>
        <v>641</v>
      </c>
      <c r="U473" t="str">
        <f t="shared" si="31"/>
        <v>YES</v>
      </c>
    </row>
    <row r="474" spans="1:21" x14ac:dyDescent="0.3">
      <c r="A474" t="s">
        <v>512</v>
      </c>
      <c r="B474" s="2">
        <v>46040</v>
      </c>
      <c r="C474">
        <v>454800</v>
      </c>
      <c r="D474">
        <v>388780.56</v>
      </c>
      <c r="E474">
        <v>6.4580000000000002</v>
      </c>
      <c r="F474">
        <v>360</v>
      </c>
      <c r="G474">
        <v>60</v>
      </c>
      <c r="H474">
        <v>300</v>
      </c>
      <c r="I474">
        <v>792</v>
      </c>
      <c r="J474">
        <v>77.3</v>
      </c>
      <c r="K474">
        <v>28.7</v>
      </c>
      <c r="L474" t="s">
        <v>36</v>
      </c>
      <c r="M474" t="s">
        <v>26</v>
      </c>
      <c r="N474" t="s">
        <v>27</v>
      </c>
      <c r="O474">
        <v>2.7499999999999998E-3</v>
      </c>
      <c r="P474">
        <v>0</v>
      </c>
      <c r="Q474" t="s">
        <v>21</v>
      </c>
      <c r="R474" t="str">
        <f t="shared" si="28"/>
        <v>OK</v>
      </c>
      <c r="S474">
        <f t="shared" si="29"/>
        <v>388780.56</v>
      </c>
      <c r="T474">
        <f t="shared" si="30"/>
        <v>792</v>
      </c>
      <c r="U474" t="str">
        <f t="shared" si="31"/>
        <v>YES</v>
      </c>
    </row>
    <row r="475" spans="1:21" x14ac:dyDescent="0.3">
      <c r="A475" t="s">
        <v>513</v>
      </c>
      <c r="B475" s="2">
        <v>43798</v>
      </c>
      <c r="C475">
        <v>499800</v>
      </c>
      <c r="D475">
        <v>435651.24</v>
      </c>
      <c r="E475">
        <v>6.3049999999999997</v>
      </c>
      <c r="F475">
        <v>180</v>
      </c>
      <c r="G475">
        <v>24</v>
      </c>
      <c r="H475">
        <v>156</v>
      </c>
      <c r="I475">
        <v>726</v>
      </c>
      <c r="J475">
        <v>71.2</v>
      </c>
      <c r="K475">
        <v>50.3</v>
      </c>
      <c r="L475" t="s">
        <v>38</v>
      </c>
      <c r="M475" t="s">
        <v>19</v>
      </c>
      <c r="N475" t="s">
        <v>20</v>
      </c>
      <c r="O475">
        <v>2.5000000000000001E-3</v>
      </c>
      <c r="P475">
        <v>30</v>
      </c>
      <c r="Q475" t="s">
        <v>31</v>
      </c>
      <c r="R475" t="str">
        <f t="shared" si="28"/>
        <v>OK</v>
      </c>
      <c r="S475">
        <f t="shared" si="29"/>
        <v>435651.24</v>
      </c>
      <c r="T475">
        <f t="shared" si="30"/>
        <v>726</v>
      </c>
      <c r="U475" t="str">
        <f t="shared" si="31"/>
        <v>YES</v>
      </c>
    </row>
    <row r="476" spans="1:21" x14ac:dyDescent="0.3">
      <c r="A476" t="s">
        <v>514</v>
      </c>
      <c r="B476" s="2">
        <v>43639</v>
      </c>
      <c r="C476">
        <v>569100</v>
      </c>
      <c r="D476">
        <v>512052.7</v>
      </c>
      <c r="E476">
        <v>4.9930000000000003</v>
      </c>
      <c r="F476">
        <v>360</v>
      </c>
      <c r="G476">
        <v>40</v>
      </c>
      <c r="H476">
        <v>320</v>
      </c>
      <c r="I476">
        <v>699</v>
      </c>
      <c r="J476">
        <v>53.6</v>
      </c>
      <c r="K476">
        <v>32.799999999999997</v>
      </c>
      <c r="L476" t="s">
        <v>52</v>
      </c>
      <c r="M476" t="s">
        <v>19</v>
      </c>
      <c r="N476" t="s">
        <v>20</v>
      </c>
      <c r="O476">
        <v>2.5000000000000001E-3</v>
      </c>
      <c r="P476">
        <v>120</v>
      </c>
      <c r="Q476" t="s">
        <v>244</v>
      </c>
      <c r="R476" t="str">
        <f t="shared" si="28"/>
        <v>OK</v>
      </c>
      <c r="S476">
        <f t="shared" si="29"/>
        <v>512052.7</v>
      </c>
      <c r="T476">
        <f t="shared" si="30"/>
        <v>699</v>
      </c>
      <c r="U476" t="str">
        <f t="shared" si="31"/>
        <v>YES</v>
      </c>
    </row>
    <row r="477" spans="1:21" x14ac:dyDescent="0.3">
      <c r="A477" t="s">
        <v>515</v>
      </c>
      <c r="B477" s="2">
        <v>44832</v>
      </c>
      <c r="C477">
        <v>551400</v>
      </c>
      <c r="D477">
        <v>463344.49</v>
      </c>
      <c r="E477">
        <v>6.7030000000000003</v>
      </c>
      <c r="F477">
        <v>360</v>
      </c>
      <c r="G477">
        <v>58</v>
      </c>
      <c r="H477">
        <v>302</v>
      </c>
      <c r="I477">
        <v>644</v>
      </c>
      <c r="J477">
        <v>90.3</v>
      </c>
      <c r="K477">
        <v>37</v>
      </c>
      <c r="L477" t="s">
        <v>23</v>
      </c>
      <c r="M477" t="s">
        <v>30</v>
      </c>
      <c r="N477" t="s">
        <v>27</v>
      </c>
      <c r="O477">
        <v>2.7499999999999998E-3</v>
      </c>
      <c r="P477">
        <v>30</v>
      </c>
      <c r="Q477" t="s">
        <v>31</v>
      </c>
      <c r="R477" t="str">
        <f t="shared" si="28"/>
        <v>OK</v>
      </c>
      <c r="S477">
        <f t="shared" si="29"/>
        <v>463344.49</v>
      </c>
      <c r="T477">
        <f t="shared" si="30"/>
        <v>644</v>
      </c>
      <c r="U477" t="str">
        <f t="shared" si="31"/>
        <v>YES</v>
      </c>
    </row>
    <row r="478" spans="1:21" x14ac:dyDescent="0.3">
      <c r="A478" t="s">
        <v>516</v>
      </c>
      <c r="B478" s="2">
        <v>45574</v>
      </c>
      <c r="C478">
        <v>630500</v>
      </c>
      <c r="D478">
        <v>578174.38</v>
      </c>
      <c r="E478">
        <v>6.5149999999999997</v>
      </c>
      <c r="F478">
        <v>360</v>
      </c>
      <c r="G478">
        <v>31</v>
      </c>
      <c r="H478">
        <v>329</v>
      </c>
      <c r="I478">
        <v>704</v>
      </c>
      <c r="J478">
        <v>84</v>
      </c>
      <c r="K478">
        <v>40.200000000000003</v>
      </c>
      <c r="L478" t="s">
        <v>36</v>
      </c>
      <c r="M478" t="s">
        <v>26</v>
      </c>
      <c r="N478" t="s">
        <v>20</v>
      </c>
      <c r="O478">
        <v>2.5000000000000001E-3</v>
      </c>
      <c r="P478">
        <v>0</v>
      </c>
      <c r="Q478" t="s">
        <v>21</v>
      </c>
      <c r="R478" t="str">
        <f t="shared" si="28"/>
        <v>OK</v>
      </c>
      <c r="S478">
        <f t="shared" si="29"/>
        <v>578174.38</v>
      </c>
      <c r="T478">
        <f t="shared" si="30"/>
        <v>704</v>
      </c>
      <c r="U478" t="str">
        <f t="shared" si="31"/>
        <v>YES</v>
      </c>
    </row>
    <row r="479" spans="1:21" x14ac:dyDescent="0.3">
      <c r="A479" t="s">
        <v>517</v>
      </c>
      <c r="B479" s="2">
        <v>44550</v>
      </c>
      <c r="C479">
        <v>418000</v>
      </c>
      <c r="D479">
        <v>399019.26</v>
      </c>
      <c r="E479">
        <v>6.2610000000000001</v>
      </c>
      <c r="F479">
        <v>360</v>
      </c>
      <c r="G479">
        <v>19</v>
      </c>
      <c r="H479">
        <v>341</v>
      </c>
      <c r="I479">
        <v>820</v>
      </c>
      <c r="J479">
        <v>98</v>
      </c>
      <c r="K479">
        <v>20.7</v>
      </c>
      <c r="L479" t="s">
        <v>52</v>
      </c>
      <c r="M479" t="s">
        <v>30</v>
      </c>
      <c r="N479" t="s">
        <v>77</v>
      </c>
      <c r="O479">
        <v>3.0000000000000001E-3</v>
      </c>
      <c r="P479">
        <v>0</v>
      </c>
      <c r="Q479" t="s">
        <v>21</v>
      </c>
      <c r="R479" t="str">
        <f t="shared" si="28"/>
        <v>OK</v>
      </c>
      <c r="S479">
        <f t="shared" si="29"/>
        <v>399019.26</v>
      </c>
      <c r="T479">
        <f t="shared" si="30"/>
        <v>820</v>
      </c>
      <c r="U479" t="str">
        <f t="shared" si="31"/>
        <v>YES</v>
      </c>
    </row>
    <row r="480" spans="1:21" x14ac:dyDescent="0.3">
      <c r="A480" t="s">
        <v>518</v>
      </c>
      <c r="B480" s="2">
        <v>44284</v>
      </c>
      <c r="C480">
        <v>394200</v>
      </c>
      <c r="D480">
        <v>347607.63</v>
      </c>
      <c r="E480">
        <v>6.9409999999999998</v>
      </c>
      <c r="F480">
        <v>360</v>
      </c>
      <c r="G480">
        <v>50</v>
      </c>
      <c r="H480">
        <v>310</v>
      </c>
      <c r="I480">
        <v>607</v>
      </c>
      <c r="J480">
        <v>69.400000000000006</v>
      </c>
      <c r="K480">
        <v>34.9</v>
      </c>
      <c r="L480" t="s">
        <v>23</v>
      </c>
      <c r="M480" t="s">
        <v>26</v>
      </c>
      <c r="N480" t="s">
        <v>20</v>
      </c>
      <c r="O480">
        <v>2.7499999999999998E-3</v>
      </c>
      <c r="P480">
        <v>0</v>
      </c>
      <c r="Q480" t="s">
        <v>21</v>
      </c>
      <c r="R480" t="str">
        <f t="shared" si="28"/>
        <v>OK</v>
      </c>
      <c r="S480">
        <f t="shared" si="29"/>
        <v>347607.63</v>
      </c>
      <c r="T480">
        <f t="shared" si="30"/>
        <v>607</v>
      </c>
      <c r="U480" t="str">
        <f t="shared" si="31"/>
        <v>YES</v>
      </c>
    </row>
    <row r="481" spans="1:21" x14ac:dyDescent="0.3">
      <c r="A481" t="s">
        <v>519</v>
      </c>
      <c r="B481" s="2">
        <v>45167</v>
      </c>
      <c r="C481">
        <v>350900</v>
      </c>
      <c r="D481">
        <v>311461.86</v>
      </c>
      <c r="E481">
        <v>7.0380000000000003</v>
      </c>
      <c r="F481">
        <v>360</v>
      </c>
      <c r="G481">
        <v>49</v>
      </c>
      <c r="H481">
        <v>311</v>
      </c>
      <c r="I481">
        <v>690</v>
      </c>
      <c r="J481">
        <v>60</v>
      </c>
      <c r="K481">
        <v>21.8</v>
      </c>
      <c r="L481" t="s">
        <v>52</v>
      </c>
      <c r="M481" t="s">
        <v>19</v>
      </c>
      <c r="N481" t="s">
        <v>77</v>
      </c>
      <c r="O481">
        <v>3.0000000000000001E-3</v>
      </c>
      <c r="P481">
        <v>0</v>
      </c>
      <c r="Q481" t="s">
        <v>21</v>
      </c>
      <c r="R481" t="str">
        <f t="shared" si="28"/>
        <v>OK</v>
      </c>
      <c r="S481">
        <f t="shared" si="29"/>
        <v>311461.86</v>
      </c>
      <c r="T481">
        <f t="shared" si="30"/>
        <v>690</v>
      </c>
      <c r="U481" t="str">
        <f t="shared" si="31"/>
        <v>YES</v>
      </c>
    </row>
    <row r="482" spans="1:21" x14ac:dyDescent="0.3">
      <c r="A482" t="s">
        <v>520</v>
      </c>
      <c r="B482" s="2">
        <v>46037</v>
      </c>
      <c r="C482">
        <v>226800</v>
      </c>
      <c r="D482">
        <v>186097.7</v>
      </c>
      <c r="E482">
        <v>6.7690000000000001</v>
      </c>
      <c r="F482">
        <v>360</v>
      </c>
      <c r="G482">
        <v>70</v>
      </c>
      <c r="H482">
        <v>290</v>
      </c>
      <c r="I482">
        <v>820</v>
      </c>
      <c r="J482">
        <v>86.9</v>
      </c>
      <c r="K482">
        <v>34</v>
      </c>
      <c r="L482" t="s">
        <v>29</v>
      </c>
      <c r="M482" t="s">
        <v>26</v>
      </c>
      <c r="N482" t="s">
        <v>20</v>
      </c>
      <c r="O482">
        <v>2.5000000000000001E-3</v>
      </c>
      <c r="P482">
        <v>0</v>
      </c>
      <c r="Q482" t="s">
        <v>21</v>
      </c>
      <c r="R482" t="str">
        <f t="shared" si="28"/>
        <v>OK</v>
      </c>
      <c r="S482">
        <f t="shared" si="29"/>
        <v>186097.7</v>
      </c>
      <c r="T482">
        <f t="shared" si="30"/>
        <v>820</v>
      </c>
      <c r="U482" t="str">
        <f t="shared" si="31"/>
        <v>YES</v>
      </c>
    </row>
    <row r="483" spans="1:21" x14ac:dyDescent="0.3">
      <c r="A483" t="s">
        <v>521</v>
      </c>
      <c r="B483" s="2">
        <v>45729</v>
      </c>
      <c r="C483">
        <v>436300</v>
      </c>
      <c r="D483">
        <v>295247.7</v>
      </c>
      <c r="E483">
        <v>5.6970000000000001</v>
      </c>
      <c r="F483">
        <v>180</v>
      </c>
      <c r="G483">
        <v>56</v>
      </c>
      <c r="H483">
        <v>124</v>
      </c>
      <c r="I483">
        <v>794</v>
      </c>
      <c r="J483">
        <v>73.900000000000006</v>
      </c>
      <c r="K483">
        <v>46</v>
      </c>
      <c r="L483" t="s">
        <v>25</v>
      </c>
      <c r="M483" t="s">
        <v>19</v>
      </c>
      <c r="N483" t="s">
        <v>27</v>
      </c>
      <c r="O483">
        <v>2.5000000000000001E-3</v>
      </c>
      <c r="P483">
        <v>0</v>
      </c>
      <c r="Q483" t="s">
        <v>21</v>
      </c>
      <c r="R483" t="str">
        <f t="shared" si="28"/>
        <v>OK</v>
      </c>
      <c r="S483">
        <f t="shared" si="29"/>
        <v>295247.7</v>
      </c>
      <c r="T483">
        <f t="shared" si="30"/>
        <v>794</v>
      </c>
      <c r="U483" t="str">
        <f t="shared" si="31"/>
        <v>YES</v>
      </c>
    </row>
    <row r="484" spans="1:21" x14ac:dyDescent="0.3">
      <c r="A484" t="s">
        <v>522</v>
      </c>
      <c r="B484" s="2">
        <v>45078</v>
      </c>
      <c r="C484">
        <v>288500</v>
      </c>
      <c r="D484">
        <v>257341.23</v>
      </c>
      <c r="E484">
        <v>5.72</v>
      </c>
      <c r="F484">
        <v>360</v>
      </c>
      <c r="G484">
        <v>48</v>
      </c>
      <c r="H484">
        <v>312</v>
      </c>
      <c r="I484">
        <v>694</v>
      </c>
      <c r="J484">
        <v>82.9</v>
      </c>
      <c r="K484">
        <v>27</v>
      </c>
      <c r="L484" t="s">
        <v>54</v>
      </c>
      <c r="M484" t="s">
        <v>19</v>
      </c>
      <c r="N484" t="s">
        <v>27</v>
      </c>
      <c r="O484">
        <v>2.5000000000000001E-3</v>
      </c>
      <c r="P484">
        <v>120</v>
      </c>
      <c r="Q484" t="s">
        <v>244</v>
      </c>
      <c r="R484" t="str">
        <f t="shared" si="28"/>
        <v>OK</v>
      </c>
      <c r="S484">
        <f t="shared" si="29"/>
        <v>257341.23</v>
      </c>
      <c r="T484">
        <f t="shared" si="30"/>
        <v>694</v>
      </c>
      <c r="U484" t="str">
        <f t="shared" si="31"/>
        <v>YES</v>
      </c>
    </row>
    <row r="485" spans="1:21" x14ac:dyDescent="0.3">
      <c r="A485" t="s">
        <v>523</v>
      </c>
      <c r="B485" s="2">
        <v>44089</v>
      </c>
      <c r="C485">
        <v>610700</v>
      </c>
      <c r="D485">
        <v>573718.52</v>
      </c>
      <c r="E485">
        <v>6.976</v>
      </c>
      <c r="F485">
        <v>360</v>
      </c>
      <c r="G485">
        <v>28</v>
      </c>
      <c r="H485">
        <v>332</v>
      </c>
      <c r="I485">
        <v>736</v>
      </c>
      <c r="J485">
        <v>93.8</v>
      </c>
      <c r="K485">
        <v>21.7</v>
      </c>
      <c r="L485" t="s">
        <v>29</v>
      </c>
      <c r="M485" t="s">
        <v>19</v>
      </c>
      <c r="N485" t="s">
        <v>20</v>
      </c>
      <c r="O485">
        <v>3.0000000000000001E-3</v>
      </c>
      <c r="P485">
        <v>0</v>
      </c>
      <c r="Q485" t="s">
        <v>21</v>
      </c>
      <c r="R485" t="str">
        <f t="shared" si="28"/>
        <v>OK</v>
      </c>
      <c r="S485">
        <f t="shared" si="29"/>
        <v>573718.52</v>
      </c>
      <c r="T485">
        <f t="shared" si="30"/>
        <v>736</v>
      </c>
      <c r="U485" t="str">
        <f t="shared" si="31"/>
        <v>YES</v>
      </c>
    </row>
    <row r="486" spans="1:21" x14ac:dyDescent="0.3">
      <c r="A486" t="s">
        <v>524</v>
      </c>
      <c r="B486" s="2">
        <v>44043</v>
      </c>
      <c r="C486">
        <v>441600</v>
      </c>
      <c r="D486">
        <v>382799.69</v>
      </c>
      <c r="E486">
        <v>5.03</v>
      </c>
      <c r="F486">
        <v>360</v>
      </c>
      <c r="G486">
        <v>61</v>
      </c>
      <c r="H486">
        <v>299</v>
      </c>
      <c r="I486">
        <v>750</v>
      </c>
      <c r="J486">
        <v>80.3</v>
      </c>
      <c r="K486">
        <v>50.1</v>
      </c>
      <c r="L486" t="s">
        <v>29</v>
      </c>
      <c r="M486" t="s">
        <v>19</v>
      </c>
      <c r="N486" t="s">
        <v>20</v>
      </c>
      <c r="O486">
        <v>2.5000000000000001E-3</v>
      </c>
      <c r="P486">
        <v>0</v>
      </c>
      <c r="Q486" t="s">
        <v>21</v>
      </c>
      <c r="R486" t="str">
        <f t="shared" si="28"/>
        <v>OK</v>
      </c>
      <c r="S486">
        <f t="shared" si="29"/>
        <v>382799.69</v>
      </c>
      <c r="T486">
        <f t="shared" si="30"/>
        <v>750</v>
      </c>
      <c r="U486" t="str">
        <f t="shared" si="31"/>
        <v>YES</v>
      </c>
    </row>
    <row r="487" spans="1:21" x14ac:dyDescent="0.3">
      <c r="A487" t="s">
        <v>525</v>
      </c>
      <c r="B487" s="2">
        <v>43888</v>
      </c>
      <c r="C487">
        <v>446400</v>
      </c>
      <c r="D487">
        <v>387776.99</v>
      </c>
      <c r="E487">
        <v>6.1529999999999996</v>
      </c>
      <c r="F487">
        <v>180</v>
      </c>
      <c r="G487">
        <v>24</v>
      </c>
      <c r="H487">
        <v>156</v>
      </c>
      <c r="I487">
        <v>732</v>
      </c>
      <c r="J487">
        <v>77.8</v>
      </c>
      <c r="K487">
        <v>25.8</v>
      </c>
      <c r="L487" t="s">
        <v>38</v>
      </c>
      <c r="M487" t="s">
        <v>19</v>
      </c>
      <c r="N487" t="s">
        <v>27</v>
      </c>
      <c r="O487">
        <v>2.5000000000000001E-3</v>
      </c>
      <c r="P487">
        <v>60</v>
      </c>
      <c r="Q487" t="s">
        <v>133</v>
      </c>
      <c r="R487" t="str">
        <f t="shared" si="28"/>
        <v>OK</v>
      </c>
      <c r="S487">
        <f t="shared" si="29"/>
        <v>387776.99</v>
      </c>
      <c r="T487">
        <f t="shared" si="30"/>
        <v>732</v>
      </c>
      <c r="U487" t="str">
        <f t="shared" si="31"/>
        <v>YES</v>
      </c>
    </row>
    <row r="488" spans="1:21" x14ac:dyDescent="0.3">
      <c r="A488" t="s">
        <v>526</v>
      </c>
      <c r="B488" s="2">
        <v>44860</v>
      </c>
      <c r="C488">
        <v>327500</v>
      </c>
      <c r="D488">
        <v>280829.53000000003</v>
      </c>
      <c r="E488">
        <v>6.5359999999999996</v>
      </c>
      <c r="F488">
        <v>360</v>
      </c>
      <c r="G488">
        <v>60</v>
      </c>
      <c r="H488">
        <v>300</v>
      </c>
      <c r="I488">
        <v>820</v>
      </c>
      <c r="J488">
        <v>78.5</v>
      </c>
      <c r="K488">
        <v>23</v>
      </c>
      <c r="L488" t="s">
        <v>36</v>
      </c>
      <c r="M488" t="s">
        <v>19</v>
      </c>
      <c r="N488" t="s">
        <v>20</v>
      </c>
      <c r="O488">
        <v>2.5000000000000001E-3</v>
      </c>
      <c r="P488">
        <v>90</v>
      </c>
      <c r="Q488" t="s">
        <v>50</v>
      </c>
      <c r="R488" t="str">
        <f t="shared" si="28"/>
        <v>OK</v>
      </c>
      <c r="S488">
        <f t="shared" si="29"/>
        <v>280829.53000000003</v>
      </c>
      <c r="T488">
        <f t="shared" si="30"/>
        <v>820</v>
      </c>
      <c r="U488" t="str">
        <f t="shared" si="31"/>
        <v>YES</v>
      </c>
    </row>
    <row r="489" spans="1:21" x14ac:dyDescent="0.3">
      <c r="A489" t="s">
        <v>527</v>
      </c>
      <c r="B489" s="2">
        <v>44695</v>
      </c>
      <c r="C489">
        <v>176000</v>
      </c>
      <c r="D489">
        <v>150027.70000000001</v>
      </c>
      <c r="E489">
        <v>5.1120000000000001</v>
      </c>
      <c r="F489">
        <v>360</v>
      </c>
      <c r="G489">
        <v>65</v>
      </c>
      <c r="H489">
        <v>295</v>
      </c>
      <c r="I489">
        <v>744</v>
      </c>
      <c r="J489">
        <v>58</v>
      </c>
      <c r="K489">
        <v>48</v>
      </c>
      <c r="L489" t="s">
        <v>18</v>
      </c>
      <c r="M489" t="s">
        <v>30</v>
      </c>
      <c r="N489" t="s">
        <v>27</v>
      </c>
      <c r="O489">
        <v>2.5000000000000001E-3</v>
      </c>
      <c r="P489">
        <v>0</v>
      </c>
      <c r="Q489" t="s">
        <v>21</v>
      </c>
      <c r="R489" t="str">
        <f t="shared" si="28"/>
        <v>OK</v>
      </c>
      <c r="S489">
        <f t="shared" si="29"/>
        <v>150027.70000000001</v>
      </c>
      <c r="T489">
        <f t="shared" si="30"/>
        <v>744</v>
      </c>
      <c r="U489" t="str">
        <f t="shared" si="31"/>
        <v>YES</v>
      </c>
    </row>
    <row r="490" spans="1:21" x14ac:dyDescent="0.3">
      <c r="A490" t="s">
        <v>528</v>
      </c>
      <c r="B490" s="2">
        <v>44219</v>
      </c>
      <c r="C490">
        <v>165900</v>
      </c>
      <c r="D490">
        <v>140658.04</v>
      </c>
      <c r="E490">
        <v>6.4020000000000001</v>
      </c>
      <c r="F490">
        <v>360</v>
      </c>
      <c r="G490">
        <v>64</v>
      </c>
      <c r="H490">
        <v>296</v>
      </c>
      <c r="I490">
        <v>787</v>
      </c>
      <c r="J490">
        <v>88.2</v>
      </c>
      <c r="K490">
        <v>25.5</v>
      </c>
      <c r="L490" t="s">
        <v>23</v>
      </c>
      <c r="M490" t="s">
        <v>19</v>
      </c>
      <c r="N490" t="s">
        <v>20</v>
      </c>
      <c r="O490">
        <v>2.5000000000000001E-3</v>
      </c>
      <c r="P490">
        <v>0</v>
      </c>
      <c r="Q490" t="s">
        <v>21</v>
      </c>
      <c r="R490" t="str">
        <f t="shared" si="28"/>
        <v>OK</v>
      </c>
      <c r="S490">
        <f t="shared" si="29"/>
        <v>140658.04</v>
      </c>
      <c r="T490">
        <f t="shared" si="30"/>
        <v>787</v>
      </c>
      <c r="U490" t="str">
        <f t="shared" si="31"/>
        <v>YES</v>
      </c>
    </row>
    <row r="491" spans="1:21" x14ac:dyDescent="0.3">
      <c r="A491" t="s">
        <v>529</v>
      </c>
      <c r="B491" s="2">
        <v>44212</v>
      </c>
      <c r="C491">
        <v>361700</v>
      </c>
      <c r="D491">
        <v>325673.90999999997</v>
      </c>
      <c r="E491">
        <v>6.87</v>
      </c>
      <c r="F491">
        <v>360</v>
      </c>
      <c r="G491">
        <v>38</v>
      </c>
      <c r="H491">
        <v>322</v>
      </c>
      <c r="I491">
        <v>735</v>
      </c>
      <c r="J491">
        <v>88.9</v>
      </c>
      <c r="K491">
        <v>48.2</v>
      </c>
      <c r="L491" t="s">
        <v>38</v>
      </c>
      <c r="M491" t="s">
        <v>19</v>
      </c>
      <c r="N491" t="s">
        <v>20</v>
      </c>
      <c r="O491">
        <v>2.5000000000000001E-3</v>
      </c>
      <c r="P491">
        <v>0</v>
      </c>
      <c r="Q491" t="s">
        <v>21</v>
      </c>
      <c r="R491" t="str">
        <f t="shared" si="28"/>
        <v>OK</v>
      </c>
      <c r="S491">
        <f t="shared" si="29"/>
        <v>325673.90999999997</v>
      </c>
      <c r="T491">
        <f t="shared" si="30"/>
        <v>735</v>
      </c>
      <c r="U491" t="str">
        <f t="shared" si="31"/>
        <v>YES</v>
      </c>
    </row>
    <row r="492" spans="1:21" x14ac:dyDescent="0.3">
      <c r="A492" t="s">
        <v>530</v>
      </c>
      <c r="B492" s="2">
        <v>44153</v>
      </c>
      <c r="C492">
        <v>192300</v>
      </c>
      <c r="D492">
        <v>180582.06</v>
      </c>
      <c r="E492">
        <v>5.2839999999999998</v>
      </c>
      <c r="F492">
        <v>360</v>
      </c>
      <c r="G492">
        <v>24</v>
      </c>
      <c r="H492">
        <v>336</v>
      </c>
      <c r="I492">
        <v>613</v>
      </c>
      <c r="J492">
        <v>81.8</v>
      </c>
      <c r="K492">
        <v>37.200000000000003</v>
      </c>
      <c r="L492" t="s">
        <v>54</v>
      </c>
      <c r="M492" t="s">
        <v>19</v>
      </c>
      <c r="N492" t="s">
        <v>20</v>
      </c>
      <c r="O492">
        <v>2.7499999999999998E-3</v>
      </c>
      <c r="P492">
        <v>0</v>
      </c>
      <c r="Q492" t="s">
        <v>21</v>
      </c>
      <c r="R492" t="str">
        <f t="shared" si="28"/>
        <v>OK</v>
      </c>
      <c r="S492">
        <f t="shared" si="29"/>
        <v>180582.06</v>
      </c>
      <c r="T492">
        <f t="shared" si="30"/>
        <v>613</v>
      </c>
      <c r="U492" t="str">
        <f t="shared" si="31"/>
        <v>YES</v>
      </c>
    </row>
    <row r="493" spans="1:21" x14ac:dyDescent="0.3">
      <c r="A493" t="s">
        <v>531</v>
      </c>
      <c r="B493" s="2">
        <v>44188</v>
      </c>
      <c r="C493">
        <v>453400</v>
      </c>
      <c r="D493">
        <v>412957.31</v>
      </c>
      <c r="E493">
        <v>7.3280000000000003</v>
      </c>
      <c r="F493">
        <v>360</v>
      </c>
      <c r="G493">
        <v>33</v>
      </c>
      <c r="H493">
        <v>327</v>
      </c>
      <c r="I493">
        <v>659</v>
      </c>
      <c r="J493">
        <v>59.3</v>
      </c>
      <c r="K493">
        <v>45.3</v>
      </c>
      <c r="L493" t="s">
        <v>29</v>
      </c>
      <c r="M493" t="s">
        <v>19</v>
      </c>
      <c r="N493" t="s">
        <v>20</v>
      </c>
      <c r="O493">
        <v>2.5000000000000001E-3</v>
      </c>
      <c r="P493">
        <v>0</v>
      </c>
      <c r="Q493" t="s">
        <v>21</v>
      </c>
      <c r="R493" t="str">
        <f t="shared" si="28"/>
        <v>OK</v>
      </c>
      <c r="S493">
        <f t="shared" si="29"/>
        <v>412957.31</v>
      </c>
      <c r="T493">
        <f t="shared" si="30"/>
        <v>659</v>
      </c>
      <c r="U493" t="str">
        <f t="shared" si="31"/>
        <v>YES</v>
      </c>
    </row>
    <row r="494" spans="1:21" x14ac:dyDescent="0.3">
      <c r="A494" t="s">
        <v>532</v>
      </c>
      <c r="B494" s="2">
        <v>45032</v>
      </c>
      <c r="C494">
        <v>590500</v>
      </c>
      <c r="D494">
        <v>510867.52</v>
      </c>
      <c r="E494">
        <v>5.5940000000000003</v>
      </c>
      <c r="F494">
        <v>360</v>
      </c>
      <c r="G494">
        <v>57</v>
      </c>
      <c r="H494">
        <v>303</v>
      </c>
      <c r="I494">
        <v>671</v>
      </c>
      <c r="J494">
        <v>74.7</v>
      </c>
      <c r="K494">
        <v>36.5</v>
      </c>
      <c r="L494" t="s">
        <v>18</v>
      </c>
      <c r="M494" t="s">
        <v>19</v>
      </c>
      <c r="N494" t="s">
        <v>20</v>
      </c>
      <c r="O494">
        <v>2.7499999999999998E-3</v>
      </c>
      <c r="P494">
        <v>0</v>
      </c>
      <c r="Q494" t="s">
        <v>21</v>
      </c>
      <c r="R494" t="str">
        <f t="shared" si="28"/>
        <v>OK</v>
      </c>
      <c r="S494">
        <f t="shared" si="29"/>
        <v>510867.52</v>
      </c>
      <c r="T494">
        <f t="shared" si="30"/>
        <v>671</v>
      </c>
      <c r="U494" t="str">
        <f t="shared" si="31"/>
        <v>YES</v>
      </c>
    </row>
    <row r="495" spans="1:21" x14ac:dyDescent="0.3">
      <c r="A495" t="s">
        <v>533</v>
      </c>
      <c r="B495" s="2">
        <v>44212</v>
      </c>
      <c r="C495">
        <v>591500</v>
      </c>
      <c r="D495">
        <v>512924.38</v>
      </c>
      <c r="E495">
        <v>6.6239999999999997</v>
      </c>
      <c r="F495">
        <v>360</v>
      </c>
      <c r="G495">
        <v>54</v>
      </c>
      <c r="H495">
        <v>306</v>
      </c>
      <c r="I495">
        <v>711</v>
      </c>
      <c r="J495">
        <v>91.8</v>
      </c>
      <c r="K495">
        <v>43.6</v>
      </c>
      <c r="L495" t="s">
        <v>33</v>
      </c>
      <c r="M495" t="s">
        <v>19</v>
      </c>
      <c r="N495" t="s">
        <v>20</v>
      </c>
      <c r="O495">
        <v>2.5000000000000001E-3</v>
      </c>
      <c r="P495">
        <v>0</v>
      </c>
      <c r="Q495" t="s">
        <v>21</v>
      </c>
      <c r="R495" t="str">
        <f t="shared" si="28"/>
        <v>OK</v>
      </c>
      <c r="S495">
        <f t="shared" si="29"/>
        <v>512924.38</v>
      </c>
      <c r="T495">
        <f t="shared" si="30"/>
        <v>711</v>
      </c>
      <c r="U495" t="str">
        <f t="shared" si="31"/>
        <v>YES</v>
      </c>
    </row>
    <row r="496" spans="1:21" x14ac:dyDescent="0.3">
      <c r="A496" t="s">
        <v>534</v>
      </c>
      <c r="B496" s="2">
        <v>43707</v>
      </c>
      <c r="C496">
        <v>479500</v>
      </c>
      <c r="D496">
        <v>435832.47</v>
      </c>
      <c r="E496">
        <v>6.1959999999999997</v>
      </c>
      <c r="F496">
        <v>360</v>
      </c>
      <c r="G496">
        <v>42</v>
      </c>
      <c r="H496">
        <v>318</v>
      </c>
      <c r="I496">
        <v>820</v>
      </c>
      <c r="J496">
        <v>69.8</v>
      </c>
      <c r="K496">
        <v>27.7</v>
      </c>
      <c r="L496" t="s">
        <v>54</v>
      </c>
      <c r="M496" t="s">
        <v>19</v>
      </c>
      <c r="N496" t="s">
        <v>20</v>
      </c>
      <c r="O496">
        <v>2.5000000000000001E-3</v>
      </c>
      <c r="P496">
        <v>0</v>
      </c>
      <c r="Q496" t="s">
        <v>21</v>
      </c>
      <c r="R496" t="str">
        <f t="shared" si="28"/>
        <v>OK</v>
      </c>
      <c r="S496">
        <f t="shared" si="29"/>
        <v>435832.47</v>
      </c>
      <c r="T496">
        <f t="shared" si="30"/>
        <v>820</v>
      </c>
      <c r="U496" t="str">
        <f t="shared" si="31"/>
        <v>YES</v>
      </c>
    </row>
    <row r="497" spans="1:21" x14ac:dyDescent="0.3">
      <c r="A497" t="s">
        <v>535</v>
      </c>
      <c r="B497" s="2">
        <v>44173</v>
      </c>
      <c r="C497">
        <v>255600</v>
      </c>
      <c r="D497">
        <v>238610.09</v>
      </c>
      <c r="E497">
        <v>6.2949999999999999</v>
      </c>
      <c r="F497">
        <v>360</v>
      </c>
      <c r="G497">
        <v>31</v>
      </c>
      <c r="H497">
        <v>329</v>
      </c>
      <c r="I497">
        <v>745</v>
      </c>
      <c r="J497">
        <v>89</v>
      </c>
      <c r="K497">
        <v>30.1</v>
      </c>
      <c r="L497" t="s">
        <v>18</v>
      </c>
      <c r="M497" t="s">
        <v>30</v>
      </c>
      <c r="N497" t="s">
        <v>20</v>
      </c>
      <c r="O497">
        <v>2.5000000000000001E-3</v>
      </c>
      <c r="P497">
        <v>30</v>
      </c>
      <c r="Q497" t="s">
        <v>31</v>
      </c>
      <c r="R497" t="str">
        <f t="shared" si="28"/>
        <v>OK</v>
      </c>
      <c r="S497">
        <f t="shared" si="29"/>
        <v>238610.09</v>
      </c>
      <c r="T497">
        <f t="shared" si="30"/>
        <v>745</v>
      </c>
      <c r="U497" t="str">
        <f t="shared" si="31"/>
        <v>YES</v>
      </c>
    </row>
    <row r="498" spans="1:21" x14ac:dyDescent="0.3">
      <c r="A498" t="s">
        <v>536</v>
      </c>
      <c r="B498" s="2">
        <v>43900</v>
      </c>
      <c r="C498">
        <v>581500</v>
      </c>
      <c r="D498">
        <v>484606.48</v>
      </c>
      <c r="E498">
        <v>5.4160000000000004</v>
      </c>
      <c r="F498">
        <v>240</v>
      </c>
      <c r="G498">
        <v>45</v>
      </c>
      <c r="H498">
        <v>195</v>
      </c>
      <c r="I498">
        <v>719</v>
      </c>
      <c r="J498">
        <v>76.599999999999994</v>
      </c>
      <c r="K498">
        <v>18.100000000000001</v>
      </c>
      <c r="L498" t="s">
        <v>29</v>
      </c>
      <c r="M498" t="s">
        <v>19</v>
      </c>
      <c r="N498" t="s">
        <v>20</v>
      </c>
      <c r="O498">
        <v>2.5000000000000001E-3</v>
      </c>
      <c r="P498">
        <v>0</v>
      </c>
      <c r="Q498" t="s">
        <v>21</v>
      </c>
      <c r="R498" t="str">
        <f t="shared" si="28"/>
        <v>OK</v>
      </c>
      <c r="S498">
        <f t="shared" si="29"/>
        <v>484606.48</v>
      </c>
      <c r="T498">
        <f t="shared" si="30"/>
        <v>719</v>
      </c>
      <c r="U498" t="str">
        <f t="shared" si="31"/>
        <v>YES</v>
      </c>
    </row>
    <row r="499" spans="1:21" x14ac:dyDescent="0.3">
      <c r="A499" t="s">
        <v>537</v>
      </c>
      <c r="B499" s="2">
        <v>44246</v>
      </c>
      <c r="C499">
        <v>593000</v>
      </c>
      <c r="D499">
        <v>473936.81</v>
      </c>
      <c r="E499">
        <v>7.069</v>
      </c>
      <c r="F499">
        <v>180</v>
      </c>
      <c r="G499">
        <v>43</v>
      </c>
      <c r="H499">
        <v>137</v>
      </c>
      <c r="I499">
        <v>793</v>
      </c>
      <c r="J499">
        <v>83.8</v>
      </c>
      <c r="K499">
        <v>42.8</v>
      </c>
      <c r="L499" t="s">
        <v>36</v>
      </c>
      <c r="M499" t="s">
        <v>19</v>
      </c>
      <c r="N499" t="s">
        <v>27</v>
      </c>
      <c r="O499">
        <v>2.5000000000000001E-3</v>
      </c>
      <c r="P499">
        <v>0</v>
      </c>
      <c r="Q499" t="s">
        <v>21</v>
      </c>
      <c r="R499" t="str">
        <f t="shared" si="28"/>
        <v>OK</v>
      </c>
      <c r="S499">
        <f t="shared" si="29"/>
        <v>473936.81</v>
      </c>
      <c r="T499">
        <f t="shared" si="30"/>
        <v>793</v>
      </c>
      <c r="U499" t="str">
        <f t="shared" si="31"/>
        <v>YES</v>
      </c>
    </row>
    <row r="500" spans="1:21" x14ac:dyDescent="0.3">
      <c r="A500" t="s">
        <v>538</v>
      </c>
      <c r="B500" s="2">
        <v>43949</v>
      </c>
      <c r="C500">
        <v>248300</v>
      </c>
      <c r="D500">
        <v>210298.67</v>
      </c>
      <c r="E500">
        <v>6.4619999999999997</v>
      </c>
      <c r="F500">
        <v>360</v>
      </c>
      <c r="G500">
        <v>59</v>
      </c>
      <c r="H500">
        <v>301</v>
      </c>
      <c r="I500">
        <v>645</v>
      </c>
      <c r="J500">
        <v>71.5</v>
      </c>
      <c r="K500">
        <v>38.4</v>
      </c>
      <c r="L500" t="s">
        <v>23</v>
      </c>
      <c r="M500" t="s">
        <v>19</v>
      </c>
      <c r="N500" t="s">
        <v>27</v>
      </c>
      <c r="O500">
        <v>2.7499999999999998E-3</v>
      </c>
      <c r="P500">
        <v>0</v>
      </c>
      <c r="Q500" t="s">
        <v>21</v>
      </c>
      <c r="R500" t="str">
        <f t="shared" si="28"/>
        <v>OK</v>
      </c>
      <c r="S500">
        <f t="shared" si="29"/>
        <v>210298.67</v>
      </c>
      <c r="T500">
        <f t="shared" si="30"/>
        <v>645</v>
      </c>
      <c r="U500" t="str">
        <f t="shared" si="31"/>
        <v>YES</v>
      </c>
    </row>
    <row r="501" spans="1:21" x14ac:dyDescent="0.3">
      <c r="A501" t="s">
        <v>539</v>
      </c>
      <c r="B501" s="2">
        <v>45897</v>
      </c>
      <c r="C501">
        <v>518700</v>
      </c>
      <c r="D501">
        <v>489021.26</v>
      </c>
      <c r="E501">
        <v>7.3040000000000003</v>
      </c>
      <c r="F501">
        <v>360</v>
      </c>
      <c r="G501">
        <v>27</v>
      </c>
      <c r="H501">
        <v>333</v>
      </c>
      <c r="I501">
        <v>698</v>
      </c>
      <c r="J501">
        <v>76.900000000000006</v>
      </c>
      <c r="K501">
        <v>26.9</v>
      </c>
      <c r="L501" t="s">
        <v>23</v>
      </c>
      <c r="M501" t="s">
        <v>26</v>
      </c>
      <c r="N501" t="s">
        <v>20</v>
      </c>
      <c r="O501">
        <v>2.5000000000000001E-3</v>
      </c>
      <c r="P501">
        <v>0</v>
      </c>
      <c r="Q501" t="s">
        <v>21</v>
      </c>
      <c r="R501" t="str">
        <f t="shared" si="28"/>
        <v>OK</v>
      </c>
      <c r="S501">
        <f t="shared" si="29"/>
        <v>489021.26</v>
      </c>
      <c r="T501">
        <f t="shared" si="30"/>
        <v>698</v>
      </c>
      <c r="U501" t="str">
        <f t="shared" si="31"/>
        <v>YES</v>
      </c>
    </row>
    <row r="502" spans="1:21" x14ac:dyDescent="0.3">
      <c r="A502" t="s">
        <v>540</v>
      </c>
      <c r="B502" s="2">
        <v>44999</v>
      </c>
      <c r="C502">
        <v>293300</v>
      </c>
      <c r="D502">
        <v>279843.13</v>
      </c>
      <c r="E502">
        <v>5.4329999999999998</v>
      </c>
      <c r="F502">
        <v>360</v>
      </c>
      <c r="G502">
        <v>21</v>
      </c>
      <c r="H502">
        <v>339</v>
      </c>
      <c r="I502">
        <v>690</v>
      </c>
      <c r="J502">
        <v>80.8</v>
      </c>
      <c r="K502">
        <v>21</v>
      </c>
      <c r="L502" t="s">
        <v>25</v>
      </c>
      <c r="M502" t="s">
        <v>19</v>
      </c>
      <c r="N502" t="s">
        <v>77</v>
      </c>
      <c r="O502">
        <v>2.5000000000000001E-3</v>
      </c>
      <c r="P502">
        <v>30</v>
      </c>
      <c r="Q502" t="s">
        <v>31</v>
      </c>
      <c r="R502" t="str">
        <f t="shared" si="28"/>
        <v>OK</v>
      </c>
      <c r="S502">
        <f t="shared" si="29"/>
        <v>279843.13</v>
      </c>
      <c r="T502">
        <f t="shared" si="30"/>
        <v>690</v>
      </c>
      <c r="U502" t="str">
        <f t="shared" si="31"/>
        <v>YES</v>
      </c>
    </row>
    <row r="503" spans="1:21" x14ac:dyDescent="0.3">
      <c r="A503" t="s">
        <v>541</v>
      </c>
      <c r="B503" s="2">
        <v>43635</v>
      </c>
      <c r="C503">
        <v>551300</v>
      </c>
      <c r="D503">
        <v>500281.18</v>
      </c>
      <c r="E503">
        <v>6.1319999999999997</v>
      </c>
      <c r="F503">
        <v>360</v>
      </c>
      <c r="G503">
        <v>33</v>
      </c>
      <c r="H503">
        <v>327</v>
      </c>
      <c r="I503">
        <v>747</v>
      </c>
      <c r="J503">
        <v>64.099999999999994</v>
      </c>
      <c r="K503">
        <v>37.299999999999997</v>
      </c>
      <c r="L503" t="s">
        <v>52</v>
      </c>
      <c r="M503" t="s">
        <v>19</v>
      </c>
      <c r="N503" t="s">
        <v>20</v>
      </c>
      <c r="O503">
        <v>2.5000000000000001E-3</v>
      </c>
      <c r="P503">
        <v>0</v>
      </c>
      <c r="Q503" t="s">
        <v>21</v>
      </c>
      <c r="R503" t="str">
        <f t="shared" si="28"/>
        <v>OK</v>
      </c>
      <c r="S503">
        <f t="shared" si="29"/>
        <v>500281.18</v>
      </c>
      <c r="T503">
        <f t="shared" si="30"/>
        <v>747</v>
      </c>
      <c r="U503" t="str">
        <f t="shared" si="31"/>
        <v>YES</v>
      </c>
    </row>
    <row r="504" spans="1:21" x14ac:dyDescent="0.3">
      <c r="A504" t="s">
        <v>542</v>
      </c>
      <c r="B504" s="2">
        <v>44486</v>
      </c>
      <c r="C504">
        <v>648600</v>
      </c>
      <c r="D504">
        <v>549159.51</v>
      </c>
      <c r="E504">
        <v>6.3860000000000001</v>
      </c>
      <c r="F504">
        <v>240</v>
      </c>
      <c r="G504">
        <v>40</v>
      </c>
      <c r="H504">
        <v>200</v>
      </c>
      <c r="I504">
        <v>774</v>
      </c>
      <c r="J504">
        <v>79</v>
      </c>
      <c r="K504">
        <v>48.4</v>
      </c>
      <c r="L504" t="s">
        <v>18</v>
      </c>
      <c r="M504" t="s">
        <v>19</v>
      </c>
      <c r="N504" t="s">
        <v>20</v>
      </c>
      <c r="O504">
        <v>2.5000000000000001E-3</v>
      </c>
      <c r="P504">
        <v>0</v>
      </c>
      <c r="Q504" t="s">
        <v>21</v>
      </c>
      <c r="R504" t="str">
        <f t="shared" si="28"/>
        <v>OK</v>
      </c>
      <c r="S504">
        <f t="shared" si="29"/>
        <v>549159.51</v>
      </c>
      <c r="T504">
        <f t="shared" si="30"/>
        <v>774</v>
      </c>
      <c r="U504" t="str">
        <f t="shared" si="31"/>
        <v>YES</v>
      </c>
    </row>
    <row r="505" spans="1:21" x14ac:dyDescent="0.3">
      <c r="A505" t="s">
        <v>543</v>
      </c>
      <c r="B505" s="2">
        <v>44334</v>
      </c>
      <c r="C505">
        <v>165000</v>
      </c>
      <c r="D505">
        <v>136292.26</v>
      </c>
      <c r="E505">
        <v>6.2889999999999997</v>
      </c>
      <c r="F505">
        <v>360</v>
      </c>
      <c r="G505">
        <v>65</v>
      </c>
      <c r="H505">
        <v>295</v>
      </c>
      <c r="I505">
        <v>751</v>
      </c>
      <c r="J505">
        <v>46.4</v>
      </c>
      <c r="K505">
        <v>33.9</v>
      </c>
      <c r="L505" t="s">
        <v>45</v>
      </c>
      <c r="M505" t="s">
        <v>19</v>
      </c>
      <c r="N505" t="s">
        <v>27</v>
      </c>
      <c r="O505">
        <v>2.5000000000000001E-3</v>
      </c>
      <c r="P505">
        <v>0</v>
      </c>
      <c r="Q505" t="s">
        <v>21</v>
      </c>
      <c r="R505" t="str">
        <f t="shared" si="28"/>
        <v>OK</v>
      </c>
      <c r="S505">
        <f t="shared" si="29"/>
        <v>136292.26</v>
      </c>
      <c r="T505">
        <f t="shared" si="30"/>
        <v>751</v>
      </c>
      <c r="U505" t="str">
        <f t="shared" si="31"/>
        <v>YES</v>
      </c>
    </row>
    <row r="506" spans="1:21" x14ac:dyDescent="0.3">
      <c r="A506" t="s">
        <v>544</v>
      </c>
      <c r="B506" s="2">
        <v>45836</v>
      </c>
      <c r="C506">
        <v>598700</v>
      </c>
      <c r="D506">
        <v>515331.72</v>
      </c>
      <c r="E506">
        <v>6.6829999999999998</v>
      </c>
      <c r="F506">
        <v>360</v>
      </c>
      <c r="G506">
        <v>50</v>
      </c>
      <c r="H506">
        <v>310</v>
      </c>
      <c r="I506">
        <v>752</v>
      </c>
      <c r="J506">
        <v>69.400000000000006</v>
      </c>
      <c r="K506">
        <v>29.7</v>
      </c>
      <c r="L506" t="s">
        <v>25</v>
      </c>
      <c r="M506" t="s">
        <v>19</v>
      </c>
      <c r="N506" t="s">
        <v>20</v>
      </c>
      <c r="O506">
        <v>2.5000000000000001E-3</v>
      </c>
      <c r="P506">
        <v>0</v>
      </c>
      <c r="Q506" t="s">
        <v>21</v>
      </c>
      <c r="R506" t="str">
        <f t="shared" si="28"/>
        <v>OK</v>
      </c>
      <c r="S506">
        <f t="shared" si="29"/>
        <v>515331.72</v>
      </c>
      <c r="T506">
        <f t="shared" si="30"/>
        <v>752</v>
      </c>
      <c r="U506" t="str">
        <f t="shared" si="31"/>
        <v>YES</v>
      </c>
    </row>
    <row r="507" spans="1:21" x14ac:dyDescent="0.3">
      <c r="A507" t="s">
        <v>545</v>
      </c>
      <c r="B507" s="2">
        <v>44313</v>
      </c>
      <c r="C507">
        <v>461300</v>
      </c>
      <c r="D507">
        <v>403193.29</v>
      </c>
      <c r="E507">
        <v>6.1239999999999997</v>
      </c>
      <c r="F507">
        <v>360</v>
      </c>
      <c r="G507">
        <v>51</v>
      </c>
      <c r="H507">
        <v>309</v>
      </c>
      <c r="I507">
        <v>705</v>
      </c>
      <c r="J507">
        <v>82</v>
      </c>
      <c r="K507">
        <v>27.5</v>
      </c>
      <c r="L507" t="s">
        <v>33</v>
      </c>
      <c r="M507" t="s">
        <v>19</v>
      </c>
      <c r="N507" t="s">
        <v>20</v>
      </c>
      <c r="O507">
        <v>2.5000000000000001E-3</v>
      </c>
      <c r="P507">
        <v>0</v>
      </c>
      <c r="Q507" t="s">
        <v>21</v>
      </c>
      <c r="R507" t="str">
        <f t="shared" si="28"/>
        <v>OK</v>
      </c>
      <c r="S507">
        <f t="shared" si="29"/>
        <v>403193.29</v>
      </c>
      <c r="T507">
        <f t="shared" si="30"/>
        <v>705</v>
      </c>
      <c r="U507" t="str">
        <f t="shared" si="31"/>
        <v>YES</v>
      </c>
    </row>
    <row r="508" spans="1:21" x14ac:dyDescent="0.3">
      <c r="A508" t="s">
        <v>546</v>
      </c>
      <c r="B508" s="2">
        <v>44963</v>
      </c>
      <c r="C508">
        <v>636700</v>
      </c>
      <c r="D508">
        <v>532884.14</v>
      </c>
      <c r="E508">
        <v>7.6289999999999996</v>
      </c>
      <c r="F508">
        <v>360</v>
      </c>
      <c r="G508">
        <v>60</v>
      </c>
      <c r="H508">
        <v>300</v>
      </c>
      <c r="I508">
        <v>743</v>
      </c>
      <c r="J508">
        <v>88.3</v>
      </c>
      <c r="K508">
        <v>45</v>
      </c>
      <c r="L508" t="s">
        <v>38</v>
      </c>
      <c r="M508" t="s">
        <v>19</v>
      </c>
      <c r="N508" t="s">
        <v>77</v>
      </c>
      <c r="O508">
        <v>3.0000000000000001E-3</v>
      </c>
      <c r="P508">
        <v>0</v>
      </c>
      <c r="Q508" t="s">
        <v>21</v>
      </c>
      <c r="R508" t="str">
        <f t="shared" si="28"/>
        <v>OK</v>
      </c>
      <c r="S508">
        <f t="shared" si="29"/>
        <v>532884.14</v>
      </c>
      <c r="T508">
        <f t="shared" si="30"/>
        <v>743</v>
      </c>
      <c r="U508" t="str">
        <f t="shared" si="31"/>
        <v>YES</v>
      </c>
    </row>
    <row r="509" spans="1:21" x14ac:dyDescent="0.3">
      <c r="A509" t="s">
        <v>547</v>
      </c>
      <c r="B509" s="2">
        <v>44161</v>
      </c>
      <c r="C509">
        <v>382500</v>
      </c>
      <c r="D509">
        <v>322726.63</v>
      </c>
      <c r="E509">
        <v>6.2759999999999998</v>
      </c>
      <c r="F509">
        <v>180</v>
      </c>
      <c r="G509">
        <v>31</v>
      </c>
      <c r="H509">
        <v>149</v>
      </c>
      <c r="I509">
        <v>679</v>
      </c>
      <c r="J509">
        <v>81.2</v>
      </c>
      <c r="K509">
        <v>28.8</v>
      </c>
      <c r="L509" t="s">
        <v>45</v>
      </c>
      <c r="M509" t="s">
        <v>19</v>
      </c>
      <c r="N509" t="s">
        <v>20</v>
      </c>
      <c r="O509">
        <v>2.5000000000000001E-3</v>
      </c>
      <c r="P509">
        <v>0</v>
      </c>
      <c r="Q509" t="s">
        <v>21</v>
      </c>
      <c r="R509" t="str">
        <f t="shared" si="28"/>
        <v>OK</v>
      </c>
      <c r="S509">
        <f t="shared" si="29"/>
        <v>322726.63</v>
      </c>
      <c r="T509">
        <f t="shared" si="30"/>
        <v>679</v>
      </c>
      <c r="U509" t="str">
        <f t="shared" si="31"/>
        <v>YES</v>
      </c>
    </row>
    <row r="510" spans="1:21" x14ac:dyDescent="0.3">
      <c r="A510" t="s">
        <v>548</v>
      </c>
      <c r="B510" s="2">
        <v>45872</v>
      </c>
      <c r="C510">
        <v>573700</v>
      </c>
      <c r="D510">
        <v>534648.98</v>
      </c>
      <c r="E510">
        <v>4.75</v>
      </c>
      <c r="F510">
        <v>360</v>
      </c>
      <c r="G510">
        <v>30</v>
      </c>
      <c r="H510">
        <v>330</v>
      </c>
      <c r="I510">
        <v>762</v>
      </c>
      <c r="J510">
        <v>60.7</v>
      </c>
      <c r="K510">
        <v>32</v>
      </c>
      <c r="L510" t="s">
        <v>23</v>
      </c>
      <c r="M510" t="s">
        <v>19</v>
      </c>
      <c r="N510" t="s">
        <v>77</v>
      </c>
      <c r="O510">
        <v>2.5000000000000001E-3</v>
      </c>
      <c r="P510">
        <v>0</v>
      </c>
      <c r="Q510" t="s">
        <v>21</v>
      </c>
      <c r="R510" t="str">
        <f t="shared" si="28"/>
        <v>OK</v>
      </c>
      <c r="S510">
        <f t="shared" si="29"/>
        <v>534648.98</v>
      </c>
      <c r="T510">
        <f t="shared" si="30"/>
        <v>762</v>
      </c>
      <c r="U510" t="str">
        <f t="shared" si="31"/>
        <v>YES</v>
      </c>
    </row>
    <row r="511" spans="1:21" x14ac:dyDescent="0.3">
      <c r="A511" t="s">
        <v>549</v>
      </c>
      <c r="B511" s="2">
        <v>43497</v>
      </c>
      <c r="C511">
        <v>181200</v>
      </c>
      <c r="D511">
        <v>136208.95999999999</v>
      </c>
      <c r="E511">
        <v>6.3049999999999997</v>
      </c>
      <c r="F511">
        <v>240</v>
      </c>
      <c r="G511">
        <v>70</v>
      </c>
      <c r="H511">
        <v>170</v>
      </c>
      <c r="I511">
        <v>697</v>
      </c>
      <c r="J511">
        <v>87.4</v>
      </c>
      <c r="K511">
        <v>43.3</v>
      </c>
      <c r="L511" t="s">
        <v>25</v>
      </c>
      <c r="M511" t="s">
        <v>30</v>
      </c>
      <c r="N511" t="s">
        <v>27</v>
      </c>
      <c r="O511">
        <v>2.5000000000000001E-3</v>
      </c>
      <c r="P511">
        <v>0</v>
      </c>
      <c r="Q511" t="s">
        <v>21</v>
      </c>
      <c r="R511" t="str">
        <f t="shared" si="28"/>
        <v>OK</v>
      </c>
      <c r="S511">
        <f t="shared" si="29"/>
        <v>136208.95999999999</v>
      </c>
      <c r="T511">
        <f t="shared" si="30"/>
        <v>697</v>
      </c>
      <c r="U511" t="str">
        <f t="shared" si="31"/>
        <v>YES</v>
      </c>
    </row>
    <row r="512" spans="1:21" x14ac:dyDescent="0.3">
      <c r="A512" t="s">
        <v>550</v>
      </c>
      <c r="B512" s="2">
        <v>43642</v>
      </c>
      <c r="C512">
        <v>317600</v>
      </c>
      <c r="D512">
        <v>308894.09000000003</v>
      </c>
      <c r="E512">
        <v>7.07</v>
      </c>
      <c r="F512">
        <v>360</v>
      </c>
      <c r="G512">
        <v>11</v>
      </c>
      <c r="H512">
        <v>349</v>
      </c>
      <c r="I512">
        <v>663</v>
      </c>
      <c r="J512">
        <v>63.5</v>
      </c>
      <c r="K512">
        <v>40.1</v>
      </c>
      <c r="L512" t="s">
        <v>29</v>
      </c>
      <c r="M512" t="s">
        <v>26</v>
      </c>
      <c r="N512" t="s">
        <v>20</v>
      </c>
      <c r="O512">
        <v>2.7499999999999998E-3</v>
      </c>
      <c r="P512">
        <v>0</v>
      </c>
      <c r="Q512" t="s">
        <v>21</v>
      </c>
      <c r="R512" t="str">
        <f t="shared" si="28"/>
        <v>OK</v>
      </c>
      <c r="S512">
        <f t="shared" si="29"/>
        <v>308894.09000000003</v>
      </c>
      <c r="T512">
        <f t="shared" si="30"/>
        <v>663</v>
      </c>
      <c r="U512" t="str">
        <f t="shared" si="31"/>
        <v>YES</v>
      </c>
    </row>
    <row r="513" spans="1:21" x14ac:dyDescent="0.3">
      <c r="A513" t="s">
        <v>551</v>
      </c>
      <c r="B513" s="2">
        <v>45578</v>
      </c>
      <c r="C513">
        <v>183500</v>
      </c>
      <c r="D513">
        <v>171439.04</v>
      </c>
      <c r="E513">
        <v>5.65</v>
      </c>
      <c r="F513">
        <v>360</v>
      </c>
      <c r="G513">
        <v>28</v>
      </c>
      <c r="H513">
        <v>332</v>
      </c>
      <c r="I513">
        <v>727</v>
      </c>
      <c r="J513">
        <v>82.8</v>
      </c>
      <c r="K513">
        <v>32.299999999999997</v>
      </c>
      <c r="L513" t="s">
        <v>54</v>
      </c>
      <c r="M513" t="s">
        <v>30</v>
      </c>
      <c r="N513" t="s">
        <v>27</v>
      </c>
      <c r="O513">
        <v>2.5000000000000001E-3</v>
      </c>
      <c r="P513">
        <v>0</v>
      </c>
      <c r="Q513" t="s">
        <v>21</v>
      </c>
      <c r="R513" t="str">
        <f t="shared" si="28"/>
        <v>OK</v>
      </c>
      <c r="S513">
        <f t="shared" si="29"/>
        <v>171439.04</v>
      </c>
      <c r="T513">
        <f t="shared" si="30"/>
        <v>727</v>
      </c>
      <c r="U513" t="str">
        <f t="shared" si="31"/>
        <v>YES</v>
      </c>
    </row>
    <row r="514" spans="1:21" x14ac:dyDescent="0.3">
      <c r="A514" t="s">
        <v>552</v>
      </c>
      <c r="B514" s="2">
        <v>45540</v>
      </c>
      <c r="C514">
        <v>637700</v>
      </c>
      <c r="D514">
        <v>533727.57999999996</v>
      </c>
      <c r="E514">
        <v>5.609</v>
      </c>
      <c r="F514">
        <v>360</v>
      </c>
      <c r="G514">
        <v>69</v>
      </c>
      <c r="H514">
        <v>291</v>
      </c>
      <c r="I514">
        <v>620</v>
      </c>
      <c r="J514">
        <v>63.8</v>
      </c>
      <c r="K514">
        <v>29.4</v>
      </c>
      <c r="L514" t="s">
        <v>23</v>
      </c>
      <c r="M514" t="s">
        <v>43</v>
      </c>
      <c r="N514" t="s">
        <v>20</v>
      </c>
      <c r="O514">
        <v>2.7499999999999998E-3</v>
      </c>
      <c r="P514">
        <v>0</v>
      </c>
      <c r="Q514" t="s">
        <v>21</v>
      </c>
      <c r="R514" t="str">
        <f t="shared" si="28"/>
        <v>OK</v>
      </c>
      <c r="S514">
        <f t="shared" si="29"/>
        <v>533727.57999999996</v>
      </c>
      <c r="T514">
        <f t="shared" si="30"/>
        <v>620</v>
      </c>
      <c r="U514" t="str">
        <f t="shared" si="31"/>
        <v>YES</v>
      </c>
    </row>
    <row r="515" spans="1:21" x14ac:dyDescent="0.3">
      <c r="A515" t="s">
        <v>553</v>
      </c>
      <c r="B515" s="2">
        <v>44968</v>
      </c>
      <c r="C515">
        <v>558500</v>
      </c>
      <c r="D515">
        <v>495112.64</v>
      </c>
      <c r="E515">
        <v>5.7039999999999997</v>
      </c>
      <c r="F515">
        <v>360</v>
      </c>
      <c r="G515">
        <v>48</v>
      </c>
      <c r="H515">
        <v>312</v>
      </c>
      <c r="I515">
        <v>806</v>
      </c>
      <c r="J515">
        <v>67.5</v>
      </c>
      <c r="K515">
        <v>46.7</v>
      </c>
      <c r="L515" t="s">
        <v>38</v>
      </c>
      <c r="M515" t="s">
        <v>19</v>
      </c>
      <c r="N515" t="s">
        <v>20</v>
      </c>
      <c r="O515">
        <v>2.5000000000000001E-3</v>
      </c>
      <c r="P515">
        <v>0</v>
      </c>
      <c r="Q515" t="s">
        <v>21</v>
      </c>
      <c r="R515" t="str">
        <f t="shared" ref="R515:R578" si="32">IF(D515&lt;0,"ERROR - Negative Balance", IF(I515="", "ERROR - Missing FICO", IF(L515="XX","ERROR - Invalid State", IF(O515&lt;=0,"ERROR - Invalid Servicing Fee",IF(H515 &lt;=0, "ERROR - Invalid Term", "OK")))))</f>
        <v>OK</v>
      </c>
      <c r="S515">
        <f t="shared" ref="S515:S578" si="33">IF(D515&lt;0,"",D515)</f>
        <v>495112.64</v>
      </c>
      <c r="T515">
        <f t="shared" ref="T515:T578" si="34">IF(I515="","",I515)</f>
        <v>806</v>
      </c>
      <c r="U515" t="str">
        <f t="shared" ref="U515:U578" si="35">IF(R515="OK","YES","NO")</f>
        <v>YES</v>
      </c>
    </row>
    <row r="516" spans="1:21" x14ac:dyDescent="0.3">
      <c r="A516" t="s">
        <v>554</v>
      </c>
      <c r="B516" s="2">
        <v>45781</v>
      </c>
      <c r="C516">
        <v>576300</v>
      </c>
      <c r="D516">
        <v>541030.67000000004</v>
      </c>
      <c r="E516">
        <v>5.55</v>
      </c>
      <c r="F516">
        <v>360</v>
      </c>
      <c r="G516">
        <v>28</v>
      </c>
      <c r="H516">
        <v>332</v>
      </c>
      <c r="I516">
        <v>769</v>
      </c>
      <c r="J516">
        <v>65.5</v>
      </c>
      <c r="K516">
        <v>26.1</v>
      </c>
      <c r="L516" t="s">
        <v>36</v>
      </c>
      <c r="M516" t="s">
        <v>19</v>
      </c>
      <c r="N516" t="s">
        <v>20</v>
      </c>
      <c r="O516">
        <v>2.5000000000000001E-3</v>
      </c>
      <c r="P516">
        <v>0</v>
      </c>
      <c r="Q516" t="s">
        <v>21</v>
      </c>
      <c r="R516" t="str">
        <f t="shared" si="32"/>
        <v>OK</v>
      </c>
      <c r="S516">
        <f t="shared" si="33"/>
        <v>541030.67000000004</v>
      </c>
      <c r="T516">
        <f t="shared" si="34"/>
        <v>769</v>
      </c>
      <c r="U516" t="str">
        <f t="shared" si="35"/>
        <v>YES</v>
      </c>
    </row>
    <row r="517" spans="1:21" x14ac:dyDescent="0.3">
      <c r="A517" t="s">
        <v>555</v>
      </c>
      <c r="B517" s="2">
        <v>43531</v>
      </c>
      <c r="C517">
        <v>619000</v>
      </c>
      <c r="D517">
        <v>572336.43000000005</v>
      </c>
      <c r="E517">
        <v>5.9379999999999997</v>
      </c>
      <c r="F517">
        <v>360</v>
      </c>
      <c r="G517">
        <v>35</v>
      </c>
      <c r="H517">
        <v>325</v>
      </c>
      <c r="I517">
        <v>744</v>
      </c>
      <c r="J517">
        <v>77.5</v>
      </c>
      <c r="K517">
        <v>33.299999999999997</v>
      </c>
      <c r="L517" t="s">
        <v>36</v>
      </c>
      <c r="M517" t="s">
        <v>19</v>
      </c>
      <c r="N517" t="s">
        <v>27</v>
      </c>
      <c r="O517">
        <v>2.5000000000000001E-3</v>
      </c>
      <c r="P517">
        <v>0</v>
      </c>
      <c r="Q517" t="s">
        <v>21</v>
      </c>
      <c r="R517" t="str">
        <f t="shared" si="32"/>
        <v>OK</v>
      </c>
      <c r="S517">
        <f t="shared" si="33"/>
        <v>572336.43000000005</v>
      </c>
      <c r="T517">
        <f t="shared" si="34"/>
        <v>744</v>
      </c>
      <c r="U517" t="str">
        <f t="shared" si="35"/>
        <v>YES</v>
      </c>
    </row>
    <row r="518" spans="1:21" x14ac:dyDescent="0.3">
      <c r="A518" t="s">
        <v>556</v>
      </c>
      <c r="B518" s="2">
        <v>43598</v>
      </c>
      <c r="C518">
        <v>192600</v>
      </c>
      <c r="D518">
        <v>183199.61</v>
      </c>
      <c r="E518">
        <v>6.8410000000000002</v>
      </c>
      <c r="F518">
        <v>360</v>
      </c>
      <c r="G518">
        <v>23</v>
      </c>
      <c r="H518">
        <v>337</v>
      </c>
      <c r="I518">
        <v>636</v>
      </c>
      <c r="J518">
        <v>73.8</v>
      </c>
      <c r="K518">
        <v>23</v>
      </c>
      <c r="L518" t="s">
        <v>18</v>
      </c>
      <c r="M518" t="s">
        <v>30</v>
      </c>
      <c r="N518" t="s">
        <v>20</v>
      </c>
      <c r="O518">
        <v>2.7499999999999998E-3</v>
      </c>
      <c r="P518">
        <v>0</v>
      </c>
      <c r="Q518" t="s">
        <v>21</v>
      </c>
      <c r="R518" t="str">
        <f t="shared" si="32"/>
        <v>OK</v>
      </c>
      <c r="S518">
        <f t="shared" si="33"/>
        <v>183199.61</v>
      </c>
      <c r="T518">
        <f t="shared" si="34"/>
        <v>636</v>
      </c>
      <c r="U518" t="str">
        <f t="shared" si="35"/>
        <v>YES</v>
      </c>
    </row>
    <row r="519" spans="1:21" x14ac:dyDescent="0.3">
      <c r="A519" t="s">
        <v>557</v>
      </c>
      <c r="B519" s="2">
        <v>45394</v>
      </c>
      <c r="C519">
        <v>342800</v>
      </c>
      <c r="D519">
        <v>323407.56</v>
      </c>
      <c r="E519">
        <v>7.242</v>
      </c>
      <c r="F519">
        <v>360</v>
      </c>
      <c r="G519">
        <v>26</v>
      </c>
      <c r="H519">
        <v>334</v>
      </c>
      <c r="I519">
        <v>686</v>
      </c>
      <c r="J519">
        <v>81.599999999999994</v>
      </c>
      <c r="K519">
        <v>44.5</v>
      </c>
      <c r="L519" t="s">
        <v>45</v>
      </c>
      <c r="M519" t="s">
        <v>26</v>
      </c>
      <c r="N519" t="s">
        <v>20</v>
      </c>
      <c r="O519">
        <v>2.5000000000000001E-3</v>
      </c>
      <c r="P519">
        <v>0</v>
      </c>
      <c r="Q519" t="s">
        <v>21</v>
      </c>
      <c r="R519" t="str">
        <f t="shared" si="32"/>
        <v>OK</v>
      </c>
      <c r="S519">
        <f t="shared" si="33"/>
        <v>323407.56</v>
      </c>
      <c r="T519">
        <f t="shared" si="34"/>
        <v>686</v>
      </c>
      <c r="U519" t="str">
        <f t="shared" si="35"/>
        <v>YES</v>
      </c>
    </row>
    <row r="520" spans="1:21" x14ac:dyDescent="0.3">
      <c r="A520" t="s">
        <v>558</v>
      </c>
      <c r="B520" s="2">
        <v>44381</v>
      </c>
      <c r="C520">
        <v>185500</v>
      </c>
      <c r="D520">
        <v>158245.44</v>
      </c>
      <c r="E520">
        <v>4.75</v>
      </c>
      <c r="F520">
        <v>360</v>
      </c>
      <c r="G520">
        <v>62</v>
      </c>
      <c r="H520">
        <v>298</v>
      </c>
      <c r="I520">
        <v>727</v>
      </c>
      <c r="J520">
        <v>75.8</v>
      </c>
      <c r="K520">
        <v>31.2</v>
      </c>
      <c r="L520" t="s">
        <v>23</v>
      </c>
      <c r="M520" t="s">
        <v>19</v>
      </c>
      <c r="N520" t="s">
        <v>20</v>
      </c>
      <c r="O520">
        <v>2.7499999999999998E-3</v>
      </c>
      <c r="P520">
        <v>60</v>
      </c>
      <c r="Q520" t="s">
        <v>133</v>
      </c>
      <c r="R520" t="str">
        <f t="shared" si="32"/>
        <v>OK</v>
      </c>
      <c r="S520">
        <f t="shared" si="33"/>
        <v>158245.44</v>
      </c>
      <c r="T520">
        <f t="shared" si="34"/>
        <v>727</v>
      </c>
      <c r="U520" t="str">
        <f t="shared" si="35"/>
        <v>YES</v>
      </c>
    </row>
    <row r="521" spans="1:21" x14ac:dyDescent="0.3">
      <c r="A521" t="s">
        <v>559</v>
      </c>
      <c r="B521" s="2">
        <v>45595</v>
      </c>
      <c r="C521">
        <v>255400</v>
      </c>
      <c r="D521">
        <v>227743.88</v>
      </c>
      <c r="E521">
        <v>6.0039999999999996</v>
      </c>
      <c r="F521">
        <v>240</v>
      </c>
      <c r="G521">
        <v>28</v>
      </c>
      <c r="H521">
        <v>212</v>
      </c>
      <c r="I521">
        <v>711</v>
      </c>
      <c r="J521">
        <v>59.3</v>
      </c>
      <c r="K521">
        <v>29.4</v>
      </c>
      <c r="L521" t="s">
        <v>33</v>
      </c>
      <c r="M521" t="s">
        <v>26</v>
      </c>
      <c r="N521" t="s">
        <v>20</v>
      </c>
      <c r="O521">
        <v>2.5000000000000001E-3</v>
      </c>
      <c r="P521">
        <v>0</v>
      </c>
      <c r="Q521" t="s">
        <v>21</v>
      </c>
      <c r="R521" t="str">
        <f t="shared" si="32"/>
        <v>OK</v>
      </c>
      <c r="S521">
        <f t="shared" si="33"/>
        <v>227743.88</v>
      </c>
      <c r="T521">
        <f t="shared" si="34"/>
        <v>711</v>
      </c>
      <c r="U521" t="str">
        <f t="shared" si="35"/>
        <v>YES</v>
      </c>
    </row>
    <row r="522" spans="1:21" x14ac:dyDescent="0.3">
      <c r="A522" t="s">
        <v>560</v>
      </c>
      <c r="B522" s="2">
        <v>45382</v>
      </c>
      <c r="C522">
        <v>264700</v>
      </c>
      <c r="D522">
        <v>235051.98</v>
      </c>
      <c r="E522">
        <v>6.4470000000000001</v>
      </c>
      <c r="F522">
        <v>360</v>
      </c>
      <c r="G522">
        <v>50</v>
      </c>
      <c r="H522">
        <v>310</v>
      </c>
      <c r="I522">
        <v>632</v>
      </c>
      <c r="J522">
        <v>79</v>
      </c>
      <c r="K522">
        <v>40.299999999999997</v>
      </c>
      <c r="L522" t="s">
        <v>29</v>
      </c>
      <c r="M522" t="s">
        <v>19</v>
      </c>
      <c r="N522" t="s">
        <v>20</v>
      </c>
      <c r="O522">
        <v>3.0000000000000001E-3</v>
      </c>
      <c r="P522">
        <v>0</v>
      </c>
      <c r="Q522" t="s">
        <v>21</v>
      </c>
      <c r="R522" t="str">
        <f t="shared" si="32"/>
        <v>OK</v>
      </c>
      <c r="S522">
        <f t="shared" si="33"/>
        <v>235051.98</v>
      </c>
      <c r="T522">
        <f t="shared" si="34"/>
        <v>632</v>
      </c>
      <c r="U522" t="str">
        <f t="shared" si="35"/>
        <v>YES</v>
      </c>
    </row>
    <row r="523" spans="1:21" x14ac:dyDescent="0.3">
      <c r="A523" t="s">
        <v>561</v>
      </c>
      <c r="B523" s="2">
        <v>45320</v>
      </c>
      <c r="C523">
        <v>384600</v>
      </c>
      <c r="D523">
        <v>278186.03000000003</v>
      </c>
      <c r="E523">
        <v>6.3819999999999997</v>
      </c>
      <c r="F523">
        <v>180</v>
      </c>
      <c r="G523">
        <v>49</v>
      </c>
      <c r="H523">
        <v>131</v>
      </c>
      <c r="I523">
        <v>653</v>
      </c>
      <c r="J523">
        <v>56.6</v>
      </c>
      <c r="K523">
        <v>23.6</v>
      </c>
      <c r="L523" t="s">
        <v>54</v>
      </c>
      <c r="M523" t="s">
        <v>26</v>
      </c>
      <c r="N523" t="s">
        <v>20</v>
      </c>
      <c r="O523">
        <v>2.5000000000000001E-3</v>
      </c>
      <c r="P523">
        <v>30</v>
      </c>
      <c r="Q523" t="s">
        <v>31</v>
      </c>
      <c r="R523" t="str">
        <f t="shared" si="32"/>
        <v>OK</v>
      </c>
      <c r="S523">
        <f t="shared" si="33"/>
        <v>278186.03000000003</v>
      </c>
      <c r="T523">
        <f t="shared" si="34"/>
        <v>653</v>
      </c>
      <c r="U523" t="str">
        <f t="shared" si="35"/>
        <v>YES</v>
      </c>
    </row>
    <row r="524" spans="1:21" x14ac:dyDescent="0.3">
      <c r="A524" t="s">
        <v>562</v>
      </c>
      <c r="B524" s="2">
        <v>44817</v>
      </c>
      <c r="C524">
        <v>284300</v>
      </c>
      <c r="D524">
        <v>243541.83</v>
      </c>
      <c r="E524">
        <v>7.4850000000000003</v>
      </c>
      <c r="F524">
        <v>360</v>
      </c>
      <c r="G524">
        <v>52</v>
      </c>
      <c r="H524">
        <v>308</v>
      </c>
      <c r="I524">
        <v>709</v>
      </c>
      <c r="J524">
        <v>66.3</v>
      </c>
      <c r="K524">
        <v>40.1</v>
      </c>
      <c r="L524" t="s">
        <v>23</v>
      </c>
      <c r="M524" t="s">
        <v>19</v>
      </c>
      <c r="N524" t="s">
        <v>20</v>
      </c>
      <c r="O524">
        <v>2.5000000000000001E-3</v>
      </c>
      <c r="P524">
        <v>0</v>
      </c>
      <c r="Q524" t="s">
        <v>21</v>
      </c>
      <c r="R524" t="str">
        <f t="shared" si="32"/>
        <v>OK</v>
      </c>
      <c r="S524">
        <f t="shared" si="33"/>
        <v>243541.83</v>
      </c>
      <c r="T524">
        <f t="shared" si="34"/>
        <v>709</v>
      </c>
      <c r="U524" t="str">
        <f t="shared" si="35"/>
        <v>YES</v>
      </c>
    </row>
    <row r="525" spans="1:21" x14ac:dyDescent="0.3">
      <c r="A525" t="s">
        <v>563</v>
      </c>
      <c r="B525" s="2">
        <v>44050</v>
      </c>
      <c r="C525">
        <v>200500</v>
      </c>
      <c r="D525">
        <v>177789.41</v>
      </c>
      <c r="E525">
        <v>4.9429999999999996</v>
      </c>
      <c r="F525">
        <v>360</v>
      </c>
      <c r="G525">
        <v>45</v>
      </c>
      <c r="H525">
        <v>315</v>
      </c>
      <c r="I525">
        <v>654</v>
      </c>
      <c r="J525">
        <v>72</v>
      </c>
      <c r="K525">
        <v>32.1</v>
      </c>
      <c r="L525" t="s">
        <v>38</v>
      </c>
      <c r="M525" t="s">
        <v>19</v>
      </c>
      <c r="N525" t="s">
        <v>20</v>
      </c>
      <c r="O525">
        <v>2.5000000000000001E-3</v>
      </c>
      <c r="P525">
        <v>0</v>
      </c>
      <c r="Q525" t="s">
        <v>21</v>
      </c>
      <c r="R525" t="str">
        <f t="shared" si="32"/>
        <v>OK</v>
      </c>
      <c r="S525">
        <f t="shared" si="33"/>
        <v>177789.41</v>
      </c>
      <c r="T525">
        <f t="shared" si="34"/>
        <v>654</v>
      </c>
      <c r="U525" t="str">
        <f t="shared" si="35"/>
        <v>YES</v>
      </c>
    </row>
    <row r="526" spans="1:21" x14ac:dyDescent="0.3">
      <c r="A526" t="s">
        <v>564</v>
      </c>
      <c r="B526" s="2">
        <v>45840</v>
      </c>
      <c r="C526">
        <v>233700</v>
      </c>
      <c r="D526">
        <v>198536.77</v>
      </c>
      <c r="E526">
        <v>4.75</v>
      </c>
      <c r="F526">
        <v>360</v>
      </c>
      <c r="G526">
        <v>56</v>
      </c>
      <c r="H526">
        <v>304</v>
      </c>
      <c r="I526">
        <v>800</v>
      </c>
      <c r="J526">
        <v>71.2</v>
      </c>
      <c r="K526">
        <v>25.4</v>
      </c>
      <c r="L526" t="s">
        <v>45</v>
      </c>
      <c r="M526" t="s">
        <v>19</v>
      </c>
      <c r="N526" t="s">
        <v>77</v>
      </c>
      <c r="O526">
        <v>2.5000000000000001E-3</v>
      </c>
      <c r="P526">
        <v>0</v>
      </c>
      <c r="Q526" t="s">
        <v>21</v>
      </c>
      <c r="R526" t="str">
        <f t="shared" si="32"/>
        <v>OK</v>
      </c>
      <c r="S526">
        <f t="shared" si="33"/>
        <v>198536.77</v>
      </c>
      <c r="T526">
        <f t="shared" si="34"/>
        <v>800</v>
      </c>
      <c r="U526" t="str">
        <f t="shared" si="35"/>
        <v>YES</v>
      </c>
    </row>
    <row r="527" spans="1:21" x14ac:dyDescent="0.3">
      <c r="A527" t="s">
        <v>565</v>
      </c>
      <c r="B527" s="2">
        <v>46055</v>
      </c>
      <c r="C527">
        <v>223600</v>
      </c>
      <c r="D527">
        <v>198497.65</v>
      </c>
      <c r="E527">
        <v>7.59</v>
      </c>
      <c r="F527">
        <v>360</v>
      </c>
      <c r="G527">
        <v>47</v>
      </c>
      <c r="H527">
        <v>313</v>
      </c>
      <c r="I527">
        <v>752</v>
      </c>
      <c r="J527">
        <v>57.9</v>
      </c>
      <c r="K527">
        <v>27.1</v>
      </c>
      <c r="L527" t="s">
        <v>54</v>
      </c>
      <c r="M527" t="s">
        <v>19</v>
      </c>
      <c r="N527" t="s">
        <v>20</v>
      </c>
      <c r="O527">
        <v>2.5000000000000001E-3</v>
      </c>
      <c r="P527">
        <v>0</v>
      </c>
      <c r="Q527" t="s">
        <v>21</v>
      </c>
      <c r="R527" t="str">
        <f t="shared" si="32"/>
        <v>OK</v>
      </c>
      <c r="S527">
        <f t="shared" si="33"/>
        <v>198497.65</v>
      </c>
      <c r="T527">
        <f t="shared" si="34"/>
        <v>752</v>
      </c>
      <c r="U527" t="str">
        <f t="shared" si="35"/>
        <v>YES</v>
      </c>
    </row>
    <row r="528" spans="1:21" x14ac:dyDescent="0.3">
      <c r="A528" t="s">
        <v>566</v>
      </c>
      <c r="B528" s="2">
        <v>44614</v>
      </c>
      <c r="C528">
        <v>636500</v>
      </c>
      <c r="D528">
        <v>620353.41</v>
      </c>
      <c r="E528">
        <v>6.74</v>
      </c>
      <c r="F528">
        <v>360</v>
      </c>
      <c r="G528">
        <v>12</v>
      </c>
      <c r="H528">
        <v>348</v>
      </c>
      <c r="I528">
        <v>681</v>
      </c>
      <c r="J528">
        <v>91.1</v>
      </c>
      <c r="K528">
        <v>29.5</v>
      </c>
      <c r="L528" t="s">
        <v>54</v>
      </c>
      <c r="M528" t="s">
        <v>19</v>
      </c>
      <c r="N528" t="s">
        <v>20</v>
      </c>
      <c r="O528">
        <v>2.5000000000000001E-3</v>
      </c>
      <c r="P528">
        <v>0</v>
      </c>
      <c r="Q528" t="s">
        <v>21</v>
      </c>
      <c r="R528" t="str">
        <f t="shared" si="32"/>
        <v>OK</v>
      </c>
      <c r="S528">
        <f t="shared" si="33"/>
        <v>620353.41</v>
      </c>
      <c r="T528">
        <f t="shared" si="34"/>
        <v>681</v>
      </c>
      <c r="U528" t="str">
        <f t="shared" si="35"/>
        <v>YES</v>
      </c>
    </row>
    <row r="529" spans="1:21" x14ac:dyDescent="0.3">
      <c r="A529" t="s">
        <v>567</v>
      </c>
      <c r="B529" s="2">
        <v>45723</v>
      </c>
      <c r="C529">
        <v>529600</v>
      </c>
      <c r="D529">
        <v>446965.49</v>
      </c>
      <c r="E529">
        <v>5.8789999999999996</v>
      </c>
      <c r="F529">
        <v>360</v>
      </c>
      <c r="G529">
        <v>55</v>
      </c>
      <c r="H529">
        <v>305</v>
      </c>
      <c r="I529">
        <v>789</v>
      </c>
      <c r="J529">
        <v>94.1</v>
      </c>
      <c r="K529">
        <v>31.4</v>
      </c>
      <c r="L529" t="s">
        <v>18</v>
      </c>
      <c r="M529" t="s">
        <v>19</v>
      </c>
      <c r="N529" t="s">
        <v>27</v>
      </c>
      <c r="O529">
        <v>2.5000000000000001E-3</v>
      </c>
      <c r="P529">
        <v>0</v>
      </c>
      <c r="Q529" t="s">
        <v>21</v>
      </c>
      <c r="R529" t="str">
        <f t="shared" si="32"/>
        <v>OK</v>
      </c>
      <c r="S529">
        <f t="shared" si="33"/>
        <v>446965.49</v>
      </c>
      <c r="T529">
        <f t="shared" si="34"/>
        <v>789</v>
      </c>
      <c r="U529" t="str">
        <f t="shared" si="35"/>
        <v>YES</v>
      </c>
    </row>
    <row r="530" spans="1:21" x14ac:dyDescent="0.3">
      <c r="A530" t="s">
        <v>568</v>
      </c>
      <c r="B530" s="2">
        <v>45214</v>
      </c>
      <c r="C530">
        <v>633900</v>
      </c>
      <c r="D530">
        <v>560329.01</v>
      </c>
      <c r="E530">
        <v>6.3620000000000001</v>
      </c>
      <c r="F530">
        <v>360</v>
      </c>
      <c r="G530">
        <v>53</v>
      </c>
      <c r="H530">
        <v>307</v>
      </c>
      <c r="I530">
        <v>778</v>
      </c>
      <c r="J530">
        <v>98</v>
      </c>
      <c r="K530">
        <v>25.4</v>
      </c>
      <c r="L530" t="s">
        <v>36</v>
      </c>
      <c r="M530" t="s">
        <v>26</v>
      </c>
      <c r="N530" t="s">
        <v>20</v>
      </c>
      <c r="O530">
        <v>2.5000000000000001E-3</v>
      </c>
      <c r="P530">
        <v>0</v>
      </c>
      <c r="Q530" t="s">
        <v>21</v>
      </c>
      <c r="R530" t="str">
        <f t="shared" si="32"/>
        <v>OK</v>
      </c>
      <c r="S530">
        <f t="shared" si="33"/>
        <v>560329.01</v>
      </c>
      <c r="T530">
        <f t="shared" si="34"/>
        <v>778</v>
      </c>
      <c r="U530" t="str">
        <f t="shared" si="35"/>
        <v>YES</v>
      </c>
    </row>
    <row r="531" spans="1:21" x14ac:dyDescent="0.3">
      <c r="A531" t="s">
        <v>569</v>
      </c>
      <c r="B531" s="2">
        <v>45646</v>
      </c>
      <c r="C531">
        <v>369900</v>
      </c>
      <c r="D531">
        <v>358208.91</v>
      </c>
      <c r="E531">
        <v>6.4080000000000004</v>
      </c>
      <c r="F531">
        <v>360</v>
      </c>
      <c r="G531">
        <v>11</v>
      </c>
      <c r="H531">
        <v>349</v>
      </c>
      <c r="I531">
        <v>741</v>
      </c>
      <c r="J531">
        <v>88.6</v>
      </c>
      <c r="K531">
        <v>37.4</v>
      </c>
      <c r="L531" t="s">
        <v>38</v>
      </c>
      <c r="M531" t="s">
        <v>19</v>
      </c>
      <c r="N531" t="s">
        <v>27</v>
      </c>
      <c r="O531">
        <v>2.5000000000000001E-3</v>
      </c>
      <c r="P531">
        <v>0</v>
      </c>
      <c r="Q531" t="s">
        <v>21</v>
      </c>
      <c r="R531" t="str">
        <f t="shared" si="32"/>
        <v>OK</v>
      </c>
      <c r="S531">
        <f t="shared" si="33"/>
        <v>358208.91</v>
      </c>
      <c r="T531">
        <f t="shared" si="34"/>
        <v>741</v>
      </c>
      <c r="U531" t="str">
        <f t="shared" si="35"/>
        <v>YES</v>
      </c>
    </row>
    <row r="532" spans="1:21" x14ac:dyDescent="0.3">
      <c r="A532" t="s">
        <v>570</v>
      </c>
      <c r="B532" s="2">
        <v>45670</v>
      </c>
      <c r="C532">
        <v>289200</v>
      </c>
      <c r="D532">
        <v>278835.46999999997</v>
      </c>
      <c r="E532">
        <v>5.8630000000000004</v>
      </c>
      <c r="F532">
        <v>360</v>
      </c>
      <c r="G532">
        <v>14</v>
      </c>
      <c r="H532">
        <v>346</v>
      </c>
      <c r="I532">
        <v>723</v>
      </c>
      <c r="J532">
        <v>71.7</v>
      </c>
      <c r="K532">
        <v>25.2</v>
      </c>
      <c r="L532" t="s">
        <v>45</v>
      </c>
      <c r="M532" t="s">
        <v>19</v>
      </c>
      <c r="N532" t="s">
        <v>20</v>
      </c>
      <c r="O532">
        <v>2.5000000000000001E-3</v>
      </c>
      <c r="P532">
        <v>120</v>
      </c>
      <c r="Q532" t="s">
        <v>244</v>
      </c>
      <c r="R532" t="str">
        <f t="shared" si="32"/>
        <v>OK</v>
      </c>
      <c r="S532">
        <f t="shared" si="33"/>
        <v>278835.46999999997</v>
      </c>
      <c r="T532">
        <f t="shared" si="34"/>
        <v>723</v>
      </c>
      <c r="U532" t="str">
        <f t="shared" si="35"/>
        <v>YES</v>
      </c>
    </row>
    <row r="533" spans="1:21" x14ac:dyDescent="0.3">
      <c r="A533" t="s">
        <v>571</v>
      </c>
      <c r="B533" s="2">
        <v>45358</v>
      </c>
      <c r="C533">
        <v>549100</v>
      </c>
      <c r="D533">
        <v>469505.71</v>
      </c>
      <c r="E533">
        <v>6.3419999999999996</v>
      </c>
      <c r="F533">
        <v>360</v>
      </c>
      <c r="G533">
        <v>62</v>
      </c>
      <c r="H533">
        <v>298</v>
      </c>
      <c r="I533">
        <v>709</v>
      </c>
      <c r="J533">
        <v>71.5</v>
      </c>
      <c r="K533">
        <v>18</v>
      </c>
      <c r="L533" t="s">
        <v>23</v>
      </c>
      <c r="M533" t="s">
        <v>19</v>
      </c>
      <c r="N533" t="s">
        <v>77</v>
      </c>
      <c r="O533">
        <v>2.5000000000000001E-3</v>
      </c>
      <c r="P533">
        <v>0</v>
      </c>
      <c r="Q533" t="s">
        <v>21</v>
      </c>
      <c r="R533" t="str">
        <f t="shared" si="32"/>
        <v>OK</v>
      </c>
      <c r="S533">
        <f t="shared" si="33"/>
        <v>469505.71</v>
      </c>
      <c r="T533">
        <f t="shared" si="34"/>
        <v>709</v>
      </c>
      <c r="U533" t="str">
        <f t="shared" si="35"/>
        <v>YES</v>
      </c>
    </row>
    <row r="534" spans="1:21" x14ac:dyDescent="0.3">
      <c r="A534" t="s">
        <v>572</v>
      </c>
      <c r="B534" s="2">
        <v>45895</v>
      </c>
      <c r="C534">
        <v>313100</v>
      </c>
      <c r="D534">
        <v>270894.56</v>
      </c>
      <c r="E534">
        <v>6.4809999999999999</v>
      </c>
      <c r="F534">
        <v>240</v>
      </c>
      <c r="G534">
        <v>36</v>
      </c>
      <c r="H534">
        <v>204</v>
      </c>
      <c r="I534">
        <v>695</v>
      </c>
      <c r="J534">
        <v>70.900000000000006</v>
      </c>
      <c r="K534">
        <v>50.4</v>
      </c>
      <c r="L534" t="s">
        <v>23</v>
      </c>
      <c r="M534" t="s">
        <v>30</v>
      </c>
      <c r="N534" t="s">
        <v>20</v>
      </c>
      <c r="O534">
        <v>2.5000000000000001E-3</v>
      </c>
      <c r="P534">
        <v>0</v>
      </c>
      <c r="Q534" t="s">
        <v>21</v>
      </c>
      <c r="R534" t="str">
        <f t="shared" si="32"/>
        <v>OK</v>
      </c>
      <c r="S534">
        <f t="shared" si="33"/>
        <v>270894.56</v>
      </c>
      <c r="T534">
        <f t="shared" si="34"/>
        <v>695</v>
      </c>
      <c r="U534" t="str">
        <f t="shared" si="35"/>
        <v>YES</v>
      </c>
    </row>
    <row r="535" spans="1:21" x14ac:dyDescent="0.3">
      <c r="A535" t="s">
        <v>573</v>
      </c>
      <c r="B535" s="2">
        <v>44439</v>
      </c>
      <c r="C535">
        <v>299700</v>
      </c>
      <c r="D535">
        <v>280208.92</v>
      </c>
      <c r="E535">
        <v>7.56</v>
      </c>
      <c r="F535">
        <v>360</v>
      </c>
      <c r="G535">
        <v>26</v>
      </c>
      <c r="H535">
        <v>334</v>
      </c>
      <c r="I535">
        <v>651</v>
      </c>
      <c r="J535">
        <v>97.8</v>
      </c>
      <c r="K535">
        <v>36.6</v>
      </c>
      <c r="L535" t="s">
        <v>52</v>
      </c>
      <c r="M535" t="s">
        <v>19</v>
      </c>
      <c r="N535" t="s">
        <v>20</v>
      </c>
      <c r="O535">
        <v>2.5000000000000001E-3</v>
      </c>
      <c r="P535">
        <v>0</v>
      </c>
      <c r="Q535" t="s">
        <v>21</v>
      </c>
      <c r="R535" t="str">
        <f t="shared" si="32"/>
        <v>OK</v>
      </c>
      <c r="S535">
        <f t="shared" si="33"/>
        <v>280208.92</v>
      </c>
      <c r="T535">
        <f t="shared" si="34"/>
        <v>651</v>
      </c>
      <c r="U535" t="str">
        <f t="shared" si="35"/>
        <v>YES</v>
      </c>
    </row>
    <row r="536" spans="1:21" x14ac:dyDescent="0.3">
      <c r="A536" t="s">
        <v>574</v>
      </c>
      <c r="B536" s="2">
        <v>44908</v>
      </c>
      <c r="C536">
        <v>266300</v>
      </c>
      <c r="D536">
        <v>241101.82</v>
      </c>
      <c r="E536">
        <v>6.8760000000000003</v>
      </c>
      <c r="F536">
        <v>360</v>
      </c>
      <c r="G536">
        <v>45</v>
      </c>
      <c r="H536">
        <v>315</v>
      </c>
      <c r="I536">
        <v>809</v>
      </c>
      <c r="J536">
        <v>74.7</v>
      </c>
      <c r="K536">
        <v>51.1</v>
      </c>
      <c r="L536" t="s">
        <v>45</v>
      </c>
      <c r="M536" t="s">
        <v>19</v>
      </c>
      <c r="N536" t="s">
        <v>20</v>
      </c>
      <c r="O536">
        <v>2.5000000000000001E-3</v>
      </c>
      <c r="P536">
        <v>0</v>
      </c>
      <c r="Q536" t="s">
        <v>21</v>
      </c>
      <c r="R536" t="str">
        <f t="shared" si="32"/>
        <v>OK</v>
      </c>
      <c r="S536">
        <f t="shared" si="33"/>
        <v>241101.82</v>
      </c>
      <c r="T536">
        <f t="shared" si="34"/>
        <v>809</v>
      </c>
      <c r="U536" t="str">
        <f t="shared" si="35"/>
        <v>YES</v>
      </c>
    </row>
    <row r="537" spans="1:21" x14ac:dyDescent="0.3">
      <c r="A537" t="s">
        <v>575</v>
      </c>
      <c r="B537" s="2">
        <v>45985</v>
      </c>
      <c r="C537">
        <v>214800</v>
      </c>
      <c r="D537">
        <v>189243.63</v>
      </c>
      <c r="E537">
        <v>7.3810000000000002</v>
      </c>
      <c r="F537">
        <v>360</v>
      </c>
      <c r="G537">
        <v>50</v>
      </c>
      <c r="H537">
        <v>310</v>
      </c>
      <c r="I537">
        <v>696</v>
      </c>
      <c r="J537">
        <v>90</v>
      </c>
      <c r="K537">
        <v>26.7</v>
      </c>
      <c r="L537" t="s">
        <v>23</v>
      </c>
      <c r="M537" t="s">
        <v>19</v>
      </c>
      <c r="N537" t="s">
        <v>77</v>
      </c>
      <c r="O537">
        <v>2.7499999999999998E-3</v>
      </c>
      <c r="P537">
        <v>0</v>
      </c>
      <c r="Q537" t="s">
        <v>21</v>
      </c>
      <c r="R537" t="str">
        <f t="shared" si="32"/>
        <v>OK</v>
      </c>
      <c r="S537">
        <f t="shared" si="33"/>
        <v>189243.63</v>
      </c>
      <c r="T537">
        <f t="shared" si="34"/>
        <v>696</v>
      </c>
      <c r="U537" t="str">
        <f t="shared" si="35"/>
        <v>YES</v>
      </c>
    </row>
    <row r="538" spans="1:21" x14ac:dyDescent="0.3">
      <c r="A538" t="s">
        <v>576</v>
      </c>
      <c r="B538" s="2">
        <v>43699</v>
      </c>
      <c r="C538">
        <v>278200</v>
      </c>
      <c r="D538">
        <v>237640.12</v>
      </c>
      <c r="E538">
        <v>5.3769999999999998</v>
      </c>
      <c r="F538">
        <v>360</v>
      </c>
      <c r="G538">
        <v>54</v>
      </c>
      <c r="H538">
        <v>306</v>
      </c>
      <c r="I538">
        <v>727</v>
      </c>
      <c r="J538">
        <v>89.1</v>
      </c>
      <c r="K538">
        <v>38.799999999999997</v>
      </c>
      <c r="L538" t="s">
        <v>38</v>
      </c>
      <c r="M538" t="s">
        <v>19</v>
      </c>
      <c r="N538" t="s">
        <v>20</v>
      </c>
      <c r="O538">
        <v>3.0000000000000001E-3</v>
      </c>
      <c r="P538">
        <v>90</v>
      </c>
      <c r="Q538" t="s">
        <v>50</v>
      </c>
      <c r="R538" t="str">
        <f t="shared" si="32"/>
        <v>OK</v>
      </c>
      <c r="S538">
        <f t="shared" si="33"/>
        <v>237640.12</v>
      </c>
      <c r="T538">
        <f t="shared" si="34"/>
        <v>727</v>
      </c>
      <c r="U538" t="str">
        <f t="shared" si="35"/>
        <v>YES</v>
      </c>
    </row>
    <row r="539" spans="1:21" x14ac:dyDescent="0.3">
      <c r="A539" t="s">
        <v>577</v>
      </c>
      <c r="B539" s="2">
        <v>44943</v>
      </c>
      <c r="C539">
        <v>327700</v>
      </c>
      <c r="D539">
        <v>307150.01</v>
      </c>
      <c r="E539">
        <v>6.024</v>
      </c>
      <c r="F539">
        <v>360</v>
      </c>
      <c r="G539">
        <v>25</v>
      </c>
      <c r="H539">
        <v>335</v>
      </c>
      <c r="I539">
        <v>675</v>
      </c>
      <c r="J539">
        <v>78.099999999999994</v>
      </c>
      <c r="K539">
        <v>42.2</v>
      </c>
      <c r="L539" t="s">
        <v>33</v>
      </c>
      <c r="M539" t="s">
        <v>30</v>
      </c>
      <c r="N539" t="s">
        <v>20</v>
      </c>
      <c r="O539">
        <v>2.5000000000000001E-3</v>
      </c>
      <c r="P539">
        <v>0</v>
      </c>
      <c r="Q539" t="s">
        <v>21</v>
      </c>
      <c r="R539" t="str">
        <f t="shared" si="32"/>
        <v>OK</v>
      </c>
      <c r="S539">
        <f t="shared" si="33"/>
        <v>307150.01</v>
      </c>
      <c r="T539">
        <f t="shared" si="34"/>
        <v>675</v>
      </c>
      <c r="U539" t="str">
        <f t="shared" si="35"/>
        <v>YES</v>
      </c>
    </row>
    <row r="540" spans="1:21" x14ac:dyDescent="0.3">
      <c r="A540" t="s">
        <v>578</v>
      </c>
      <c r="B540" s="2">
        <v>45059</v>
      </c>
      <c r="C540">
        <v>487000</v>
      </c>
      <c r="D540">
        <v>437997.2</v>
      </c>
      <c r="E540">
        <v>6.407</v>
      </c>
      <c r="F540">
        <v>180</v>
      </c>
      <c r="G540">
        <v>22</v>
      </c>
      <c r="H540">
        <v>158</v>
      </c>
      <c r="I540">
        <v>711</v>
      </c>
      <c r="J540">
        <v>60</v>
      </c>
      <c r="K540">
        <v>33.5</v>
      </c>
      <c r="L540" t="s">
        <v>54</v>
      </c>
      <c r="M540" t="s">
        <v>19</v>
      </c>
      <c r="N540" t="s">
        <v>20</v>
      </c>
      <c r="O540">
        <v>2.5000000000000001E-3</v>
      </c>
      <c r="P540">
        <v>0</v>
      </c>
      <c r="Q540" t="s">
        <v>21</v>
      </c>
      <c r="R540" t="str">
        <f t="shared" si="32"/>
        <v>OK</v>
      </c>
      <c r="S540">
        <f t="shared" si="33"/>
        <v>437997.2</v>
      </c>
      <c r="T540">
        <f t="shared" si="34"/>
        <v>711</v>
      </c>
      <c r="U540" t="str">
        <f t="shared" si="35"/>
        <v>YES</v>
      </c>
    </row>
    <row r="541" spans="1:21" x14ac:dyDescent="0.3">
      <c r="A541" t="s">
        <v>579</v>
      </c>
      <c r="B541" s="2">
        <v>44236</v>
      </c>
      <c r="C541">
        <v>181300</v>
      </c>
      <c r="D541">
        <v>160097.28</v>
      </c>
      <c r="E541">
        <v>5.0010000000000003</v>
      </c>
      <c r="F541">
        <v>240</v>
      </c>
      <c r="G541">
        <v>33</v>
      </c>
      <c r="H541">
        <v>207</v>
      </c>
      <c r="I541">
        <v>820</v>
      </c>
      <c r="J541">
        <v>75</v>
      </c>
      <c r="K541">
        <v>23.4</v>
      </c>
      <c r="L541" t="s">
        <v>33</v>
      </c>
      <c r="M541" t="s">
        <v>19</v>
      </c>
      <c r="N541" t="s">
        <v>20</v>
      </c>
      <c r="O541">
        <v>2.5000000000000001E-3</v>
      </c>
      <c r="P541">
        <v>0</v>
      </c>
      <c r="Q541" t="s">
        <v>21</v>
      </c>
      <c r="R541" t="str">
        <f t="shared" si="32"/>
        <v>OK</v>
      </c>
      <c r="S541">
        <f t="shared" si="33"/>
        <v>160097.28</v>
      </c>
      <c r="T541">
        <f t="shared" si="34"/>
        <v>820</v>
      </c>
      <c r="U541" t="str">
        <f t="shared" si="35"/>
        <v>YES</v>
      </c>
    </row>
    <row r="542" spans="1:21" x14ac:dyDescent="0.3">
      <c r="A542" t="s">
        <v>580</v>
      </c>
      <c r="B542" s="2">
        <v>45814</v>
      </c>
      <c r="C542">
        <v>255300</v>
      </c>
      <c r="D542">
        <v>222387.47</v>
      </c>
      <c r="E542">
        <v>7.0179999999999998</v>
      </c>
      <c r="F542">
        <v>360</v>
      </c>
      <c r="G542">
        <v>46</v>
      </c>
      <c r="H542">
        <v>314</v>
      </c>
      <c r="I542">
        <v>685</v>
      </c>
      <c r="J542">
        <v>77.599999999999994</v>
      </c>
      <c r="K542">
        <v>32.9</v>
      </c>
      <c r="L542" t="s">
        <v>23</v>
      </c>
      <c r="M542" t="s">
        <v>30</v>
      </c>
      <c r="N542" t="s">
        <v>20</v>
      </c>
      <c r="O542">
        <v>2.5000000000000001E-3</v>
      </c>
      <c r="P542">
        <v>0</v>
      </c>
      <c r="Q542" t="s">
        <v>21</v>
      </c>
      <c r="R542" t="str">
        <f t="shared" si="32"/>
        <v>OK</v>
      </c>
      <c r="S542">
        <f t="shared" si="33"/>
        <v>222387.47</v>
      </c>
      <c r="T542">
        <f t="shared" si="34"/>
        <v>685</v>
      </c>
      <c r="U542" t="str">
        <f t="shared" si="35"/>
        <v>YES</v>
      </c>
    </row>
    <row r="543" spans="1:21" x14ac:dyDescent="0.3">
      <c r="A543" t="s">
        <v>581</v>
      </c>
      <c r="B543" s="2">
        <v>43771</v>
      </c>
      <c r="C543">
        <v>554500</v>
      </c>
      <c r="D543">
        <v>455238.02</v>
      </c>
      <c r="E543">
        <v>6.6669999999999998</v>
      </c>
      <c r="F543">
        <v>360</v>
      </c>
      <c r="G543">
        <v>71</v>
      </c>
      <c r="H543">
        <v>289</v>
      </c>
      <c r="I543">
        <v>805</v>
      </c>
      <c r="J543">
        <v>90.1</v>
      </c>
      <c r="K543">
        <v>40</v>
      </c>
      <c r="L543" t="s">
        <v>29</v>
      </c>
      <c r="M543" t="s">
        <v>19</v>
      </c>
      <c r="N543" t="s">
        <v>20</v>
      </c>
      <c r="O543">
        <v>2.5000000000000001E-3</v>
      </c>
      <c r="P543">
        <v>0</v>
      </c>
      <c r="Q543" t="s">
        <v>21</v>
      </c>
      <c r="R543" t="str">
        <f t="shared" si="32"/>
        <v>OK</v>
      </c>
      <c r="S543">
        <f t="shared" si="33"/>
        <v>455238.02</v>
      </c>
      <c r="T543">
        <f t="shared" si="34"/>
        <v>805</v>
      </c>
      <c r="U543" t="str">
        <f t="shared" si="35"/>
        <v>YES</v>
      </c>
    </row>
    <row r="544" spans="1:21" x14ac:dyDescent="0.3">
      <c r="A544" t="s">
        <v>582</v>
      </c>
      <c r="B544" s="2">
        <v>43467</v>
      </c>
      <c r="C544">
        <v>223500</v>
      </c>
      <c r="D544">
        <v>206579.08</v>
      </c>
      <c r="E544">
        <v>6.0110000000000001</v>
      </c>
      <c r="F544">
        <v>360</v>
      </c>
      <c r="G544">
        <v>30</v>
      </c>
      <c r="H544">
        <v>330</v>
      </c>
      <c r="I544">
        <v>723</v>
      </c>
      <c r="J544">
        <v>76.2</v>
      </c>
      <c r="K544">
        <v>39.700000000000003</v>
      </c>
      <c r="L544" t="s">
        <v>33</v>
      </c>
      <c r="M544" t="s">
        <v>19</v>
      </c>
      <c r="N544" t="s">
        <v>77</v>
      </c>
      <c r="O544">
        <v>2.5000000000000001E-3</v>
      </c>
      <c r="P544">
        <v>0</v>
      </c>
      <c r="Q544" t="s">
        <v>21</v>
      </c>
      <c r="R544" t="str">
        <f t="shared" si="32"/>
        <v>OK</v>
      </c>
      <c r="S544">
        <f t="shared" si="33"/>
        <v>206579.08</v>
      </c>
      <c r="T544">
        <f t="shared" si="34"/>
        <v>723</v>
      </c>
      <c r="U544" t="str">
        <f t="shared" si="35"/>
        <v>YES</v>
      </c>
    </row>
    <row r="545" spans="1:21" x14ac:dyDescent="0.3">
      <c r="A545" t="s">
        <v>583</v>
      </c>
      <c r="B545" s="2">
        <v>43736</v>
      </c>
      <c r="C545">
        <v>321300</v>
      </c>
      <c r="D545">
        <v>262911.09999999998</v>
      </c>
      <c r="E545">
        <v>6.1310000000000002</v>
      </c>
      <c r="F545">
        <v>360</v>
      </c>
      <c r="G545">
        <v>63</v>
      </c>
      <c r="H545">
        <v>297</v>
      </c>
      <c r="I545">
        <v>762</v>
      </c>
      <c r="J545">
        <v>62.7</v>
      </c>
      <c r="K545">
        <v>35</v>
      </c>
      <c r="L545" t="s">
        <v>29</v>
      </c>
      <c r="M545" t="s">
        <v>19</v>
      </c>
      <c r="N545" t="s">
        <v>20</v>
      </c>
      <c r="O545">
        <v>2.5000000000000001E-3</v>
      </c>
      <c r="P545">
        <v>0</v>
      </c>
      <c r="Q545" t="s">
        <v>21</v>
      </c>
      <c r="R545" t="str">
        <f t="shared" si="32"/>
        <v>OK</v>
      </c>
      <c r="S545">
        <f t="shared" si="33"/>
        <v>262911.09999999998</v>
      </c>
      <c r="T545">
        <f t="shared" si="34"/>
        <v>762</v>
      </c>
      <c r="U545" t="str">
        <f t="shared" si="35"/>
        <v>YES</v>
      </c>
    </row>
    <row r="546" spans="1:21" x14ac:dyDescent="0.3">
      <c r="A546" t="s">
        <v>584</v>
      </c>
      <c r="B546" s="2">
        <v>43886</v>
      </c>
      <c r="C546">
        <v>582300</v>
      </c>
      <c r="D546">
        <v>519333.7</v>
      </c>
      <c r="E546">
        <v>7.0650000000000004</v>
      </c>
      <c r="F546">
        <v>360</v>
      </c>
      <c r="G546">
        <v>46</v>
      </c>
      <c r="H546">
        <v>314</v>
      </c>
      <c r="I546">
        <v>793</v>
      </c>
      <c r="J546">
        <v>86.9</v>
      </c>
      <c r="K546">
        <v>42.2</v>
      </c>
      <c r="L546" t="s">
        <v>29</v>
      </c>
      <c r="M546" t="s">
        <v>43</v>
      </c>
      <c r="N546" t="s">
        <v>20</v>
      </c>
      <c r="O546">
        <v>2.5000000000000001E-3</v>
      </c>
      <c r="P546">
        <v>90</v>
      </c>
      <c r="Q546" t="s">
        <v>50</v>
      </c>
      <c r="R546" t="str">
        <f t="shared" si="32"/>
        <v>OK</v>
      </c>
      <c r="S546">
        <f t="shared" si="33"/>
        <v>519333.7</v>
      </c>
      <c r="T546">
        <f t="shared" si="34"/>
        <v>793</v>
      </c>
      <c r="U546" t="str">
        <f t="shared" si="35"/>
        <v>YES</v>
      </c>
    </row>
    <row r="547" spans="1:21" x14ac:dyDescent="0.3">
      <c r="A547" t="s">
        <v>585</v>
      </c>
      <c r="B547" s="2">
        <v>44329</v>
      </c>
      <c r="C547">
        <v>227500</v>
      </c>
      <c r="D547">
        <v>221286.42</v>
      </c>
      <c r="E547">
        <v>5.7329999999999997</v>
      </c>
      <c r="F547">
        <v>360</v>
      </c>
      <c r="G547">
        <v>11</v>
      </c>
      <c r="H547">
        <v>349</v>
      </c>
      <c r="I547">
        <v>740</v>
      </c>
      <c r="J547">
        <v>73.5</v>
      </c>
      <c r="K547">
        <v>41.8</v>
      </c>
      <c r="L547" t="s">
        <v>18</v>
      </c>
      <c r="M547" t="s">
        <v>19</v>
      </c>
      <c r="N547" t="s">
        <v>20</v>
      </c>
      <c r="O547">
        <v>2.5000000000000001E-3</v>
      </c>
      <c r="P547">
        <v>0</v>
      </c>
      <c r="Q547" t="s">
        <v>21</v>
      </c>
      <c r="R547" t="str">
        <f t="shared" si="32"/>
        <v>OK</v>
      </c>
      <c r="S547">
        <f t="shared" si="33"/>
        <v>221286.42</v>
      </c>
      <c r="T547">
        <f t="shared" si="34"/>
        <v>740</v>
      </c>
      <c r="U547" t="str">
        <f t="shared" si="35"/>
        <v>YES</v>
      </c>
    </row>
    <row r="548" spans="1:21" x14ac:dyDescent="0.3">
      <c r="A548" t="s">
        <v>586</v>
      </c>
      <c r="B548" s="2">
        <v>45342</v>
      </c>
      <c r="C548">
        <v>191400</v>
      </c>
      <c r="D548">
        <v>145973.22</v>
      </c>
      <c r="E548">
        <v>7.0910000000000002</v>
      </c>
      <c r="F548">
        <v>180</v>
      </c>
      <c r="G548">
        <v>43</v>
      </c>
      <c r="H548">
        <v>137</v>
      </c>
      <c r="I548">
        <v>706</v>
      </c>
      <c r="J548">
        <v>48</v>
      </c>
      <c r="K548">
        <v>30.8</v>
      </c>
      <c r="L548" t="s">
        <v>33</v>
      </c>
      <c r="M548" t="s">
        <v>26</v>
      </c>
      <c r="N548" t="s">
        <v>20</v>
      </c>
      <c r="O548">
        <v>2.5000000000000001E-3</v>
      </c>
      <c r="P548">
        <v>0</v>
      </c>
      <c r="Q548" t="s">
        <v>21</v>
      </c>
      <c r="R548" t="str">
        <f t="shared" si="32"/>
        <v>OK</v>
      </c>
      <c r="S548">
        <f t="shared" si="33"/>
        <v>145973.22</v>
      </c>
      <c r="T548">
        <f t="shared" si="34"/>
        <v>706</v>
      </c>
      <c r="U548" t="str">
        <f t="shared" si="35"/>
        <v>YES</v>
      </c>
    </row>
    <row r="549" spans="1:21" x14ac:dyDescent="0.3">
      <c r="A549" t="s">
        <v>587</v>
      </c>
      <c r="B549" s="2">
        <v>44475</v>
      </c>
      <c r="C549">
        <v>392300</v>
      </c>
      <c r="D549">
        <v>380580.68</v>
      </c>
      <c r="E549">
        <v>6.0860000000000003</v>
      </c>
      <c r="F549">
        <v>360</v>
      </c>
      <c r="G549">
        <v>11</v>
      </c>
      <c r="H549">
        <v>349</v>
      </c>
      <c r="I549">
        <v>715</v>
      </c>
      <c r="J549">
        <v>79.599999999999994</v>
      </c>
      <c r="K549">
        <v>22.8</v>
      </c>
      <c r="L549" t="s">
        <v>29</v>
      </c>
      <c r="M549" t="s">
        <v>19</v>
      </c>
      <c r="N549" t="s">
        <v>20</v>
      </c>
      <c r="O549">
        <v>2.5000000000000001E-3</v>
      </c>
      <c r="P549">
        <v>0</v>
      </c>
      <c r="Q549" t="s">
        <v>21</v>
      </c>
      <c r="R549" t="str">
        <f t="shared" si="32"/>
        <v>OK</v>
      </c>
      <c r="S549">
        <f t="shared" si="33"/>
        <v>380580.68</v>
      </c>
      <c r="T549">
        <f t="shared" si="34"/>
        <v>715</v>
      </c>
      <c r="U549" t="str">
        <f t="shared" si="35"/>
        <v>YES</v>
      </c>
    </row>
    <row r="550" spans="1:21" x14ac:dyDescent="0.3">
      <c r="A550" t="s">
        <v>588</v>
      </c>
      <c r="B550" s="2">
        <v>44526</v>
      </c>
      <c r="C550">
        <v>301200</v>
      </c>
      <c r="D550">
        <v>266489.21999999997</v>
      </c>
      <c r="E550">
        <v>6.7409999999999997</v>
      </c>
      <c r="F550">
        <v>360</v>
      </c>
      <c r="G550">
        <v>50</v>
      </c>
      <c r="H550">
        <v>310</v>
      </c>
      <c r="I550">
        <v>717</v>
      </c>
      <c r="J550">
        <v>81.5</v>
      </c>
      <c r="K550">
        <v>36.5</v>
      </c>
      <c r="L550" t="s">
        <v>52</v>
      </c>
      <c r="M550" t="s">
        <v>19</v>
      </c>
      <c r="N550" t="s">
        <v>20</v>
      </c>
      <c r="O550">
        <v>2.5000000000000001E-3</v>
      </c>
      <c r="P550">
        <v>0</v>
      </c>
      <c r="Q550" t="s">
        <v>21</v>
      </c>
      <c r="R550" t="str">
        <f t="shared" si="32"/>
        <v>OK</v>
      </c>
      <c r="S550">
        <f t="shared" si="33"/>
        <v>266489.21999999997</v>
      </c>
      <c r="T550">
        <f t="shared" si="34"/>
        <v>717</v>
      </c>
      <c r="U550" t="str">
        <f t="shared" si="35"/>
        <v>YES</v>
      </c>
    </row>
    <row r="551" spans="1:21" x14ac:dyDescent="0.3">
      <c r="A551" t="s">
        <v>589</v>
      </c>
      <c r="B551" s="2">
        <v>43572</v>
      </c>
      <c r="C551">
        <v>431700</v>
      </c>
      <c r="D551">
        <v>413579.13</v>
      </c>
      <c r="E551">
        <v>6.306</v>
      </c>
      <c r="F551">
        <v>360</v>
      </c>
      <c r="G551">
        <v>19</v>
      </c>
      <c r="H551">
        <v>341</v>
      </c>
      <c r="I551">
        <v>820</v>
      </c>
      <c r="J551">
        <v>66.7</v>
      </c>
      <c r="K551">
        <v>29</v>
      </c>
      <c r="L551" t="s">
        <v>45</v>
      </c>
      <c r="M551" t="s">
        <v>30</v>
      </c>
      <c r="N551" t="s">
        <v>20</v>
      </c>
      <c r="O551">
        <v>2.5000000000000001E-3</v>
      </c>
      <c r="P551">
        <v>0</v>
      </c>
      <c r="Q551" t="s">
        <v>21</v>
      </c>
      <c r="R551" t="str">
        <f t="shared" si="32"/>
        <v>OK</v>
      </c>
      <c r="S551">
        <f t="shared" si="33"/>
        <v>413579.13</v>
      </c>
      <c r="T551">
        <f t="shared" si="34"/>
        <v>820</v>
      </c>
      <c r="U551" t="str">
        <f t="shared" si="35"/>
        <v>YES</v>
      </c>
    </row>
    <row r="552" spans="1:21" x14ac:dyDescent="0.3">
      <c r="A552" t="s">
        <v>590</v>
      </c>
      <c r="B552" s="2">
        <v>45314</v>
      </c>
      <c r="C552">
        <v>551900</v>
      </c>
      <c r="D552">
        <v>447383.93</v>
      </c>
      <c r="E552">
        <v>7.702</v>
      </c>
      <c r="F552">
        <v>360</v>
      </c>
      <c r="G552">
        <v>71</v>
      </c>
      <c r="H552">
        <v>289</v>
      </c>
      <c r="I552">
        <v>643</v>
      </c>
      <c r="J552">
        <v>73.900000000000006</v>
      </c>
      <c r="K552">
        <v>36.1</v>
      </c>
      <c r="L552" t="s">
        <v>52</v>
      </c>
      <c r="M552" t="s">
        <v>43</v>
      </c>
      <c r="N552" t="s">
        <v>20</v>
      </c>
      <c r="O552">
        <v>2.7499999999999998E-3</v>
      </c>
      <c r="P552">
        <v>0</v>
      </c>
      <c r="Q552" t="s">
        <v>21</v>
      </c>
      <c r="R552" t="str">
        <f t="shared" si="32"/>
        <v>OK</v>
      </c>
      <c r="S552">
        <f t="shared" si="33"/>
        <v>447383.93</v>
      </c>
      <c r="T552">
        <f t="shared" si="34"/>
        <v>643</v>
      </c>
      <c r="U552" t="str">
        <f t="shared" si="35"/>
        <v>YES</v>
      </c>
    </row>
    <row r="553" spans="1:21" x14ac:dyDescent="0.3">
      <c r="A553" t="s">
        <v>591</v>
      </c>
      <c r="B553" s="2">
        <v>45794</v>
      </c>
      <c r="C553">
        <v>218600</v>
      </c>
      <c r="D553">
        <v>195994.11</v>
      </c>
      <c r="E553">
        <v>5.673</v>
      </c>
      <c r="F553">
        <v>360</v>
      </c>
      <c r="G553">
        <v>45</v>
      </c>
      <c r="H553">
        <v>315</v>
      </c>
      <c r="I553">
        <v>628</v>
      </c>
      <c r="J553">
        <v>83.2</v>
      </c>
      <c r="K553">
        <v>45.8</v>
      </c>
      <c r="L553" t="s">
        <v>38</v>
      </c>
      <c r="M553" t="s">
        <v>19</v>
      </c>
      <c r="N553" t="s">
        <v>20</v>
      </c>
      <c r="O553">
        <v>2.7499999999999998E-3</v>
      </c>
      <c r="P553">
        <v>0</v>
      </c>
      <c r="Q553" t="s">
        <v>21</v>
      </c>
      <c r="R553" t="str">
        <f t="shared" si="32"/>
        <v>OK</v>
      </c>
      <c r="S553">
        <f t="shared" si="33"/>
        <v>195994.11</v>
      </c>
      <c r="T553">
        <f t="shared" si="34"/>
        <v>628</v>
      </c>
      <c r="U553" t="str">
        <f t="shared" si="35"/>
        <v>YES</v>
      </c>
    </row>
    <row r="554" spans="1:21" x14ac:dyDescent="0.3">
      <c r="A554" t="s">
        <v>592</v>
      </c>
      <c r="B554" s="2">
        <v>44599</v>
      </c>
      <c r="C554">
        <v>440300</v>
      </c>
      <c r="D554">
        <v>430253.31</v>
      </c>
      <c r="E554">
        <v>5.8769999999999998</v>
      </c>
      <c r="F554">
        <v>360</v>
      </c>
      <c r="G554">
        <v>8</v>
      </c>
      <c r="H554">
        <v>352</v>
      </c>
      <c r="I554">
        <v>631</v>
      </c>
      <c r="J554">
        <v>79.599999999999994</v>
      </c>
      <c r="K554">
        <v>38.5</v>
      </c>
      <c r="L554" t="s">
        <v>52</v>
      </c>
      <c r="M554" t="s">
        <v>26</v>
      </c>
      <c r="N554" t="s">
        <v>77</v>
      </c>
      <c r="O554">
        <v>2.5000000000000001E-3</v>
      </c>
      <c r="P554">
        <v>0</v>
      </c>
      <c r="Q554" t="s">
        <v>21</v>
      </c>
      <c r="R554" t="str">
        <f t="shared" si="32"/>
        <v>OK</v>
      </c>
      <c r="S554">
        <f t="shared" si="33"/>
        <v>430253.31</v>
      </c>
      <c r="T554">
        <f t="shared" si="34"/>
        <v>631</v>
      </c>
      <c r="U554" t="str">
        <f t="shared" si="35"/>
        <v>YES</v>
      </c>
    </row>
    <row r="555" spans="1:21" x14ac:dyDescent="0.3">
      <c r="A555" t="s">
        <v>593</v>
      </c>
      <c r="B555" s="2">
        <v>44014</v>
      </c>
      <c r="C555">
        <v>402800</v>
      </c>
      <c r="D555">
        <v>377206.03</v>
      </c>
      <c r="E555">
        <v>5.2709999999999999</v>
      </c>
      <c r="F555">
        <v>360</v>
      </c>
      <c r="G555">
        <v>29</v>
      </c>
      <c r="H555">
        <v>331</v>
      </c>
      <c r="I555">
        <v>676</v>
      </c>
      <c r="J555">
        <v>58.8</v>
      </c>
      <c r="K555">
        <v>45.4</v>
      </c>
      <c r="L555" t="s">
        <v>52</v>
      </c>
      <c r="M555" t="s">
        <v>26</v>
      </c>
      <c r="N555" t="s">
        <v>27</v>
      </c>
      <c r="O555">
        <v>2.5000000000000001E-3</v>
      </c>
      <c r="P555">
        <v>0</v>
      </c>
      <c r="Q555" t="s">
        <v>21</v>
      </c>
      <c r="R555" t="str">
        <f t="shared" si="32"/>
        <v>OK</v>
      </c>
      <c r="S555">
        <f t="shared" si="33"/>
        <v>377206.03</v>
      </c>
      <c r="T555">
        <f t="shared" si="34"/>
        <v>676</v>
      </c>
      <c r="U555" t="str">
        <f t="shared" si="35"/>
        <v>YES</v>
      </c>
    </row>
    <row r="556" spans="1:21" x14ac:dyDescent="0.3">
      <c r="A556" t="s">
        <v>594</v>
      </c>
      <c r="B556" s="2">
        <v>46065</v>
      </c>
      <c r="C556">
        <v>222000</v>
      </c>
      <c r="D556">
        <v>196973.36</v>
      </c>
      <c r="E556">
        <v>5.5369999999999999</v>
      </c>
      <c r="F556">
        <v>180</v>
      </c>
      <c r="G556">
        <v>24</v>
      </c>
      <c r="H556">
        <v>156</v>
      </c>
      <c r="I556">
        <v>764</v>
      </c>
      <c r="J556">
        <v>89.8</v>
      </c>
      <c r="K556">
        <v>26.9</v>
      </c>
      <c r="L556" t="s">
        <v>38</v>
      </c>
      <c r="M556" t="s">
        <v>19</v>
      </c>
      <c r="N556" t="s">
        <v>20</v>
      </c>
      <c r="O556">
        <v>2.5000000000000001E-3</v>
      </c>
      <c r="P556">
        <v>0</v>
      </c>
      <c r="Q556" t="s">
        <v>21</v>
      </c>
      <c r="R556" t="str">
        <f t="shared" si="32"/>
        <v>OK</v>
      </c>
      <c r="S556">
        <f t="shared" si="33"/>
        <v>196973.36</v>
      </c>
      <c r="T556">
        <f t="shared" si="34"/>
        <v>764</v>
      </c>
      <c r="U556" t="str">
        <f t="shared" si="35"/>
        <v>YES</v>
      </c>
    </row>
    <row r="557" spans="1:21" x14ac:dyDescent="0.3">
      <c r="A557" t="s">
        <v>595</v>
      </c>
      <c r="B557" s="2">
        <v>45086</v>
      </c>
      <c r="C557">
        <v>462000</v>
      </c>
      <c r="D557">
        <v>439377.36</v>
      </c>
      <c r="E557">
        <v>6.7140000000000004</v>
      </c>
      <c r="F557">
        <v>360</v>
      </c>
      <c r="G557">
        <v>23</v>
      </c>
      <c r="H557">
        <v>337</v>
      </c>
      <c r="I557">
        <v>767</v>
      </c>
      <c r="J557">
        <v>94.8</v>
      </c>
      <c r="K557">
        <v>43.7</v>
      </c>
      <c r="L557" t="s">
        <v>54</v>
      </c>
      <c r="M557" t="s">
        <v>19</v>
      </c>
      <c r="N557" t="s">
        <v>27</v>
      </c>
      <c r="O557">
        <v>2.5000000000000001E-3</v>
      </c>
      <c r="P557">
        <v>0</v>
      </c>
      <c r="Q557" t="s">
        <v>21</v>
      </c>
      <c r="R557" t="str">
        <f t="shared" si="32"/>
        <v>OK</v>
      </c>
      <c r="S557">
        <f t="shared" si="33"/>
        <v>439377.36</v>
      </c>
      <c r="T557">
        <f t="shared" si="34"/>
        <v>767</v>
      </c>
      <c r="U557" t="str">
        <f t="shared" si="35"/>
        <v>YES</v>
      </c>
    </row>
    <row r="558" spans="1:21" x14ac:dyDescent="0.3">
      <c r="A558" t="s">
        <v>596</v>
      </c>
      <c r="B558" s="2">
        <v>45303</v>
      </c>
      <c r="C558">
        <v>286800</v>
      </c>
      <c r="D558">
        <v>233974.29</v>
      </c>
      <c r="E558">
        <v>7.29</v>
      </c>
      <c r="F558">
        <v>360</v>
      </c>
      <c r="G558">
        <v>69</v>
      </c>
      <c r="H558">
        <v>291</v>
      </c>
      <c r="I558">
        <v>692</v>
      </c>
      <c r="J558">
        <v>70.400000000000006</v>
      </c>
      <c r="K558">
        <v>48.4</v>
      </c>
      <c r="L558" t="s">
        <v>33</v>
      </c>
      <c r="M558" t="s">
        <v>19</v>
      </c>
      <c r="N558" t="s">
        <v>20</v>
      </c>
      <c r="O558">
        <v>2.5000000000000001E-3</v>
      </c>
      <c r="P558">
        <v>0</v>
      </c>
      <c r="Q558" t="s">
        <v>21</v>
      </c>
      <c r="R558" t="str">
        <f t="shared" si="32"/>
        <v>OK</v>
      </c>
      <c r="S558">
        <f t="shared" si="33"/>
        <v>233974.29</v>
      </c>
      <c r="T558">
        <f t="shared" si="34"/>
        <v>692</v>
      </c>
      <c r="U558" t="str">
        <f t="shared" si="35"/>
        <v>YES</v>
      </c>
    </row>
    <row r="559" spans="1:21" x14ac:dyDescent="0.3">
      <c r="A559" t="s">
        <v>597</v>
      </c>
      <c r="B559" s="2">
        <v>45701</v>
      </c>
      <c r="C559">
        <v>393900</v>
      </c>
      <c r="D559">
        <v>349372.72</v>
      </c>
      <c r="E559">
        <v>6.7869999999999999</v>
      </c>
      <c r="F559">
        <v>360</v>
      </c>
      <c r="G559">
        <v>40</v>
      </c>
      <c r="H559">
        <v>320</v>
      </c>
      <c r="I559">
        <v>723</v>
      </c>
      <c r="J559">
        <v>55</v>
      </c>
      <c r="K559">
        <v>35.5</v>
      </c>
      <c r="L559" t="s">
        <v>36</v>
      </c>
      <c r="M559" t="s">
        <v>19</v>
      </c>
      <c r="N559" t="s">
        <v>20</v>
      </c>
      <c r="O559">
        <v>2.5000000000000001E-3</v>
      </c>
      <c r="P559">
        <v>0</v>
      </c>
      <c r="Q559" t="s">
        <v>21</v>
      </c>
      <c r="R559" t="str">
        <f t="shared" si="32"/>
        <v>OK</v>
      </c>
      <c r="S559">
        <f t="shared" si="33"/>
        <v>349372.72</v>
      </c>
      <c r="T559">
        <f t="shared" si="34"/>
        <v>723</v>
      </c>
      <c r="U559" t="str">
        <f t="shared" si="35"/>
        <v>YES</v>
      </c>
    </row>
    <row r="560" spans="1:21" x14ac:dyDescent="0.3">
      <c r="A560" t="s">
        <v>598</v>
      </c>
      <c r="B560" s="2">
        <v>44977</v>
      </c>
      <c r="C560">
        <v>191100</v>
      </c>
      <c r="D560">
        <v>140911.5</v>
      </c>
      <c r="E560">
        <v>6.2460000000000004</v>
      </c>
      <c r="F560">
        <v>240</v>
      </c>
      <c r="G560">
        <v>67</v>
      </c>
      <c r="H560">
        <v>173</v>
      </c>
      <c r="I560">
        <v>664</v>
      </c>
      <c r="J560">
        <v>84.5</v>
      </c>
      <c r="K560">
        <v>53.6</v>
      </c>
      <c r="L560" t="s">
        <v>25</v>
      </c>
      <c r="M560" t="s">
        <v>26</v>
      </c>
      <c r="N560" t="s">
        <v>20</v>
      </c>
      <c r="O560">
        <v>2.5000000000000001E-3</v>
      </c>
      <c r="P560">
        <v>0</v>
      </c>
      <c r="Q560" t="s">
        <v>21</v>
      </c>
      <c r="R560" t="str">
        <f t="shared" si="32"/>
        <v>OK</v>
      </c>
      <c r="S560">
        <f t="shared" si="33"/>
        <v>140911.5</v>
      </c>
      <c r="T560">
        <f t="shared" si="34"/>
        <v>664</v>
      </c>
      <c r="U560" t="str">
        <f t="shared" si="35"/>
        <v>YES</v>
      </c>
    </row>
    <row r="561" spans="1:21" x14ac:dyDescent="0.3">
      <c r="A561" t="s">
        <v>599</v>
      </c>
      <c r="B561" s="2">
        <v>44843</v>
      </c>
      <c r="C561">
        <v>379800</v>
      </c>
      <c r="D561">
        <v>373271.71</v>
      </c>
      <c r="E561">
        <v>5.6689999999999996</v>
      </c>
      <c r="F561">
        <v>360</v>
      </c>
      <c r="G561">
        <v>6</v>
      </c>
      <c r="H561">
        <v>354</v>
      </c>
      <c r="I561">
        <v>669</v>
      </c>
      <c r="J561">
        <v>68.599999999999994</v>
      </c>
      <c r="K561">
        <v>28.1</v>
      </c>
      <c r="L561" t="s">
        <v>29</v>
      </c>
      <c r="M561" t="s">
        <v>26</v>
      </c>
      <c r="N561" t="s">
        <v>20</v>
      </c>
      <c r="O561">
        <v>2.5000000000000001E-3</v>
      </c>
      <c r="P561">
        <v>0</v>
      </c>
      <c r="Q561" t="s">
        <v>21</v>
      </c>
      <c r="R561" t="str">
        <f t="shared" si="32"/>
        <v>OK</v>
      </c>
      <c r="S561">
        <f t="shared" si="33"/>
        <v>373271.71</v>
      </c>
      <c r="T561">
        <f t="shared" si="34"/>
        <v>669</v>
      </c>
      <c r="U561" t="str">
        <f t="shared" si="35"/>
        <v>YES</v>
      </c>
    </row>
    <row r="562" spans="1:21" x14ac:dyDescent="0.3">
      <c r="A562" t="s">
        <v>600</v>
      </c>
      <c r="B562" s="2">
        <v>43484</v>
      </c>
      <c r="C562">
        <v>303200</v>
      </c>
      <c r="D562">
        <v>263351.88</v>
      </c>
      <c r="E562">
        <v>6.8339999999999996</v>
      </c>
      <c r="F562">
        <v>180</v>
      </c>
      <c r="G562">
        <v>30</v>
      </c>
      <c r="H562">
        <v>150</v>
      </c>
      <c r="I562">
        <v>757</v>
      </c>
      <c r="J562">
        <v>81.900000000000006</v>
      </c>
      <c r="K562">
        <v>29.9</v>
      </c>
      <c r="L562" t="s">
        <v>25</v>
      </c>
      <c r="M562" t="s">
        <v>19</v>
      </c>
      <c r="N562" t="s">
        <v>77</v>
      </c>
      <c r="O562">
        <v>3.0000000000000001E-3</v>
      </c>
      <c r="P562">
        <v>0</v>
      </c>
      <c r="Q562" t="s">
        <v>21</v>
      </c>
      <c r="R562" t="str">
        <f t="shared" si="32"/>
        <v>OK</v>
      </c>
      <c r="S562">
        <f t="shared" si="33"/>
        <v>263351.88</v>
      </c>
      <c r="T562">
        <f t="shared" si="34"/>
        <v>757</v>
      </c>
      <c r="U562" t="str">
        <f t="shared" si="35"/>
        <v>YES</v>
      </c>
    </row>
    <row r="563" spans="1:21" x14ac:dyDescent="0.3">
      <c r="A563" t="s">
        <v>601</v>
      </c>
      <c r="B563" s="2">
        <v>44324</v>
      </c>
      <c r="C563">
        <v>561200</v>
      </c>
      <c r="D563">
        <v>500690.16</v>
      </c>
      <c r="E563">
        <v>5.633</v>
      </c>
      <c r="F563">
        <v>360</v>
      </c>
      <c r="G563">
        <v>50</v>
      </c>
      <c r="H563">
        <v>310</v>
      </c>
      <c r="I563">
        <v>783</v>
      </c>
      <c r="J563">
        <v>98</v>
      </c>
      <c r="K563">
        <v>40.200000000000003</v>
      </c>
      <c r="L563" t="s">
        <v>33</v>
      </c>
      <c r="M563" t="s">
        <v>19</v>
      </c>
      <c r="N563" t="s">
        <v>20</v>
      </c>
      <c r="O563">
        <v>2.7499999999999998E-3</v>
      </c>
      <c r="P563">
        <v>0</v>
      </c>
      <c r="Q563" t="s">
        <v>21</v>
      </c>
      <c r="R563" t="str">
        <f t="shared" si="32"/>
        <v>OK</v>
      </c>
      <c r="S563">
        <f t="shared" si="33"/>
        <v>500690.16</v>
      </c>
      <c r="T563">
        <f t="shared" si="34"/>
        <v>783</v>
      </c>
      <c r="U563" t="str">
        <f t="shared" si="35"/>
        <v>YES</v>
      </c>
    </row>
    <row r="564" spans="1:21" x14ac:dyDescent="0.3">
      <c r="A564" t="s">
        <v>602</v>
      </c>
      <c r="B564" s="2">
        <v>44882</v>
      </c>
      <c r="C564">
        <v>178500</v>
      </c>
      <c r="D564">
        <v>151684.20000000001</v>
      </c>
      <c r="E564">
        <v>5.3730000000000002</v>
      </c>
      <c r="F564">
        <v>360</v>
      </c>
      <c r="G564">
        <v>54</v>
      </c>
      <c r="H564">
        <v>306</v>
      </c>
      <c r="I564">
        <v>699</v>
      </c>
      <c r="J564">
        <v>59</v>
      </c>
      <c r="K564">
        <v>35.4</v>
      </c>
      <c r="L564" t="s">
        <v>33</v>
      </c>
      <c r="M564" t="s">
        <v>26</v>
      </c>
      <c r="N564" t="s">
        <v>20</v>
      </c>
      <c r="O564">
        <v>2.5000000000000001E-3</v>
      </c>
      <c r="P564">
        <v>0</v>
      </c>
      <c r="Q564" t="s">
        <v>21</v>
      </c>
      <c r="R564" t="str">
        <f t="shared" si="32"/>
        <v>OK</v>
      </c>
      <c r="S564">
        <f t="shared" si="33"/>
        <v>151684.20000000001</v>
      </c>
      <c r="T564">
        <f t="shared" si="34"/>
        <v>699</v>
      </c>
      <c r="U564" t="str">
        <f t="shared" si="35"/>
        <v>YES</v>
      </c>
    </row>
    <row r="565" spans="1:21" x14ac:dyDescent="0.3">
      <c r="A565" t="s">
        <v>603</v>
      </c>
      <c r="B565" s="2">
        <v>44750</v>
      </c>
      <c r="C565">
        <v>359300</v>
      </c>
      <c r="D565">
        <v>338201.38</v>
      </c>
      <c r="E565">
        <v>6.0490000000000004</v>
      </c>
      <c r="F565">
        <v>360</v>
      </c>
      <c r="G565">
        <v>21</v>
      </c>
      <c r="H565">
        <v>339</v>
      </c>
      <c r="I565">
        <v>815</v>
      </c>
      <c r="J565">
        <v>67.2</v>
      </c>
      <c r="K565">
        <v>29.1</v>
      </c>
      <c r="L565" t="s">
        <v>36</v>
      </c>
      <c r="M565" t="s">
        <v>19</v>
      </c>
      <c r="N565" t="s">
        <v>20</v>
      </c>
      <c r="O565">
        <v>2.5000000000000001E-3</v>
      </c>
      <c r="P565">
        <v>0</v>
      </c>
      <c r="Q565" t="s">
        <v>21</v>
      </c>
      <c r="R565" t="str">
        <f t="shared" si="32"/>
        <v>OK</v>
      </c>
      <c r="S565">
        <f t="shared" si="33"/>
        <v>338201.38</v>
      </c>
      <c r="T565">
        <f t="shared" si="34"/>
        <v>815</v>
      </c>
      <c r="U565" t="str">
        <f t="shared" si="35"/>
        <v>YES</v>
      </c>
    </row>
    <row r="566" spans="1:21" x14ac:dyDescent="0.3">
      <c r="A566" t="s">
        <v>604</v>
      </c>
      <c r="B566" s="2">
        <v>43875</v>
      </c>
      <c r="C566">
        <v>379200</v>
      </c>
      <c r="D566">
        <v>353937.4</v>
      </c>
      <c r="E566">
        <v>4.9279999999999999</v>
      </c>
      <c r="F566">
        <v>360</v>
      </c>
      <c r="G566">
        <v>24</v>
      </c>
      <c r="H566">
        <v>336</v>
      </c>
      <c r="I566">
        <v>778</v>
      </c>
      <c r="J566">
        <v>73.900000000000006</v>
      </c>
      <c r="K566">
        <v>40</v>
      </c>
      <c r="L566" t="s">
        <v>18</v>
      </c>
      <c r="M566" t="s">
        <v>26</v>
      </c>
      <c r="N566" t="s">
        <v>20</v>
      </c>
      <c r="O566">
        <v>2.5000000000000001E-3</v>
      </c>
      <c r="P566">
        <v>0</v>
      </c>
      <c r="Q566" t="s">
        <v>21</v>
      </c>
      <c r="R566" t="str">
        <f t="shared" si="32"/>
        <v>OK</v>
      </c>
      <c r="S566">
        <f t="shared" si="33"/>
        <v>353937.4</v>
      </c>
      <c r="T566">
        <f t="shared" si="34"/>
        <v>778</v>
      </c>
      <c r="U566" t="str">
        <f t="shared" si="35"/>
        <v>YES</v>
      </c>
    </row>
    <row r="567" spans="1:21" x14ac:dyDescent="0.3">
      <c r="A567" t="s">
        <v>605</v>
      </c>
      <c r="B567" s="2">
        <v>44892</v>
      </c>
      <c r="C567">
        <v>512500</v>
      </c>
      <c r="D567">
        <v>473049.88</v>
      </c>
      <c r="E567">
        <v>5.3520000000000003</v>
      </c>
      <c r="F567">
        <v>360</v>
      </c>
      <c r="G567">
        <v>28</v>
      </c>
      <c r="H567">
        <v>332</v>
      </c>
      <c r="I567">
        <v>813</v>
      </c>
      <c r="J567">
        <v>90.2</v>
      </c>
      <c r="K567">
        <v>37.799999999999997</v>
      </c>
      <c r="L567" t="s">
        <v>29</v>
      </c>
      <c r="M567" t="s">
        <v>19</v>
      </c>
      <c r="N567" t="s">
        <v>20</v>
      </c>
      <c r="O567">
        <v>2.5000000000000001E-3</v>
      </c>
      <c r="P567">
        <v>120</v>
      </c>
      <c r="Q567" t="s">
        <v>244</v>
      </c>
      <c r="R567" t="str">
        <f t="shared" si="32"/>
        <v>OK</v>
      </c>
      <c r="S567">
        <f t="shared" si="33"/>
        <v>473049.88</v>
      </c>
      <c r="T567">
        <f t="shared" si="34"/>
        <v>813</v>
      </c>
      <c r="U567" t="str">
        <f t="shared" si="35"/>
        <v>YES</v>
      </c>
    </row>
    <row r="568" spans="1:21" x14ac:dyDescent="0.3">
      <c r="A568" t="s">
        <v>606</v>
      </c>
      <c r="B568" s="2">
        <v>45159</v>
      </c>
      <c r="C568">
        <v>437100</v>
      </c>
      <c r="D568">
        <v>405823</v>
      </c>
      <c r="E568">
        <v>7.476</v>
      </c>
      <c r="F568">
        <v>360</v>
      </c>
      <c r="G568">
        <v>30</v>
      </c>
      <c r="H568">
        <v>330</v>
      </c>
      <c r="I568">
        <v>708</v>
      </c>
      <c r="J568">
        <v>98</v>
      </c>
      <c r="K568">
        <v>30.3</v>
      </c>
      <c r="L568" t="s">
        <v>54</v>
      </c>
      <c r="M568" t="s">
        <v>30</v>
      </c>
      <c r="N568" t="s">
        <v>20</v>
      </c>
      <c r="O568">
        <v>2.5000000000000001E-3</v>
      </c>
      <c r="P568">
        <v>120</v>
      </c>
      <c r="Q568" t="s">
        <v>244</v>
      </c>
      <c r="R568" t="str">
        <f t="shared" si="32"/>
        <v>OK</v>
      </c>
      <c r="S568">
        <f t="shared" si="33"/>
        <v>405823</v>
      </c>
      <c r="T568">
        <f t="shared" si="34"/>
        <v>708</v>
      </c>
      <c r="U568" t="str">
        <f t="shared" si="35"/>
        <v>YES</v>
      </c>
    </row>
    <row r="569" spans="1:21" x14ac:dyDescent="0.3">
      <c r="A569" t="s">
        <v>607</v>
      </c>
      <c r="B569" s="2">
        <v>45997</v>
      </c>
      <c r="C569">
        <v>483600</v>
      </c>
      <c r="D569">
        <v>460602.12</v>
      </c>
      <c r="E569">
        <v>5.2320000000000002</v>
      </c>
      <c r="F569">
        <v>360</v>
      </c>
      <c r="G569">
        <v>21</v>
      </c>
      <c r="H569">
        <v>339</v>
      </c>
      <c r="I569">
        <v>809</v>
      </c>
      <c r="J569">
        <v>78.7</v>
      </c>
      <c r="K569">
        <v>36.5</v>
      </c>
      <c r="L569" t="s">
        <v>54</v>
      </c>
      <c r="M569" t="s">
        <v>19</v>
      </c>
      <c r="N569" t="s">
        <v>20</v>
      </c>
      <c r="O569">
        <v>3.0000000000000001E-3</v>
      </c>
      <c r="P569">
        <v>0</v>
      </c>
      <c r="Q569" t="s">
        <v>21</v>
      </c>
      <c r="R569" t="str">
        <f t="shared" si="32"/>
        <v>OK</v>
      </c>
      <c r="S569">
        <f t="shared" si="33"/>
        <v>460602.12</v>
      </c>
      <c r="T569">
        <f t="shared" si="34"/>
        <v>809</v>
      </c>
      <c r="U569" t="str">
        <f t="shared" si="35"/>
        <v>YES</v>
      </c>
    </row>
    <row r="570" spans="1:21" x14ac:dyDescent="0.3">
      <c r="A570" t="s">
        <v>608</v>
      </c>
      <c r="B570" s="2">
        <v>44089</v>
      </c>
      <c r="C570">
        <v>538500</v>
      </c>
      <c r="D570">
        <v>447718.13</v>
      </c>
      <c r="E570">
        <v>5.4779999999999998</v>
      </c>
      <c r="F570">
        <v>360</v>
      </c>
      <c r="G570">
        <v>59</v>
      </c>
      <c r="H570">
        <v>301</v>
      </c>
      <c r="I570">
        <v>820</v>
      </c>
      <c r="J570">
        <v>58</v>
      </c>
      <c r="K570">
        <v>41.1</v>
      </c>
      <c r="L570" t="s">
        <v>38</v>
      </c>
      <c r="M570" t="s">
        <v>30</v>
      </c>
      <c r="N570" t="s">
        <v>77</v>
      </c>
      <c r="O570">
        <v>2.5000000000000001E-3</v>
      </c>
      <c r="P570">
        <v>0</v>
      </c>
      <c r="Q570" t="s">
        <v>21</v>
      </c>
      <c r="R570" t="str">
        <f t="shared" si="32"/>
        <v>OK</v>
      </c>
      <c r="S570">
        <f t="shared" si="33"/>
        <v>447718.13</v>
      </c>
      <c r="T570">
        <f t="shared" si="34"/>
        <v>820</v>
      </c>
      <c r="U570" t="str">
        <f t="shared" si="35"/>
        <v>YES</v>
      </c>
    </row>
    <row r="571" spans="1:21" x14ac:dyDescent="0.3">
      <c r="A571" t="s">
        <v>609</v>
      </c>
      <c r="B571" s="2">
        <v>44121</v>
      </c>
      <c r="C571">
        <v>581100</v>
      </c>
      <c r="D571">
        <v>572944.26</v>
      </c>
      <c r="E571">
        <v>6.2969999999999997</v>
      </c>
      <c r="F571">
        <v>360</v>
      </c>
      <c r="G571">
        <v>6</v>
      </c>
      <c r="H571">
        <v>354</v>
      </c>
      <c r="I571">
        <v>702</v>
      </c>
      <c r="J571">
        <v>72.2</v>
      </c>
      <c r="K571">
        <v>30.1</v>
      </c>
      <c r="L571" t="s">
        <v>18</v>
      </c>
      <c r="M571" t="s">
        <v>19</v>
      </c>
      <c r="N571" t="s">
        <v>27</v>
      </c>
      <c r="O571">
        <v>2.7499999999999998E-3</v>
      </c>
      <c r="P571">
        <v>120</v>
      </c>
      <c r="Q571" t="s">
        <v>244</v>
      </c>
      <c r="R571" t="str">
        <f t="shared" si="32"/>
        <v>OK</v>
      </c>
      <c r="S571">
        <f t="shared" si="33"/>
        <v>572944.26</v>
      </c>
      <c r="T571">
        <f t="shared" si="34"/>
        <v>702</v>
      </c>
      <c r="U571" t="str">
        <f t="shared" si="35"/>
        <v>YES</v>
      </c>
    </row>
    <row r="572" spans="1:21" x14ac:dyDescent="0.3">
      <c r="A572" t="s">
        <v>610</v>
      </c>
      <c r="B572" s="2">
        <v>44233</v>
      </c>
      <c r="C572">
        <v>306900</v>
      </c>
      <c r="D572">
        <v>272060.42</v>
      </c>
      <c r="E572">
        <v>6.3310000000000004</v>
      </c>
      <c r="F572">
        <v>360</v>
      </c>
      <c r="G572">
        <v>47</v>
      </c>
      <c r="H572">
        <v>313</v>
      </c>
      <c r="I572">
        <v>717</v>
      </c>
      <c r="J572">
        <v>67.5</v>
      </c>
      <c r="K572">
        <v>39.1</v>
      </c>
      <c r="L572" t="s">
        <v>52</v>
      </c>
      <c r="M572" t="s">
        <v>19</v>
      </c>
      <c r="N572" t="s">
        <v>20</v>
      </c>
      <c r="O572">
        <v>2.5000000000000001E-3</v>
      </c>
      <c r="P572">
        <v>0</v>
      </c>
      <c r="Q572" t="s">
        <v>21</v>
      </c>
      <c r="R572" t="str">
        <f t="shared" si="32"/>
        <v>OK</v>
      </c>
      <c r="S572">
        <f t="shared" si="33"/>
        <v>272060.42</v>
      </c>
      <c r="T572">
        <f t="shared" si="34"/>
        <v>717</v>
      </c>
      <c r="U572" t="str">
        <f t="shared" si="35"/>
        <v>YES</v>
      </c>
    </row>
    <row r="573" spans="1:21" x14ac:dyDescent="0.3">
      <c r="A573" t="s">
        <v>611</v>
      </c>
      <c r="B573" s="2">
        <v>43483</v>
      </c>
      <c r="C573">
        <v>419000</v>
      </c>
      <c r="D573">
        <v>392187.7</v>
      </c>
      <c r="E573">
        <v>6.0970000000000004</v>
      </c>
      <c r="F573">
        <v>360</v>
      </c>
      <c r="G573">
        <v>24</v>
      </c>
      <c r="H573">
        <v>336</v>
      </c>
      <c r="I573">
        <v>673</v>
      </c>
      <c r="J573">
        <v>83.9</v>
      </c>
      <c r="K573">
        <v>28.1</v>
      </c>
      <c r="L573" t="s">
        <v>45</v>
      </c>
      <c r="M573" t="s">
        <v>19</v>
      </c>
      <c r="N573" t="s">
        <v>27</v>
      </c>
      <c r="O573">
        <v>2.7499999999999998E-3</v>
      </c>
      <c r="P573">
        <v>0</v>
      </c>
      <c r="Q573" t="s">
        <v>21</v>
      </c>
      <c r="R573" t="str">
        <f t="shared" si="32"/>
        <v>OK</v>
      </c>
      <c r="S573">
        <f t="shared" si="33"/>
        <v>392187.7</v>
      </c>
      <c r="T573">
        <f t="shared" si="34"/>
        <v>673</v>
      </c>
      <c r="U573" t="str">
        <f t="shared" si="35"/>
        <v>YES</v>
      </c>
    </row>
    <row r="574" spans="1:21" x14ac:dyDescent="0.3">
      <c r="A574" t="s">
        <v>612</v>
      </c>
      <c r="B574" s="2">
        <v>45697</v>
      </c>
      <c r="C574">
        <v>570100</v>
      </c>
      <c r="D574">
        <v>466588</v>
      </c>
      <c r="E574">
        <v>4.9480000000000004</v>
      </c>
      <c r="F574">
        <v>180</v>
      </c>
      <c r="G574">
        <v>39</v>
      </c>
      <c r="H574">
        <v>141</v>
      </c>
      <c r="I574">
        <v>662</v>
      </c>
      <c r="J574">
        <v>80.099999999999994</v>
      </c>
      <c r="K574">
        <v>29.6</v>
      </c>
      <c r="L574" t="s">
        <v>54</v>
      </c>
      <c r="M574" t="s">
        <v>30</v>
      </c>
      <c r="N574" t="s">
        <v>20</v>
      </c>
      <c r="O574">
        <v>2.5000000000000001E-3</v>
      </c>
      <c r="P574">
        <v>0</v>
      </c>
      <c r="Q574" t="s">
        <v>21</v>
      </c>
      <c r="R574" t="str">
        <f t="shared" si="32"/>
        <v>OK</v>
      </c>
      <c r="S574">
        <f t="shared" si="33"/>
        <v>466588</v>
      </c>
      <c r="T574">
        <f t="shared" si="34"/>
        <v>662</v>
      </c>
      <c r="U574" t="str">
        <f t="shared" si="35"/>
        <v>YES</v>
      </c>
    </row>
    <row r="575" spans="1:21" x14ac:dyDescent="0.3">
      <c r="A575" t="s">
        <v>613</v>
      </c>
      <c r="B575" s="2">
        <v>45918</v>
      </c>
      <c r="C575">
        <v>644700</v>
      </c>
      <c r="D575">
        <v>537707.84</v>
      </c>
      <c r="E575">
        <v>6.8019999999999996</v>
      </c>
      <c r="F575">
        <v>360</v>
      </c>
      <c r="G575">
        <v>60</v>
      </c>
      <c r="H575">
        <v>300</v>
      </c>
      <c r="I575">
        <v>663</v>
      </c>
      <c r="J575">
        <v>64.5</v>
      </c>
      <c r="K575">
        <v>43.9</v>
      </c>
      <c r="L575" t="s">
        <v>29</v>
      </c>
      <c r="M575" t="s">
        <v>26</v>
      </c>
      <c r="N575" t="s">
        <v>20</v>
      </c>
      <c r="O575">
        <v>2.5000000000000001E-3</v>
      </c>
      <c r="P575">
        <v>0</v>
      </c>
      <c r="Q575" t="s">
        <v>21</v>
      </c>
      <c r="R575" t="str">
        <f t="shared" si="32"/>
        <v>OK</v>
      </c>
      <c r="S575">
        <f t="shared" si="33"/>
        <v>537707.84</v>
      </c>
      <c r="T575">
        <f t="shared" si="34"/>
        <v>663</v>
      </c>
      <c r="U575" t="str">
        <f t="shared" si="35"/>
        <v>YES</v>
      </c>
    </row>
    <row r="576" spans="1:21" x14ac:dyDescent="0.3">
      <c r="A576" t="s">
        <v>614</v>
      </c>
      <c r="B576" s="2">
        <v>45992</v>
      </c>
      <c r="C576">
        <v>594800</v>
      </c>
      <c r="D576">
        <v>565500.75</v>
      </c>
      <c r="E576">
        <v>5.9619999999999997</v>
      </c>
      <c r="F576">
        <v>360</v>
      </c>
      <c r="G576">
        <v>23</v>
      </c>
      <c r="H576">
        <v>337</v>
      </c>
      <c r="I576">
        <v>680</v>
      </c>
      <c r="J576">
        <v>66.8</v>
      </c>
      <c r="K576">
        <v>39.9</v>
      </c>
      <c r="L576" t="s">
        <v>38</v>
      </c>
      <c r="M576" t="s">
        <v>19</v>
      </c>
      <c r="N576" t="s">
        <v>20</v>
      </c>
      <c r="O576">
        <v>2.5000000000000001E-3</v>
      </c>
      <c r="P576">
        <v>0</v>
      </c>
      <c r="Q576" t="s">
        <v>21</v>
      </c>
      <c r="R576" t="str">
        <f t="shared" si="32"/>
        <v>OK</v>
      </c>
      <c r="S576">
        <f t="shared" si="33"/>
        <v>565500.75</v>
      </c>
      <c r="T576">
        <f t="shared" si="34"/>
        <v>680</v>
      </c>
      <c r="U576" t="str">
        <f t="shared" si="35"/>
        <v>YES</v>
      </c>
    </row>
    <row r="577" spans="1:21" x14ac:dyDescent="0.3">
      <c r="A577" t="s">
        <v>615</v>
      </c>
      <c r="B577" s="2">
        <v>45282</v>
      </c>
      <c r="C577">
        <v>335700</v>
      </c>
      <c r="D577">
        <v>299792.37</v>
      </c>
      <c r="E577">
        <v>7.0430000000000001</v>
      </c>
      <c r="F577">
        <v>360</v>
      </c>
      <c r="G577">
        <v>39</v>
      </c>
      <c r="H577">
        <v>321</v>
      </c>
      <c r="I577">
        <v>740</v>
      </c>
      <c r="J577">
        <v>72</v>
      </c>
      <c r="K577">
        <v>19.899999999999999</v>
      </c>
      <c r="L577" t="s">
        <v>23</v>
      </c>
      <c r="M577" t="s">
        <v>19</v>
      </c>
      <c r="N577" t="s">
        <v>20</v>
      </c>
      <c r="O577">
        <v>2.5000000000000001E-3</v>
      </c>
      <c r="P577">
        <v>0</v>
      </c>
      <c r="Q577" t="s">
        <v>21</v>
      </c>
      <c r="R577" t="str">
        <f t="shared" si="32"/>
        <v>OK</v>
      </c>
      <c r="S577">
        <f t="shared" si="33"/>
        <v>299792.37</v>
      </c>
      <c r="T577">
        <f t="shared" si="34"/>
        <v>740</v>
      </c>
      <c r="U577" t="str">
        <f t="shared" si="35"/>
        <v>YES</v>
      </c>
    </row>
    <row r="578" spans="1:21" x14ac:dyDescent="0.3">
      <c r="A578" t="s">
        <v>616</v>
      </c>
      <c r="B578" s="2">
        <v>45246</v>
      </c>
      <c r="C578">
        <v>247600</v>
      </c>
      <c r="D578">
        <v>215599.23</v>
      </c>
      <c r="E578">
        <v>5.8310000000000004</v>
      </c>
      <c r="F578">
        <v>360</v>
      </c>
      <c r="G578">
        <v>50</v>
      </c>
      <c r="H578">
        <v>310</v>
      </c>
      <c r="I578">
        <v>683</v>
      </c>
      <c r="J578">
        <v>73.400000000000006</v>
      </c>
      <c r="K578">
        <v>32</v>
      </c>
      <c r="L578" t="s">
        <v>33</v>
      </c>
      <c r="M578" t="s">
        <v>19</v>
      </c>
      <c r="N578" t="s">
        <v>27</v>
      </c>
      <c r="O578">
        <v>2.5000000000000001E-3</v>
      </c>
      <c r="P578">
        <v>0</v>
      </c>
      <c r="Q578" t="s">
        <v>21</v>
      </c>
      <c r="R578" t="str">
        <f t="shared" si="32"/>
        <v>OK</v>
      </c>
      <c r="S578">
        <f t="shared" si="33"/>
        <v>215599.23</v>
      </c>
      <c r="T578">
        <f t="shared" si="34"/>
        <v>683</v>
      </c>
      <c r="U578" t="str">
        <f t="shared" si="35"/>
        <v>YES</v>
      </c>
    </row>
    <row r="579" spans="1:21" x14ac:dyDescent="0.3">
      <c r="A579" t="s">
        <v>617</v>
      </c>
      <c r="B579" s="2">
        <v>43473</v>
      </c>
      <c r="C579">
        <v>394700</v>
      </c>
      <c r="D579">
        <v>383581.65</v>
      </c>
      <c r="E579">
        <v>6.8890000000000002</v>
      </c>
      <c r="F579">
        <v>360</v>
      </c>
      <c r="G579">
        <v>11</v>
      </c>
      <c r="H579">
        <v>349</v>
      </c>
      <c r="I579">
        <v>738</v>
      </c>
      <c r="J579">
        <v>75.5</v>
      </c>
      <c r="K579">
        <v>38.9</v>
      </c>
      <c r="L579" t="s">
        <v>23</v>
      </c>
      <c r="M579" t="s">
        <v>30</v>
      </c>
      <c r="N579" t="s">
        <v>20</v>
      </c>
      <c r="O579">
        <v>2.5000000000000001E-3</v>
      </c>
      <c r="P579">
        <v>0</v>
      </c>
      <c r="Q579" t="s">
        <v>21</v>
      </c>
      <c r="R579" t="str">
        <f t="shared" ref="R579:R642" si="36">IF(D579&lt;0,"ERROR - Negative Balance", IF(I579="", "ERROR - Missing FICO", IF(L579="XX","ERROR - Invalid State", IF(O579&lt;=0,"ERROR - Invalid Servicing Fee",IF(H579 &lt;=0, "ERROR - Invalid Term", "OK")))))</f>
        <v>OK</v>
      </c>
      <c r="S579">
        <f t="shared" ref="S579:S642" si="37">IF(D579&lt;0,"",D579)</f>
        <v>383581.65</v>
      </c>
      <c r="T579">
        <f t="shared" ref="T579:T642" si="38">IF(I579="","",I579)</f>
        <v>738</v>
      </c>
      <c r="U579" t="str">
        <f t="shared" ref="U579:U642" si="39">IF(R579="OK","YES","NO")</f>
        <v>YES</v>
      </c>
    </row>
    <row r="580" spans="1:21" x14ac:dyDescent="0.3">
      <c r="A580" t="s">
        <v>618</v>
      </c>
      <c r="B580" s="2">
        <v>44170</v>
      </c>
      <c r="C580">
        <v>520800</v>
      </c>
      <c r="D580">
        <v>487417.67</v>
      </c>
      <c r="E580">
        <v>7.0919999999999996</v>
      </c>
      <c r="F580">
        <v>360</v>
      </c>
      <c r="G580">
        <v>26</v>
      </c>
      <c r="H580">
        <v>334</v>
      </c>
      <c r="I580">
        <v>740</v>
      </c>
      <c r="J580">
        <v>76.5</v>
      </c>
      <c r="K580">
        <v>36.1</v>
      </c>
      <c r="L580" t="s">
        <v>54</v>
      </c>
      <c r="M580" t="s">
        <v>19</v>
      </c>
      <c r="N580" t="s">
        <v>20</v>
      </c>
      <c r="O580">
        <v>2.5000000000000001E-3</v>
      </c>
      <c r="P580">
        <v>0</v>
      </c>
      <c r="Q580" t="s">
        <v>21</v>
      </c>
      <c r="R580" t="str">
        <f t="shared" si="36"/>
        <v>OK</v>
      </c>
      <c r="S580">
        <f t="shared" si="37"/>
        <v>487417.67</v>
      </c>
      <c r="T580">
        <f t="shared" si="38"/>
        <v>740</v>
      </c>
      <c r="U580" t="str">
        <f t="shared" si="39"/>
        <v>YES</v>
      </c>
    </row>
    <row r="581" spans="1:21" x14ac:dyDescent="0.3">
      <c r="A581" t="s">
        <v>619</v>
      </c>
      <c r="B581" s="2">
        <v>44807</v>
      </c>
      <c r="C581">
        <v>396300</v>
      </c>
      <c r="D581">
        <v>323389.02</v>
      </c>
      <c r="E581">
        <v>5.9459999999999997</v>
      </c>
      <c r="F581">
        <v>240</v>
      </c>
      <c r="G581">
        <v>53</v>
      </c>
      <c r="H581">
        <v>187</v>
      </c>
      <c r="I581">
        <v>699</v>
      </c>
      <c r="J581">
        <v>89.6</v>
      </c>
      <c r="K581">
        <v>39.9</v>
      </c>
      <c r="L581" t="s">
        <v>33</v>
      </c>
      <c r="M581" t="s">
        <v>19</v>
      </c>
      <c r="N581" t="s">
        <v>20</v>
      </c>
      <c r="O581">
        <v>2.5000000000000001E-3</v>
      </c>
      <c r="P581">
        <v>0</v>
      </c>
      <c r="Q581" t="s">
        <v>21</v>
      </c>
      <c r="R581" t="str">
        <f t="shared" si="36"/>
        <v>OK</v>
      </c>
      <c r="S581">
        <f t="shared" si="37"/>
        <v>323389.02</v>
      </c>
      <c r="T581">
        <f t="shared" si="38"/>
        <v>699</v>
      </c>
      <c r="U581" t="str">
        <f t="shared" si="39"/>
        <v>YES</v>
      </c>
    </row>
    <row r="582" spans="1:21" x14ac:dyDescent="0.3">
      <c r="A582" t="s">
        <v>620</v>
      </c>
      <c r="B582" s="2">
        <v>44625</v>
      </c>
      <c r="C582">
        <v>391600</v>
      </c>
      <c r="D582">
        <v>349039.9</v>
      </c>
      <c r="E582">
        <v>6.8220000000000001</v>
      </c>
      <c r="F582">
        <v>360</v>
      </c>
      <c r="G582">
        <v>44</v>
      </c>
      <c r="H582">
        <v>316</v>
      </c>
      <c r="I582">
        <v>722</v>
      </c>
      <c r="J582">
        <v>71.599999999999994</v>
      </c>
      <c r="K582">
        <v>35.9</v>
      </c>
      <c r="L582" t="s">
        <v>54</v>
      </c>
      <c r="M582" t="s">
        <v>19</v>
      </c>
      <c r="N582" t="s">
        <v>20</v>
      </c>
      <c r="O582">
        <v>2.5000000000000001E-3</v>
      </c>
      <c r="P582">
        <v>0</v>
      </c>
      <c r="Q582" t="s">
        <v>21</v>
      </c>
      <c r="R582" t="str">
        <f t="shared" si="36"/>
        <v>OK</v>
      </c>
      <c r="S582">
        <f t="shared" si="37"/>
        <v>349039.9</v>
      </c>
      <c r="T582">
        <f t="shared" si="38"/>
        <v>722</v>
      </c>
      <c r="U582" t="str">
        <f t="shared" si="39"/>
        <v>YES</v>
      </c>
    </row>
    <row r="583" spans="1:21" x14ac:dyDescent="0.3">
      <c r="A583" t="s">
        <v>621</v>
      </c>
      <c r="B583" s="2">
        <v>43996</v>
      </c>
      <c r="C583">
        <v>569100</v>
      </c>
      <c r="D583">
        <v>518734.16</v>
      </c>
      <c r="E583">
        <v>5.3860000000000001</v>
      </c>
      <c r="F583">
        <v>360</v>
      </c>
      <c r="G583">
        <v>36</v>
      </c>
      <c r="H583">
        <v>324</v>
      </c>
      <c r="I583">
        <v>696</v>
      </c>
      <c r="J583">
        <v>70</v>
      </c>
      <c r="K583">
        <v>33.9</v>
      </c>
      <c r="L583" t="s">
        <v>23</v>
      </c>
      <c r="M583" t="s">
        <v>19</v>
      </c>
      <c r="N583" t="s">
        <v>27</v>
      </c>
      <c r="O583">
        <v>2.5000000000000001E-3</v>
      </c>
      <c r="P583">
        <v>0</v>
      </c>
      <c r="Q583" t="s">
        <v>21</v>
      </c>
      <c r="R583" t="str">
        <f t="shared" si="36"/>
        <v>OK</v>
      </c>
      <c r="S583">
        <f t="shared" si="37"/>
        <v>518734.16</v>
      </c>
      <c r="T583">
        <f t="shared" si="38"/>
        <v>696</v>
      </c>
      <c r="U583" t="str">
        <f t="shared" si="39"/>
        <v>YES</v>
      </c>
    </row>
    <row r="584" spans="1:21" x14ac:dyDescent="0.3">
      <c r="A584" t="s">
        <v>622</v>
      </c>
      <c r="B584" s="2">
        <v>45487</v>
      </c>
      <c r="C584">
        <v>330700</v>
      </c>
      <c r="D584">
        <v>317952.53000000003</v>
      </c>
      <c r="E584">
        <v>6.4210000000000003</v>
      </c>
      <c r="F584">
        <v>360</v>
      </c>
      <c r="G584">
        <v>15</v>
      </c>
      <c r="H584">
        <v>345</v>
      </c>
      <c r="I584">
        <v>708</v>
      </c>
      <c r="J584">
        <v>61.3</v>
      </c>
      <c r="K584">
        <v>33.700000000000003</v>
      </c>
      <c r="L584" t="s">
        <v>54</v>
      </c>
      <c r="M584" t="s">
        <v>19</v>
      </c>
      <c r="N584" t="s">
        <v>20</v>
      </c>
      <c r="O584">
        <v>2.5000000000000001E-3</v>
      </c>
      <c r="P584">
        <v>0</v>
      </c>
      <c r="Q584" t="s">
        <v>21</v>
      </c>
      <c r="R584" t="str">
        <f t="shared" si="36"/>
        <v>OK</v>
      </c>
      <c r="S584">
        <f t="shared" si="37"/>
        <v>317952.53000000003</v>
      </c>
      <c r="T584">
        <f t="shared" si="38"/>
        <v>708</v>
      </c>
      <c r="U584" t="str">
        <f t="shared" si="39"/>
        <v>YES</v>
      </c>
    </row>
    <row r="585" spans="1:21" x14ac:dyDescent="0.3">
      <c r="A585" t="s">
        <v>623</v>
      </c>
      <c r="B585" s="2">
        <v>45959</v>
      </c>
      <c r="C585">
        <v>579900</v>
      </c>
      <c r="D585">
        <v>532853.15</v>
      </c>
      <c r="E585">
        <v>7.0439999999999996</v>
      </c>
      <c r="F585">
        <v>360</v>
      </c>
      <c r="G585">
        <v>35</v>
      </c>
      <c r="H585">
        <v>325</v>
      </c>
      <c r="I585">
        <v>681</v>
      </c>
      <c r="J585">
        <v>73.5</v>
      </c>
      <c r="K585">
        <v>43.7</v>
      </c>
      <c r="L585" t="s">
        <v>18</v>
      </c>
      <c r="M585" t="s">
        <v>19</v>
      </c>
      <c r="N585" t="s">
        <v>20</v>
      </c>
      <c r="O585">
        <v>2.5000000000000001E-3</v>
      </c>
      <c r="P585">
        <v>0</v>
      </c>
      <c r="Q585" t="s">
        <v>21</v>
      </c>
      <c r="R585" t="str">
        <f t="shared" si="36"/>
        <v>OK</v>
      </c>
      <c r="S585">
        <f t="shared" si="37"/>
        <v>532853.15</v>
      </c>
      <c r="T585">
        <f t="shared" si="38"/>
        <v>681</v>
      </c>
      <c r="U585" t="str">
        <f t="shared" si="39"/>
        <v>YES</v>
      </c>
    </row>
    <row r="586" spans="1:21" x14ac:dyDescent="0.3">
      <c r="A586" t="s">
        <v>624</v>
      </c>
      <c r="B586" s="2">
        <v>45181</v>
      </c>
      <c r="C586">
        <v>353400</v>
      </c>
      <c r="D586">
        <v>335940.66</v>
      </c>
      <c r="E586">
        <v>6.5869999999999997</v>
      </c>
      <c r="F586">
        <v>360</v>
      </c>
      <c r="G586">
        <v>23</v>
      </c>
      <c r="H586">
        <v>337</v>
      </c>
      <c r="I586">
        <v>730</v>
      </c>
      <c r="J586">
        <v>78.8</v>
      </c>
      <c r="K586">
        <v>40.6</v>
      </c>
      <c r="L586" t="s">
        <v>29</v>
      </c>
      <c r="M586" t="s">
        <v>43</v>
      </c>
      <c r="N586" t="s">
        <v>20</v>
      </c>
      <c r="O586">
        <v>2.5000000000000001E-3</v>
      </c>
      <c r="P586">
        <v>0</v>
      </c>
      <c r="Q586" t="s">
        <v>21</v>
      </c>
      <c r="R586" t="str">
        <f t="shared" si="36"/>
        <v>OK</v>
      </c>
      <c r="S586">
        <f t="shared" si="37"/>
        <v>335940.66</v>
      </c>
      <c r="T586">
        <f t="shared" si="38"/>
        <v>730</v>
      </c>
      <c r="U586" t="str">
        <f t="shared" si="39"/>
        <v>YES</v>
      </c>
    </row>
    <row r="587" spans="1:21" x14ac:dyDescent="0.3">
      <c r="A587" t="s">
        <v>625</v>
      </c>
      <c r="B587" s="2">
        <v>45709</v>
      </c>
      <c r="C587">
        <v>314100</v>
      </c>
      <c r="D587">
        <v>269097.11</v>
      </c>
      <c r="E587">
        <v>7.8140000000000001</v>
      </c>
      <c r="F587">
        <v>360</v>
      </c>
      <c r="G587">
        <v>65</v>
      </c>
      <c r="H587">
        <v>295</v>
      </c>
      <c r="I587">
        <v>692</v>
      </c>
      <c r="J587">
        <v>57</v>
      </c>
      <c r="K587">
        <v>38.200000000000003</v>
      </c>
      <c r="L587" t="s">
        <v>33</v>
      </c>
      <c r="M587" t="s">
        <v>19</v>
      </c>
      <c r="N587" t="s">
        <v>20</v>
      </c>
      <c r="O587">
        <v>2.5000000000000001E-3</v>
      </c>
      <c r="P587">
        <v>30</v>
      </c>
      <c r="Q587" t="s">
        <v>31</v>
      </c>
      <c r="R587" t="str">
        <f t="shared" si="36"/>
        <v>OK</v>
      </c>
      <c r="S587">
        <f t="shared" si="37"/>
        <v>269097.11</v>
      </c>
      <c r="T587">
        <f t="shared" si="38"/>
        <v>692</v>
      </c>
      <c r="U587" t="str">
        <f t="shared" si="39"/>
        <v>YES</v>
      </c>
    </row>
    <row r="588" spans="1:21" x14ac:dyDescent="0.3">
      <c r="A588" t="s">
        <v>626</v>
      </c>
      <c r="B588" s="2">
        <v>45226</v>
      </c>
      <c r="C588">
        <v>377000</v>
      </c>
      <c r="D588">
        <v>356898.5</v>
      </c>
      <c r="E588">
        <v>6.6230000000000002</v>
      </c>
      <c r="F588">
        <v>360</v>
      </c>
      <c r="G588">
        <v>20</v>
      </c>
      <c r="H588">
        <v>340</v>
      </c>
      <c r="I588">
        <v>661</v>
      </c>
      <c r="J588">
        <v>72.2</v>
      </c>
      <c r="K588">
        <v>35.700000000000003</v>
      </c>
      <c r="L588" t="s">
        <v>36</v>
      </c>
      <c r="M588" t="s">
        <v>30</v>
      </c>
      <c r="N588" t="s">
        <v>20</v>
      </c>
      <c r="O588">
        <v>2.5000000000000001E-3</v>
      </c>
      <c r="P588">
        <v>0</v>
      </c>
      <c r="Q588" t="s">
        <v>21</v>
      </c>
      <c r="R588" t="str">
        <f t="shared" si="36"/>
        <v>OK</v>
      </c>
      <c r="S588">
        <f t="shared" si="37"/>
        <v>356898.5</v>
      </c>
      <c r="T588">
        <f t="shared" si="38"/>
        <v>661</v>
      </c>
      <c r="U588" t="str">
        <f t="shared" si="39"/>
        <v>YES</v>
      </c>
    </row>
    <row r="589" spans="1:21" x14ac:dyDescent="0.3">
      <c r="A589" t="s">
        <v>627</v>
      </c>
      <c r="B589" s="2">
        <v>44812</v>
      </c>
      <c r="C589">
        <v>531200</v>
      </c>
      <c r="D589">
        <v>516125.59</v>
      </c>
      <c r="E589">
        <v>6.0129999999999999</v>
      </c>
      <c r="F589">
        <v>240</v>
      </c>
      <c r="G589">
        <v>9</v>
      </c>
      <c r="H589">
        <v>231</v>
      </c>
      <c r="I589">
        <v>758</v>
      </c>
      <c r="J589">
        <v>88.8</v>
      </c>
      <c r="K589">
        <v>30.6</v>
      </c>
      <c r="L589" t="s">
        <v>33</v>
      </c>
      <c r="M589" t="s">
        <v>19</v>
      </c>
      <c r="N589" t="s">
        <v>20</v>
      </c>
      <c r="O589">
        <v>2.5000000000000001E-3</v>
      </c>
      <c r="P589">
        <v>0</v>
      </c>
      <c r="Q589" t="s">
        <v>21</v>
      </c>
      <c r="R589" t="str">
        <f t="shared" si="36"/>
        <v>OK</v>
      </c>
      <c r="S589">
        <f t="shared" si="37"/>
        <v>516125.59</v>
      </c>
      <c r="T589">
        <f t="shared" si="38"/>
        <v>758</v>
      </c>
      <c r="U589" t="str">
        <f t="shared" si="39"/>
        <v>YES</v>
      </c>
    </row>
    <row r="590" spans="1:21" x14ac:dyDescent="0.3">
      <c r="A590" t="s">
        <v>628</v>
      </c>
      <c r="B590" s="2">
        <v>45262</v>
      </c>
      <c r="C590">
        <v>213000</v>
      </c>
      <c r="D590">
        <v>172487.73</v>
      </c>
      <c r="E590">
        <v>8.0969999999999995</v>
      </c>
      <c r="F590">
        <v>360</v>
      </c>
      <c r="G590">
        <v>68</v>
      </c>
      <c r="H590">
        <v>292</v>
      </c>
      <c r="I590">
        <v>760</v>
      </c>
      <c r="J590">
        <v>83.1</v>
      </c>
      <c r="K590">
        <v>32.5</v>
      </c>
      <c r="L590" t="s">
        <v>33</v>
      </c>
      <c r="M590" t="s">
        <v>19</v>
      </c>
      <c r="N590" t="s">
        <v>20</v>
      </c>
      <c r="O590">
        <v>2.5000000000000001E-3</v>
      </c>
      <c r="P590">
        <v>0</v>
      </c>
      <c r="Q590" t="s">
        <v>21</v>
      </c>
      <c r="R590" t="str">
        <f t="shared" si="36"/>
        <v>OK</v>
      </c>
      <c r="S590">
        <f t="shared" si="37"/>
        <v>172487.73</v>
      </c>
      <c r="T590">
        <f t="shared" si="38"/>
        <v>760</v>
      </c>
      <c r="U590" t="str">
        <f t="shared" si="39"/>
        <v>YES</v>
      </c>
    </row>
    <row r="591" spans="1:21" x14ac:dyDescent="0.3">
      <c r="A591" t="s">
        <v>629</v>
      </c>
      <c r="B591" s="2">
        <v>45151</v>
      </c>
      <c r="C591">
        <v>248200</v>
      </c>
      <c r="D591">
        <v>218468.15</v>
      </c>
      <c r="E591">
        <v>7.3120000000000003</v>
      </c>
      <c r="F591">
        <v>360</v>
      </c>
      <c r="G591">
        <v>45</v>
      </c>
      <c r="H591">
        <v>315</v>
      </c>
      <c r="I591">
        <v>786</v>
      </c>
      <c r="J591">
        <v>80.099999999999994</v>
      </c>
      <c r="K591">
        <v>43.5</v>
      </c>
      <c r="L591" t="s">
        <v>33</v>
      </c>
      <c r="M591" t="s">
        <v>30</v>
      </c>
      <c r="N591" t="s">
        <v>20</v>
      </c>
      <c r="O591">
        <v>2.7499999999999998E-3</v>
      </c>
      <c r="P591">
        <v>0</v>
      </c>
      <c r="Q591" t="s">
        <v>21</v>
      </c>
      <c r="R591" t="str">
        <f t="shared" si="36"/>
        <v>OK</v>
      </c>
      <c r="S591">
        <f t="shared" si="37"/>
        <v>218468.15</v>
      </c>
      <c r="T591">
        <f t="shared" si="38"/>
        <v>786</v>
      </c>
      <c r="U591" t="str">
        <f t="shared" si="39"/>
        <v>YES</v>
      </c>
    </row>
    <row r="592" spans="1:21" x14ac:dyDescent="0.3">
      <c r="A592" t="s">
        <v>630</v>
      </c>
      <c r="B592" s="2">
        <v>45268</v>
      </c>
      <c r="C592">
        <v>625700</v>
      </c>
      <c r="D592">
        <v>601843.51</v>
      </c>
      <c r="E592">
        <v>5.2080000000000002</v>
      </c>
      <c r="F592">
        <v>360</v>
      </c>
      <c r="G592">
        <v>14</v>
      </c>
      <c r="H592">
        <v>346</v>
      </c>
      <c r="I592">
        <v>669</v>
      </c>
      <c r="J592">
        <v>82.8</v>
      </c>
      <c r="K592">
        <v>42.8</v>
      </c>
      <c r="L592" t="s">
        <v>33</v>
      </c>
      <c r="M592" t="s">
        <v>30</v>
      </c>
      <c r="N592" t="s">
        <v>77</v>
      </c>
      <c r="O592">
        <v>2.5000000000000001E-3</v>
      </c>
      <c r="P592">
        <v>0</v>
      </c>
      <c r="Q592" t="s">
        <v>21</v>
      </c>
      <c r="R592" t="str">
        <f t="shared" si="36"/>
        <v>OK</v>
      </c>
      <c r="S592">
        <f t="shared" si="37"/>
        <v>601843.51</v>
      </c>
      <c r="T592">
        <f t="shared" si="38"/>
        <v>669</v>
      </c>
      <c r="U592" t="str">
        <f t="shared" si="39"/>
        <v>YES</v>
      </c>
    </row>
    <row r="593" spans="1:21" x14ac:dyDescent="0.3">
      <c r="A593" t="s">
        <v>631</v>
      </c>
      <c r="B593" s="2">
        <v>43509</v>
      </c>
      <c r="C593">
        <v>237700</v>
      </c>
      <c r="D593">
        <v>228448.76</v>
      </c>
      <c r="E593">
        <v>5.74</v>
      </c>
      <c r="F593">
        <v>360</v>
      </c>
      <c r="G593">
        <v>14</v>
      </c>
      <c r="H593">
        <v>346</v>
      </c>
      <c r="I593">
        <v>699</v>
      </c>
      <c r="J593">
        <v>69.7</v>
      </c>
      <c r="K593">
        <v>29.8</v>
      </c>
      <c r="L593" t="s">
        <v>29</v>
      </c>
      <c r="M593" t="s">
        <v>43</v>
      </c>
      <c r="N593" t="s">
        <v>77</v>
      </c>
      <c r="O593">
        <v>2.5000000000000001E-3</v>
      </c>
      <c r="P593">
        <v>0</v>
      </c>
      <c r="Q593" t="s">
        <v>21</v>
      </c>
      <c r="R593" t="str">
        <f t="shared" si="36"/>
        <v>OK</v>
      </c>
      <c r="S593">
        <f t="shared" si="37"/>
        <v>228448.76</v>
      </c>
      <c r="T593">
        <f t="shared" si="38"/>
        <v>699</v>
      </c>
      <c r="U593" t="str">
        <f t="shared" si="39"/>
        <v>YES</v>
      </c>
    </row>
    <row r="594" spans="1:21" x14ac:dyDescent="0.3">
      <c r="A594" t="s">
        <v>632</v>
      </c>
      <c r="B594" s="2">
        <v>43954</v>
      </c>
      <c r="C594">
        <v>433900</v>
      </c>
      <c r="D594">
        <v>404501.82</v>
      </c>
      <c r="E594">
        <v>5.5750000000000002</v>
      </c>
      <c r="F594">
        <v>360</v>
      </c>
      <c r="G594">
        <v>31</v>
      </c>
      <c r="H594">
        <v>329</v>
      </c>
      <c r="I594">
        <v>738</v>
      </c>
      <c r="J594">
        <v>68.2</v>
      </c>
      <c r="K594">
        <v>35.799999999999997</v>
      </c>
      <c r="L594" t="s">
        <v>33</v>
      </c>
      <c r="M594" t="s">
        <v>19</v>
      </c>
      <c r="N594" t="s">
        <v>20</v>
      </c>
      <c r="O594">
        <v>2.5000000000000001E-3</v>
      </c>
      <c r="P594">
        <v>0</v>
      </c>
      <c r="Q594" t="s">
        <v>21</v>
      </c>
      <c r="R594" t="str">
        <f t="shared" si="36"/>
        <v>OK</v>
      </c>
      <c r="S594">
        <f t="shared" si="37"/>
        <v>404501.82</v>
      </c>
      <c r="T594">
        <f t="shared" si="38"/>
        <v>738</v>
      </c>
      <c r="U594" t="str">
        <f t="shared" si="39"/>
        <v>YES</v>
      </c>
    </row>
    <row r="595" spans="1:21" x14ac:dyDescent="0.3">
      <c r="A595" t="s">
        <v>633</v>
      </c>
      <c r="B595" s="2">
        <v>43646</v>
      </c>
      <c r="C595">
        <v>439700</v>
      </c>
      <c r="D595">
        <v>428743.39</v>
      </c>
      <c r="E595">
        <v>6.67</v>
      </c>
      <c r="F595">
        <v>360</v>
      </c>
      <c r="G595">
        <v>9</v>
      </c>
      <c r="H595">
        <v>351</v>
      </c>
      <c r="I595">
        <v>697</v>
      </c>
      <c r="J595">
        <v>90</v>
      </c>
      <c r="K595">
        <v>39</v>
      </c>
      <c r="L595" t="s">
        <v>18</v>
      </c>
      <c r="M595" t="s">
        <v>19</v>
      </c>
      <c r="N595" t="s">
        <v>20</v>
      </c>
      <c r="O595">
        <v>3.0000000000000001E-3</v>
      </c>
      <c r="P595">
        <v>0</v>
      </c>
      <c r="Q595" t="s">
        <v>21</v>
      </c>
      <c r="R595" t="str">
        <f t="shared" si="36"/>
        <v>OK</v>
      </c>
      <c r="S595">
        <f t="shared" si="37"/>
        <v>428743.39</v>
      </c>
      <c r="T595">
        <f t="shared" si="38"/>
        <v>697</v>
      </c>
      <c r="U595" t="str">
        <f t="shared" si="39"/>
        <v>YES</v>
      </c>
    </row>
    <row r="596" spans="1:21" x14ac:dyDescent="0.3">
      <c r="A596" t="s">
        <v>634</v>
      </c>
      <c r="B596" s="2">
        <v>45887</v>
      </c>
      <c r="C596">
        <v>394800</v>
      </c>
      <c r="D596">
        <v>374040.93</v>
      </c>
      <c r="E596">
        <v>6.6210000000000004</v>
      </c>
      <c r="F596">
        <v>360</v>
      </c>
      <c r="G596">
        <v>21</v>
      </c>
      <c r="H596">
        <v>339</v>
      </c>
      <c r="I596">
        <v>756</v>
      </c>
      <c r="J596">
        <v>85.1</v>
      </c>
      <c r="K596">
        <v>38.5</v>
      </c>
      <c r="L596" t="s">
        <v>38</v>
      </c>
      <c r="M596" t="s">
        <v>30</v>
      </c>
      <c r="N596" t="s">
        <v>20</v>
      </c>
      <c r="O596">
        <v>2.5000000000000001E-3</v>
      </c>
      <c r="P596">
        <v>0</v>
      </c>
      <c r="Q596" t="s">
        <v>21</v>
      </c>
      <c r="R596" t="str">
        <f t="shared" si="36"/>
        <v>OK</v>
      </c>
      <c r="S596">
        <f t="shared" si="37"/>
        <v>374040.93</v>
      </c>
      <c r="T596">
        <f t="shared" si="38"/>
        <v>756</v>
      </c>
      <c r="U596" t="str">
        <f t="shared" si="39"/>
        <v>YES</v>
      </c>
    </row>
    <row r="597" spans="1:21" x14ac:dyDescent="0.3">
      <c r="A597" t="s">
        <v>635</v>
      </c>
      <c r="B597" s="2">
        <v>44093</v>
      </c>
      <c r="C597">
        <v>472400</v>
      </c>
      <c r="D597">
        <v>432416.96</v>
      </c>
      <c r="E597">
        <v>6.6159999999999997</v>
      </c>
      <c r="F597">
        <v>240</v>
      </c>
      <c r="G597">
        <v>20</v>
      </c>
      <c r="H597">
        <v>220</v>
      </c>
      <c r="I597">
        <v>752</v>
      </c>
      <c r="J597">
        <v>67.8</v>
      </c>
      <c r="K597">
        <v>38.4</v>
      </c>
      <c r="L597" t="s">
        <v>54</v>
      </c>
      <c r="M597" t="s">
        <v>19</v>
      </c>
      <c r="N597" t="s">
        <v>20</v>
      </c>
      <c r="O597">
        <v>2.5000000000000001E-3</v>
      </c>
      <c r="P597">
        <v>0</v>
      </c>
      <c r="Q597" t="s">
        <v>21</v>
      </c>
      <c r="R597" t="str">
        <f t="shared" si="36"/>
        <v>OK</v>
      </c>
      <c r="S597">
        <f t="shared" si="37"/>
        <v>432416.96</v>
      </c>
      <c r="T597">
        <f t="shared" si="38"/>
        <v>752</v>
      </c>
      <c r="U597" t="str">
        <f t="shared" si="39"/>
        <v>YES</v>
      </c>
    </row>
    <row r="598" spans="1:21" x14ac:dyDescent="0.3">
      <c r="A598" t="s">
        <v>636</v>
      </c>
      <c r="B598" s="2">
        <v>44422</v>
      </c>
      <c r="C598">
        <v>264900</v>
      </c>
      <c r="D598">
        <v>222287.43</v>
      </c>
      <c r="E598">
        <v>5.1909999999999998</v>
      </c>
      <c r="F598">
        <v>360</v>
      </c>
      <c r="G598">
        <v>57</v>
      </c>
      <c r="H598">
        <v>303</v>
      </c>
      <c r="I598">
        <v>751</v>
      </c>
      <c r="J598">
        <v>55.3</v>
      </c>
      <c r="K598">
        <v>26.1</v>
      </c>
      <c r="L598" t="s">
        <v>29</v>
      </c>
      <c r="M598" t="s">
        <v>19</v>
      </c>
      <c r="N598" t="s">
        <v>20</v>
      </c>
      <c r="O598">
        <v>2.5000000000000001E-3</v>
      </c>
      <c r="P598">
        <v>0</v>
      </c>
      <c r="Q598" t="s">
        <v>21</v>
      </c>
      <c r="R598" t="str">
        <f t="shared" si="36"/>
        <v>OK</v>
      </c>
      <c r="S598">
        <f t="shared" si="37"/>
        <v>222287.43</v>
      </c>
      <c r="T598">
        <f t="shared" si="38"/>
        <v>751</v>
      </c>
      <c r="U598" t="str">
        <f t="shared" si="39"/>
        <v>YES</v>
      </c>
    </row>
    <row r="599" spans="1:21" x14ac:dyDescent="0.3">
      <c r="A599" t="s">
        <v>637</v>
      </c>
      <c r="B599" s="2">
        <v>45580</v>
      </c>
      <c r="C599">
        <v>426300</v>
      </c>
      <c r="D599">
        <v>417332.86</v>
      </c>
      <c r="E599">
        <v>5.835</v>
      </c>
      <c r="F599">
        <v>360</v>
      </c>
      <c r="G599">
        <v>10</v>
      </c>
      <c r="H599">
        <v>350</v>
      </c>
      <c r="I599">
        <v>805</v>
      </c>
      <c r="J599">
        <v>68</v>
      </c>
      <c r="K599">
        <v>25.6</v>
      </c>
      <c r="L599" t="s">
        <v>33</v>
      </c>
      <c r="M599" t="s">
        <v>19</v>
      </c>
      <c r="N599" t="s">
        <v>20</v>
      </c>
      <c r="O599">
        <v>2.5000000000000001E-3</v>
      </c>
      <c r="P599">
        <v>0</v>
      </c>
      <c r="Q599" t="s">
        <v>21</v>
      </c>
      <c r="R599" t="str">
        <f t="shared" si="36"/>
        <v>OK</v>
      </c>
      <c r="S599">
        <f t="shared" si="37"/>
        <v>417332.86</v>
      </c>
      <c r="T599">
        <f t="shared" si="38"/>
        <v>805</v>
      </c>
      <c r="U599" t="str">
        <f t="shared" si="39"/>
        <v>YES</v>
      </c>
    </row>
    <row r="600" spans="1:21" x14ac:dyDescent="0.3">
      <c r="A600" t="s">
        <v>638</v>
      </c>
      <c r="B600" s="2">
        <v>45014</v>
      </c>
      <c r="C600">
        <v>336100</v>
      </c>
      <c r="D600">
        <v>315913.94</v>
      </c>
      <c r="E600">
        <v>6.1529999999999996</v>
      </c>
      <c r="F600">
        <v>360</v>
      </c>
      <c r="G600">
        <v>25</v>
      </c>
      <c r="H600">
        <v>335</v>
      </c>
      <c r="I600">
        <v>760</v>
      </c>
      <c r="J600">
        <v>82</v>
      </c>
      <c r="K600">
        <v>44.4</v>
      </c>
      <c r="L600" t="s">
        <v>33</v>
      </c>
      <c r="M600" t="s">
        <v>19</v>
      </c>
      <c r="N600" t="s">
        <v>20</v>
      </c>
      <c r="O600">
        <v>2.5000000000000001E-3</v>
      </c>
      <c r="P600">
        <v>0</v>
      </c>
      <c r="Q600" t="s">
        <v>21</v>
      </c>
      <c r="R600" t="str">
        <f t="shared" si="36"/>
        <v>OK</v>
      </c>
      <c r="S600">
        <f t="shared" si="37"/>
        <v>315913.94</v>
      </c>
      <c r="T600">
        <f t="shared" si="38"/>
        <v>760</v>
      </c>
      <c r="U600" t="str">
        <f t="shared" si="39"/>
        <v>YES</v>
      </c>
    </row>
    <row r="601" spans="1:21" x14ac:dyDescent="0.3">
      <c r="A601" t="s">
        <v>639</v>
      </c>
      <c r="B601" s="2">
        <v>44581</v>
      </c>
      <c r="C601">
        <v>480800</v>
      </c>
      <c r="D601">
        <v>452910.73</v>
      </c>
      <c r="E601">
        <v>5.0659999999999998</v>
      </c>
      <c r="F601">
        <v>360</v>
      </c>
      <c r="G601">
        <v>23</v>
      </c>
      <c r="H601">
        <v>337</v>
      </c>
      <c r="I601">
        <v>733</v>
      </c>
      <c r="J601">
        <v>68.8</v>
      </c>
      <c r="K601">
        <v>47.1</v>
      </c>
      <c r="L601" t="s">
        <v>36</v>
      </c>
      <c r="M601" t="s">
        <v>26</v>
      </c>
      <c r="N601" t="s">
        <v>20</v>
      </c>
      <c r="O601">
        <v>2.5000000000000001E-3</v>
      </c>
      <c r="P601">
        <v>0</v>
      </c>
      <c r="Q601" t="s">
        <v>21</v>
      </c>
      <c r="R601" t="str">
        <f t="shared" si="36"/>
        <v>OK</v>
      </c>
      <c r="S601">
        <f t="shared" si="37"/>
        <v>452910.73</v>
      </c>
      <c r="T601">
        <f t="shared" si="38"/>
        <v>733</v>
      </c>
      <c r="U601" t="str">
        <f t="shared" si="39"/>
        <v>YES</v>
      </c>
    </row>
    <row r="602" spans="1:21" x14ac:dyDescent="0.3">
      <c r="A602" t="s">
        <v>640</v>
      </c>
      <c r="B602" s="2">
        <v>45247</v>
      </c>
      <c r="C602">
        <v>220600</v>
      </c>
      <c r="D602">
        <v>216509.98</v>
      </c>
      <c r="E602">
        <v>5.6829999999999998</v>
      </c>
      <c r="F602">
        <v>360</v>
      </c>
      <c r="G602">
        <v>7</v>
      </c>
      <c r="H602">
        <v>353</v>
      </c>
      <c r="I602">
        <v>714</v>
      </c>
      <c r="J602">
        <v>79.599999999999994</v>
      </c>
      <c r="K602">
        <v>23.1</v>
      </c>
      <c r="L602" t="s">
        <v>33</v>
      </c>
      <c r="M602" t="s">
        <v>19</v>
      </c>
      <c r="N602" t="s">
        <v>20</v>
      </c>
      <c r="O602">
        <v>2.5000000000000001E-3</v>
      </c>
      <c r="P602">
        <v>0</v>
      </c>
      <c r="Q602" t="s">
        <v>21</v>
      </c>
      <c r="R602" t="str">
        <f t="shared" si="36"/>
        <v>OK</v>
      </c>
      <c r="S602">
        <f t="shared" si="37"/>
        <v>216509.98</v>
      </c>
      <c r="T602">
        <f t="shared" si="38"/>
        <v>714</v>
      </c>
      <c r="U602" t="str">
        <f t="shared" si="39"/>
        <v>YES</v>
      </c>
    </row>
    <row r="603" spans="1:21" x14ac:dyDescent="0.3">
      <c r="A603" t="s">
        <v>641</v>
      </c>
      <c r="B603" s="2">
        <v>44116</v>
      </c>
      <c r="C603">
        <v>435400</v>
      </c>
      <c r="D603">
        <v>417203.42</v>
      </c>
      <c r="E603">
        <v>7.1319999999999997</v>
      </c>
      <c r="F603">
        <v>360</v>
      </c>
      <c r="G603">
        <v>18</v>
      </c>
      <c r="H603">
        <v>342</v>
      </c>
      <c r="I603">
        <v>718</v>
      </c>
      <c r="J603">
        <v>91.6</v>
      </c>
      <c r="K603">
        <v>34.799999999999997</v>
      </c>
      <c r="L603" t="s">
        <v>18</v>
      </c>
      <c r="M603" t="s">
        <v>19</v>
      </c>
      <c r="N603" t="s">
        <v>20</v>
      </c>
      <c r="O603">
        <v>2.7499999999999998E-3</v>
      </c>
      <c r="P603">
        <v>0</v>
      </c>
      <c r="Q603" t="s">
        <v>21</v>
      </c>
      <c r="R603" t="str">
        <f t="shared" si="36"/>
        <v>OK</v>
      </c>
      <c r="S603">
        <f t="shared" si="37"/>
        <v>417203.42</v>
      </c>
      <c r="T603">
        <f t="shared" si="38"/>
        <v>718</v>
      </c>
      <c r="U603" t="str">
        <f t="shared" si="39"/>
        <v>YES</v>
      </c>
    </row>
    <row r="604" spans="1:21" x14ac:dyDescent="0.3">
      <c r="A604" t="s">
        <v>642</v>
      </c>
      <c r="B604" s="2">
        <v>45342</v>
      </c>
      <c r="C604">
        <v>242600</v>
      </c>
      <c r="D604">
        <v>237592.48</v>
      </c>
      <c r="E604">
        <v>5.24</v>
      </c>
      <c r="F604">
        <v>360</v>
      </c>
      <c r="G604">
        <v>9</v>
      </c>
      <c r="H604">
        <v>351</v>
      </c>
      <c r="I604">
        <v>666</v>
      </c>
      <c r="J604">
        <v>75</v>
      </c>
      <c r="K604">
        <v>41.5</v>
      </c>
      <c r="L604" t="s">
        <v>33</v>
      </c>
      <c r="M604" t="s">
        <v>19</v>
      </c>
      <c r="N604" t="s">
        <v>20</v>
      </c>
      <c r="O604">
        <v>2.5000000000000001E-3</v>
      </c>
      <c r="P604">
        <v>60</v>
      </c>
      <c r="Q604" t="s">
        <v>133</v>
      </c>
      <c r="R604" t="str">
        <f t="shared" si="36"/>
        <v>OK</v>
      </c>
      <c r="S604">
        <f t="shared" si="37"/>
        <v>237592.48</v>
      </c>
      <c r="T604">
        <f t="shared" si="38"/>
        <v>666</v>
      </c>
      <c r="U604" t="str">
        <f t="shared" si="39"/>
        <v>YES</v>
      </c>
    </row>
    <row r="605" spans="1:21" x14ac:dyDescent="0.3">
      <c r="A605" t="s">
        <v>643</v>
      </c>
      <c r="B605" s="2">
        <v>44733</v>
      </c>
      <c r="C605">
        <v>289300</v>
      </c>
      <c r="D605">
        <v>240328.93</v>
      </c>
      <c r="E605">
        <v>7.1959999999999997</v>
      </c>
      <c r="F605">
        <v>240</v>
      </c>
      <c r="G605">
        <v>47</v>
      </c>
      <c r="H605">
        <v>193</v>
      </c>
      <c r="I605">
        <v>628</v>
      </c>
      <c r="J605">
        <v>78.599999999999994</v>
      </c>
      <c r="K605">
        <v>18</v>
      </c>
      <c r="L605" t="s">
        <v>36</v>
      </c>
      <c r="M605" t="s">
        <v>19</v>
      </c>
      <c r="N605" t="s">
        <v>20</v>
      </c>
      <c r="O605">
        <v>2.5000000000000001E-3</v>
      </c>
      <c r="P605">
        <v>0</v>
      </c>
      <c r="Q605" t="s">
        <v>21</v>
      </c>
      <c r="R605" t="str">
        <f t="shared" si="36"/>
        <v>OK</v>
      </c>
      <c r="S605">
        <f t="shared" si="37"/>
        <v>240328.93</v>
      </c>
      <c r="T605">
        <f t="shared" si="38"/>
        <v>628</v>
      </c>
      <c r="U605" t="str">
        <f t="shared" si="39"/>
        <v>YES</v>
      </c>
    </row>
    <row r="606" spans="1:21" x14ac:dyDescent="0.3">
      <c r="A606" t="s">
        <v>644</v>
      </c>
      <c r="B606" s="2">
        <v>43806</v>
      </c>
      <c r="C606">
        <v>259400</v>
      </c>
      <c r="D606">
        <v>216585.61</v>
      </c>
      <c r="E606">
        <v>6.9589999999999996</v>
      </c>
      <c r="F606">
        <v>360</v>
      </c>
      <c r="G606">
        <v>66</v>
      </c>
      <c r="H606">
        <v>294</v>
      </c>
      <c r="I606">
        <v>751</v>
      </c>
      <c r="J606">
        <v>83.5</v>
      </c>
      <c r="K606">
        <v>26.4</v>
      </c>
      <c r="L606" t="s">
        <v>33</v>
      </c>
      <c r="M606" t="s">
        <v>19</v>
      </c>
      <c r="N606" t="s">
        <v>20</v>
      </c>
      <c r="O606">
        <v>2.5000000000000001E-3</v>
      </c>
      <c r="P606">
        <v>0</v>
      </c>
      <c r="Q606" t="s">
        <v>21</v>
      </c>
      <c r="R606" t="str">
        <f t="shared" si="36"/>
        <v>OK</v>
      </c>
      <c r="S606">
        <f t="shared" si="37"/>
        <v>216585.61</v>
      </c>
      <c r="T606">
        <f t="shared" si="38"/>
        <v>751</v>
      </c>
      <c r="U606" t="str">
        <f t="shared" si="39"/>
        <v>YES</v>
      </c>
    </row>
    <row r="607" spans="1:21" x14ac:dyDescent="0.3">
      <c r="A607" t="s">
        <v>645</v>
      </c>
      <c r="B607" s="2">
        <v>45274</v>
      </c>
      <c r="C607">
        <v>241400</v>
      </c>
      <c r="D607">
        <v>232374.68</v>
      </c>
      <c r="E607">
        <v>6.0609999999999999</v>
      </c>
      <c r="F607">
        <v>360</v>
      </c>
      <c r="G607">
        <v>13</v>
      </c>
      <c r="H607">
        <v>347</v>
      </c>
      <c r="I607">
        <v>792</v>
      </c>
      <c r="J607">
        <v>64.099999999999994</v>
      </c>
      <c r="K607">
        <v>34.299999999999997</v>
      </c>
      <c r="L607" t="s">
        <v>54</v>
      </c>
      <c r="M607" t="s">
        <v>19</v>
      </c>
      <c r="N607" t="s">
        <v>20</v>
      </c>
      <c r="O607">
        <v>2.5000000000000001E-3</v>
      </c>
      <c r="P607">
        <v>0</v>
      </c>
      <c r="Q607" t="s">
        <v>21</v>
      </c>
      <c r="R607" t="str">
        <f t="shared" si="36"/>
        <v>OK</v>
      </c>
      <c r="S607">
        <f t="shared" si="37"/>
        <v>232374.68</v>
      </c>
      <c r="T607">
        <f t="shared" si="38"/>
        <v>792</v>
      </c>
      <c r="U607" t="str">
        <f t="shared" si="39"/>
        <v>YES</v>
      </c>
    </row>
    <row r="608" spans="1:21" x14ac:dyDescent="0.3">
      <c r="A608" t="s">
        <v>646</v>
      </c>
      <c r="B608" s="2">
        <v>45911</v>
      </c>
      <c r="C608">
        <v>562900</v>
      </c>
      <c r="D608">
        <v>452725.55</v>
      </c>
      <c r="E608">
        <v>5.8280000000000003</v>
      </c>
      <c r="F608">
        <v>360</v>
      </c>
      <c r="G608">
        <v>72</v>
      </c>
      <c r="H608">
        <v>288</v>
      </c>
      <c r="I608">
        <v>707</v>
      </c>
      <c r="J608">
        <v>67.5</v>
      </c>
      <c r="K608">
        <v>30.2</v>
      </c>
      <c r="L608" t="s">
        <v>33</v>
      </c>
      <c r="M608" t="s">
        <v>19</v>
      </c>
      <c r="N608" t="s">
        <v>20</v>
      </c>
      <c r="O608">
        <v>3.0000000000000001E-3</v>
      </c>
      <c r="P608">
        <v>0</v>
      </c>
      <c r="Q608" t="s">
        <v>21</v>
      </c>
      <c r="R608" t="str">
        <f t="shared" si="36"/>
        <v>OK</v>
      </c>
      <c r="S608">
        <f t="shared" si="37"/>
        <v>452725.55</v>
      </c>
      <c r="T608">
        <f t="shared" si="38"/>
        <v>707</v>
      </c>
      <c r="U608" t="str">
        <f t="shared" si="39"/>
        <v>YES</v>
      </c>
    </row>
    <row r="609" spans="1:21" x14ac:dyDescent="0.3">
      <c r="A609" t="s">
        <v>647</v>
      </c>
      <c r="B609" s="2">
        <v>45610</v>
      </c>
      <c r="C609">
        <v>292900</v>
      </c>
      <c r="D609">
        <v>244280.1</v>
      </c>
      <c r="E609">
        <v>6.7910000000000004</v>
      </c>
      <c r="F609">
        <v>360</v>
      </c>
      <c r="G609">
        <v>68</v>
      </c>
      <c r="H609">
        <v>292</v>
      </c>
      <c r="I609">
        <v>812</v>
      </c>
      <c r="J609">
        <v>84</v>
      </c>
      <c r="K609">
        <v>36.700000000000003</v>
      </c>
      <c r="L609" t="s">
        <v>18</v>
      </c>
      <c r="M609" t="s">
        <v>26</v>
      </c>
      <c r="N609" t="s">
        <v>20</v>
      </c>
      <c r="O609">
        <v>2.7499999999999998E-3</v>
      </c>
      <c r="P609">
        <v>0</v>
      </c>
      <c r="Q609" t="s">
        <v>21</v>
      </c>
      <c r="R609" t="str">
        <f t="shared" si="36"/>
        <v>OK</v>
      </c>
      <c r="S609">
        <f t="shared" si="37"/>
        <v>244280.1</v>
      </c>
      <c r="T609">
        <f t="shared" si="38"/>
        <v>812</v>
      </c>
      <c r="U609" t="str">
        <f t="shared" si="39"/>
        <v>YES</v>
      </c>
    </row>
    <row r="610" spans="1:21" x14ac:dyDescent="0.3">
      <c r="A610" t="s">
        <v>648</v>
      </c>
      <c r="B610" s="2">
        <v>44820</v>
      </c>
      <c r="C610">
        <v>613600</v>
      </c>
      <c r="D610">
        <v>595314.14</v>
      </c>
      <c r="E610">
        <v>5.7380000000000004</v>
      </c>
      <c r="F610">
        <v>360</v>
      </c>
      <c r="G610">
        <v>14</v>
      </c>
      <c r="H610">
        <v>346</v>
      </c>
      <c r="I610">
        <v>715</v>
      </c>
      <c r="J610">
        <v>76.400000000000006</v>
      </c>
      <c r="K610">
        <v>46.8</v>
      </c>
      <c r="L610" t="s">
        <v>52</v>
      </c>
      <c r="M610" t="s">
        <v>19</v>
      </c>
      <c r="N610" t="s">
        <v>20</v>
      </c>
      <c r="O610">
        <v>2.7499999999999998E-3</v>
      </c>
      <c r="P610">
        <v>0</v>
      </c>
      <c r="Q610" t="s">
        <v>21</v>
      </c>
      <c r="R610" t="str">
        <f t="shared" si="36"/>
        <v>OK</v>
      </c>
      <c r="S610">
        <f t="shared" si="37"/>
        <v>595314.14</v>
      </c>
      <c r="T610">
        <f t="shared" si="38"/>
        <v>715</v>
      </c>
      <c r="U610" t="str">
        <f t="shared" si="39"/>
        <v>YES</v>
      </c>
    </row>
    <row r="611" spans="1:21" x14ac:dyDescent="0.3">
      <c r="A611" t="s">
        <v>649</v>
      </c>
      <c r="B611" s="2">
        <v>43914</v>
      </c>
      <c r="C611">
        <v>635000</v>
      </c>
      <c r="D611">
        <v>612406.53</v>
      </c>
      <c r="E611">
        <v>5.77</v>
      </c>
      <c r="F611">
        <v>360</v>
      </c>
      <c r="G611">
        <v>16</v>
      </c>
      <c r="H611">
        <v>344</v>
      </c>
      <c r="I611">
        <v>618</v>
      </c>
      <c r="J611">
        <v>77.3</v>
      </c>
      <c r="K611">
        <v>28.2</v>
      </c>
      <c r="L611" t="s">
        <v>25</v>
      </c>
      <c r="M611" t="s">
        <v>19</v>
      </c>
      <c r="N611" t="s">
        <v>20</v>
      </c>
      <c r="O611">
        <v>3.0000000000000001E-3</v>
      </c>
      <c r="P611">
        <v>0</v>
      </c>
      <c r="Q611" t="s">
        <v>21</v>
      </c>
      <c r="R611" t="str">
        <f t="shared" si="36"/>
        <v>OK</v>
      </c>
      <c r="S611">
        <f t="shared" si="37"/>
        <v>612406.53</v>
      </c>
      <c r="T611">
        <f t="shared" si="38"/>
        <v>618</v>
      </c>
      <c r="U611" t="str">
        <f t="shared" si="39"/>
        <v>YES</v>
      </c>
    </row>
    <row r="612" spans="1:21" x14ac:dyDescent="0.3">
      <c r="A612" t="s">
        <v>650</v>
      </c>
      <c r="B612" s="2">
        <v>44907</v>
      </c>
      <c r="C612">
        <v>435600</v>
      </c>
      <c r="D612">
        <v>385168.97</v>
      </c>
      <c r="E612">
        <v>6.234</v>
      </c>
      <c r="F612">
        <v>360</v>
      </c>
      <c r="G612">
        <v>47</v>
      </c>
      <c r="H612">
        <v>313</v>
      </c>
      <c r="I612">
        <v>776</v>
      </c>
      <c r="J612">
        <v>76.400000000000006</v>
      </c>
      <c r="K612">
        <v>35.4</v>
      </c>
      <c r="L612" t="s">
        <v>36</v>
      </c>
      <c r="M612" t="s">
        <v>26</v>
      </c>
      <c r="N612" t="s">
        <v>77</v>
      </c>
      <c r="O612">
        <v>2.5000000000000001E-3</v>
      </c>
      <c r="P612">
        <v>0</v>
      </c>
      <c r="Q612" t="s">
        <v>21</v>
      </c>
      <c r="R612" t="str">
        <f t="shared" si="36"/>
        <v>OK</v>
      </c>
      <c r="S612">
        <f t="shared" si="37"/>
        <v>385168.97</v>
      </c>
      <c r="T612">
        <f t="shared" si="38"/>
        <v>776</v>
      </c>
      <c r="U612" t="str">
        <f t="shared" si="39"/>
        <v>YES</v>
      </c>
    </row>
    <row r="613" spans="1:21" x14ac:dyDescent="0.3">
      <c r="A613" t="s">
        <v>651</v>
      </c>
      <c r="B613" s="2">
        <v>43542</v>
      </c>
      <c r="C613">
        <v>221500</v>
      </c>
      <c r="D613">
        <v>210489.81</v>
      </c>
      <c r="E613">
        <v>4.8650000000000002</v>
      </c>
      <c r="F613">
        <v>360</v>
      </c>
      <c r="G613">
        <v>18</v>
      </c>
      <c r="H613">
        <v>342</v>
      </c>
      <c r="I613">
        <v>699</v>
      </c>
      <c r="J613">
        <v>86.8</v>
      </c>
      <c r="K613">
        <v>32.200000000000003</v>
      </c>
      <c r="L613" t="s">
        <v>45</v>
      </c>
      <c r="M613" t="s">
        <v>30</v>
      </c>
      <c r="N613" t="s">
        <v>20</v>
      </c>
      <c r="O613">
        <v>2.5000000000000001E-3</v>
      </c>
      <c r="P613">
        <v>0</v>
      </c>
      <c r="Q613" t="s">
        <v>21</v>
      </c>
      <c r="R613" t="str">
        <f t="shared" si="36"/>
        <v>OK</v>
      </c>
      <c r="S613">
        <f t="shared" si="37"/>
        <v>210489.81</v>
      </c>
      <c r="T613">
        <f t="shared" si="38"/>
        <v>699</v>
      </c>
      <c r="U613" t="str">
        <f t="shared" si="39"/>
        <v>YES</v>
      </c>
    </row>
    <row r="614" spans="1:21" x14ac:dyDescent="0.3">
      <c r="A614" t="s">
        <v>652</v>
      </c>
      <c r="B614" s="2">
        <v>44361</v>
      </c>
      <c r="C614">
        <v>337300</v>
      </c>
      <c r="D614">
        <v>304101.65999999997</v>
      </c>
      <c r="E614">
        <v>5.3079999999999998</v>
      </c>
      <c r="F614">
        <v>360</v>
      </c>
      <c r="G614">
        <v>41</v>
      </c>
      <c r="H614">
        <v>319</v>
      </c>
      <c r="I614">
        <v>780</v>
      </c>
      <c r="J614">
        <v>80.8</v>
      </c>
      <c r="K614">
        <v>75</v>
      </c>
      <c r="L614" t="s">
        <v>29</v>
      </c>
      <c r="M614" t="s">
        <v>19</v>
      </c>
      <c r="N614" t="s">
        <v>20</v>
      </c>
      <c r="O614">
        <v>2.5000000000000001E-3</v>
      </c>
      <c r="P614">
        <v>0</v>
      </c>
      <c r="Q614" t="s">
        <v>21</v>
      </c>
      <c r="R614" t="str">
        <f t="shared" si="36"/>
        <v>OK</v>
      </c>
      <c r="S614">
        <f t="shared" si="37"/>
        <v>304101.65999999997</v>
      </c>
      <c r="T614">
        <f t="shared" si="38"/>
        <v>780</v>
      </c>
      <c r="U614" t="str">
        <f t="shared" si="39"/>
        <v>YES</v>
      </c>
    </row>
    <row r="615" spans="1:21" x14ac:dyDescent="0.3">
      <c r="A615" t="s">
        <v>653</v>
      </c>
      <c r="B615" s="2">
        <v>44014</v>
      </c>
      <c r="C615">
        <v>548900</v>
      </c>
      <c r="D615">
        <v>523882.54</v>
      </c>
      <c r="E615">
        <v>6.0449999999999999</v>
      </c>
      <c r="F615">
        <v>360</v>
      </c>
      <c r="G615">
        <v>18</v>
      </c>
      <c r="H615">
        <v>342</v>
      </c>
      <c r="I615">
        <v>655</v>
      </c>
      <c r="J615">
        <v>80.900000000000006</v>
      </c>
      <c r="K615">
        <v>35</v>
      </c>
      <c r="L615" t="s">
        <v>36</v>
      </c>
      <c r="M615" t="s">
        <v>19</v>
      </c>
      <c r="N615" t="s">
        <v>20</v>
      </c>
      <c r="O615">
        <v>2.5000000000000001E-3</v>
      </c>
      <c r="P615">
        <v>0</v>
      </c>
      <c r="Q615" t="s">
        <v>21</v>
      </c>
      <c r="R615" t="str">
        <f t="shared" si="36"/>
        <v>OK</v>
      </c>
      <c r="S615">
        <f t="shared" si="37"/>
        <v>523882.54</v>
      </c>
      <c r="T615">
        <f t="shared" si="38"/>
        <v>655</v>
      </c>
      <c r="U615" t="str">
        <f t="shared" si="39"/>
        <v>YES</v>
      </c>
    </row>
    <row r="616" spans="1:21" x14ac:dyDescent="0.3">
      <c r="A616" t="s">
        <v>654</v>
      </c>
      <c r="B616" s="2">
        <v>44263</v>
      </c>
      <c r="C616">
        <v>333700</v>
      </c>
      <c r="D616">
        <v>317665.53000000003</v>
      </c>
      <c r="E616">
        <v>6.5590000000000002</v>
      </c>
      <c r="F616">
        <v>360</v>
      </c>
      <c r="G616">
        <v>17</v>
      </c>
      <c r="H616">
        <v>343</v>
      </c>
      <c r="I616">
        <v>748</v>
      </c>
      <c r="J616">
        <v>89.4</v>
      </c>
      <c r="K616">
        <v>56.1</v>
      </c>
      <c r="L616" t="s">
        <v>38</v>
      </c>
      <c r="M616" t="s">
        <v>19</v>
      </c>
      <c r="N616" t="s">
        <v>20</v>
      </c>
      <c r="O616">
        <v>2.7499999999999998E-3</v>
      </c>
      <c r="P616">
        <v>0</v>
      </c>
      <c r="Q616" t="s">
        <v>21</v>
      </c>
      <c r="R616" t="str">
        <f t="shared" si="36"/>
        <v>OK</v>
      </c>
      <c r="S616">
        <f t="shared" si="37"/>
        <v>317665.53000000003</v>
      </c>
      <c r="T616">
        <f t="shared" si="38"/>
        <v>748</v>
      </c>
      <c r="U616" t="str">
        <f t="shared" si="39"/>
        <v>YES</v>
      </c>
    </row>
    <row r="617" spans="1:21" x14ac:dyDescent="0.3">
      <c r="A617" t="s">
        <v>655</v>
      </c>
      <c r="B617" s="2">
        <v>44918</v>
      </c>
      <c r="C617">
        <v>193500</v>
      </c>
      <c r="D617">
        <v>170380.06</v>
      </c>
      <c r="E617">
        <v>5.7290000000000001</v>
      </c>
      <c r="F617">
        <v>360</v>
      </c>
      <c r="G617">
        <v>42</v>
      </c>
      <c r="H617">
        <v>318</v>
      </c>
      <c r="I617">
        <v>681</v>
      </c>
      <c r="J617">
        <v>93.7</v>
      </c>
      <c r="K617">
        <v>46.9</v>
      </c>
      <c r="L617" t="s">
        <v>23</v>
      </c>
      <c r="M617" t="s">
        <v>30</v>
      </c>
      <c r="N617" t="s">
        <v>20</v>
      </c>
      <c r="O617">
        <v>2.5000000000000001E-3</v>
      </c>
      <c r="P617">
        <v>0</v>
      </c>
      <c r="Q617" t="s">
        <v>21</v>
      </c>
      <c r="R617" t="str">
        <f t="shared" si="36"/>
        <v>OK</v>
      </c>
      <c r="S617">
        <f t="shared" si="37"/>
        <v>170380.06</v>
      </c>
      <c r="T617">
        <f t="shared" si="38"/>
        <v>681</v>
      </c>
      <c r="U617" t="str">
        <f t="shared" si="39"/>
        <v>YES</v>
      </c>
    </row>
    <row r="618" spans="1:21" x14ac:dyDescent="0.3">
      <c r="A618" t="s">
        <v>656</v>
      </c>
      <c r="B618" s="2">
        <v>44974</v>
      </c>
      <c r="C618">
        <v>428400</v>
      </c>
      <c r="D618">
        <v>373136.69</v>
      </c>
      <c r="E618">
        <v>6.1219999999999999</v>
      </c>
      <c r="F618">
        <v>360</v>
      </c>
      <c r="G618">
        <v>57</v>
      </c>
      <c r="H618">
        <v>303</v>
      </c>
      <c r="I618">
        <v>736</v>
      </c>
      <c r="J618">
        <v>98</v>
      </c>
      <c r="K618">
        <v>22.4</v>
      </c>
      <c r="L618" t="s">
        <v>36</v>
      </c>
      <c r="M618" t="s">
        <v>43</v>
      </c>
      <c r="N618" t="s">
        <v>20</v>
      </c>
      <c r="O618">
        <v>2.5000000000000001E-3</v>
      </c>
      <c r="P618">
        <v>0</v>
      </c>
      <c r="Q618" t="s">
        <v>21</v>
      </c>
      <c r="R618" t="str">
        <f t="shared" si="36"/>
        <v>OK</v>
      </c>
      <c r="S618">
        <f t="shared" si="37"/>
        <v>373136.69</v>
      </c>
      <c r="T618">
        <f t="shared" si="38"/>
        <v>736</v>
      </c>
      <c r="U618" t="str">
        <f t="shared" si="39"/>
        <v>YES</v>
      </c>
    </row>
    <row r="619" spans="1:21" x14ac:dyDescent="0.3">
      <c r="A619" t="s">
        <v>657</v>
      </c>
      <c r="B619" s="2">
        <v>44280</v>
      </c>
      <c r="C619">
        <v>572600</v>
      </c>
      <c r="D619">
        <v>564103.97</v>
      </c>
      <c r="E619">
        <v>5.2009999999999996</v>
      </c>
      <c r="F619">
        <v>360</v>
      </c>
      <c r="G619">
        <v>7</v>
      </c>
      <c r="H619">
        <v>353</v>
      </c>
      <c r="I619">
        <v>767</v>
      </c>
      <c r="J619">
        <v>69.599999999999994</v>
      </c>
      <c r="K619">
        <v>27.8</v>
      </c>
      <c r="L619" t="s">
        <v>18</v>
      </c>
      <c r="M619" t="s">
        <v>30</v>
      </c>
      <c r="N619" t="s">
        <v>20</v>
      </c>
      <c r="O619">
        <v>3.0000000000000001E-3</v>
      </c>
      <c r="P619">
        <v>0</v>
      </c>
      <c r="Q619" t="s">
        <v>21</v>
      </c>
      <c r="R619" t="str">
        <f t="shared" si="36"/>
        <v>OK</v>
      </c>
      <c r="S619">
        <f t="shared" si="37"/>
        <v>564103.97</v>
      </c>
      <c r="T619">
        <f t="shared" si="38"/>
        <v>767</v>
      </c>
      <c r="U619" t="str">
        <f t="shared" si="39"/>
        <v>YES</v>
      </c>
    </row>
    <row r="620" spans="1:21" x14ac:dyDescent="0.3">
      <c r="A620" t="s">
        <v>658</v>
      </c>
      <c r="B620" s="2">
        <v>45648</v>
      </c>
      <c r="C620">
        <v>548000</v>
      </c>
      <c r="D620">
        <v>469850.61</v>
      </c>
      <c r="E620">
        <v>6.8559999999999999</v>
      </c>
      <c r="F620">
        <v>360</v>
      </c>
      <c r="G620">
        <v>61</v>
      </c>
      <c r="H620">
        <v>299</v>
      </c>
      <c r="I620">
        <v>754</v>
      </c>
      <c r="J620">
        <v>98</v>
      </c>
      <c r="K620">
        <v>28.8</v>
      </c>
      <c r="L620" t="s">
        <v>45</v>
      </c>
      <c r="M620" t="s">
        <v>19</v>
      </c>
      <c r="N620" t="s">
        <v>77</v>
      </c>
      <c r="O620">
        <v>2.5000000000000001E-3</v>
      </c>
      <c r="P620">
        <v>0</v>
      </c>
      <c r="Q620" t="s">
        <v>21</v>
      </c>
      <c r="R620" t="str">
        <f t="shared" si="36"/>
        <v>OK</v>
      </c>
      <c r="S620">
        <f t="shared" si="37"/>
        <v>469850.61</v>
      </c>
      <c r="T620">
        <f t="shared" si="38"/>
        <v>754</v>
      </c>
      <c r="U620" t="str">
        <f t="shared" si="39"/>
        <v>YES</v>
      </c>
    </row>
    <row r="621" spans="1:21" x14ac:dyDescent="0.3">
      <c r="A621" t="s">
        <v>659</v>
      </c>
      <c r="B621" s="2">
        <v>45049</v>
      </c>
      <c r="C621">
        <v>237600</v>
      </c>
      <c r="D621">
        <v>155340.04999999999</v>
      </c>
      <c r="E621">
        <v>6.3929999999999998</v>
      </c>
      <c r="F621">
        <v>180</v>
      </c>
      <c r="G621">
        <v>65</v>
      </c>
      <c r="H621">
        <v>115</v>
      </c>
      <c r="I621">
        <v>729</v>
      </c>
      <c r="J621">
        <v>63.9</v>
      </c>
      <c r="K621">
        <v>25.1</v>
      </c>
      <c r="L621" t="s">
        <v>25</v>
      </c>
      <c r="M621" t="s">
        <v>30</v>
      </c>
      <c r="N621" t="s">
        <v>20</v>
      </c>
      <c r="O621">
        <v>2.7499999999999998E-3</v>
      </c>
      <c r="P621">
        <v>0</v>
      </c>
      <c r="Q621" t="s">
        <v>21</v>
      </c>
      <c r="R621" t="str">
        <f t="shared" si="36"/>
        <v>OK</v>
      </c>
      <c r="S621">
        <f t="shared" si="37"/>
        <v>155340.04999999999</v>
      </c>
      <c r="T621">
        <f t="shared" si="38"/>
        <v>729</v>
      </c>
      <c r="U621" t="str">
        <f t="shared" si="39"/>
        <v>YES</v>
      </c>
    </row>
    <row r="622" spans="1:21" x14ac:dyDescent="0.3">
      <c r="A622" t="s">
        <v>660</v>
      </c>
      <c r="B622" s="2">
        <v>44111</v>
      </c>
      <c r="C622">
        <v>486400</v>
      </c>
      <c r="D622">
        <v>447232.18</v>
      </c>
      <c r="E622">
        <v>6.4509999999999996</v>
      </c>
      <c r="F622">
        <v>360</v>
      </c>
      <c r="G622">
        <v>28</v>
      </c>
      <c r="H622">
        <v>332</v>
      </c>
      <c r="I622">
        <v>649</v>
      </c>
      <c r="J622">
        <v>97.3</v>
      </c>
      <c r="K622">
        <v>24.1</v>
      </c>
      <c r="L622" t="s">
        <v>33</v>
      </c>
      <c r="M622" t="s">
        <v>19</v>
      </c>
      <c r="N622" t="s">
        <v>77</v>
      </c>
      <c r="O622">
        <v>2.5000000000000001E-3</v>
      </c>
      <c r="P622">
        <v>0</v>
      </c>
      <c r="Q622" t="s">
        <v>21</v>
      </c>
      <c r="R622" t="str">
        <f t="shared" si="36"/>
        <v>OK</v>
      </c>
      <c r="S622">
        <f t="shared" si="37"/>
        <v>447232.18</v>
      </c>
      <c r="T622">
        <f t="shared" si="38"/>
        <v>649</v>
      </c>
      <c r="U622" t="str">
        <f t="shared" si="39"/>
        <v>YES</v>
      </c>
    </row>
    <row r="623" spans="1:21" x14ac:dyDescent="0.3">
      <c r="A623" t="s">
        <v>661</v>
      </c>
      <c r="B623" s="2">
        <v>45291</v>
      </c>
      <c r="C623">
        <v>260300</v>
      </c>
      <c r="D623">
        <v>235144.95</v>
      </c>
      <c r="E623">
        <v>6.5670000000000002</v>
      </c>
      <c r="F623">
        <v>360</v>
      </c>
      <c r="G623">
        <v>45</v>
      </c>
      <c r="H623">
        <v>315</v>
      </c>
      <c r="I623">
        <v>765</v>
      </c>
      <c r="J623">
        <v>69</v>
      </c>
      <c r="K623">
        <v>33.6</v>
      </c>
      <c r="L623" t="s">
        <v>33</v>
      </c>
      <c r="M623" t="s">
        <v>19</v>
      </c>
      <c r="N623" t="s">
        <v>27</v>
      </c>
      <c r="O623">
        <v>2.5000000000000001E-3</v>
      </c>
      <c r="P623">
        <v>0</v>
      </c>
      <c r="Q623" t="s">
        <v>21</v>
      </c>
      <c r="R623" t="str">
        <f t="shared" si="36"/>
        <v>OK</v>
      </c>
      <c r="S623">
        <f t="shared" si="37"/>
        <v>235144.95</v>
      </c>
      <c r="T623">
        <f t="shared" si="38"/>
        <v>765</v>
      </c>
      <c r="U623" t="str">
        <f t="shared" si="39"/>
        <v>YES</v>
      </c>
    </row>
    <row r="624" spans="1:21" x14ac:dyDescent="0.3">
      <c r="A624" t="s">
        <v>662</v>
      </c>
      <c r="B624" s="2">
        <v>44185</v>
      </c>
      <c r="C624">
        <v>259100</v>
      </c>
      <c r="D624">
        <v>221430.02</v>
      </c>
      <c r="E624">
        <v>6.3010000000000002</v>
      </c>
      <c r="F624">
        <v>360</v>
      </c>
      <c r="G624">
        <v>69</v>
      </c>
      <c r="H624">
        <v>291</v>
      </c>
      <c r="I624">
        <v>782</v>
      </c>
      <c r="J624">
        <v>75.2</v>
      </c>
      <c r="K624">
        <v>29.1</v>
      </c>
      <c r="L624" t="s">
        <v>18</v>
      </c>
      <c r="M624" t="s">
        <v>19</v>
      </c>
      <c r="N624" t="s">
        <v>20</v>
      </c>
      <c r="O624">
        <v>2.5000000000000001E-3</v>
      </c>
      <c r="P624">
        <v>0</v>
      </c>
      <c r="Q624" t="s">
        <v>21</v>
      </c>
      <c r="R624" t="str">
        <f t="shared" si="36"/>
        <v>OK</v>
      </c>
      <c r="S624">
        <f t="shared" si="37"/>
        <v>221430.02</v>
      </c>
      <c r="T624">
        <f t="shared" si="38"/>
        <v>782</v>
      </c>
      <c r="U624" t="str">
        <f t="shared" si="39"/>
        <v>YES</v>
      </c>
    </row>
    <row r="625" spans="1:21" x14ac:dyDescent="0.3">
      <c r="A625" t="s">
        <v>663</v>
      </c>
      <c r="B625" s="2">
        <v>44988</v>
      </c>
      <c r="C625">
        <v>587000</v>
      </c>
      <c r="D625">
        <v>494296.93</v>
      </c>
      <c r="E625">
        <v>5.9359999999999999</v>
      </c>
      <c r="F625">
        <v>180</v>
      </c>
      <c r="G625">
        <v>28</v>
      </c>
      <c r="H625">
        <v>152</v>
      </c>
      <c r="I625">
        <v>668</v>
      </c>
      <c r="J625">
        <v>76.2</v>
      </c>
      <c r="K625">
        <v>27.9</v>
      </c>
      <c r="L625" t="s">
        <v>54</v>
      </c>
      <c r="M625" t="s">
        <v>43</v>
      </c>
      <c r="N625" t="s">
        <v>27</v>
      </c>
      <c r="O625">
        <v>2.5000000000000001E-3</v>
      </c>
      <c r="P625">
        <v>120</v>
      </c>
      <c r="Q625" t="s">
        <v>244</v>
      </c>
      <c r="R625" t="str">
        <f t="shared" si="36"/>
        <v>OK</v>
      </c>
      <c r="S625">
        <f t="shared" si="37"/>
        <v>494296.93</v>
      </c>
      <c r="T625">
        <f t="shared" si="38"/>
        <v>668</v>
      </c>
      <c r="U625" t="str">
        <f t="shared" si="39"/>
        <v>YES</v>
      </c>
    </row>
    <row r="626" spans="1:21" x14ac:dyDescent="0.3">
      <c r="A626" t="s">
        <v>664</v>
      </c>
      <c r="B626" s="2">
        <v>45997</v>
      </c>
      <c r="C626">
        <v>274800</v>
      </c>
      <c r="D626">
        <v>236864.91</v>
      </c>
      <c r="E626">
        <v>6.984</v>
      </c>
      <c r="F626">
        <v>240</v>
      </c>
      <c r="G626">
        <v>34</v>
      </c>
      <c r="H626">
        <v>206</v>
      </c>
      <c r="I626">
        <v>676</v>
      </c>
      <c r="J626">
        <v>66.5</v>
      </c>
      <c r="K626">
        <v>51.2</v>
      </c>
      <c r="L626" t="s">
        <v>29</v>
      </c>
      <c r="M626" t="s">
        <v>19</v>
      </c>
      <c r="N626" t="s">
        <v>20</v>
      </c>
      <c r="O626">
        <v>2.5000000000000001E-3</v>
      </c>
      <c r="P626">
        <v>0</v>
      </c>
      <c r="Q626" t="s">
        <v>21</v>
      </c>
      <c r="R626" t="str">
        <f t="shared" si="36"/>
        <v>OK</v>
      </c>
      <c r="S626">
        <f t="shared" si="37"/>
        <v>236864.91</v>
      </c>
      <c r="T626">
        <f t="shared" si="38"/>
        <v>676</v>
      </c>
      <c r="U626" t="str">
        <f t="shared" si="39"/>
        <v>YES</v>
      </c>
    </row>
    <row r="627" spans="1:21" x14ac:dyDescent="0.3">
      <c r="A627" t="s">
        <v>665</v>
      </c>
      <c r="B627" s="2">
        <v>44535</v>
      </c>
      <c r="C627">
        <v>281600</v>
      </c>
      <c r="D627">
        <v>235707.2</v>
      </c>
      <c r="E627">
        <v>6.3520000000000003</v>
      </c>
      <c r="F627">
        <v>360</v>
      </c>
      <c r="G627">
        <v>56</v>
      </c>
      <c r="H627">
        <v>304</v>
      </c>
      <c r="I627">
        <v>784</v>
      </c>
      <c r="J627">
        <v>77</v>
      </c>
      <c r="K627">
        <v>29.6</v>
      </c>
      <c r="L627" t="s">
        <v>18</v>
      </c>
      <c r="M627" t="s">
        <v>30</v>
      </c>
      <c r="N627" t="s">
        <v>27</v>
      </c>
      <c r="O627">
        <v>2.5000000000000001E-3</v>
      </c>
      <c r="P627">
        <v>30</v>
      </c>
      <c r="Q627" t="s">
        <v>31</v>
      </c>
      <c r="R627" t="str">
        <f t="shared" si="36"/>
        <v>OK</v>
      </c>
      <c r="S627">
        <f t="shared" si="37"/>
        <v>235707.2</v>
      </c>
      <c r="T627">
        <f t="shared" si="38"/>
        <v>784</v>
      </c>
      <c r="U627" t="str">
        <f t="shared" si="39"/>
        <v>YES</v>
      </c>
    </row>
    <row r="628" spans="1:21" x14ac:dyDescent="0.3">
      <c r="A628" t="s">
        <v>666</v>
      </c>
      <c r="B628" s="2">
        <v>44932</v>
      </c>
      <c r="C628">
        <v>150300</v>
      </c>
      <c r="D628">
        <v>137238.35999999999</v>
      </c>
      <c r="E628">
        <v>6.1420000000000003</v>
      </c>
      <c r="F628">
        <v>360</v>
      </c>
      <c r="G628">
        <v>36</v>
      </c>
      <c r="H628">
        <v>324</v>
      </c>
      <c r="I628">
        <v>714</v>
      </c>
      <c r="J628">
        <v>67</v>
      </c>
      <c r="K628">
        <v>31.5</v>
      </c>
      <c r="L628" t="s">
        <v>54</v>
      </c>
      <c r="M628" t="s">
        <v>19</v>
      </c>
      <c r="N628" t="s">
        <v>20</v>
      </c>
      <c r="O628">
        <v>2.7499999999999998E-3</v>
      </c>
      <c r="P628">
        <v>0</v>
      </c>
      <c r="Q628" t="s">
        <v>21</v>
      </c>
      <c r="R628" t="str">
        <f t="shared" si="36"/>
        <v>OK</v>
      </c>
      <c r="S628">
        <f t="shared" si="37"/>
        <v>137238.35999999999</v>
      </c>
      <c r="T628">
        <f t="shared" si="38"/>
        <v>714</v>
      </c>
      <c r="U628" t="str">
        <f t="shared" si="39"/>
        <v>YES</v>
      </c>
    </row>
    <row r="629" spans="1:21" x14ac:dyDescent="0.3">
      <c r="A629" t="s">
        <v>667</v>
      </c>
      <c r="B629" s="2">
        <v>44113</v>
      </c>
      <c r="C629">
        <v>585300</v>
      </c>
      <c r="D629">
        <v>507073.29</v>
      </c>
      <c r="E629">
        <v>6.2439999999999998</v>
      </c>
      <c r="F629">
        <v>360</v>
      </c>
      <c r="G629">
        <v>55</v>
      </c>
      <c r="H629">
        <v>305</v>
      </c>
      <c r="I629">
        <v>677</v>
      </c>
      <c r="J629">
        <v>62.4</v>
      </c>
      <c r="K629">
        <v>40.9</v>
      </c>
      <c r="L629" t="s">
        <v>25</v>
      </c>
      <c r="M629" t="s">
        <v>19</v>
      </c>
      <c r="N629" t="s">
        <v>20</v>
      </c>
      <c r="O629">
        <v>2.5000000000000001E-3</v>
      </c>
      <c r="P629">
        <v>0</v>
      </c>
      <c r="Q629" t="s">
        <v>21</v>
      </c>
      <c r="R629" t="str">
        <f t="shared" si="36"/>
        <v>OK</v>
      </c>
      <c r="S629">
        <f t="shared" si="37"/>
        <v>507073.29</v>
      </c>
      <c r="T629">
        <f t="shared" si="38"/>
        <v>677</v>
      </c>
      <c r="U629" t="str">
        <f t="shared" si="39"/>
        <v>YES</v>
      </c>
    </row>
    <row r="630" spans="1:21" x14ac:dyDescent="0.3">
      <c r="A630" t="s">
        <v>668</v>
      </c>
      <c r="B630" s="2">
        <v>44257</v>
      </c>
      <c r="C630">
        <v>546300</v>
      </c>
      <c r="D630">
        <v>515885.75</v>
      </c>
      <c r="E630">
        <v>6.2309999999999999</v>
      </c>
      <c r="F630">
        <v>360</v>
      </c>
      <c r="G630">
        <v>25</v>
      </c>
      <c r="H630">
        <v>335</v>
      </c>
      <c r="I630">
        <v>740</v>
      </c>
      <c r="J630">
        <v>75.599999999999994</v>
      </c>
      <c r="K630">
        <v>31.4</v>
      </c>
      <c r="L630" t="s">
        <v>36</v>
      </c>
      <c r="M630" t="s">
        <v>19</v>
      </c>
      <c r="N630" t="s">
        <v>20</v>
      </c>
      <c r="O630">
        <v>2.5000000000000001E-3</v>
      </c>
      <c r="P630">
        <v>0</v>
      </c>
      <c r="Q630" t="s">
        <v>21</v>
      </c>
      <c r="R630" t="str">
        <f t="shared" si="36"/>
        <v>OK</v>
      </c>
      <c r="S630">
        <f t="shared" si="37"/>
        <v>515885.75</v>
      </c>
      <c r="T630">
        <f t="shared" si="38"/>
        <v>740</v>
      </c>
      <c r="U630" t="str">
        <f t="shared" si="39"/>
        <v>YES</v>
      </c>
    </row>
    <row r="631" spans="1:21" x14ac:dyDescent="0.3">
      <c r="A631" t="s">
        <v>669</v>
      </c>
      <c r="B631" s="2">
        <v>44044</v>
      </c>
      <c r="C631">
        <v>463700</v>
      </c>
      <c r="D631">
        <v>403051.58</v>
      </c>
      <c r="E631">
        <v>6.1360000000000001</v>
      </c>
      <c r="F631">
        <v>360</v>
      </c>
      <c r="G631">
        <v>60</v>
      </c>
      <c r="H631">
        <v>300</v>
      </c>
      <c r="I631">
        <v>690</v>
      </c>
      <c r="J631">
        <v>93.5</v>
      </c>
      <c r="K631">
        <v>25.7</v>
      </c>
      <c r="L631" t="s">
        <v>33</v>
      </c>
      <c r="M631" t="s">
        <v>19</v>
      </c>
      <c r="N631" t="s">
        <v>20</v>
      </c>
      <c r="O631">
        <v>2.5000000000000001E-3</v>
      </c>
      <c r="P631">
        <v>0</v>
      </c>
      <c r="Q631" t="s">
        <v>21</v>
      </c>
      <c r="R631" t="str">
        <f t="shared" si="36"/>
        <v>OK</v>
      </c>
      <c r="S631">
        <f t="shared" si="37"/>
        <v>403051.58</v>
      </c>
      <c r="T631">
        <f t="shared" si="38"/>
        <v>690</v>
      </c>
      <c r="U631" t="str">
        <f t="shared" si="39"/>
        <v>YES</v>
      </c>
    </row>
    <row r="632" spans="1:21" x14ac:dyDescent="0.3">
      <c r="A632" t="s">
        <v>670</v>
      </c>
      <c r="B632" s="2">
        <v>45514</v>
      </c>
      <c r="C632">
        <v>525100</v>
      </c>
      <c r="D632">
        <v>515669.63</v>
      </c>
      <c r="E632">
        <v>6.54</v>
      </c>
      <c r="F632">
        <v>360</v>
      </c>
      <c r="G632">
        <v>7</v>
      </c>
      <c r="H632">
        <v>353</v>
      </c>
      <c r="I632">
        <v>734</v>
      </c>
      <c r="J632">
        <v>73.2</v>
      </c>
      <c r="K632">
        <v>32.9</v>
      </c>
      <c r="L632" t="s">
        <v>25</v>
      </c>
      <c r="M632" t="s">
        <v>30</v>
      </c>
      <c r="N632" t="s">
        <v>20</v>
      </c>
      <c r="O632">
        <v>2.7499999999999998E-3</v>
      </c>
      <c r="P632">
        <v>0</v>
      </c>
      <c r="Q632" t="s">
        <v>21</v>
      </c>
      <c r="R632" t="str">
        <f t="shared" si="36"/>
        <v>OK</v>
      </c>
      <c r="S632">
        <f t="shared" si="37"/>
        <v>515669.63</v>
      </c>
      <c r="T632">
        <f t="shared" si="38"/>
        <v>734</v>
      </c>
      <c r="U632" t="str">
        <f t="shared" si="39"/>
        <v>YES</v>
      </c>
    </row>
    <row r="633" spans="1:21" x14ac:dyDescent="0.3">
      <c r="A633" t="s">
        <v>671</v>
      </c>
      <c r="B633" s="2">
        <v>45622</v>
      </c>
      <c r="C633">
        <v>226000</v>
      </c>
      <c r="D633">
        <v>209816.79</v>
      </c>
      <c r="E633">
        <v>5.6420000000000003</v>
      </c>
      <c r="F633">
        <v>360</v>
      </c>
      <c r="G633">
        <v>30</v>
      </c>
      <c r="H633">
        <v>330</v>
      </c>
      <c r="I633">
        <v>702</v>
      </c>
      <c r="J633">
        <v>86.4</v>
      </c>
      <c r="K633">
        <v>51.1</v>
      </c>
      <c r="L633" t="s">
        <v>38</v>
      </c>
      <c r="M633" t="s">
        <v>19</v>
      </c>
      <c r="N633" t="s">
        <v>20</v>
      </c>
      <c r="O633">
        <v>2.5000000000000001E-3</v>
      </c>
      <c r="P633">
        <v>0</v>
      </c>
      <c r="Q633" t="s">
        <v>21</v>
      </c>
      <c r="R633" t="str">
        <f t="shared" si="36"/>
        <v>OK</v>
      </c>
      <c r="S633">
        <f t="shared" si="37"/>
        <v>209816.79</v>
      </c>
      <c r="T633">
        <f t="shared" si="38"/>
        <v>702</v>
      </c>
      <c r="U633" t="str">
        <f t="shared" si="39"/>
        <v>YES</v>
      </c>
    </row>
    <row r="634" spans="1:21" x14ac:dyDescent="0.3">
      <c r="A634" t="s">
        <v>672</v>
      </c>
      <c r="B634" s="2">
        <v>43925</v>
      </c>
      <c r="C634">
        <v>379200</v>
      </c>
      <c r="D634">
        <v>364523.16</v>
      </c>
      <c r="E634">
        <v>5.6890000000000001</v>
      </c>
      <c r="F634">
        <v>360</v>
      </c>
      <c r="G634">
        <v>18</v>
      </c>
      <c r="H634">
        <v>342</v>
      </c>
      <c r="I634">
        <v>707</v>
      </c>
      <c r="J634">
        <v>66.7</v>
      </c>
      <c r="K634">
        <v>31.1</v>
      </c>
      <c r="L634" t="s">
        <v>52</v>
      </c>
      <c r="M634" t="s">
        <v>30</v>
      </c>
      <c r="N634" t="s">
        <v>20</v>
      </c>
      <c r="O634">
        <v>2.5000000000000001E-3</v>
      </c>
      <c r="P634">
        <v>0</v>
      </c>
      <c r="Q634" t="s">
        <v>21</v>
      </c>
      <c r="R634" t="str">
        <f t="shared" si="36"/>
        <v>OK</v>
      </c>
      <c r="S634">
        <f t="shared" si="37"/>
        <v>364523.16</v>
      </c>
      <c r="T634">
        <f t="shared" si="38"/>
        <v>707</v>
      </c>
      <c r="U634" t="str">
        <f t="shared" si="39"/>
        <v>YES</v>
      </c>
    </row>
    <row r="635" spans="1:21" x14ac:dyDescent="0.3">
      <c r="A635" t="s">
        <v>673</v>
      </c>
      <c r="B635" s="2">
        <v>45779</v>
      </c>
      <c r="C635">
        <v>325600</v>
      </c>
      <c r="D635">
        <v>259431.82</v>
      </c>
      <c r="E635">
        <v>6.6139999999999999</v>
      </c>
      <c r="F635">
        <v>360</v>
      </c>
      <c r="G635">
        <v>72</v>
      </c>
      <c r="H635">
        <v>288</v>
      </c>
      <c r="I635">
        <v>786</v>
      </c>
      <c r="J635">
        <v>61.9</v>
      </c>
      <c r="K635">
        <v>27.7</v>
      </c>
      <c r="L635" t="s">
        <v>52</v>
      </c>
      <c r="M635" t="s">
        <v>26</v>
      </c>
      <c r="N635" t="s">
        <v>20</v>
      </c>
      <c r="O635">
        <v>2.5000000000000001E-3</v>
      </c>
      <c r="P635">
        <v>0</v>
      </c>
      <c r="Q635" t="s">
        <v>21</v>
      </c>
      <c r="R635" t="str">
        <f t="shared" si="36"/>
        <v>OK</v>
      </c>
      <c r="S635">
        <f t="shared" si="37"/>
        <v>259431.82</v>
      </c>
      <c r="T635">
        <f t="shared" si="38"/>
        <v>786</v>
      </c>
      <c r="U635" t="str">
        <f t="shared" si="39"/>
        <v>YES</v>
      </c>
    </row>
    <row r="636" spans="1:21" x14ac:dyDescent="0.3">
      <c r="A636" t="s">
        <v>674</v>
      </c>
      <c r="B636" s="2">
        <v>44627</v>
      </c>
      <c r="C636">
        <v>196900</v>
      </c>
      <c r="D636">
        <v>155059.62</v>
      </c>
      <c r="E636">
        <v>6.1559999999999997</v>
      </c>
      <c r="F636">
        <v>240</v>
      </c>
      <c r="G636">
        <v>63</v>
      </c>
      <c r="H636">
        <v>177</v>
      </c>
      <c r="I636">
        <v>589</v>
      </c>
      <c r="J636">
        <v>81</v>
      </c>
      <c r="K636">
        <v>38.4</v>
      </c>
      <c r="L636" t="s">
        <v>33</v>
      </c>
      <c r="M636" t="s">
        <v>26</v>
      </c>
      <c r="N636" t="s">
        <v>20</v>
      </c>
      <c r="O636">
        <v>2.5000000000000001E-3</v>
      </c>
      <c r="P636">
        <v>0</v>
      </c>
      <c r="Q636" t="s">
        <v>21</v>
      </c>
      <c r="R636" t="str">
        <f t="shared" si="36"/>
        <v>OK</v>
      </c>
      <c r="S636">
        <f t="shared" si="37"/>
        <v>155059.62</v>
      </c>
      <c r="T636">
        <f t="shared" si="38"/>
        <v>589</v>
      </c>
      <c r="U636" t="str">
        <f t="shared" si="39"/>
        <v>YES</v>
      </c>
    </row>
    <row r="637" spans="1:21" x14ac:dyDescent="0.3">
      <c r="A637" t="s">
        <v>675</v>
      </c>
      <c r="B637" s="2">
        <v>43509</v>
      </c>
      <c r="C637">
        <v>393100</v>
      </c>
      <c r="D637">
        <v>246242.87</v>
      </c>
      <c r="E637">
        <v>6.8810000000000002</v>
      </c>
      <c r="F637">
        <v>180</v>
      </c>
      <c r="G637">
        <v>69</v>
      </c>
      <c r="H637">
        <v>111</v>
      </c>
      <c r="I637">
        <v>756</v>
      </c>
      <c r="J637">
        <v>95.3</v>
      </c>
      <c r="K637">
        <v>32.6</v>
      </c>
      <c r="L637" t="s">
        <v>54</v>
      </c>
      <c r="M637" t="s">
        <v>19</v>
      </c>
      <c r="N637" t="s">
        <v>20</v>
      </c>
      <c r="O637">
        <v>2.7499999999999998E-3</v>
      </c>
      <c r="P637">
        <v>0</v>
      </c>
      <c r="Q637" t="s">
        <v>21</v>
      </c>
      <c r="R637" t="str">
        <f t="shared" si="36"/>
        <v>OK</v>
      </c>
      <c r="S637">
        <f t="shared" si="37"/>
        <v>246242.87</v>
      </c>
      <c r="T637">
        <f t="shared" si="38"/>
        <v>756</v>
      </c>
      <c r="U637" t="str">
        <f t="shared" si="39"/>
        <v>YES</v>
      </c>
    </row>
    <row r="638" spans="1:21" x14ac:dyDescent="0.3">
      <c r="A638" t="s">
        <v>676</v>
      </c>
      <c r="B638" s="2">
        <v>44999</v>
      </c>
      <c r="C638">
        <v>610400</v>
      </c>
      <c r="D638">
        <v>519825.48</v>
      </c>
      <c r="E638">
        <v>6.516</v>
      </c>
      <c r="F638">
        <v>360</v>
      </c>
      <c r="G638">
        <v>64</v>
      </c>
      <c r="H638">
        <v>296</v>
      </c>
      <c r="I638">
        <v>777</v>
      </c>
      <c r="J638">
        <v>78.3</v>
      </c>
      <c r="K638">
        <v>56.9</v>
      </c>
      <c r="L638" t="s">
        <v>52</v>
      </c>
      <c r="M638" t="s">
        <v>19</v>
      </c>
      <c r="N638" t="s">
        <v>27</v>
      </c>
      <c r="O638">
        <v>2.5000000000000001E-3</v>
      </c>
      <c r="P638">
        <v>0</v>
      </c>
      <c r="Q638" t="s">
        <v>21</v>
      </c>
      <c r="R638" t="str">
        <f t="shared" si="36"/>
        <v>OK</v>
      </c>
      <c r="S638">
        <f t="shared" si="37"/>
        <v>519825.48</v>
      </c>
      <c r="T638">
        <f t="shared" si="38"/>
        <v>777</v>
      </c>
      <c r="U638" t="str">
        <f t="shared" si="39"/>
        <v>YES</v>
      </c>
    </row>
    <row r="639" spans="1:21" x14ac:dyDescent="0.3">
      <c r="A639" t="s">
        <v>677</v>
      </c>
      <c r="B639" s="2">
        <v>44448</v>
      </c>
      <c r="C639">
        <v>170000</v>
      </c>
      <c r="D639">
        <v>139493.67000000001</v>
      </c>
      <c r="E639">
        <v>5.891</v>
      </c>
      <c r="F639">
        <v>360</v>
      </c>
      <c r="G639">
        <v>65</v>
      </c>
      <c r="H639">
        <v>295</v>
      </c>
      <c r="I639">
        <v>691</v>
      </c>
      <c r="J639">
        <v>85.1</v>
      </c>
      <c r="K639">
        <v>28.7</v>
      </c>
      <c r="L639" t="s">
        <v>33</v>
      </c>
      <c r="M639" t="s">
        <v>19</v>
      </c>
      <c r="N639" t="s">
        <v>20</v>
      </c>
      <c r="O639">
        <v>2.5000000000000001E-3</v>
      </c>
      <c r="P639">
        <v>0</v>
      </c>
      <c r="Q639" t="s">
        <v>21</v>
      </c>
      <c r="R639" t="str">
        <f t="shared" si="36"/>
        <v>OK</v>
      </c>
      <c r="S639">
        <f t="shared" si="37"/>
        <v>139493.67000000001</v>
      </c>
      <c r="T639">
        <f t="shared" si="38"/>
        <v>691</v>
      </c>
      <c r="U639" t="str">
        <f t="shared" si="39"/>
        <v>YES</v>
      </c>
    </row>
    <row r="640" spans="1:21" x14ac:dyDescent="0.3">
      <c r="A640" t="s">
        <v>678</v>
      </c>
      <c r="B640" s="2">
        <v>45775</v>
      </c>
      <c r="C640">
        <v>295700</v>
      </c>
      <c r="D640">
        <v>252470.49</v>
      </c>
      <c r="E640">
        <v>6.6239999999999997</v>
      </c>
      <c r="F640">
        <v>360</v>
      </c>
      <c r="G640">
        <v>67</v>
      </c>
      <c r="H640">
        <v>293</v>
      </c>
      <c r="I640">
        <v>777</v>
      </c>
      <c r="J640">
        <v>92.4</v>
      </c>
      <c r="K640">
        <v>48.9</v>
      </c>
      <c r="L640" t="s">
        <v>18</v>
      </c>
      <c r="M640" t="s">
        <v>43</v>
      </c>
      <c r="N640" t="s">
        <v>27</v>
      </c>
      <c r="O640">
        <v>2.7499999999999998E-3</v>
      </c>
      <c r="P640">
        <v>0</v>
      </c>
      <c r="Q640" t="s">
        <v>21</v>
      </c>
      <c r="R640" t="str">
        <f t="shared" si="36"/>
        <v>OK</v>
      </c>
      <c r="S640">
        <f t="shared" si="37"/>
        <v>252470.49</v>
      </c>
      <c r="T640">
        <f t="shared" si="38"/>
        <v>777</v>
      </c>
      <c r="U640" t="str">
        <f t="shared" si="39"/>
        <v>YES</v>
      </c>
    </row>
    <row r="641" spans="1:21" x14ac:dyDescent="0.3">
      <c r="A641" t="s">
        <v>679</v>
      </c>
      <c r="B641" s="2">
        <v>44098</v>
      </c>
      <c r="C641">
        <v>253800</v>
      </c>
      <c r="D641">
        <v>239338.16</v>
      </c>
      <c r="E641">
        <v>7.0279999999999996</v>
      </c>
      <c r="F641">
        <v>360</v>
      </c>
      <c r="G641">
        <v>21</v>
      </c>
      <c r="H641">
        <v>339</v>
      </c>
      <c r="I641">
        <v>672</v>
      </c>
      <c r="J641">
        <v>75.599999999999994</v>
      </c>
      <c r="K641">
        <v>44.3</v>
      </c>
      <c r="L641" t="s">
        <v>18</v>
      </c>
      <c r="M641" t="s">
        <v>26</v>
      </c>
      <c r="N641" t="s">
        <v>20</v>
      </c>
      <c r="O641">
        <v>2.5000000000000001E-3</v>
      </c>
      <c r="P641">
        <v>0</v>
      </c>
      <c r="Q641" t="s">
        <v>21</v>
      </c>
      <c r="R641" t="str">
        <f t="shared" si="36"/>
        <v>OK</v>
      </c>
      <c r="S641">
        <f t="shared" si="37"/>
        <v>239338.16</v>
      </c>
      <c r="T641">
        <f t="shared" si="38"/>
        <v>672</v>
      </c>
      <c r="U641" t="str">
        <f t="shared" si="39"/>
        <v>YES</v>
      </c>
    </row>
    <row r="642" spans="1:21" x14ac:dyDescent="0.3">
      <c r="A642" t="s">
        <v>680</v>
      </c>
      <c r="B642" s="2">
        <v>45665</v>
      </c>
      <c r="C642">
        <v>269100</v>
      </c>
      <c r="D642">
        <v>257447.44</v>
      </c>
      <c r="E642">
        <v>6.5410000000000004</v>
      </c>
      <c r="F642">
        <v>360</v>
      </c>
      <c r="G642">
        <v>20</v>
      </c>
      <c r="H642">
        <v>340</v>
      </c>
      <c r="I642">
        <v>689</v>
      </c>
      <c r="J642">
        <v>74.3</v>
      </c>
      <c r="K642">
        <v>31.9</v>
      </c>
      <c r="L642" t="s">
        <v>36</v>
      </c>
      <c r="M642" t="s">
        <v>19</v>
      </c>
      <c r="N642" t="s">
        <v>20</v>
      </c>
      <c r="O642">
        <v>2.7499999999999998E-3</v>
      </c>
      <c r="P642">
        <v>0</v>
      </c>
      <c r="Q642" t="s">
        <v>21</v>
      </c>
      <c r="R642" t="str">
        <f t="shared" si="36"/>
        <v>OK</v>
      </c>
      <c r="S642">
        <f t="shared" si="37"/>
        <v>257447.44</v>
      </c>
      <c r="T642">
        <f t="shared" si="38"/>
        <v>689</v>
      </c>
      <c r="U642" t="str">
        <f t="shared" si="39"/>
        <v>YES</v>
      </c>
    </row>
    <row r="643" spans="1:21" x14ac:dyDescent="0.3">
      <c r="A643" t="s">
        <v>681</v>
      </c>
      <c r="B643" s="2">
        <v>45726</v>
      </c>
      <c r="C643">
        <v>604200</v>
      </c>
      <c r="D643">
        <v>515173.67</v>
      </c>
      <c r="E643">
        <v>6.6829999999999998</v>
      </c>
      <c r="F643">
        <v>360</v>
      </c>
      <c r="G643">
        <v>60</v>
      </c>
      <c r="H643">
        <v>300</v>
      </c>
      <c r="I643">
        <v>682</v>
      </c>
      <c r="J643">
        <v>81.2</v>
      </c>
      <c r="K643">
        <v>35</v>
      </c>
      <c r="L643" t="s">
        <v>18</v>
      </c>
      <c r="M643" t="s">
        <v>26</v>
      </c>
      <c r="N643" t="s">
        <v>20</v>
      </c>
      <c r="O643">
        <v>2.5000000000000001E-3</v>
      </c>
      <c r="P643">
        <v>0</v>
      </c>
      <c r="Q643" t="s">
        <v>21</v>
      </c>
      <c r="R643" t="str">
        <f t="shared" ref="R643:R706" si="40">IF(D643&lt;0,"ERROR - Negative Balance", IF(I643="", "ERROR - Missing FICO", IF(L643="XX","ERROR - Invalid State", IF(O643&lt;=0,"ERROR - Invalid Servicing Fee",IF(H643 &lt;=0, "ERROR - Invalid Term", "OK")))))</f>
        <v>OK</v>
      </c>
      <c r="S643">
        <f t="shared" ref="S643:S706" si="41">IF(D643&lt;0,"",D643)</f>
        <v>515173.67</v>
      </c>
      <c r="T643">
        <f t="shared" ref="T643:T706" si="42">IF(I643="","",I643)</f>
        <v>682</v>
      </c>
      <c r="U643" t="str">
        <f t="shared" ref="U643:U706" si="43">IF(R643="OK","YES","NO")</f>
        <v>YES</v>
      </c>
    </row>
    <row r="644" spans="1:21" x14ac:dyDescent="0.3">
      <c r="A644" t="s">
        <v>682</v>
      </c>
      <c r="B644" s="2">
        <v>44723</v>
      </c>
      <c r="C644">
        <v>384000</v>
      </c>
      <c r="D644">
        <v>342604.74</v>
      </c>
      <c r="E644">
        <v>6.1379999999999999</v>
      </c>
      <c r="F644">
        <v>360</v>
      </c>
      <c r="G644">
        <v>40</v>
      </c>
      <c r="H644">
        <v>320</v>
      </c>
      <c r="I644">
        <v>777</v>
      </c>
      <c r="J644">
        <v>83.2</v>
      </c>
      <c r="K644">
        <v>26.8</v>
      </c>
      <c r="L644" t="s">
        <v>33</v>
      </c>
      <c r="M644" t="s">
        <v>19</v>
      </c>
      <c r="N644" t="s">
        <v>77</v>
      </c>
      <c r="O644">
        <v>2.5000000000000001E-3</v>
      </c>
      <c r="P644">
        <v>0</v>
      </c>
      <c r="Q644" t="s">
        <v>21</v>
      </c>
      <c r="R644" t="str">
        <f t="shared" si="40"/>
        <v>OK</v>
      </c>
      <c r="S644">
        <f t="shared" si="41"/>
        <v>342604.74</v>
      </c>
      <c r="T644">
        <f t="shared" si="42"/>
        <v>777</v>
      </c>
      <c r="U644" t="str">
        <f t="shared" si="43"/>
        <v>YES</v>
      </c>
    </row>
    <row r="645" spans="1:21" x14ac:dyDescent="0.3">
      <c r="A645" t="s">
        <v>683</v>
      </c>
      <c r="B645" s="2">
        <v>44088</v>
      </c>
      <c r="C645">
        <v>383100</v>
      </c>
      <c r="D645">
        <v>331894.5</v>
      </c>
      <c r="E645">
        <v>6.8949999999999996</v>
      </c>
      <c r="F645">
        <v>360</v>
      </c>
      <c r="G645">
        <v>60</v>
      </c>
      <c r="H645">
        <v>300</v>
      </c>
      <c r="I645">
        <v>629</v>
      </c>
      <c r="J645">
        <v>60.6</v>
      </c>
      <c r="K645">
        <v>30.7</v>
      </c>
      <c r="L645" t="s">
        <v>18</v>
      </c>
      <c r="M645" t="s">
        <v>30</v>
      </c>
      <c r="N645" t="s">
        <v>20</v>
      </c>
      <c r="O645">
        <v>2.5000000000000001E-3</v>
      </c>
      <c r="P645">
        <v>0</v>
      </c>
      <c r="Q645" t="s">
        <v>21</v>
      </c>
      <c r="R645" t="str">
        <f t="shared" si="40"/>
        <v>OK</v>
      </c>
      <c r="S645">
        <f t="shared" si="41"/>
        <v>331894.5</v>
      </c>
      <c r="T645">
        <f t="shared" si="42"/>
        <v>629</v>
      </c>
      <c r="U645" t="str">
        <f t="shared" si="43"/>
        <v>YES</v>
      </c>
    </row>
    <row r="646" spans="1:21" x14ac:dyDescent="0.3">
      <c r="A646" t="s">
        <v>684</v>
      </c>
      <c r="B646" s="2">
        <v>45443</v>
      </c>
      <c r="C646">
        <v>530300</v>
      </c>
      <c r="D646">
        <v>506910.4</v>
      </c>
      <c r="E646">
        <v>5.8730000000000002</v>
      </c>
      <c r="F646">
        <v>360</v>
      </c>
      <c r="G646">
        <v>19</v>
      </c>
      <c r="H646">
        <v>341</v>
      </c>
      <c r="I646">
        <v>815</v>
      </c>
      <c r="J646">
        <v>79.3</v>
      </c>
      <c r="K646">
        <v>31.9</v>
      </c>
      <c r="L646" t="s">
        <v>33</v>
      </c>
      <c r="M646" t="s">
        <v>19</v>
      </c>
      <c r="N646" t="s">
        <v>20</v>
      </c>
      <c r="O646">
        <v>3.0000000000000001E-3</v>
      </c>
      <c r="P646">
        <v>0</v>
      </c>
      <c r="Q646" t="s">
        <v>21</v>
      </c>
      <c r="R646" t="str">
        <f t="shared" si="40"/>
        <v>OK</v>
      </c>
      <c r="S646">
        <f t="shared" si="41"/>
        <v>506910.4</v>
      </c>
      <c r="T646">
        <f t="shared" si="42"/>
        <v>815</v>
      </c>
      <c r="U646" t="str">
        <f t="shared" si="43"/>
        <v>YES</v>
      </c>
    </row>
    <row r="647" spans="1:21" x14ac:dyDescent="0.3">
      <c r="A647" t="s">
        <v>685</v>
      </c>
      <c r="B647" s="2">
        <v>43826</v>
      </c>
      <c r="C647">
        <v>227200</v>
      </c>
      <c r="D647">
        <v>192798.62</v>
      </c>
      <c r="E647">
        <v>6.47</v>
      </c>
      <c r="F647">
        <v>360</v>
      </c>
      <c r="G647">
        <v>54</v>
      </c>
      <c r="H647">
        <v>306</v>
      </c>
      <c r="I647">
        <v>708</v>
      </c>
      <c r="J647">
        <v>76</v>
      </c>
      <c r="K647">
        <v>36.299999999999997</v>
      </c>
      <c r="L647" t="s">
        <v>38</v>
      </c>
      <c r="M647" t="s">
        <v>30</v>
      </c>
      <c r="N647" t="s">
        <v>20</v>
      </c>
      <c r="O647">
        <v>2.5000000000000001E-3</v>
      </c>
      <c r="P647">
        <v>120</v>
      </c>
      <c r="Q647" t="s">
        <v>244</v>
      </c>
      <c r="R647" t="str">
        <f t="shared" si="40"/>
        <v>OK</v>
      </c>
      <c r="S647">
        <f t="shared" si="41"/>
        <v>192798.62</v>
      </c>
      <c r="T647">
        <f t="shared" si="42"/>
        <v>708</v>
      </c>
      <c r="U647" t="str">
        <f t="shared" si="43"/>
        <v>YES</v>
      </c>
    </row>
    <row r="648" spans="1:21" x14ac:dyDescent="0.3">
      <c r="A648" t="s">
        <v>686</v>
      </c>
      <c r="B648" s="2">
        <v>45833</v>
      </c>
      <c r="C648">
        <v>393600</v>
      </c>
      <c r="D648">
        <v>380276.17</v>
      </c>
      <c r="E648">
        <v>7.92</v>
      </c>
      <c r="F648">
        <v>360</v>
      </c>
      <c r="G648">
        <v>12</v>
      </c>
      <c r="H648">
        <v>348</v>
      </c>
      <c r="I648">
        <v>759</v>
      </c>
      <c r="J648">
        <v>67.3</v>
      </c>
      <c r="K648">
        <v>23.7</v>
      </c>
      <c r="L648" t="s">
        <v>29</v>
      </c>
      <c r="M648" t="s">
        <v>19</v>
      </c>
      <c r="N648" t="s">
        <v>27</v>
      </c>
      <c r="O648">
        <v>2.5000000000000001E-3</v>
      </c>
      <c r="P648">
        <v>0</v>
      </c>
      <c r="Q648" t="s">
        <v>21</v>
      </c>
      <c r="R648" t="str">
        <f t="shared" si="40"/>
        <v>OK</v>
      </c>
      <c r="S648">
        <f t="shared" si="41"/>
        <v>380276.17</v>
      </c>
      <c r="T648">
        <f t="shared" si="42"/>
        <v>759</v>
      </c>
      <c r="U648" t="str">
        <f t="shared" si="43"/>
        <v>YES</v>
      </c>
    </row>
    <row r="649" spans="1:21" x14ac:dyDescent="0.3">
      <c r="A649" t="s">
        <v>687</v>
      </c>
      <c r="B649" s="2">
        <v>45735</v>
      </c>
      <c r="C649">
        <v>365000</v>
      </c>
      <c r="D649">
        <v>337907.04</v>
      </c>
      <c r="E649">
        <v>6.6</v>
      </c>
      <c r="F649">
        <v>360</v>
      </c>
      <c r="G649">
        <v>35</v>
      </c>
      <c r="H649">
        <v>325</v>
      </c>
      <c r="I649">
        <v>754</v>
      </c>
      <c r="J649">
        <v>75.2</v>
      </c>
      <c r="K649">
        <v>37.5</v>
      </c>
      <c r="L649" t="s">
        <v>29</v>
      </c>
      <c r="M649" t="s">
        <v>26</v>
      </c>
      <c r="N649" t="s">
        <v>20</v>
      </c>
      <c r="O649">
        <v>2.5000000000000001E-3</v>
      </c>
      <c r="P649">
        <v>0</v>
      </c>
      <c r="Q649" t="s">
        <v>21</v>
      </c>
      <c r="R649" t="str">
        <f t="shared" si="40"/>
        <v>OK</v>
      </c>
      <c r="S649">
        <f t="shared" si="41"/>
        <v>337907.04</v>
      </c>
      <c r="T649">
        <f t="shared" si="42"/>
        <v>754</v>
      </c>
      <c r="U649" t="str">
        <f t="shared" si="43"/>
        <v>YES</v>
      </c>
    </row>
    <row r="650" spans="1:21" x14ac:dyDescent="0.3">
      <c r="A650" t="s">
        <v>688</v>
      </c>
      <c r="B650" s="2">
        <v>43675</v>
      </c>
      <c r="C650">
        <v>448500</v>
      </c>
      <c r="D650">
        <v>394651.26</v>
      </c>
      <c r="E650">
        <v>5.9770000000000003</v>
      </c>
      <c r="F650">
        <v>360</v>
      </c>
      <c r="G650">
        <v>54</v>
      </c>
      <c r="H650">
        <v>306</v>
      </c>
      <c r="I650">
        <v>733</v>
      </c>
      <c r="J650">
        <v>63.2</v>
      </c>
      <c r="K650">
        <v>33.799999999999997</v>
      </c>
      <c r="L650" t="s">
        <v>45</v>
      </c>
      <c r="M650" t="s">
        <v>26</v>
      </c>
      <c r="N650" t="s">
        <v>20</v>
      </c>
      <c r="O650">
        <v>2.5000000000000001E-3</v>
      </c>
      <c r="P650">
        <v>0</v>
      </c>
      <c r="Q650" t="s">
        <v>21</v>
      </c>
      <c r="R650" t="str">
        <f t="shared" si="40"/>
        <v>OK</v>
      </c>
      <c r="S650">
        <f t="shared" si="41"/>
        <v>394651.26</v>
      </c>
      <c r="T650">
        <f t="shared" si="42"/>
        <v>733</v>
      </c>
      <c r="U650" t="str">
        <f t="shared" si="43"/>
        <v>YES</v>
      </c>
    </row>
    <row r="651" spans="1:21" x14ac:dyDescent="0.3">
      <c r="A651" t="s">
        <v>689</v>
      </c>
      <c r="B651" s="2">
        <v>44396</v>
      </c>
      <c r="C651">
        <v>649800</v>
      </c>
      <c r="D651">
        <v>620035.42000000004</v>
      </c>
      <c r="E651">
        <v>5.9749999999999996</v>
      </c>
      <c r="F651">
        <v>360</v>
      </c>
      <c r="G651">
        <v>21</v>
      </c>
      <c r="H651">
        <v>339</v>
      </c>
      <c r="I651">
        <v>692</v>
      </c>
      <c r="J651">
        <v>59.4</v>
      </c>
      <c r="K651">
        <v>38.200000000000003</v>
      </c>
      <c r="L651" t="s">
        <v>54</v>
      </c>
      <c r="M651" t="s">
        <v>30</v>
      </c>
      <c r="N651" t="s">
        <v>20</v>
      </c>
      <c r="O651">
        <v>2.5000000000000001E-3</v>
      </c>
      <c r="P651">
        <v>0</v>
      </c>
      <c r="Q651" t="s">
        <v>21</v>
      </c>
      <c r="R651" t="str">
        <f t="shared" si="40"/>
        <v>OK</v>
      </c>
      <c r="S651">
        <f t="shared" si="41"/>
        <v>620035.42000000004</v>
      </c>
      <c r="T651">
        <f t="shared" si="42"/>
        <v>692</v>
      </c>
      <c r="U651" t="str">
        <f t="shared" si="43"/>
        <v>YES</v>
      </c>
    </row>
    <row r="652" spans="1:21" x14ac:dyDescent="0.3">
      <c r="A652" t="s">
        <v>690</v>
      </c>
      <c r="B652" s="2">
        <v>45072</v>
      </c>
      <c r="C652">
        <v>534700</v>
      </c>
      <c r="D652">
        <v>467834.51</v>
      </c>
      <c r="E652">
        <v>6.2039999999999997</v>
      </c>
      <c r="F652">
        <v>360</v>
      </c>
      <c r="G652">
        <v>56</v>
      </c>
      <c r="H652">
        <v>304</v>
      </c>
      <c r="I652">
        <v>793</v>
      </c>
      <c r="J652">
        <v>76.7</v>
      </c>
      <c r="K652">
        <v>39.4</v>
      </c>
      <c r="L652" t="s">
        <v>36</v>
      </c>
      <c r="M652" t="s">
        <v>19</v>
      </c>
      <c r="N652" t="s">
        <v>20</v>
      </c>
      <c r="O652">
        <v>2.5000000000000001E-3</v>
      </c>
      <c r="P652">
        <v>0</v>
      </c>
      <c r="Q652" t="s">
        <v>21</v>
      </c>
      <c r="R652" t="str">
        <f t="shared" si="40"/>
        <v>OK</v>
      </c>
      <c r="S652">
        <f t="shared" si="41"/>
        <v>467834.51</v>
      </c>
      <c r="T652">
        <f t="shared" si="42"/>
        <v>793</v>
      </c>
      <c r="U652" t="str">
        <f t="shared" si="43"/>
        <v>YES</v>
      </c>
    </row>
    <row r="653" spans="1:21" x14ac:dyDescent="0.3">
      <c r="A653" t="s">
        <v>691</v>
      </c>
      <c r="B653" s="2">
        <v>43954</v>
      </c>
      <c r="C653">
        <v>348900</v>
      </c>
      <c r="D653">
        <v>301479.02</v>
      </c>
      <c r="E653">
        <v>6.8029999999999999</v>
      </c>
      <c r="F653">
        <v>360</v>
      </c>
      <c r="G653">
        <v>47</v>
      </c>
      <c r="H653">
        <v>313</v>
      </c>
      <c r="I653">
        <v>697</v>
      </c>
      <c r="J653">
        <v>85.9</v>
      </c>
      <c r="K653">
        <v>33.200000000000003</v>
      </c>
      <c r="L653" t="s">
        <v>52</v>
      </c>
      <c r="M653" t="s">
        <v>19</v>
      </c>
      <c r="N653" t="s">
        <v>20</v>
      </c>
      <c r="O653">
        <v>2.5000000000000001E-3</v>
      </c>
      <c r="P653">
        <v>0</v>
      </c>
      <c r="Q653" t="s">
        <v>21</v>
      </c>
      <c r="R653" t="str">
        <f t="shared" si="40"/>
        <v>OK</v>
      </c>
      <c r="S653">
        <f t="shared" si="41"/>
        <v>301479.02</v>
      </c>
      <c r="T653">
        <f t="shared" si="42"/>
        <v>697</v>
      </c>
      <c r="U653" t="str">
        <f t="shared" si="43"/>
        <v>YES</v>
      </c>
    </row>
    <row r="654" spans="1:21" x14ac:dyDescent="0.3">
      <c r="A654" t="s">
        <v>692</v>
      </c>
      <c r="B654" s="2">
        <v>44066</v>
      </c>
      <c r="C654">
        <v>563800</v>
      </c>
      <c r="D654">
        <v>532257.06999999995</v>
      </c>
      <c r="E654">
        <v>6.3449999999999998</v>
      </c>
      <c r="F654">
        <v>360</v>
      </c>
      <c r="G654">
        <v>22</v>
      </c>
      <c r="H654">
        <v>338</v>
      </c>
      <c r="I654">
        <v>685</v>
      </c>
      <c r="J654">
        <v>72.2</v>
      </c>
      <c r="K654">
        <v>38.9</v>
      </c>
      <c r="L654" t="s">
        <v>29</v>
      </c>
      <c r="M654" t="s">
        <v>19</v>
      </c>
      <c r="N654" t="s">
        <v>20</v>
      </c>
      <c r="O654">
        <v>2.5000000000000001E-3</v>
      </c>
      <c r="P654">
        <v>0</v>
      </c>
      <c r="Q654" t="s">
        <v>21</v>
      </c>
      <c r="R654" t="str">
        <f t="shared" si="40"/>
        <v>OK</v>
      </c>
      <c r="S654">
        <f t="shared" si="41"/>
        <v>532257.06999999995</v>
      </c>
      <c r="T654">
        <f t="shared" si="42"/>
        <v>685</v>
      </c>
      <c r="U654" t="str">
        <f t="shared" si="43"/>
        <v>YES</v>
      </c>
    </row>
    <row r="655" spans="1:21" x14ac:dyDescent="0.3">
      <c r="A655" t="s">
        <v>693</v>
      </c>
      <c r="B655" s="2">
        <v>44239</v>
      </c>
      <c r="C655">
        <v>235400</v>
      </c>
      <c r="D655">
        <v>156214.72</v>
      </c>
      <c r="E655">
        <v>5.8280000000000003</v>
      </c>
      <c r="F655">
        <v>180</v>
      </c>
      <c r="G655">
        <v>68</v>
      </c>
      <c r="H655">
        <v>112</v>
      </c>
      <c r="I655">
        <v>773</v>
      </c>
      <c r="J655">
        <v>65.400000000000006</v>
      </c>
      <c r="K655">
        <v>34.299999999999997</v>
      </c>
      <c r="L655" t="s">
        <v>25</v>
      </c>
      <c r="M655" t="s">
        <v>19</v>
      </c>
      <c r="N655" t="s">
        <v>20</v>
      </c>
      <c r="O655">
        <v>2.5000000000000001E-3</v>
      </c>
      <c r="P655">
        <v>0</v>
      </c>
      <c r="Q655" t="s">
        <v>21</v>
      </c>
      <c r="R655" t="str">
        <f t="shared" si="40"/>
        <v>OK</v>
      </c>
      <c r="S655">
        <f t="shared" si="41"/>
        <v>156214.72</v>
      </c>
      <c r="T655">
        <f t="shared" si="42"/>
        <v>773</v>
      </c>
      <c r="U655" t="str">
        <f t="shared" si="43"/>
        <v>YES</v>
      </c>
    </row>
    <row r="656" spans="1:21" x14ac:dyDescent="0.3">
      <c r="A656" t="s">
        <v>694</v>
      </c>
      <c r="B656" s="2">
        <v>44343</v>
      </c>
      <c r="C656">
        <v>165200</v>
      </c>
      <c r="D656">
        <v>141215.25</v>
      </c>
      <c r="E656">
        <v>5.827</v>
      </c>
      <c r="F656">
        <v>360</v>
      </c>
      <c r="G656">
        <v>50</v>
      </c>
      <c r="H656">
        <v>310</v>
      </c>
      <c r="I656">
        <v>733</v>
      </c>
      <c r="J656">
        <v>67.099999999999994</v>
      </c>
      <c r="K656">
        <v>40.9</v>
      </c>
      <c r="L656" t="s">
        <v>54</v>
      </c>
      <c r="M656" t="s">
        <v>19</v>
      </c>
      <c r="N656" t="s">
        <v>20</v>
      </c>
      <c r="O656">
        <v>2.7499999999999998E-3</v>
      </c>
      <c r="P656">
        <v>0</v>
      </c>
      <c r="Q656" t="s">
        <v>21</v>
      </c>
      <c r="R656" t="str">
        <f t="shared" si="40"/>
        <v>OK</v>
      </c>
      <c r="S656">
        <f t="shared" si="41"/>
        <v>141215.25</v>
      </c>
      <c r="T656">
        <f t="shared" si="42"/>
        <v>733</v>
      </c>
      <c r="U656" t="str">
        <f t="shared" si="43"/>
        <v>YES</v>
      </c>
    </row>
    <row r="657" spans="1:21" x14ac:dyDescent="0.3">
      <c r="A657" t="s">
        <v>695</v>
      </c>
      <c r="B657" s="2">
        <v>44953</v>
      </c>
      <c r="C657">
        <v>252200</v>
      </c>
      <c r="D657">
        <v>244490.36</v>
      </c>
      <c r="E657">
        <v>6.3490000000000002</v>
      </c>
      <c r="F657">
        <v>360</v>
      </c>
      <c r="G657">
        <v>12</v>
      </c>
      <c r="H657">
        <v>348</v>
      </c>
      <c r="I657">
        <v>800</v>
      </c>
      <c r="J657">
        <v>82</v>
      </c>
      <c r="K657">
        <v>37.5</v>
      </c>
      <c r="L657" t="s">
        <v>33</v>
      </c>
      <c r="M657" t="s">
        <v>26</v>
      </c>
      <c r="N657" t="s">
        <v>20</v>
      </c>
      <c r="O657">
        <v>2.5000000000000001E-3</v>
      </c>
      <c r="P657">
        <v>0</v>
      </c>
      <c r="Q657" t="s">
        <v>21</v>
      </c>
      <c r="R657" t="str">
        <f t="shared" si="40"/>
        <v>OK</v>
      </c>
      <c r="S657">
        <f t="shared" si="41"/>
        <v>244490.36</v>
      </c>
      <c r="T657">
        <f t="shared" si="42"/>
        <v>800</v>
      </c>
      <c r="U657" t="str">
        <f t="shared" si="43"/>
        <v>YES</v>
      </c>
    </row>
    <row r="658" spans="1:21" x14ac:dyDescent="0.3">
      <c r="A658" t="s">
        <v>696</v>
      </c>
      <c r="B658" s="2">
        <v>44165</v>
      </c>
      <c r="C658">
        <v>320200</v>
      </c>
      <c r="D658">
        <v>279712.40000000002</v>
      </c>
      <c r="E658">
        <v>6.2779999999999996</v>
      </c>
      <c r="F658">
        <v>240</v>
      </c>
      <c r="G658">
        <v>32</v>
      </c>
      <c r="H658">
        <v>208</v>
      </c>
      <c r="I658">
        <v>722</v>
      </c>
      <c r="J658">
        <v>94.3</v>
      </c>
      <c r="K658">
        <v>36.4</v>
      </c>
      <c r="L658" t="s">
        <v>18</v>
      </c>
      <c r="M658" t="s">
        <v>19</v>
      </c>
      <c r="N658" t="s">
        <v>77</v>
      </c>
      <c r="O658">
        <v>2.5000000000000001E-3</v>
      </c>
      <c r="P658">
        <v>0</v>
      </c>
      <c r="Q658" t="s">
        <v>21</v>
      </c>
      <c r="R658" t="str">
        <f t="shared" si="40"/>
        <v>OK</v>
      </c>
      <c r="S658">
        <f t="shared" si="41"/>
        <v>279712.40000000002</v>
      </c>
      <c r="T658">
        <f t="shared" si="42"/>
        <v>722</v>
      </c>
      <c r="U658" t="str">
        <f t="shared" si="43"/>
        <v>YES</v>
      </c>
    </row>
    <row r="659" spans="1:21" x14ac:dyDescent="0.3">
      <c r="A659" t="s">
        <v>697</v>
      </c>
      <c r="B659" s="2">
        <v>45965</v>
      </c>
      <c r="C659">
        <v>405300</v>
      </c>
      <c r="D659">
        <v>376596.95</v>
      </c>
      <c r="E659">
        <v>6.5460000000000003</v>
      </c>
      <c r="F659">
        <v>180</v>
      </c>
      <c r="G659">
        <v>15</v>
      </c>
      <c r="H659">
        <v>165</v>
      </c>
      <c r="I659">
        <v>689</v>
      </c>
      <c r="J659">
        <v>84.5</v>
      </c>
      <c r="K659">
        <v>34.200000000000003</v>
      </c>
      <c r="L659" t="s">
        <v>18</v>
      </c>
      <c r="M659" t="s">
        <v>19</v>
      </c>
      <c r="N659" t="s">
        <v>77</v>
      </c>
      <c r="O659">
        <v>2.7499999999999998E-3</v>
      </c>
      <c r="P659">
        <v>0</v>
      </c>
      <c r="Q659" t="s">
        <v>21</v>
      </c>
      <c r="R659" t="str">
        <f t="shared" si="40"/>
        <v>OK</v>
      </c>
      <c r="S659">
        <f t="shared" si="41"/>
        <v>376596.95</v>
      </c>
      <c r="T659">
        <f t="shared" si="42"/>
        <v>689</v>
      </c>
      <c r="U659" t="str">
        <f t="shared" si="43"/>
        <v>YES</v>
      </c>
    </row>
    <row r="660" spans="1:21" x14ac:dyDescent="0.3">
      <c r="A660" t="s">
        <v>698</v>
      </c>
      <c r="B660" s="2">
        <v>45926</v>
      </c>
      <c r="C660">
        <v>457600</v>
      </c>
      <c r="D660">
        <v>393305.78</v>
      </c>
      <c r="E660">
        <v>6.8460000000000001</v>
      </c>
      <c r="F660">
        <v>240</v>
      </c>
      <c r="G660">
        <v>39</v>
      </c>
      <c r="H660">
        <v>201</v>
      </c>
      <c r="I660">
        <v>740</v>
      </c>
      <c r="J660">
        <v>90.3</v>
      </c>
      <c r="K660">
        <v>45.4</v>
      </c>
      <c r="L660" t="s">
        <v>29</v>
      </c>
      <c r="M660" t="s">
        <v>19</v>
      </c>
      <c r="N660" t="s">
        <v>20</v>
      </c>
      <c r="O660">
        <v>2.5000000000000001E-3</v>
      </c>
      <c r="P660">
        <v>0</v>
      </c>
      <c r="Q660" t="s">
        <v>21</v>
      </c>
      <c r="R660" t="str">
        <f t="shared" si="40"/>
        <v>OK</v>
      </c>
      <c r="S660">
        <f t="shared" si="41"/>
        <v>393305.78</v>
      </c>
      <c r="T660">
        <f t="shared" si="42"/>
        <v>740</v>
      </c>
      <c r="U660" t="str">
        <f t="shared" si="43"/>
        <v>YES</v>
      </c>
    </row>
    <row r="661" spans="1:21" x14ac:dyDescent="0.3">
      <c r="A661" t="s">
        <v>699</v>
      </c>
      <c r="B661" s="2">
        <v>45423</v>
      </c>
      <c r="C661">
        <v>605300</v>
      </c>
      <c r="D661">
        <v>541304.26</v>
      </c>
      <c r="E661">
        <v>8.0229999999999997</v>
      </c>
      <c r="F661">
        <v>360</v>
      </c>
      <c r="G661">
        <v>41</v>
      </c>
      <c r="H661">
        <v>319</v>
      </c>
      <c r="I661">
        <v>700</v>
      </c>
      <c r="J661">
        <v>64.5</v>
      </c>
      <c r="K661">
        <v>38.200000000000003</v>
      </c>
      <c r="L661" t="s">
        <v>52</v>
      </c>
      <c r="M661" t="s">
        <v>19</v>
      </c>
      <c r="N661" t="s">
        <v>20</v>
      </c>
      <c r="O661">
        <v>2.5000000000000001E-3</v>
      </c>
      <c r="P661">
        <v>0</v>
      </c>
      <c r="Q661" t="s">
        <v>21</v>
      </c>
      <c r="R661" t="str">
        <f t="shared" si="40"/>
        <v>OK</v>
      </c>
      <c r="S661">
        <f t="shared" si="41"/>
        <v>541304.26</v>
      </c>
      <c r="T661">
        <f t="shared" si="42"/>
        <v>700</v>
      </c>
      <c r="U661" t="str">
        <f t="shared" si="43"/>
        <v>YES</v>
      </c>
    </row>
    <row r="662" spans="1:21" x14ac:dyDescent="0.3">
      <c r="A662" t="s">
        <v>700</v>
      </c>
      <c r="B662" s="2">
        <v>45989</v>
      </c>
      <c r="C662">
        <v>404900</v>
      </c>
      <c r="D662">
        <v>378887.34</v>
      </c>
      <c r="E662">
        <v>5.3</v>
      </c>
      <c r="F662">
        <v>360</v>
      </c>
      <c r="G662">
        <v>30</v>
      </c>
      <c r="H662">
        <v>330</v>
      </c>
      <c r="I662">
        <v>691</v>
      </c>
      <c r="J662">
        <v>75.2</v>
      </c>
      <c r="K662">
        <v>24.4</v>
      </c>
      <c r="L662" t="s">
        <v>18</v>
      </c>
      <c r="M662" t="s">
        <v>19</v>
      </c>
      <c r="N662" t="s">
        <v>20</v>
      </c>
      <c r="O662">
        <v>2.5000000000000001E-3</v>
      </c>
      <c r="P662">
        <v>90</v>
      </c>
      <c r="Q662" t="s">
        <v>50</v>
      </c>
      <c r="R662" t="str">
        <f t="shared" si="40"/>
        <v>OK</v>
      </c>
      <c r="S662">
        <f t="shared" si="41"/>
        <v>378887.34</v>
      </c>
      <c r="T662">
        <f t="shared" si="42"/>
        <v>691</v>
      </c>
      <c r="U662" t="str">
        <f t="shared" si="43"/>
        <v>YES</v>
      </c>
    </row>
    <row r="663" spans="1:21" x14ac:dyDescent="0.3">
      <c r="A663" t="s">
        <v>701</v>
      </c>
      <c r="B663" s="2">
        <v>43721</v>
      </c>
      <c r="C663">
        <v>400600</v>
      </c>
      <c r="D663">
        <v>390479.94</v>
      </c>
      <c r="E663">
        <v>6.6959999999999997</v>
      </c>
      <c r="F663">
        <v>360</v>
      </c>
      <c r="G663">
        <v>11</v>
      </c>
      <c r="H663">
        <v>349</v>
      </c>
      <c r="I663">
        <v>771</v>
      </c>
      <c r="J663">
        <v>87.2</v>
      </c>
      <c r="K663">
        <v>31.2</v>
      </c>
      <c r="L663" t="s">
        <v>23</v>
      </c>
      <c r="M663" t="s">
        <v>19</v>
      </c>
      <c r="N663" t="s">
        <v>27</v>
      </c>
      <c r="O663">
        <v>2.5000000000000001E-3</v>
      </c>
      <c r="P663">
        <v>0</v>
      </c>
      <c r="Q663" t="s">
        <v>21</v>
      </c>
      <c r="R663" t="str">
        <f t="shared" si="40"/>
        <v>OK</v>
      </c>
      <c r="S663">
        <f t="shared" si="41"/>
        <v>390479.94</v>
      </c>
      <c r="T663">
        <f t="shared" si="42"/>
        <v>771</v>
      </c>
      <c r="U663" t="str">
        <f t="shared" si="43"/>
        <v>YES</v>
      </c>
    </row>
    <row r="664" spans="1:21" x14ac:dyDescent="0.3">
      <c r="A664" t="s">
        <v>702</v>
      </c>
      <c r="B664" s="2">
        <v>44639</v>
      </c>
      <c r="C664">
        <v>175100</v>
      </c>
      <c r="D664">
        <v>163688.22</v>
      </c>
      <c r="E664">
        <v>6.3140000000000001</v>
      </c>
      <c r="F664">
        <v>360</v>
      </c>
      <c r="G664">
        <v>29</v>
      </c>
      <c r="H664">
        <v>331</v>
      </c>
      <c r="I664">
        <v>820</v>
      </c>
      <c r="J664">
        <v>60.6</v>
      </c>
      <c r="K664">
        <v>33.200000000000003</v>
      </c>
      <c r="L664" t="s">
        <v>29</v>
      </c>
      <c r="M664" t="s">
        <v>26</v>
      </c>
      <c r="N664" t="s">
        <v>20</v>
      </c>
      <c r="O664">
        <v>2.5000000000000001E-3</v>
      </c>
      <c r="P664">
        <v>30</v>
      </c>
      <c r="Q664" t="s">
        <v>31</v>
      </c>
      <c r="R664" t="str">
        <f t="shared" si="40"/>
        <v>OK</v>
      </c>
      <c r="S664">
        <f t="shared" si="41"/>
        <v>163688.22</v>
      </c>
      <c r="T664">
        <f t="shared" si="42"/>
        <v>820</v>
      </c>
      <c r="U664" t="str">
        <f t="shared" si="43"/>
        <v>YES</v>
      </c>
    </row>
    <row r="665" spans="1:21" x14ac:dyDescent="0.3">
      <c r="A665" t="s">
        <v>703</v>
      </c>
      <c r="B665" s="2">
        <v>45640</v>
      </c>
      <c r="C665">
        <v>167500</v>
      </c>
      <c r="D665">
        <v>159422.93</v>
      </c>
      <c r="E665">
        <v>5.0510000000000002</v>
      </c>
      <c r="F665">
        <v>360</v>
      </c>
      <c r="G665">
        <v>23</v>
      </c>
      <c r="H665">
        <v>337</v>
      </c>
      <c r="I665">
        <v>711</v>
      </c>
      <c r="J665">
        <v>68.8</v>
      </c>
      <c r="K665">
        <v>35</v>
      </c>
      <c r="L665" t="s">
        <v>33</v>
      </c>
      <c r="M665" t="s">
        <v>19</v>
      </c>
      <c r="N665" t="s">
        <v>20</v>
      </c>
      <c r="O665">
        <v>2.5000000000000001E-3</v>
      </c>
      <c r="P665">
        <v>0</v>
      </c>
      <c r="Q665" t="s">
        <v>21</v>
      </c>
      <c r="R665" t="str">
        <f t="shared" si="40"/>
        <v>OK</v>
      </c>
      <c r="S665">
        <f t="shared" si="41"/>
        <v>159422.93</v>
      </c>
      <c r="T665">
        <f t="shared" si="42"/>
        <v>711</v>
      </c>
      <c r="U665" t="str">
        <f t="shared" si="43"/>
        <v>YES</v>
      </c>
    </row>
    <row r="666" spans="1:21" x14ac:dyDescent="0.3">
      <c r="A666" t="s">
        <v>704</v>
      </c>
      <c r="B666" s="2">
        <v>43857</v>
      </c>
      <c r="C666">
        <v>425600</v>
      </c>
      <c r="D666">
        <v>413752.04</v>
      </c>
      <c r="E666">
        <v>7.0620000000000003</v>
      </c>
      <c r="F666">
        <v>360</v>
      </c>
      <c r="G666">
        <v>11</v>
      </c>
      <c r="H666">
        <v>349</v>
      </c>
      <c r="I666">
        <v>671</v>
      </c>
      <c r="J666">
        <v>86.4</v>
      </c>
      <c r="K666">
        <v>36.4</v>
      </c>
      <c r="L666" t="s">
        <v>33</v>
      </c>
      <c r="M666" t="s">
        <v>43</v>
      </c>
      <c r="N666" t="s">
        <v>20</v>
      </c>
      <c r="O666">
        <v>2.5000000000000001E-3</v>
      </c>
      <c r="P666">
        <v>0</v>
      </c>
      <c r="Q666" t="s">
        <v>21</v>
      </c>
      <c r="R666" t="str">
        <f t="shared" si="40"/>
        <v>OK</v>
      </c>
      <c r="S666">
        <f t="shared" si="41"/>
        <v>413752.04</v>
      </c>
      <c r="T666">
        <f t="shared" si="42"/>
        <v>671</v>
      </c>
      <c r="U666" t="str">
        <f t="shared" si="43"/>
        <v>YES</v>
      </c>
    </row>
    <row r="667" spans="1:21" x14ac:dyDescent="0.3">
      <c r="A667" t="s">
        <v>705</v>
      </c>
      <c r="B667" s="2">
        <v>45993</v>
      </c>
      <c r="C667">
        <v>369100</v>
      </c>
      <c r="D667">
        <v>337088.02</v>
      </c>
      <c r="E667">
        <v>6.524</v>
      </c>
      <c r="F667">
        <v>360</v>
      </c>
      <c r="G667">
        <v>34</v>
      </c>
      <c r="H667">
        <v>326</v>
      </c>
      <c r="I667">
        <v>717</v>
      </c>
      <c r="J667">
        <v>78.8</v>
      </c>
      <c r="K667">
        <v>27.4</v>
      </c>
      <c r="L667" t="s">
        <v>33</v>
      </c>
      <c r="M667" t="s">
        <v>26</v>
      </c>
      <c r="N667" t="s">
        <v>20</v>
      </c>
      <c r="O667">
        <v>2.5000000000000001E-3</v>
      </c>
      <c r="P667">
        <v>0</v>
      </c>
      <c r="Q667" t="s">
        <v>21</v>
      </c>
      <c r="R667" t="str">
        <f t="shared" si="40"/>
        <v>OK</v>
      </c>
      <c r="S667">
        <f t="shared" si="41"/>
        <v>337088.02</v>
      </c>
      <c r="T667">
        <f t="shared" si="42"/>
        <v>717</v>
      </c>
      <c r="U667" t="str">
        <f t="shared" si="43"/>
        <v>YES</v>
      </c>
    </row>
    <row r="668" spans="1:21" x14ac:dyDescent="0.3">
      <c r="A668" t="s">
        <v>706</v>
      </c>
      <c r="B668" s="2">
        <v>44458</v>
      </c>
      <c r="C668">
        <v>569600</v>
      </c>
      <c r="D668">
        <v>528532.71</v>
      </c>
      <c r="E668">
        <v>6.77</v>
      </c>
      <c r="F668">
        <v>360</v>
      </c>
      <c r="G668">
        <v>30</v>
      </c>
      <c r="H668">
        <v>330</v>
      </c>
      <c r="I668">
        <v>753</v>
      </c>
      <c r="J668">
        <v>65.400000000000006</v>
      </c>
      <c r="K668">
        <v>34.5</v>
      </c>
      <c r="L668" t="s">
        <v>33</v>
      </c>
      <c r="M668" t="s">
        <v>19</v>
      </c>
      <c r="N668" t="s">
        <v>20</v>
      </c>
      <c r="O668">
        <v>2.5000000000000001E-3</v>
      </c>
      <c r="P668">
        <v>0</v>
      </c>
      <c r="Q668" t="s">
        <v>21</v>
      </c>
      <c r="R668" t="str">
        <f t="shared" si="40"/>
        <v>OK</v>
      </c>
      <c r="S668">
        <f t="shared" si="41"/>
        <v>528532.71</v>
      </c>
      <c r="T668">
        <f t="shared" si="42"/>
        <v>753</v>
      </c>
      <c r="U668" t="str">
        <f t="shared" si="43"/>
        <v>YES</v>
      </c>
    </row>
    <row r="669" spans="1:21" x14ac:dyDescent="0.3">
      <c r="A669" t="s">
        <v>707</v>
      </c>
      <c r="B669" s="2">
        <v>45915</v>
      </c>
      <c r="C669">
        <v>230300</v>
      </c>
      <c r="D669">
        <v>182477.15</v>
      </c>
      <c r="E669">
        <v>5.1449999999999996</v>
      </c>
      <c r="F669">
        <v>240</v>
      </c>
      <c r="G669">
        <v>60</v>
      </c>
      <c r="H669">
        <v>180</v>
      </c>
      <c r="I669">
        <v>739</v>
      </c>
      <c r="J669">
        <v>58.1</v>
      </c>
      <c r="K669">
        <v>32.5</v>
      </c>
      <c r="L669" t="s">
        <v>33</v>
      </c>
      <c r="M669" t="s">
        <v>26</v>
      </c>
      <c r="N669" t="s">
        <v>20</v>
      </c>
      <c r="O669">
        <v>3.0000000000000001E-3</v>
      </c>
      <c r="P669">
        <v>0</v>
      </c>
      <c r="Q669" t="s">
        <v>21</v>
      </c>
      <c r="R669" t="str">
        <f t="shared" si="40"/>
        <v>OK</v>
      </c>
      <c r="S669">
        <f t="shared" si="41"/>
        <v>182477.15</v>
      </c>
      <c r="T669">
        <f t="shared" si="42"/>
        <v>739</v>
      </c>
      <c r="U669" t="str">
        <f t="shared" si="43"/>
        <v>YES</v>
      </c>
    </row>
    <row r="670" spans="1:21" x14ac:dyDescent="0.3">
      <c r="A670" t="s">
        <v>708</v>
      </c>
      <c r="B670" s="2">
        <v>45787</v>
      </c>
      <c r="C670">
        <v>162500</v>
      </c>
      <c r="D670">
        <v>140731.09</v>
      </c>
      <c r="E670">
        <v>6.1070000000000002</v>
      </c>
      <c r="F670">
        <v>360</v>
      </c>
      <c r="G670">
        <v>51</v>
      </c>
      <c r="H670">
        <v>309</v>
      </c>
      <c r="I670">
        <v>791</v>
      </c>
      <c r="J670">
        <v>90.7</v>
      </c>
      <c r="K670">
        <v>43.7</v>
      </c>
      <c r="L670" t="s">
        <v>33</v>
      </c>
      <c r="M670" t="s">
        <v>19</v>
      </c>
      <c r="N670" t="s">
        <v>20</v>
      </c>
      <c r="O670">
        <v>2.7499999999999998E-3</v>
      </c>
      <c r="P670">
        <v>0</v>
      </c>
      <c r="Q670" t="s">
        <v>21</v>
      </c>
      <c r="R670" t="str">
        <f t="shared" si="40"/>
        <v>OK</v>
      </c>
      <c r="S670">
        <f t="shared" si="41"/>
        <v>140731.09</v>
      </c>
      <c r="T670">
        <f t="shared" si="42"/>
        <v>791</v>
      </c>
      <c r="U670" t="str">
        <f t="shared" si="43"/>
        <v>YES</v>
      </c>
    </row>
    <row r="671" spans="1:21" x14ac:dyDescent="0.3">
      <c r="A671" t="s">
        <v>709</v>
      </c>
      <c r="B671" s="2">
        <v>44310</v>
      </c>
      <c r="C671">
        <v>374500</v>
      </c>
      <c r="D671">
        <v>350655.24</v>
      </c>
      <c r="E671">
        <v>5.5490000000000004</v>
      </c>
      <c r="F671">
        <v>360</v>
      </c>
      <c r="G671">
        <v>29</v>
      </c>
      <c r="H671">
        <v>331</v>
      </c>
      <c r="I671">
        <v>762</v>
      </c>
      <c r="J671">
        <v>53.4</v>
      </c>
      <c r="K671">
        <v>27</v>
      </c>
      <c r="L671" t="s">
        <v>18</v>
      </c>
      <c r="M671" t="s">
        <v>26</v>
      </c>
      <c r="N671" t="s">
        <v>20</v>
      </c>
      <c r="O671">
        <v>2.5000000000000001E-3</v>
      </c>
      <c r="P671">
        <v>0</v>
      </c>
      <c r="Q671" t="s">
        <v>21</v>
      </c>
      <c r="R671" t="str">
        <f t="shared" si="40"/>
        <v>OK</v>
      </c>
      <c r="S671">
        <f t="shared" si="41"/>
        <v>350655.24</v>
      </c>
      <c r="T671">
        <f t="shared" si="42"/>
        <v>762</v>
      </c>
      <c r="U671" t="str">
        <f t="shared" si="43"/>
        <v>YES</v>
      </c>
    </row>
    <row r="672" spans="1:21" x14ac:dyDescent="0.3">
      <c r="A672" t="s">
        <v>710</v>
      </c>
      <c r="B672" s="2">
        <v>43604</v>
      </c>
      <c r="C672">
        <v>268700</v>
      </c>
      <c r="D672">
        <v>247746.54</v>
      </c>
      <c r="E672">
        <v>7.6559999999999997</v>
      </c>
      <c r="F672">
        <v>360</v>
      </c>
      <c r="G672">
        <v>31</v>
      </c>
      <c r="H672">
        <v>329</v>
      </c>
      <c r="I672">
        <v>664</v>
      </c>
      <c r="J672">
        <v>83</v>
      </c>
      <c r="K672">
        <v>34.9</v>
      </c>
      <c r="L672" t="s">
        <v>33</v>
      </c>
      <c r="M672" t="s">
        <v>19</v>
      </c>
      <c r="N672" t="s">
        <v>20</v>
      </c>
      <c r="O672">
        <v>2.5000000000000001E-3</v>
      </c>
      <c r="P672">
        <v>0</v>
      </c>
      <c r="Q672" t="s">
        <v>21</v>
      </c>
      <c r="R672" t="str">
        <f t="shared" si="40"/>
        <v>OK</v>
      </c>
      <c r="S672">
        <f t="shared" si="41"/>
        <v>247746.54</v>
      </c>
      <c r="T672">
        <f t="shared" si="42"/>
        <v>664</v>
      </c>
      <c r="U672" t="str">
        <f t="shared" si="43"/>
        <v>YES</v>
      </c>
    </row>
    <row r="673" spans="1:21" x14ac:dyDescent="0.3">
      <c r="A673" t="s">
        <v>711</v>
      </c>
      <c r="B673" s="2">
        <v>43568</v>
      </c>
      <c r="C673">
        <v>174800</v>
      </c>
      <c r="D673">
        <v>159090.37</v>
      </c>
      <c r="E673">
        <v>6.9939999999999998</v>
      </c>
      <c r="F673">
        <v>360</v>
      </c>
      <c r="G673">
        <v>33</v>
      </c>
      <c r="H673">
        <v>327</v>
      </c>
      <c r="I673">
        <v>698</v>
      </c>
      <c r="J673">
        <v>70.099999999999994</v>
      </c>
      <c r="K673">
        <v>29.5</v>
      </c>
      <c r="L673" t="s">
        <v>38</v>
      </c>
      <c r="M673" t="s">
        <v>26</v>
      </c>
      <c r="N673" t="s">
        <v>20</v>
      </c>
      <c r="O673">
        <v>2.5000000000000001E-3</v>
      </c>
      <c r="P673">
        <v>0</v>
      </c>
      <c r="Q673" t="s">
        <v>21</v>
      </c>
      <c r="R673" t="str">
        <f t="shared" si="40"/>
        <v>OK</v>
      </c>
      <c r="S673">
        <f t="shared" si="41"/>
        <v>159090.37</v>
      </c>
      <c r="T673">
        <f t="shared" si="42"/>
        <v>698</v>
      </c>
      <c r="U673" t="str">
        <f t="shared" si="43"/>
        <v>YES</v>
      </c>
    </row>
    <row r="674" spans="1:21" x14ac:dyDescent="0.3">
      <c r="A674" t="s">
        <v>712</v>
      </c>
      <c r="B674" s="2">
        <v>44731</v>
      </c>
      <c r="C674">
        <v>512300</v>
      </c>
      <c r="D674">
        <v>503200.53</v>
      </c>
      <c r="E674">
        <v>5.8070000000000004</v>
      </c>
      <c r="F674">
        <v>360</v>
      </c>
      <c r="G674">
        <v>8</v>
      </c>
      <c r="H674">
        <v>352</v>
      </c>
      <c r="I674">
        <v>649</v>
      </c>
      <c r="J674">
        <v>87.5</v>
      </c>
      <c r="K674">
        <v>49.9</v>
      </c>
      <c r="L674" t="s">
        <v>36</v>
      </c>
      <c r="M674" t="s">
        <v>26</v>
      </c>
      <c r="N674" t="s">
        <v>20</v>
      </c>
      <c r="O674">
        <v>2.7499999999999998E-3</v>
      </c>
      <c r="P674">
        <v>0</v>
      </c>
      <c r="Q674" t="s">
        <v>21</v>
      </c>
      <c r="R674" t="str">
        <f t="shared" si="40"/>
        <v>OK</v>
      </c>
      <c r="S674">
        <f t="shared" si="41"/>
        <v>503200.53</v>
      </c>
      <c r="T674">
        <f t="shared" si="42"/>
        <v>649</v>
      </c>
      <c r="U674" t="str">
        <f t="shared" si="43"/>
        <v>YES</v>
      </c>
    </row>
    <row r="675" spans="1:21" x14ac:dyDescent="0.3">
      <c r="A675" t="s">
        <v>713</v>
      </c>
      <c r="B675" s="2">
        <v>44606</v>
      </c>
      <c r="C675">
        <v>205800</v>
      </c>
      <c r="D675">
        <v>181808.84</v>
      </c>
      <c r="E675">
        <v>5.2510000000000003</v>
      </c>
      <c r="F675">
        <v>360</v>
      </c>
      <c r="G675">
        <v>43</v>
      </c>
      <c r="H675">
        <v>317</v>
      </c>
      <c r="I675">
        <v>788</v>
      </c>
      <c r="J675">
        <v>64.5</v>
      </c>
      <c r="K675">
        <v>45.1</v>
      </c>
      <c r="L675" t="s">
        <v>52</v>
      </c>
      <c r="M675" t="s">
        <v>26</v>
      </c>
      <c r="N675" t="s">
        <v>20</v>
      </c>
      <c r="O675">
        <v>2.5000000000000001E-3</v>
      </c>
      <c r="P675">
        <v>0</v>
      </c>
      <c r="Q675" t="s">
        <v>21</v>
      </c>
      <c r="R675" t="str">
        <f t="shared" si="40"/>
        <v>OK</v>
      </c>
      <c r="S675">
        <f t="shared" si="41"/>
        <v>181808.84</v>
      </c>
      <c r="T675">
        <f t="shared" si="42"/>
        <v>788</v>
      </c>
      <c r="U675" t="str">
        <f t="shared" si="43"/>
        <v>YES</v>
      </c>
    </row>
    <row r="676" spans="1:21" x14ac:dyDescent="0.3">
      <c r="A676" t="s">
        <v>714</v>
      </c>
      <c r="B676" s="2">
        <v>44703</v>
      </c>
      <c r="C676">
        <v>454200</v>
      </c>
      <c r="D676">
        <v>372742.09</v>
      </c>
      <c r="E676">
        <v>6.3760000000000003</v>
      </c>
      <c r="F676">
        <v>360</v>
      </c>
      <c r="G676">
        <v>66</v>
      </c>
      <c r="H676">
        <v>294</v>
      </c>
      <c r="I676">
        <v>615</v>
      </c>
      <c r="J676">
        <v>98</v>
      </c>
      <c r="K676">
        <v>21.9</v>
      </c>
      <c r="L676" t="s">
        <v>54</v>
      </c>
      <c r="M676" t="s">
        <v>26</v>
      </c>
      <c r="N676" t="s">
        <v>27</v>
      </c>
      <c r="O676">
        <v>2.5000000000000001E-3</v>
      </c>
      <c r="P676">
        <v>0</v>
      </c>
      <c r="Q676" t="s">
        <v>21</v>
      </c>
      <c r="R676" t="str">
        <f t="shared" si="40"/>
        <v>OK</v>
      </c>
      <c r="S676">
        <f t="shared" si="41"/>
        <v>372742.09</v>
      </c>
      <c r="T676">
        <f t="shared" si="42"/>
        <v>615</v>
      </c>
      <c r="U676" t="str">
        <f t="shared" si="43"/>
        <v>YES</v>
      </c>
    </row>
    <row r="677" spans="1:21" x14ac:dyDescent="0.3">
      <c r="A677" t="s">
        <v>715</v>
      </c>
      <c r="B677" s="2">
        <v>43949</v>
      </c>
      <c r="C677">
        <v>290500</v>
      </c>
      <c r="D677">
        <v>221091.86</v>
      </c>
      <c r="E677">
        <v>6.96</v>
      </c>
      <c r="F677">
        <v>180</v>
      </c>
      <c r="G677">
        <v>56</v>
      </c>
      <c r="H677">
        <v>124</v>
      </c>
      <c r="I677">
        <v>654</v>
      </c>
      <c r="J677">
        <v>80.400000000000006</v>
      </c>
      <c r="K677">
        <v>28.6</v>
      </c>
      <c r="L677" t="s">
        <v>23</v>
      </c>
      <c r="M677" t="s">
        <v>19</v>
      </c>
      <c r="N677" t="s">
        <v>20</v>
      </c>
      <c r="O677">
        <v>2.5000000000000001E-3</v>
      </c>
      <c r="P677">
        <v>0</v>
      </c>
      <c r="Q677" t="s">
        <v>21</v>
      </c>
      <c r="R677" t="str">
        <f t="shared" si="40"/>
        <v>OK</v>
      </c>
      <c r="S677">
        <f t="shared" si="41"/>
        <v>221091.86</v>
      </c>
      <c r="T677">
        <f t="shared" si="42"/>
        <v>654</v>
      </c>
      <c r="U677" t="str">
        <f t="shared" si="43"/>
        <v>YES</v>
      </c>
    </row>
    <row r="678" spans="1:21" x14ac:dyDescent="0.3">
      <c r="A678" t="s">
        <v>716</v>
      </c>
      <c r="B678" s="2">
        <v>46042</v>
      </c>
      <c r="C678">
        <v>236700</v>
      </c>
      <c r="D678">
        <v>210368</v>
      </c>
      <c r="E678">
        <v>5.1219999999999999</v>
      </c>
      <c r="F678">
        <v>360</v>
      </c>
      <c r="G678">
        <v>53</v>
      </c>
      <c r="H678">
        <v>307</v>
      </c>
      <c r="I678">
        <v>697</v>
      </c>
      <c r="J678">
        <v>82.2</v>
      </c>
      <c r="K678">
        <v>42</v>
      </c>
      <c r="L678" t="s">
        <v>33</v>
      </c>
      <c r="M678" t="s">
        <v>19</v>
      </c>
      <c r="N678" t="s">
        <v>20</v>
      </c>
      <c r="O678">
        <v>2.5000000000000001E-3</v>
      </c>
      <c r="P678">
        <v>0</v>
      </c>
      <c r="Q678" t="s">
        <v>21</v>
      </c>
      <c r="R678" t="str">
        <f t="shared" si="40"/>
        <v>OK</v>
      </c>
      <c r="S678">
        <f t="shared" si="41"/>
        <v>210368</v>
      </c>
      <c r="T678">
        <f t="shared" si="42"/>
        <v>697</v>
      </c>
      <c r="U678" t="str">
        <f t="shared" si="43"/>
        <v>YES</v>
      </c>
    </row>
    <row r="679" spans="1:21" x14ac:dyDescent="0.3">
      <c r="A679" t="s">
        <v>717</v>
      </c>
      <c r="B679" s="2">
        <v>43689</v>
      </c>
      <c r="C679">
        <v>339900</v>
      </c>
      <c r="D679">
        <v>314316.2</v>
      </c>
      <c r="E679">
        <v>5.6440000000000001</v>
      </c>
      <c r="F679">
        <v>360</v>
      </c>
      <c r="G679">
        <v>26</v>
      </c>
      <c r="H679">
        <v>334</v>
      </c>
      <c r="I679">
        <v>756</v>
      </c>
      <c r="J679">
        <v>67.5</v>
      </c>
      <c r="K679">
        <v>38.700000000000003</v>
      </c>
      <c r="L679" t="s">
        <v>54</v>
      </c>
      <c r="M679" t="s">
        <v>19</v>
      </c>
      <c r="N679" t="s">
        <v>20</v>
      </c>
      <c r="O679">
        <v>2.5000000000000001E-3</v>
      </c>
      <c r="P679">
        <v>0</v>
      </c>
      <c r="Q679" t="s">
        <v>21</v>
      </c>
      <c r="R679" t="str">
        <f t="shared" si="40"/>
        <v>OK</v>
      </c>
      <c r="S679">
        <f t="shared" si="41"/>
        <v>314316.2</v>
      </c>
      <c r="T679">
        <f t="shared" si="42"/>
        <v>756</v>
      </c>
      <c r="U679" t="str">
        <f t="shared" si="43"/>
        <v>YES</v>
      </c>
    </row>
    <row r="680" spans="1:21" x14ac:dyDescent="0.3">
      <c r="A680" t="s">
        <v>718</v>
      </c>
      <c r="B680" s="2">
        <v>44759</v>
      </c>
      <c r="C680">
        <v>550700</v>
      </c>
      <c r="D680">
        <v>477773.75</v>
      </c>
      <c r="E680">
        <v>5.5309999999999997</v>
      </c>
      <c r="F680">
        <v>360</v>
      </c>
      <c r="G680">
        <v>59</v>
      </c>
      <c r="H680">
        <v>301</v>
      </c>
      <c r="I680">
        <v>696</v>
      </c>
      <c r="J680">
        <v>74.5</v>
      </c>
      <c r="K680">
        <v>38.4</v>
      </c>
      <c r="L680" t="s">
        <v>23</v>
      </c>
      <c r="M680" t="s">
        <v>19</v>
      </c>
      <c r="N680" t="s">
        <v>20</v>
      </c>
      <c r="O680">
        <v>2.5000000000000001E-3</v>
      </c>
      <c r="P680">
        <v>0</v>
      </c>
      <c r="Q680" t="s">
        <v>21</v>
      </c>
      <c r="R680" t="str">
        <f t="shared" si="40"/>
        <v>OK</v>
      </c>
      <c r="S680">
        <f t="shared" si="41"/>
        <v>477773.75</v>
      </c>
      <c r="T680">
        <f t="shared" si="42"/>
        <v>696</v>
      </c>
      <c r="U680" t="str">
        <f t="shared" si="43"/>
        <v>YES</v>
      </c>
    </row>
    <row r="681" spans="1:21" x14ac:dyDescent="0.3">
      <c r="A681" t="s">
        <v>719</v>
      </c>
      <c r="B681" s="2">
        <v>45314</v>
      </c>
      <c r="C681">
        <v>346000</v>
      </c>
      <c r="D681">
        <v>287569.11</v>
      </c>
      <c r="E681">
        <v>6.8140000000000001</v>
      </c>
      <c r="F681">
        <v>360</v>
      </c>
      <c r="G681">
        <v>61</v>
      </c>
      <c r="H681">
        <v>299</v>
      </c>
      <c r="I681">
        <v>705</v>
      </c>
      <c r="J681">
        <v>74.8</v>
      </c>
      <c r="K681">
        <v>36.5</v>
      </c>
      <c r="L681" t="s">
        <v>38</v>
      </c>
      <c r="M681" t="s">
        <v>30</v>
      </c>
      <c r="N681" t="s">
        <v>20</v>
      </c>
      <c r="O681">
        <v>2.5000000000000001E-3</v>
      </c>
      <c r="P681">
        <v>0</v>
      </c>
      <c r="Q681" t="s">
        <v>21</v>
      </c>
      <c r="R681" t="str">
        <f t="shared" si="40"/>
        <v>OK</v>
      </c>
      <c r="S681">
        <f t="shared" si="41"/>
        <v>287569.11</v>
      </c>
      <c r="T681">
        <f t="shared" si="42"/>
        <v>705</v>
      </c>
      <c r="U681" t="str">
        <f t="shared" si="43"/>
        <v>YES</v>
      </c>
    </row>
    <row r="682" spans="1:21" x14ac:dyDescent="0.3">
      <c r="A682" t="s">
        <v>720</v>
      </c>
      <c r="B682" s="2">
        <v>45350</v>
      </c>
      <c r="C682">
        <v>525400</v>
      </c>
      <c r="D682">
        <v>439602.86</v>
      </c>
      <c r="E682">
        <v>6.01</v>
      </c>
      <c r="F682">
        <v>360</v>
      </c>
      <c r="G682">
        <v>64</v>
      </c>
      <c r="H682">
        <v>296</v>
      </c>
      <c r="I682">
        <v>706</v>
      </c>
      <c r="J682">
        <v>95.8</v>
      </c>
      <c r="K682">
        <v>42.6</v>
      </c>
      <c r="L682" t="s">
        <v>45</v>
      </c>
      <c r="M682" t="s">
        <v>19</v>
      </c>
      <c r="N682" t="s">
        <v>20</v>
      </c>
      <c r="O682">
        <v>2.5000000000000001E-3</v>
      </c>
      <c r="P682">
        <v>0</v>
      </c>
      <c r="Q682" t="s">
        <v>21</v>
      </c>
      <c r="R682" t="str">
        <f t="shared" si="40"/>
        <v>OK</v>
      </c>
      <c r="S682">
        <f t="shared" si="41"/>
        <v>439602.86</v>
      </c>
      <c r="T682">
        <f t="shared" si="42"/>
        <v>706</v>
      </c>
      <c r="U682" t="str">
        <f t="shared" si="43"/>
        <v>YES</v>
      </c>
    </row>
    <row r="683" spans="1:21" x14ac:dyDescent="0.3">
      <c r="A683" t="s">
        <v>721</v>
      </c>
      <c r="B683" s="2">
        <v>45627</v>
      </c>
      <c r="C683">
        <v>212700</v>
      </c>
      <c r="D683">
        <v>185259.85</v>
      </c>
      <c r="E683">
        <v>6.0369999999999999</v>
      </c>
      <c r="F683">
        <v>360</v>
      </c>
      <c r="G683">
        <v>56</v>
      </c>
      <c r="H683">
        <v>304</v>
      </c>
      <c r="I683">
        <v>735</v>
      </c>
      <c r="J683">
        <v>80.400000000000006</v>
      </c>
      <c r="K683">
        <v>41.2</v>
      </c>
      <c r="L683" t="s">
        <v>33</v>
      </c>
      <c r="M683" t="s">
        <v>43</v>
      </c>
      <c r="N683" t="s">
        <v>77</v>
      </c>
      <c r="O683">
        <v>2.5000000000000001E-3</v>
      </c>
      <c r="P683">
        <v>0</v>
      </c>
      <c r="Q683" t="s">
        <v>21</v>
      </c>
      <c r="R683" t="str">
        <f t="shared" si="40"/>
        <v>OK</v>
      </c>
      <c r="S683">
        <f t="shared" si="41"/>
        <v>185259.85</v>
      </c>
      <c r="T683">
        <f t="shared" si="42"/>
        <v>735</v>
      </c>
      <c r="U683" t="str">
        <f t="shared" si="43"/>
        <v>YES</v>
      </c>
    </row>
    <row r="684" spans="1:21" x14ac:dyDescent="0.3">
      <c r="A684" t="s">
        <v>722</v>
      </c>
      <c r="B684" s="2">
        <v>44930</v>
      </c>
      <c r="C684">
        <v>536400</v>
      </c>
      <c r="D684">
        <v>507010.08</v>
      </c>
      <c r="E684">
        <v>6.3639999999999999</v>
      </c>
      <c r="F684">
        <v>360</v>
      </c>
      <c r="G684">
        <v>25</v>
      </c>
      <c r="H684">
        <v>335</v>
      </c>
      <c r="I684">
        <v>658</v>
      </c>
      <c r="J684">
        <v>82</v>
      </c>
      <c r="K684">
        <v>32.700000000000003</v>
      </c>
      <c r="L684" t="s">
        <v>33</v>
      </c>
      <c r="M684" t="s">
        <v>30</v>
      </c>
      <c r="N684" t="s">
        <v>20</v>
      </c>
      <c r="O684">
        <v>2.5000000000000001E-3</v>
      </c>
      <c r="P684">
        <v>0</v>
      </c>
      <c r="Q684" t="s">
        <v>21</v>
      </c>
      <c r="R684" t="str">
        <f t="shared" si="40"/>
        <v>OK</v>
      </c>
      <c r="S684">
        <f t="shared" si="41"/>
        <v>507010.08</v>
      </c>
      <c r="T684">
        <f t="shared" si="42"/>
        <v>658</v>
      </c>
      <c r="U684" t="str">
        <f t="shared" si="43"/>
        <v>YES</v>
      </c>
    </row>
    <row r="685" spans="1:21" x14ac:dyDescent="0.3">
      <c r="A685" t="s">
        <v>723</v>
      </c>
      <c r="B685" s="2">
        <v>44109</v>
      </c>
      <c r="C685">
        <v>268500</v>
      </c>
      <c r="D685">
        <v>225587.58</v>
      </c>
      <c r="E685">
        <v>5.6790000000000003</v>
      </c>
      <c r="F685">
        <v>360</v>
      </c>
      <c r="G685">
        <v>64</v>
      </c>
      <c r="H685">
        <v>296</v>
      </c>
      <c r="I685">
        <v>673</v>
      </c>
      <c r="J685">
        <v>81.900000000000006</v>
      </c>
      <c r="K685">
        <v>25.4</v>
      </c>
      <c r="L685" t="s">
        <v>29</v>
      </c>
      <c r="M685" t="s">
        <v>26</v>
      </c>
      <c r="N685" t="s">
        <v>20</v>
      </c>
      <c r="O685">
        <v>2.5000000000000001E-3</v>
      </c>
      <c r="P685">
        <v>30</v>
      </c>
      <c r="Q685" t="s">
        <v>31</v>
      </c>
      <c r="R685" t="str">
        <f t="shared" si="40"/>
        <v>OK</v>
      </c>
      <c r="S685">
        <f t="shared" si="41"/>
        <v>225587.58</v>
      </c>
      <c r="T685">
        <f t="shared" si="42"/>
        <v>673</v>
      </c>
      <c r="U685" t="str">
        <f t="shared" si="43"/>
        <v>YES</v>
      </c>
    </row>
    <row r="686" spans="1:21" x14ac:dyDescent="0.3">
      <c r="A686" t="s">
        <v>724</v>
      </c>
      <c r="B686" s="2">
        <v>44721</v>
      </c>
      <c r="C686">
        <v>488700</v>
      </c>
      <c r="D686">
        <v>472123.72</v>
      </c>
      <c r="E686">
        <v>5.3120000000000003</v>
      </c>
      <c r="F686">
        <v>360</v>
      </c>
      <c r="G686">
        <v>14</v>
      </c>
      <c r="H686">
        <v>346</v>
      </c>
      <c r="I686">
        <v>817</v>
      </c>
      <c r="J686">
        <v>82.9</v>
      </c>
      <c r="K686">
        <v>21.5</v>
      </c>
      <c r="L686" t="s">
        <v>23</v>
      </c>
      <c r="M686" t="s">
        <v>19</v>
      </c>
      <c r="N686" t="s">
        <v>20</v>
      </c>
      <c r="O686">
        <v>2.5000000000000001E-3</v>
      </c>
      <c r="P686">
        <v>0</v>
      </c>
      <c r="Q686" t="s">
        <v>21</v>
      </c>
      <c r="R686" t="str">
        <f t="shared" si="40"/>
        <v>OK</v>
      </c>
      <c r="S686">
        <f t="shared" si="41"/>
        <v>472123.72</v>
      </c>
      <c r="T686">
        <f t="shared" si="42"/>
        <v>817</v>
      </c>
      <c r="U686" t="str">
        <f t="shared" si="43"/>
        <v>YES</v>
      </c>
    </row>
    <row r="687" spans="1:21" x14ac:dyDescent="0.3">
      <c r="A687" t="s">
        <v>725</v>
      </c>
      <c r="B687" s="2">
        <v>43923</v>
      </c>
      <c r="C687">
        <v>432900</v>
      </c>
      <c r="D687">
        <v>425976.01</v>
      </c>
      <c r="E687">
        <v>7.14</v>
      </c>
      <c r="F687">
        <v>360</v>
      </c>
      <c r="G687">
        <v>6</v>
      </c>
      <c r="H687">
        <v>354</v>
      </c>
      <c r="I687">
        <v>747</v>
      </c>
      <c r="J687">
        <v>60.7</v>
      </c>
      <c r="K687">
        <v>34.200000000000003</v>
      </c>
      <c r="L687" t="s">
        <v>52</v>
      </c>
      <c r="M687" t="s">
        <v>26</v>
      </c>
      <c r="N687" t="s">
        <v>20</v>
      </c>
      <c r="O687">
        <v>2.5000000000000001E-3</v>
      </c>
      <c r="P687">
        <v>0</v>
      </c>
      <c r="Q687" t="s">
        <v>21</v>
      </c>
      <c r="R687" t="str">
        <f t="shared" si="40"/>
        <v>OK</v>
      </c>
      <c r="S687">
        <f t="shared" si="41"/>
        <v>425976.01</v>
      </c>
      <c r="T687">
        <f t="shared" si="42"/>
        <v>747</v>
      </c>
      <c r="U687" t="str">
        <f t="shared" si="43"/>
        <v>YES</v>
      </c>
    </row>
    <row r="688" spans="1:21" x14ac:dyDescent="0.3">
      <c r="A688" t="s">
        <v>726</v>
      </c>
      <c r="B688" s="2">
        <v>45888</v>
      </c>
      <c r="C688">
        <v>614600</v>
      </c>
      <c r="D688">
        <v>555320.93999999994</v>
      </c>
      <c r="E688">
        <v>7.2009999999999996</v>
      </c>
      <c r="F688">
        <v>360</v>
      </c>
      <c r="G688">
        <v>34</v>
      </c>
      <c r="H688">
        <v>326</v>
      </c>
      <c r="I688">
        <v>767</v>
      </c>
      <c r="J688">
        <v>98</v>
      </c>
      <c r="K688">
        <v>20.3</v>
      </c>
      <c r="L688" t="s">
        <v>52</v>
      </c>
      <c r="M688" t="s">
        <v>26</v>
      </c>
      <c r="N688" t="s">
        <v>20</v>
      </c>
      <c r="O688">
        <v>3.0000000000000001E-3</v>
      </c>
      <c r="P688">
        <v>0</v>
      </c>
      <c r="Q688" t="s">
        <v>21</v>
      </c>
      <c r="R688" t="str">
        <f t="shared" si="40"/>
        <v>OK</v>
      </c>
      <c r="S688">
        <f t="shared" si="41"/>
        <v>555320.93999999994</v>
      </c>
      <c r="T688">
        <f t="shared" si="42"/>
        <v>767</v>
      </c>
      <c r="U688" t="str">
        <f t="shared" si="43"/>
        <v>YES</v>
      </c>
    </row>
    <row r="689" spans="1:21" x14ac:dyDescent="0.3">
      <c r="A689" t="s">
        <v>727</v>
      </c>
      <c r="B689" s="2">
        <v>45093</v>
      </c>
      <c r="C689">
        <v>343700</v>
      </c>
      <c r="D689">
        <v>279325.89</v>
      </c>
      <c r="E689">
        <v>6.367</v>
      </c>
      <c r="F689">
        <v>360</v>
      </c>
      <c r="G689">
        <v>68</v>
      </c>
      <c r="H689">
        <v>292</v>
      </c>
      <c r="I689">
        <v>728</v>
      </c>
      <c r="J689">
        <v>66.3</v>
      </c>
      <c r="K689">
        <v>37</v>
      </c>
      <c r="L689" t="s">
        <v>18</v>
      </c>
      <c r="M689" t="s">
        <v>19</v>
      </c>
      <c r="N689" t="s">
        <v>20</v>
      </c>
      <c r="O689">
        <v>3.0000000000000001E-3</v>
      </c>
      <c r="P689">
        <v>0</v>
      </c>
      <c r="Q689" t="s">
        <v>21</v>
      </c>
      <c r="R689" t="str">
        <f t="shared" si="40"/>
        <v>OK</v>
      </c>
      <c r="S689">
        <f t="shared" si="41"/>
        <v>279325.89</v>
      </c>
      <c r="T689">
        <f t="shared" si="42"/>
        <v>728</v>
      </c>
      <c r="U689" t="str">
        <f t="shared" si="43"/>
        <v>YES</v>
      </c>
    </row>
    <row r="690" spans="1:21" x14ac:dyDescent="0.3">
      <c r="A690" t="s">
        <v>728</v>
      </c>
      <c r="B690" s="2">
        <v>44076</v>
      </c>
      <c r="C690">
        <v>183100</v>
      </c>
      <c r="D690">
        <v>157276.56</v>
      </c>
      <c r="E690">
        <v>6.4139999999999997</v>
      </c>
      <c r="F690">
        <v>360</v>
      </c>
      <c r="G690">
        <v>61</v>
      </c>
      <c r="H690">
        <v>299</v>
      </c>
      <c r="I690">
        <v>717</v>
      </c>
      <c r="J690">
        <v>75.599999999999994</v>
      </c>
      <c r="K690">
        <v>32.5</v>
      </c>
      <c r="L690" t="s">
        <v>45</v>
      </c>
      <c r="M690" t="s">
        <v>19</v>
      </c>
      <c r="N690" t="s">
        <v>20</v>
      </c>
      <c r="O690">
        <v>2.5000000000000001E-3</v>
      </c>
      <c r="P690">
        <v>0</v>
      </c>
      <c r="Q690" t="s">
        <v>21</v>
      </c>
      <c r="R690" t="str">
        <f t="shared" si="40"/>
        <v>OK</v>
      </c>
      <c r="S690">
        <f t="shared" si="41"/>
        <v>157276.56</v>
      </c>
      <c r="T690">
        <f t="shared" si="42"/>
        <v>717</v>
      </c>
      <c r="U690" t="str">
        <f t="shared" si="43"/>
        <v>YES</v>
      </c>
    </row>
    <row r="691" spans="1:21" x14ac:dyDescent="0.3">
      <c r="A691" t="s">
        <v>729</v>
      </c>
      <c r="B691" s="2">
        <v>43672</v>
      </c>
      <c r="C691">
        <v>159600</v>
      </c>
      <c r="D691">
        <v>141624.07999999999</v>
      </c>
      <c r="E691">
        <v>7.07</v>
      </c>
      <c r="F691">
        <v>360</v>
      </c>
      <c r="G691">
        <v>40</v>
      </c>
      <c r="H691">
        <v>320</v>
      </c>
      <c r="I691">
        <v>750</v>
      </c>
      <c r="J691">
        <v>92.8</v>
      </c>
      <c r="K691">
        <v>50.6</v>
      </c>
      <c r="L691" t="s">
        <v>33</v>
      </c>
      <c r="M691" t="s">
        <v>30</v>
      </c>
      <c r="N691" t="s">
        <v>20</v>
      </c>
      <c r="O691">
        <v>2.5000000000000001E-3</v>
      </c>
      <c r="P691">
        <v>0</v>
      </c>
      <c r="Q691" t="s">
        <v>21</v>
      </c>
      <c r="R691" t="str">
        <f t="shared" si="40"/>
        <v>OK</v>
      </c>
      <c r="S691">
        <f t="shared" si="41"/>
        <v>141624.07999999999</v>
      </c>
      <c r="T691">
        <f t="shared" si="42"/>
        <v>750</v>
      </c>
      <c r="U691" t="str">
        <f t="shared" si="43"/>
        <v>YES</v>
      </c>
    </row>
    <row r="692" spans="1:21" x14ac:dyDescent="0.3">
      <c r="A692" t="s">
        <v>730</v>
      </c>
      <c r="B692" s="2">
        <v>45009</v>
      </c>
      <c r="C692">
        <v>563400</v>
      </c>
      <c r="D692">
        <v>544619.67000000004</v>
      </c>
      <c r="E692">
        <v>6.3520000000000003</v>
      </c>
      <c r="F692">
        <v>240</v>
      </c>
      <c r="G692">
        <v>8</v>
      </c>
      <c r="H692">
        <v>232</v>
      </c>
      <c r="I692">
        <v>765</v>
      </c>
      <c r="J692">
        <v>97.3</v>
      </c>
      <c r="K692">
        <v>37.700000000000003</v>
      </c>
      <c r="L692" t="s">
        <v>18</v>
      </c>
      <c r="M692" t="s">
        <v>19</v>
      </c>
      <c r="N692" t="s">
        <v>20</v>
      </c>
      <c r="O692">
        <v>3.0000000000000001E-3</v>
      </c>
      <c r="P692">
        <v>0</v>
      </c>
      <c r="Q692" t="s">
        <v>21</v>
      </c>
      <c r="R692" t="str">
        <f t="shared" si="40"/>
        <v>OK</v>
      </c>
      <c r="S692">
        <f t="shared" si="41"/>
        <v>544619.67000000004</v>
      </c>
      <c r="T692">
        <f t="shared" si="42"/>
        <v>765</v>
      </c>
      <c r="U692" t="str">
        <f t="shared" si="43"/>
        <v>YES</v>
      </c>
    </row>
    <row r="693" spans="1:21" x14ac:dyDescent="0.3">
      <c r="A693" t="s">
        <v>731</v>
      </c>
      <c r="B693" s="2">
        <v>44932</v>
      </c>
      <c r="C693">
        <v>412400</v>
      </c>
      <c r="D693">
        <v>398258.24</v>
      </c>
      <c r="E693">
        <v>5.9779999999999998</v>
      </c>
      <c r="F693">
        <v>360</v>
      </c>
      <c r="G693">
        <v>12</v>
      </c>
      <c r="H693">
        <v>348</v>
      </c>
      <c r="I693">
        <v>772</v>
      </c>
      <c r="J693">
        <v>84.9</v>
      </c>
      <c r="K693">
        <v>34.799999999999997</v>
      </c>
      <c r="L693" t="s">
        <v>54</v>
      </c>
      <c r="M693" t="s">
        <v>19</v>
      </c>
      <c r="N693" t="s">
        <v>20</v>
      </c>
      <c r="O693">
        <v>2.5000000000000001E-3</v>
      </c>
      <c r="P693">
        <v>0</v>
      </c>
      <c r="Q693" t="s">
        <v>21</v>
      </c>
      <c r="R693" t="str">
        <f t="shared" si="40"/>
        <v>OK</v>
      </c>
      <c r="S693">
        <f t="shared" si="41"/>
        <v>398258.24</v>
      </c>
      <c r="T693">
        <f t="shared" si="42"/>
        <v>772</v>
      </c>
      <c r="U693" t="str">
        <f t="shared" si="43"/>
        <v>YES</v>
      </c>
    </row>
    <row r="694" spans="1:21" x14ac:dyDescent="0.3">
      <c r="A694" t="s">
        <v>732</v>
      </c>
      <c r="B694" s="2">
        <v>44382</v>
      </c>
      <c r="C694">
        <v>537600</v>
      </c>
      <c r="D694">
        <v>473976.96</v>
      </c>
      <c r="E694">
        <v>6.2759999999999998</v>
      </c>
      <c r="F694">
        <v>240</v>
      </c>
      <c r="G694">
        <v>32</v>
      </c>
      <c r="H694">
        <v>208</v>
      </c>
      <c r="I694">
        <v>718</v>
      </c>
      <c r="J694">
        <v>70.400000000000006</v>
      </c>
      <c r="K694">
        <v>22.1</v>
      </c>
      <c r="L694" t="s">
        <v>52</v>
      </c>
      <c r="M694" t="s">
        <v>19</v>
      </c>
      <c r="N694" t="s">
        <v>20</v>
      </c>
      <c r="O694">
        <v>2.5000000000000001E-3</v>
      </c>
      <c r="P694">
        <v>0</v>
      </c>
      <c r="Q694" t="s">
        <v>21</v>
      </c>
      <c r="R694" t="str">
        <f t="shared" si="40"/>
        <v>OK</v>
      </c>
      <c r="S694">
        <f t="shared" si="41"/>
        <v>473976.96</v>
      </c>
      <c r="T694">
        <f t="shared" si="42"/>
        <v>718</v>
      </c>
      <c r="U694" t="str">
        <f t="shared" si="43"/>
        <v>YES</v>
      </c>
    </row>
    <row r="695" spans="1:21" x14ac:dyDescent="0.3">
      <c r="A695" t="s">
        <v>733</v>
      </c>
      <c r="B695" s="2">
        <v>45834</v>
      </c>
      <c r="C695">
        <v>267200</v>
      </c>
      <c r="D695">
        <v>262833.18</v>
      </c>
      <c r="E695">
        <v>7.1559999999999997</v>
      </c>
      <c r="F695">
        <v>360</v>
      </c>
      <c r="G695">
        <v>6</v>
      </c>
      <c r="H695">
        <v>354</v>
      </c>
      <c r="I695">
        <v>778</v>
      </c>
      <c r="J695">
        <v>77.400000000000006</v>
      </c>
      <c r="K695">
        <v>24.9</v>
      </c>
      <c r="L695" t="s">
        <v>33</v>
      </c>
      <c r="M695" t="s">
        <v>19</v>
      </c>
      <c r="N695" t="s">
        <v>20</v>
      </c>
      <c r="O695">
        <v>2.5000000000000001E-3</v>
      </c>
      <c r="P695">
        <v>0</v>
      </c>
      <c r="Q695" t="s">
        <v>21</v>
      </c>
      <c r="R695" t="str">
        <f t="shared" si="40"/>
        <v>OK</v>
      </c>
      <c r="S695">
        <f t="shared" si="41"/>
        <v>262833.18</v>
      </c>
      <c r="T695">
        <f t="shared" si="42"/>
        <v>778</v>
      </c>
      <c r="U695" t="str">
        <f t="shared" si="43"/>
        <v>YES</v>
      </c>
    </row>
    <row r="696" spans="1:21" x14ac:dyDescent="0.3">
      <c r="A696" t="s">
        <v>734</v>
      </c>
      <c r="B696" s="2">
        <v>45606</v>
      </c>
      <c r="C696">
        <v>322500</v>
      </c>
      <c r="D696">
        <v>281786.73</v>
      </c>
      <c r="E696">
        <v>6.2850000000000001</v>
      </c>
      <c r="F696">
        <v>360</v>
      </c>
      <c r="G696">
        <v>49</v>
      </c>
      <c r="H696">
        <v>311</v>
      </c>
      <c r="I696">
        <v>589</v>
      </c>
      <c r="J696">
        <v>77.8</v>
      </c>
      <c r="K696">
        <v>40.5</v>
      </c>
      <c r="L696" t="s">
        <v>33</v>
      </c>
      <c r="M696" t="s">
        <v>19</v>
      </c>
      <c r="N696" t="s">
        <v>27</v>
      </c>
      <c r="O696">
        <v>2.5000000000000001E-3</v>
      </c>
      <c r="P696">
        <v>0</v>
      </c>
      <c r="Q696" t="s">
        <v>21</v>
      </c>
      <c r="R696" t="str">
        <f t="shared" si="40"/>
        <v>OK</v>
      </c>
      <c r="S696">
        <f t="shared" si="41"/>
        <v>281786.73</v>
      </c>
      <c r="T696">
        <f t="shared" si="42"/>
        <v>589</v>
      </c>
      <c r="U696" t="str">
        <f t="shared" si="43"/>
        <v>YES</v>
      </c>
    </row>
    <row r="697" spans="1:21" x14ac:dyDescent="0.3">
      <c r="A697" t="s">
        <v>735</v>
      </c>
      <c r="B697" s="2">
        <v>44897</v>
      </c>
      <c r="C697">
        <v>165100</v>
      </c>
      <c r="D697">
        <v>147312.79999999999</v>
      </c>
      <c r="E697">
        <v>5.8150000000000004</v>
      </c>
      <c r="F697">
        <v>360</v>
      </c>
      <c r="G697">
        <v>46</v>
      </c>
      <c r="H697">
        <v>314</v>
      </c>
      <c r="I697">
        <v>774</v>
      </c>
      <c r="J697">
        <v>78.2</v>
      </c>
      <c r="K697">
        <v>32.5</v>
      </c>
      <c r="L697" t="s">
        <v>29</v>
      </c>
      <c r="M697" t="s">
        <v>19</v>
      </c>
      <c r="N697" t="s">
        <v>20</v>
      </c>
      <c r="O697">
        <v>2.7499999999999998E-3</v>
      </c>
      <c r="P697">
        <v>0</v>
      </c>
      <c r="Q697" t="s">
        <v>21</v>
      </c>
      <c r="R697" t="str">
        <f t="shared" si="40"/>
        <v>OK</v>
      </c>
      <c r="S697">
        <f t="shared" si="41"/>
        <v>147312.79999999999</v>
      </c>
      <c r="T697">
        <f t="shared" si="42"/>
        <v>774</v>
      </c>
      <c r="U697" t="str">
        <f t="shared" si="43"/>
        <v>YES</v>
      </c>
    </row>
    <row r="698" spans="1:21" x14ac:dyDescent="0.3">
      <c r="A698" t="s">
        <v>736</v>
      </c>
      <c r="B698" s="2">
        <v>44647</v>
      </c>
      <c r="C698">
        <v>630700</v>
      </c>
      <c r="D698">
        <v>544379.11</v>
      </c>
      <c r="E698">
        <v>6.3460000000000001</v>
      </c>
      <c r="F698">
        <v>360</v>
      </c>
      <c r="G698">
        <v>47</v>
      </c>
      <c r="H698">
        <v>313</v>
      </c>
      <c r="I698">
        <v>702</v>
      </c>
      <c r="J698">
        <v>62.5</v>
      </c>
      <c r="K698">
        <v>55.3</v>
      </c>
      <c r="L698" t="s">
        <v>18</v>
      </c>
      <c r="M698" t="s">
        <v>19</v>
      </c>
      <c r="N698" t="s">
        <v>20</v>
      </c>
      <c r="O698">
        <v>2.5000000000000001E-3</v>
      </c>
      <c r="P698">
        <v>30</v>
      </c>
      <c r="Q698" t="s">
        <v>31</v>
      </c>
      <c r="R698" t="str">
        <f t="shared" si="40"/>
        <v>OK</v>
      </c>
      <c r="S698">
        <f t="shared" si="41"/>
        <v>544379.11</v>
      </c>
      <c r="T698">
        <f t="shared" si="42"/>
        <v>702</v>
      </c>
      <c r="U698" t="str">
        <f t="shared" si="43"/>
        <v>YES</v>
      </c>
    </row>
    <row r="699" spans="1:21" x14ac:dyDescent="0.3">
      <c r="A699" t="s">
        <v>737</v>
      </c>
      <c r="B699" s="2">
        <v>45612</v>
      </c>
      <c r="C699">
        <v>483900</v>
      </c>
      <c r="D699">
        <v>445004.25</v>
      </c>
      <c r="E699">
        <v>6.6769999999999996</v>
      </c>
      <c r="F699">
        <v>360</v>
      </c>
      <c r="G699">
        <v>38</v>
      </c>
      <c r="H699">
        <v>322</v>
      </c>
      <c r="I699">
        <v>755</v>
      </c>
      <c r="J699">
        <v>89.9</v>
      </c>
      <c r="K699">
        <v>34.299999999999997</v>
      </c>
      <c r="L699" t="s">
        <v>29</v>
      </c>
      <c r="M699" t="s">
        <v>19</v>
      </c>
      <c r="N699" t="s">
        <v>20</v>
      </c>
      <c r="O699">
        <v>2.5000000000000001E-3</v>
      </c>
      <c r="P699">
        <v>0</v>
      </c>
      <c r="Q699" t="s">
        <v>21</v>
      </c>
      <c r="R699" t="str">
        <f t="shared" si="40"/>
        <v>OK</v>
      </c>
      <c r="S699">
        <f t="shared" si="41"/>
        <v>445004.25</v>
      </c>
      <c r="T699">
        <f t="shared" si="42"/>
        <v>755</v>
      </c>
      <c r="U699" t="str">
        <f t="shared" si="43"/>
        <v>YES</v>
      </c>
    </row>
    <row r="700" spans="1:21" x14ac:dyDescent="0.3">
      <c r="A700" t="s">
        <v>738</v>
      </c>
      <c r="B700" s="2">
        <v>45738</v>
      </c>
      <c r="C700">
        <v>616600</v>
      </c>
      <c r="D700">
        <v>541361.96</v>
      </c>
      <c r="E700">
        <v>6.5990000000000002</v>
      </c>
      <c r="F700">
        <v>360</v>
      </c>
      <c r="G700">
        <v>55</v>
      </c>
      <c r="H700">
        <v>305</v>
      </c>
      <c r="I700">
        <v>689</v>
      </c>
      <c r="J700">
        <v>77.5</v>
      </c>
      <c r="K700">
        <v>36.4</v>
      </c>
      <c r="L700" t="s">
        <v>33</v>
      </c>
      <c r="M700" t="s">
        <v>43</v>
      </c>
      <c r="N700" t="s">
        <v>20</v>
      </c>
      <c r="O700">
        <v>2.5000000000000001E-3</v>
      </c>
      <c r="P700">
        <v>0</v>
      </c>
      <c r="Q700" t="s">
        <v>21</v>
      </c>
      <c r="R700" t="str">
        <f t="shared" si="40"/>
        <v>OK</v>
      </c>
      <c r="S700">
        <f t="shared" si="41"/>
        <v>541361.96</v>
      </c>
      <c r="T700">
        <f t="shared" si="42"/>
        <v>689</v>
      </c>
      <c r="U700" t="str">
        <f t="shared" si="43"/>
        <v>YES</v>
      </c>
    </row>
    <row r="701" spans="1:21" x14ac:dyDescent="0.3">
      <c r="A701" t="s">
        <v>739</v>
      </c>
      <c r="B701" s="2">
        <v>44317</v>
      </c>
      <c r="C701">
        <v>282700</v>
      </c>
      <c r="D701">
        <v>228352.6</v>
      </c>
      <c r="E701">
        <v>6.609</v>
      </c>
      <c r="F701">
        <v>360</v>
      </c>
      <c r="G701">
        <v>68</v>
      </c>
      <c r="H701">
        <v>292</v>
      </c>
      <c r="I701">
        <v>652</v>
      </c>
      <c r="J701">
        <v>68.099999999999994</v>
      </c>
      <c r="K701">
        <v>24.5</v>
      </c>
      <c r="L701" t="s">
        <v>54</v>
      </c>
      <c r="M701" t="s">
        <v>19</v>
      </c>
      <c r="N701" t="s">
        <v>20</v>
      </c>
      <c r="O701">
        <v>2.5000000000000001E-3</v>
      </c>
      <c r="P701">
        <v>0</v>
      </c>
      <c r="Q701" t="s">
        <v>21</v>
      </c>
      <c r="R701" t="str">
        <f t="shared" si="40"/>
        <v>OK</v>
      </c>
      <c r="S701">
        <f t="shared" si="41"/>
        <v>228352.6</v>
      </c>
      <c r="T701">
        <f t="shared" si="42"/>
        <v>652</v>
      </c>
      <c r="U701" t="str">
        <f t="shared" si="43"/>
        <v>YES</v>
      </c>
    </row>
    <row r="702" spans="1:21" x14ac:dyDescent="0.3">
      <c r="A702" t="s">
        <v>740</v>
      </c>
      <c r="B702" s="2">
        <v>43906</v>
      </c>
      <c r="C702">
        <v>455700</v>
      </c>
      <c r="D702">
        <v>414860.3</v>
      </c>
      <c r="E702">
        <v>5.7130000000000001</v>
      </c>
      <c r="F702">
        <v>360</v>
      </c>
      <c r="G702">
        <v>42</v>
      </c>
      <c r="H702">
        <v>318</v>
      </c>
      <c r="I702">
        <v>744</v>
      </c>
      <c r="J702">
        <v>70.5</v>
      </c>
      <c r="K702">
        <v>42.6</v>
      </c>
      <c r="L702" t="s">
        <v>52</v>
      </c>
      <c r="M702" t="s">
        <v>43</v>
      </c>
      <c r="N702" t="s">
        <v>20</v>
      </c>
      <c r="O702">
        <v>2.5000000000000001E-3</v>
      </c>
      <c r="P702">
        <v>0</v>
      </c>
      <c r="Q702" t="s">
        <v>21</v>
      </c>
      <c r="R702" t="str">
        <f t="shared" si="40"/>
        <v>OK</v>
      </c>
      <c r="S702">
        <f t="shared" si="41"/>
        <v>414860.3</v>
      </c>
      <c r="T702">
        <f t="shared" si="42"/>
        <v>744</v>
      </c>
      <c r="U702" t="str">
        <f t="shared" si="43"/>
        <v>YES</v>
      </c>
    </row>
    <row r="703" spans="1:21" x14ac:dyDescent="0.3">
      <c r="A703" t="s">
        <v>741</v>
      </c>
      <c r="B703" s="2">
        <v>44185</v>
      </c>
      <c r="C703">
        <v>489200</v>
      </c>
      <c r="D703">
        <v>400835.59</v>
      </c>
      <c r="E703">
        <v>6.7510000000000003</v>
      </c>
      <c r="F703">
        <v>360</v>
      </c>
      <c r="G703">
        <v>64</v>
      </c>
      <c r="H703">
        <v>296</v>
      </c>
      <c r="I703">
        <v>642</v>
      </c>
      <c r="J703">
        <v>79</v>
      </c>
      <c r="K703">
        <v>27.6</v>
      </c>
      <c r="L703" t="s">
        <v>36</v>
      </c>
      <c r="M703" t="s">
        <v>19</v>
      </c>
      <c r="N703" t="s">
        <v>27</v>
      </c>
      <c r="O703">
        <v>2.5000000000000001E-3</v>
      </c>
      <c r="P703">
        <v>0</v>
      </c>
      <c r="Q703" t="s">
        <v>21</v>
      </c>
      <c r="R703" t="str">
        <f t="shared" si="40"/>
        <v>OK</v>
      </c>
      <c r="S703">
        <f t="shared" si="41"/>
        <v>400835.59</v>
      </c>
      <c r="T703">
        <f t="shared" si="42"/>
        <v>642</v>
      </c>
      <c r="U703" t="str">
        <f t="shared" si="43"/>
        <v>YES</v>
      </c>
    </row>
    <row r="704" spans="1:21" x14ac:dyDescent="0.3">
      <c r="A704" t="s">
        <v>742</v>
      </c>
      <c r="B704" s="2">
        <v>44050</v>
      </c>
      <c r="C704">
        <v>308800</v>
      </c>
      <c r="D704">
        <v>264948.67</v>
      </c>
      <c r="E704">
        <v>6.2690000000000001</v>
      </c>
      <c r="F704">
        <v>360</v>
      </c>
      <c r="G704">
        <v>53</v>
      </c>
      <c r="H704">
        <v>307</v>
      </c>
      <c r="I704">
        <v>703</v>
      </c>
      <c r="J704">
        <v>60.6</v>
      </c>
      <c r="K704">
        <v>39.200000000000003</v>
      </c>
      <c r="L704" t="s">
        <v>18</v>
      </c>
      <c r="M704" t="s">
        <v>19</v>
      </c>
      <c r="N704" t="s">
        <v>20</v>
      </c>
      <c r="O704">
        <v>2.5000000000000001E-3</v>
      </c>
      <c r="P704">
        <v>0</v>
      </c>
      <c r="Q704" t="s">
        <v>21</v>
      </c>
      <c r="R704" t="str">
        <f t="shared" si="40"/>
        <v>OK</v>
      </c>
      <c r="S704">
        <f t="shared" si="41"/>
        <v>264948.67</v>
      </c>
      <c r="T704">
        <f t="shared" si="42"/>
        <v>703</v>
      </c>
      <c r="U704" t="str">
        <f t="shared" si="43"/>
        <v>YES</v>
      </c>
    </row>
    <row r="705" spans="1:21" x14ac:dyDescent="0.3">
      <c r="A705" t="s">
        <v>743</v>
      </c>
      <c r="B705" s="2">
        <v>45480</v>
      </c>
      <c r="C705">
        <v>574100</v>
      </c>
      <c r="D705">
        <v>561964.07999999996</v>
      </c>
      <c r="E705">
        <v>5.7869999999999999</v>
      </c>
      <c r="F705">
        <v>360</v>
      </c>
      <c r="G705">
        <v>10</v>
      </c>
      <c r="H705">
        <v>350</v>
      </c>
      <c r="I705">
        <v>680</v>
      </c>
      <c r="J705">
        <v>85.7</v>
      </c>
      <c r="K705">
        <v>41.5</v>
      </c>
      <c r="L705" t="s">
        <v>33</v>
      </c>
      <c r="M705" t="s">
        <v>19</v>
      </c>
      <c r="N705" t="s">
        <v>20</v>
      </c>
      <c r="O705">
        <v>2.7499999999999998E-3</v>
      </c>
      <c r="P705">
        <v>0</v>
      </c>
      <c r="Q705" t="s">
        <v>21</v>
      </c>
      <c r="R705" t="str">
        <f t="shared" si="40"/>
        <v>OK</v>
      </c>
      <c r="S705">
        <f t="shared" si="41"/>
        <v>561964.07999999996</v>
      </c>
      <c r="T705">
        <f t="shared" si="42"/>
        <v>680</v>
      </c>
      <c r="U705" t="str">
        <f t="shared" si="43"/>
        <v>YES</v>
      </c>
    </row>
    <row r="706" spans="1:21" x14ac:dyDescent="0.3">
      <c r="A706" t="s">
        <v>744</v>
      </c>
      <c r="B706" s="2">
        <v>43529</v>
      </c>
      <c r="C706">
        <v>623600</v>
      </c>
      <c r="D706">
        <v>542919.68999999994</v>
      </c>
      <c r="E706">
        <v>6.7450000000000001</v>
      </c>
      <c r="F706">
        <v>360</v>
      </c>
      <c r="G706">
        <v>53</v>
      </c>
      <c r="H706">
        <v>307</v>
      </c>
      <c r="I706">
        <v>715</v>
      </c>
      <c r="J706">
        <v>78.599999999999994</v>
      </c>
      <c r="K706">
        <v>35.799999999999997</v>
      </c>
      <c r="L706" t="s">
        <v>36</v>
      </c>
      <c r="M706" t="s">
        <v>19</v>
      </c>
      <c r="N706" t="s">
        <v>20</v>
      </c>
      <c r="O706">
        <v>2.7499999999999998E-3</v>
      </c>
      <c r="P706">
        <v>0</v>
      </c>
      <c r="Q706" t="s">
        <v>21</v>
      </c>
      <c r="R706" t="str">
        <f t="shared" si="40"/>
        <v>OK</v>
      </c>
      <c r="S706">
        <f t="shared" si="41"/>
        <v>542919.68999999994</v>
      </c>
      <c r="T706">
        <f t="shared" si="42"/>
        <v>715</v>
      </c>
      <c r="U706" t="str">
        <f t="shared" si="43"/>
        <v>YES</v>
      </c>
    </row>
    <row r="707" spans="1:21" x14ac:dyDescent="0.3">
      <c r="A707" t="s">
        <v>745</v>
      </c>
      <c r="B707" s="2">
        <v>44233</v>
      </c>
      <c r="C707">
        <v>592400</v>
      </c>
      <c r="D707">
        <v>579547.01</v>
      </c>
      <c r="E707">
        <v>5.9550000000000001</v>
      </c>
      <c r="F707">
        <v>360</v>
      </c>
      <c r="G707">
        <v>8</v>
      </c>
      <c r="H707">
        <v>352</v>
      </c>
      <c r="I707">
        <v>769</v>
      </c>
      <c r="J707">
        <v>93.2</v>
      </c>
      <c r="K707">
        <v>49.1</v>
      </c>
      <c r="L707" t="s">
        <v>23</v>
      </c>
      <c r="M707" t="s">
        <v>19</v>
      </c>
      <c r="N707" t="s">
        <v>77</v>
      </c>
      <c r="O707">
        <v>2.7499999999999998E-3</v>
      </c>
      <c r="P707">
        <v>0</v>
      </c>
      <c r="Q707" t="s">
        <v>21</v>
      </c>
      <c r="R707" t="str">
        <f t="shared" ref="R707:R770" si="44">IF(D707&lt;0,"ERROR - Negative Balance", IF(I707="", "ERROR - Missing FICO", IF(L707="XX","ERROR - Invalid State", IF(O707&lt;=0,"ERROR - Invalid Servicing Fee",IF(H707 &lt;=0, "ERROR - Invalid Term", "OK")))))</f>
        <v>OK</v>
      </c>
      <c r="S707">
        <f t="shared" ref="S707:S770" si="45">IF(D707&lt;0,"",D707)</f>
        <v>579547.01</v>
      </c>
      <c r="T707">
        <f t="shared" ref="T707:T770" si="46">IF(I707="","",I707)</f>
        <v>769</v>
      </c>
      <c r="U707" t="str">
        <f t="shared" ref="U707:U770" si="47">IF(R707="OK","YES","NO")</f>
        <v>YES</v>
      </c>
    </row>
    <row r="708" spans="1:21" x14ac:dyDescent="0.3">
      <c r="A708" t="s">
        <v>746</v>
      </c>
      <c r="B708" s="2">
        <v>44025</v>
      </c>
      <c r="C708">
        <v>519500</v>
      </c>
      <c r="D708">
        <v>450094.27</v>
      </c>
      <c r="E708">
        <v>5.2270000000000003</v>
      </c>
      <c r="F708">
        <v>360</v>
      </c>
      <c r="G708">
        <v>52</v>
      </c>
      <c r="H708">
        <v>308</v>
      </c>
      <c r="I708">
        <v>698</v>
      </c>
      <c r="J708">
        <v>76.900000000000006</v>
      </c>
      <c r="K708">
        <v>30.1</v>
      </c>
      <c r="L708" t="s">
        <v>18</v>
      </c>
      <c r="M708" t="s">
        <v>30</v>
      </c>
      <c r="N708" t="s">
        <v>20</v>
      </c>
      <c r="O708">
        <v>2.5000000000000001E-3</v>
      </c>
      <c r="P708">
        <v>0</v>
      </c>
      <c r="Q708" t="s">
        <v>21</v>
      </c>
      <c r="R708" t="str">
        <f t="shared" si="44"/>
        <v>OK</v>
      </c>
      <c r="S708">
        <f t="shared" si="45"/>
        <v>450094.27</v>
      </c>
      <c r="T708">
        <f t="shared" si="46"/>
        <v>698</v>
      </c>
      <c r="U708" t="str">
        <f t="shared" si="47"/>
        <v>YES</v>
      </c>
    </row>
    <row r="709" spans="1:21" x14ac:dyDescent="0.3">
      <c r="A709" t="s">
        <v>747</v>
      </c>
      <c r="B709" s="2">
        <v>45199</v>
      </c>
      <c r="C709">
        <v>288700</v>
      </c>
      <c r="D709">
        <v>233316.9</v>
      </c>
      <c r="E709">
        <v>5.6</v>
      </c>
      <c r="F709">
        <v>360</v>
      </c>
      <c r="G709">
        <v>67</v>
      </c>
      <c r="H709">
        <v>293</v>
      </c>
      <c r="I709">
        <v>742</v>
      </c>
      <c r="J709">
        <v>64.099999999999994</v>
      </c>
      <c r="K709">
        <v>48.4</v>
      </c>
      <c r="L709" t="s">
        <v>45</v>
      </c>
      <c r="M709" t="s">
        <v>19</v>
      </c>
      <c r="N709" t="s">
        <v>20</v>
      </c>
      <c r="O709">
        <v>2.7499999999999998E-3</v>
      </c>
      <c r="P709">
        <v>0</v>
      </c>
      <c r="Q709" t="s">
        <v>21</v>
      </c>
      <c r="R709" t="str">
        <f t="shared" si="44"/>
        <v>OK</v>
      </c>
      <c r="S709">
        <f t="shared" si="45"/>
        <v>233316.9</v>
      </c>
      <c r="T709">
        <f t="shared" si="46"/>
        <v>742</v>
      </c>
      <c r="U709" t="str">
        <f t="shared" si="47"/>
        <v>YES</v>
      </c>
    </row>
    <row r="710" spans="1:21" x14ac:dyDescent="0.3">
      <c r="A710" t="s">
        <v>748</v>
      </c>
      <c r="B710" s="2">
        <v>44135</v>
      </c>
      <c r="C710">
        <v>290800</v>
      </c>
      <c r="D710">
        <v>275294.24</v>
      </c>
      <c r="E710">
        <v>6.1319999999999997</v>
      </c>
      <c r="F710">
        <v>360</v>
      </c>
      <c r="G710">
        <v>19</v>
      </c>
      <c r="H710">
        <v>341</v>
      </c>
      <c r="I710">
        <v>766</v>
      </c>
      <c r="J710">
        <v>62.8</v>
      </c>
      <c r="K710">
        <v>24.8</v>
      </c>
      <c r="L710" t="s">
        <v>33</v>
      </c>
      <c r="M710" t="s">
        <v>19</v>
      </c>
      <c r="N710" t="s">
        <v>20</v>
      </c>
      <c r="O710">
        <v>2.5000000000000001E-3</v>
      </c>
      <c r="P710">
        <v>60</v>
      </c>
      <c r="Q710" t="s">
        <v>133</v>
      </c>
      <c r="R710" t="str">
        <f t="shared" si="44"/>
        <v>OK</v>
      </c>
      <c r="S710">
        <f t="shared" si="45"/>
        <v>275294.24</v>
      </c>
      <c r="T710">
        <f t="shared" si="46"/>
        <v>766</v>
      </c>
      <c r="U710" t="str">
        <f t="shared" si="47"/>
        <v>YES</v>
      </c>
    </row>
    <row r="711" spans="1:21" x14ac:dyDescent="0.3">
      <c r="A711" t="s">
        <v>749</v>
      </c>
      <c r="B711" s="2">
        <v>45008</v>
      </c>
      <c r="C711">
        <v>631700</v>
      </c>
      <c r="D711">
        <v>530301.6</v>
      </c>
      <c r="E711">
        <v>6.6260000000000003</v>
      </c>
      <c r="F711">
        <v>360</v>
      </c>
      <c r="G711">
        <v>68</v>
      </c>
      <c r="H711">
        <v>292</v>
      </c>
      <c r="I711">
        <v>692</v>
      </c>
      <c r="J711">
        <v>71.7</v>
      </c>
      <c r="K711">
        <v>41.4</v>
      </c>
      <c r="L711" t="s">
        <v>25</v>
      </c>
      <c r="M711" t="s">
        <v>30</v>
      </c>
      <c r="N711" t="s">
        <v>20</v>
      </c>
      <c r="O711">
        <v>2.5000000000000001E-3</v>
      </c>
      <c r="P711">
        <v>0</v>
      </c>
      <c r="Q711" t="s">
        <v>21</v>
      </c>
      <c r="R711" t="str">
        <f t="shared" si="44"/>
        <v>OK</v>
      </c>
      <c r="S711">
        <f t="shared" si="45"/>
        <v>530301.6</v>
      </c>
      <c r="T711">
        <f t="shared" si="46"/>
        <v>692</v>
      </c>
      <c r="U711" t="str">
        <f t="shared" si="47"/>
        <v>YES</v>
      </c>
    </row>
    <row r="712" spans="1:21" x14ac:dyDescent="0.3">
      <c r="A712" t="s">
        <v>750</v>
      </c>
      <c r="B712" s="2">
        <v>44737</v>
      </c>
      <c r="C712">
        <v>155100</v>
      </c>
      <c r="D712">
        <v>133051.84</v>
      </c>
      <c r="E712">
        <v>5.6879999999999997</v>
      </c>
      <c r="F712">
        <v>360</v>
      </c>
      <c r="G712">
        <v>66</v>
      </c>
      <c r="H712">
        <v>294</v>
      </c>
      <c r="I712">
        <v>692</v>
      </c>
      <c r="J712">
        <v>72.900000000000006</v>
      </c>
      <c r="K712">
        <v>33.9</v>
      </c>
      <c r="L712" t="s">
        <v>45</v>
      </c>
      <c r="M712" t="s">
        <v>19</v>
      </c>
      <c r="N712" t="s">
        <v>20</v>
      </c>
      <c r="O712">
        <v>2.5000000000000001E-3</v>
      </c>
      <c r="P712">
        <v>0</v>
      </c>
      <c r="Q712" t="s">
        <v>21</v>
      </c>
      <c r="R712" t="str">
        <f t="shared" si="44"/>
        <v>OK</v>
      </c>
      <c r="S712">
        <f t="shared" si="45"/>
        <v>133051.84</v>
      </c>
      <c r="T712">
        <f t="shared" si="46"/>
        <v>692</v>
      </c>
      <c r="U712" t="str">
        <f t="shared" si="47"/>
        <v>YES</v>
      </c>
    </row>
    <row r="713" spans="1:21" x14ac:dyDescent="0.3">
      <c r="A713" t="s">
        <v>751</v>
      </c>
      <c r="B713" s="2">
        <v>45881</v>
      </c>
      <c r="C713">
        <v>508000</v>
      </c>
      <c r="D713">
        <v>403019.05</v>
      </c>
      <c r="E713">
        <v>6.0940000000000003</v>
      </c>
      <c r="F713">
        <v>180</v>
      </c>
      <c r="G713">
        <v>36</v>
      </c>
      <c r="H713">
        <v>144</v>
      </c>
      <c r="I713">
        <v>800</v>
      </c>
      <c r="J713">
        <v>69.8</v>
      </c>
      <c r="K713">
        <v>29.3</v>
      </c>
      <c r="L713" t="s">
        <v>29</v>
      </c>
      <c r="M713" t="s">
        <v>19</v>
      </c>
      <c r="N713" t="s">
        <v>20</v>
      </c>
      <c r="O713">
        <v>2.5000000000000001E-3</v>
      </c>
      <c r="P713">
        <v>0</v>
      </c>
      <c r="Q713" t="s">
        <v>21</v>
      </c>
      <c r="R713" t="str">
        <f t="shared" si="44"/>
        <v>OK</v>
      </c>
      <c r="S713">
        <f t="shared" si="45"/>
        <v>403019.05</v>
      </c>
      <c r="T713">
        <f t="shared" si="46"/>
        <v>800</v>
      </c>
      <c r="U713" t="str">
        <f t="shared" si="47"/>
        <v>YES</v>
      </c>
    </row>
    <row r="714" spans="1:21" x14ac:dyDescent="0.3">
      <c r="A714" t="s">
        <v>752</v>
      </c>
      <c r="B714" s="2">
        <v>44083</v>
      </c>
      <c r="C714">
        <v>503100</v>
      </c>
      <c r="D714">
        <v>475270.06</v>
      </c>
      <c r="E714">
        <v>5.4589999999999996</v>
      </c>
      <c r="F714">
        <v>360</v>
      </c>
      <c r="G714">
        <v>22</v>
      </c>
      <c r="H714">
        <v>338</v>
      </c>
      <c r="I714">
        <v>721</v>
      </c>
      <c r="J714">
        <v>77.400000000000006</v>
      </c>
      <c r="K714">
        <v>21.7</v>
      </c>
      <c r="L714" t="s">
        <v>54</v>
      </c>
      <c r="M714" t="s">
        <v>26</v>
      </c>
      <c r="N714" t="s">
        <v>20</v>
      </c>
      <c r="O714">
        <v>2.5000000000000001E-3</v>
      </c>
      <c r="P714">
        <v>0</v>
      </c>
      <c r="Q714" t="s">
        <v>21</v>
      </c>
      <c r="R714" t="str">
        <f t="shared" si="44"/>
        <v>OK</v>
      </c>
      <c r="S714">
        <f t="shared" si="45"/>
        <v>475270.06</v>
      </c>
      <c r="T714">
        <f t="shared" si="46"/>
        <v>721</v>
      </c>
      <c r="U714" t="str">
        <f t="shared" si="47"/>
        <v>YES</v>
      </c>
    </row>
    <row r="715" spans="1:21" x14ac:dyDescent="0.3">
      <c r="A715" t="s">
        <v>753</v>
      </c>
      <c r="B715" s="2">
        <v>45460</v>
      </c>
      <c r="C715">
        <v>461300</v>
      </c>
      <c r="D715">
        <v>432600.4</v>
      </c>
      <c r="E715">
        <v>6.8879999999999999</v>
      </c>
      <c r="F715">
        <v>360</v>
      </c>
      <c r="G715">
        <v>29</v>
      </c>
      <c r="H715">
        <v>331</v>
      </c>
      <c r="I715">
        <v>753</v>
      </c>
      <c r="J715">
        <v>69.5</v>
      </c>
      <c r="K715">
        <v>32.9</v>
      </c>
      <c r="L715" t="s">
        <v>54</v>
      </c>
      <c r="M715" t="s">
        <v>19</v>
      </c>
      <c r="N715" t="s">
        <v>20</v>
      </c>
      <c r="O715">
        <v>2.5000000000000001E-3</v>
      </c>
      <c r="P715">
        <v>0</v>
      </c>
      <c r="Q715" t="s">
        <v>21</v>
      </c>
      <c r="R715" t="str">
        <f t="shared" si="44"/>
        <v>OK</v>
      </c>
      <c r="S715">
        <f t="shared" si="45"/>
        <v>432600.4</v>
      </c>
      <c r="T715">
        <f t="shared" si="46"/>
        <v>753</v>
      </c>
      <c r="U715" t="str">
        <f t="shared" si="47"/>
        <v>YES</v>
      </c>
    </row>
    <row r="716" spans="1:21" x14ac:dyDescent="0.3">
      <c r="A716" t="s">
        <v>754</v>
      </c>
      <c r="B716" s="2">
        <v>44587</v>
      </c>
      <c r="C716">
        <v>645100</v>
      </c>
      <c r="D716">
        <v>595177.80000000005</v>
      </c>
      <c r="E716">
        <v>7.3659999999999997</v>
      </c>
      <c r="F716">
        <v>360</v>
      </c>
      <c r="G716">
        <v>28</v>
      </c>
      <c r="H716">
        <v>332</v>
      </c>
      <c r="I716">
        <v>753</v>
      </c>
      <c r="J716">
        <v>78.8</v>
      </c>
      <c r="K716">
        <v>32.4</v>
      </c>
      <c r="L716" t="s">
        <v>18</v>
      </c>
      <c r="M716" t="s">
        <v>19</v>
      </c>
      <c r="N716" t="s">
        <v>20</v>
      </c>
      <c r="O716">
        <v>2.5000000000000001E-3</v>
      </c>
      <c r="P716">
        <v>30</v>
      </c>
      <c r="Q716" t="s">
        <v>31</v>
      </c>
      <c r="R716" t="str">
        <f t="shared" si="44"/>
        <v>OK</v>
      </c>
      <c r="S716">
        <f t="shared" si="45"/>
        <v>595177.80000000005</v>
      </c>
      <c r="T716">
        <f t="shared" si="46"/>
        <v>753</v>
      </c>
      <c r="U716" t="str">
        <f t="shared" si="47"/>
        <v>YES</v>
      </c>
    </row>
    <row r="717" spans="1:21" x14ac:dyDescent="0.3">
      <c r="A717" t="s">
        <v>755</v>
      </c>
      <c r="B717" s="2">
        <v>44757</v>
      </c>
      <c r="C717">
        <v>305900</v>
      </c>
      <c r="D717">
        <v>258672.14</v>
      </c>
      <c r="E717">
        <v>7.2960000000000003</v>
      </c>
      <c r="F717">
        <v>360</v>
      </c>
      <c r="G717">
        <v>55</v>
      </c>
      <c r="H717">
        <v>305</v>
      </c>
      <c r="I717">
        <v>659</v>
      </c>
      <c r="J717">
        <v>70.3</v>
      </c>
      <c r="K717">
        <v>36.4</v>
      </c>
      <c r="L717" t="s">
        <v>23</v>
      </c>
      <c r="M717" t="s">
        <v>43</v>
      </c>
      <c r="N717" t="s">
        <v>20</v>
      </c>
      <c r="O717">
        <v>2.5000000000000001E-3</v>
      </c>
      <c r="P717">
        <v>0</v>
      </c>
      <c r="Q717" t="s">
        <v>21</v>
      </c>
      <c r="R717" t="str">
        <f t="shared" si="44"/>
        <v>OK</v>
      </c>
      <c r="S717">
        <f t="shared" si="45"/>
        <v>258672.14</v>
      </c>
      <c r="T717">
        <f t="shared" si="46"/>
        <v>659</v>
      </c>
      <c r="U717" t="str">
        <f t="shared" si="47"/>
        <v>YES</v>
      </c>
    </row>
    <row r="718" spans="1:21" x14ac:dyDescent="0.3">
      <c r="A718" t="s">
        <v>756</v>
      </c>
      <c r="B718" s="2">
        <v>44549</v>
      </c>
      <c r="C718">
        <v>320000</v>
      </c>
      <c r="D718">
        <v>293210.23999999999</v>
      </c>
      <c r="E718">
        <v>6.8769999999999998</v>
      </c>
      <c r="F718">
        <v>360</v>
      </c>
      <c r="G718">
        <v>32</v>
      </c>
      <c r="H718">
        <v>328</v>
      </c>
      <c r="I718">
        <v>683</v>
      </c>
      <c r="J718">
        <v>82.9</v>
      </c>
      <c r="K718">
        <v>40.799999999999997</v>
      </c>
      <c r="L718" t="s">
        <v>45</v>
      </c>
      <c r="M718" t="s">
        <v>19</v>
      </c>
      <c r="N718" t="s">
        <v>20</v>
      </c>
      <c r="O718">
        <v>2.5000000000000001E-3</v>
      </c>
      <c r="P718">
        <v>0</v>
      </c>
      <c r="Q718" t="s">
        <v>21</v>
      </c>
      <c r="R718" t="str">
        <f t="shared" si="44"/>
        <v>OK</v>
      </c>
      <c r="S718">
        <f t="shared" si="45"/>
        <v>293210.23999999999</v>
      </c>
      <c r="T718">
        <f t="shared" si="46"/>
        <v>683</v>
      </c>
      <c r="U718" t="str">
        <f t="shared" si="47"/>
        <v>YES</v>
      </c>
    </row>
    <row r="719" spans="1:21" x14ac:dyDescent="0.3">
      <c r="A719" t="s">
        <v>757</v>
      </c>
      <c r="B719" s="2">
        <v>46013</v>
      </c>
      <c r="C719">
        <v>189500</v>
      </c>
      <c r="D719">
        <v>180190.78</v>
      </c>
      <c r="E719">
        <v>6.8109999999999999</v>
      </c>
      <c r="F719">
        <v>360</v>
      </c>
      <c r="G719">
        <v>20</v>
      </c>
      <c r="H719">
        <v>340</v>
      </c>
      <c r="I719">
        <v>746</v>
      </c>
      <c r="J719">
        <v>72.599999999999994</v>
      </c>
      <c r="K719">
        <v>28.5</v>
      </c>
      <c r="L719" t="s">
        <v>23</v>
      </c>
      <c r="M719" t="s">
        <v>30</v>
      </c>
      <c r="N719" t="s">
        <v>27</v>
      </c>
      <c r="O719">
        <v>2.5000000000000001E-3</v>
      </c>
      <c r="P719">
        <v>0</v>
      </c>
      <c r="Q719" t="s">
        <v>21</v>
      </c>
      <c r="R719" t="str">
        <f t="shared" si="44"/>
        <v>OK</v>
      </c>
      <c r="S719">
        <f t="shared" si="45"/>
        <v>180190.78</v>
      </c>
      <c r="T719">
        <f t="shared" si="46"/>
        <v>746</v>
      </c>
      <c r="U719" t="str">
        <f t="shared" si="47"/>
        <v>YES</v>
      </c>
    </row>
    <row r="720" spans="1:21" x14ac:dyDescent="0.3">
      <c r="A720" t="s">
        <v>758</v>
      </c>
      <c r="B720" s="2">
        <v>45924</v>
      </c>
      <c r="C720">
        <v>371400</v>
      </c>
      <c r="D720">
        <v>263743.82</v>
      </c>
      <c r="E720">
        <v>4.9029999999999996</v>
      </c>
      <c r="F720">
        <v>180</v>
      </c>
      <c r="G720">
        <v>55</v>
      </c>
      <c r="H720">
        <v>125</v>
      </c>
      <c r="I720">
        <v>611</v>
      </c>
      <c r="J720">
        <v>89.7</v>
      </c>
      <c r="K720">
        <v>49.1</v>
      </c>
      <c r="L720" t="s">
        <v>33</v>
      </c>
      <c r="M720" t="s">
        <v>43</v>
      </c>
      <c r="N720" t="s">
        <v>77</v>
      </c>
      <c r="O720">
        <v>3.0000000000000001E-3</v>
      </c>
      <c r="P720">
        <v>0</v>
      </c>
      <c r="Q720" t="s">
        <v>21</v>
      </c>
      <c r="R720" t="str">
        <f t="shared" si="44"/>
        <v>OK</v>
      </c>
      <c r="S720">
        <f t="shared" si="45"/>
        <v>263743.82</v>
      </c>
      <c r="T720">
        <f t="shared" si="46"/>
        <v>611</v>
      </c>
      <c r="U720" t="str">
        <f t="shared" si="47"/>
        <v>YES</v>
      </c>
    </row>
    <row r="721" spans="1:21" x14ac:dyDescent="0.3">
      <c r="A721" t="s">
        <v>759</v>
      </c>
      <c r="B721" s="2">
        <v>44629</v>
      </c>
      <c r="C721">
        <v>280500</v>
      </c>
      <c r="D721">
        <v>249767.95</v>
      </c>
      <c r="E721">
        <v>6.3650000000000002</v>
      </c>
      <c r="F721">
        <v>360</v>
      </c>
      <c r="G721">
        <v>41</v>
      </c>
      <c r="H721">
        <v>319</v>
      </c>
      <c r="I721">
        <v>713</v>
      </c>
      <c r="J721">
        <v>83.2</v>
      </c>
      <c r="K721">
        <v>30.7</v>
      </c>
      <c r="L721" t="s">
        <v>25</v>
      </c>
      <c r="M721" t="s">
        <v>19</v>
      </c>
      <c r="N721" t="s">
        <v>20</v>
      </c>
      <c r="O721">
        <v>2.5000000000000001E-3</v>
      </c>
      <c r="P721">
        <v>0</v>
      </c>
      <c r="Q721" t="s">
        <v>21</v>
      </c>
      <c r="R721" t="str">
        <f t="shared" si="44"/>
        <v>OK</v>
      </c>
      <c r="S721">
        <f t="shared" si="45"/>
        <v>249767.95</v>
      </c>
      <c r="T721">
        <f t="shared" si="46"/>
        <v>713</v>
      </c>
      <c r="U721" t="str">
        <f t="shared" si="47"/>
        <v>YES</v>
      </c>
    </row>
    <row r="722" spans="1:21" x14ac:dyDescent="0.3">
      <c r="A722" t="s">
        <v>760</v>
      </c>
      <c r="B722" s="2">
        <v>45398</v>
      </c>
      <c r="C722">
        <v>321700</v>
      </c>
      <c r="D722">
        <v>309875.01</v>
      </c>
      <c r="E722">
        <v>5.9279999999999999</v>
      </c>
      <c r="F722">
        <v>360</v>
      </c>
      <c r="G722">
        <v>13</v>
      </c>
      <c r="H722">
        <v>347</v>
      </c>
      <c r="I722">
        <v>677</v>
      </c>
      <c r="J722">
        <v>78.099999999999994</v>
      </c>
      <c r="K722">
        <v>39.799999999999997</v>
      </c>
      <c r="L722" t="s">
        <v>23</v>
      </c>
      <c r="M722" t="s">
        <v>19</v>
      </c>
      <c r="N722" t="s">
        <v>27</v>
      </c>
      <c r="O722">
        <v>2.5000000000000001E-3</v>
      </c>
      <c r="P722">
        <v>0</v>
      </c>
      <c r="Q722" t="s">
        <v>21</v>
      </c>
      <c r="R722" t="str">
        <f t="shared" si="44"/>
        <v>OK</v>
      </c>
      <c r="S722">
        <f t="shared" si="45"/>
        <v>309875.01</v>
      </c>
      <c r="T722">
        <f t="shared" si="46"/>
        <v>677</v>
      </c>
      <c r="U722" t="str">
        <f t="shared" si="47"/>
        <v>YES</v>
      </c>
    </row>
    <row r="723" spans="1:21" x14ac:dyDescent="0.3">
      <c r="A723" t="s">
        <v>761</v>
      </c>
      <c r="B723" s="2">
        <v>44817</v>
      </c>
      <c r="C723">
        <v>567300</v>
      </c>
      <c r="D723">
        <v>554229.93000000005</v>
      </c>
      <c r="E723">
        <v>6.8220000000000001</v>
      </c>
      <c r="F723">
        <v>360</v>
      </c>
      <c r="G723">
        <v>8</v>
      </c>
      <c r="H723">
        <v>352</v>
      </c>
      <c r="I723">
        <v>786</v>
      </c>
      <c r="J723">
        <v>73.7</v>
      </c>
      <c r="K723">
        <v>35.700000000000003</v>
      </c>
      <c r="L723" t="s">
        <v>33</v>
      </c>
      <c r="M723" t="s">
        <v>19</v>
      </c>
      <c r="N723" t="s">
        <v>77</v>
      </c>
      <c r="O723">
        <v>2.5000000000000001E-3</v>
      </c>
      <c r="P723">
        <v>0</v>
      </c>
      <c r="Q723" t="s">
        <v>21</v>
      </c>
      <c r="R723" t="str">
        <f t="shared" si="44"/>
        <v>OK</v>
      </c>
      <c r="S723">
        <f t="shared" si="45"/>
        <v>554229.93000000005</v>
      </c>
      <c r="T723">
        <f t="shared" si="46"/>
        <v>786</v>
      </c>
      <c r="U723" t="str">
        <f t="shared" si="47"/>
        <v>YES</v>
      </c>
    </row>
    <row r="724" spans="1:21" x14ac:dyDescent="0.3">
      <c r="A724" t="s">
        <v>762</v>
      </c>
      <c r="B724" s="2">
        <v>43929</v>
      </c>
      <c r="C724">
        <v>617700</v>
      </c>
      <c r="D724">
        <v>513741.35</v>
      </c>
      <c r="E724">
        <v>4.75</v>
      </c>
      <c r="F724">
        <v>360</v>
      </c>
      <c r="G724">
        <v>67</v>
      </c>
      <c r="H724">
        <v>293</v>
      </c>
      <c r="I724">
        <v>744</v>
      </c>
      <c r="J724">
        <v>59.3</v>
      </c>
      <c r="K724">
        <v>33.4</v>
      </c>
      <c r="L724" t="s">
        <v>36</v>
      </c>
      <c r="M724" t="s">
        <v>19</v>
      </c>
      <c r="N724" t="s">
        <v>77</v>
      </c>
      <c r="O724">
        <v>2.7499999999999998E-3</v>
      </c>
      <c r="P724">
        <v>0</v>
      </c>
      <c r="Q724" t="s">
        <v>21</v>
      </c>
      <c r="R724" t="str">
        <f t="shared" si="44"/>
        <v>OK</v>
      </c>
      <c r="S724">
        <f t="shared" si="45"/>
        <v>513741.35</v>
      </c>
      <c r="T724">
        <f t="shared" si="46"/>
        <v>744</v>
      </c>
      <c r="U724" t="str">
        <f t="shared" si="47"/>
        <v>YES</v>
      </c>
    </row>
    <row r="725" spans="1:21" x14ac:dyDescent="0.3">
      <c r="A725" t="s">
        <v>763</v>
      </c>
      <c r="B725" s="2">
        <v>45126</v>
      </c>
      <c r="C725">
        <v>242900</v>
      </c>
      <c r="D725">
        <v>208181.15</v>
      </c>
      <c r="E725">
        <v>6.375</v>
      </c>
      <c r="F725">
        <v>360</v>
      </c>
      <c r="G725">
        <v>52</v>
      </c>
      <c r="H725">
        <v>308</v>
      </c>
      <c r="I725">
        <v>791</v>
      </c>
      <c r="J725">
        <v>91.5</v>
      </c>
      <c r="K725">
        <v>35.299999999999997</v>
      </c>
      <c r="L725" t="s">
        <v>25</v>
      </c>
      <c r="M725" t="s">
        <v>19</v>
      </c>
      <c r="N725" t="s">
        <v>20</v>
      </c>
      <c r="O725">
        <v>2.5000000000000001E-3</v>
      </c>
      <c r="P725">
        <v>0</v>
      </c>
      <c r="Q725" t="s">
        <v>21</v>
      </c>
      <c r="R725" t="str">
        <f t="shared" si="44"/>
        <v>OK</v>
      </c>
      <c r="S725">
        <f t="shared" si="45"/>
        <v>208181.15</v>
      </c>
      <c r="T725">
        <f t="shared" si="46"/>
        <v>791</v>
      </c>
      <c r="U725" t="str">
        <f t="shared" si="47"/>
        <v>YES</v>
      </c>
    </row>
    <row r="726" spans="1:21" x14ac:dyDescent="0.3">
      <c r="A726" t="s">
        <v>764</v>
      </c>
      <c r="B726" s="2">
        <v>45414</v>
      </c>
      <c r="C726">
        <v>336300</v>
      </c>
      <c r="D726">
        <v>272218.7</v>
      </c>
      <c r="E726">
        <v>6.1109999999999998</v>
      </c>
      <c r="F726">
        <v>360</v>
      </c>
      <c r="G726">
        <v>66</v>
      </c>
      <c r="H726">
        <v>294</v>
      </c>
      <c r="I726">
        <v>723</v>
      </c>
      <c r="J726">
        <v>68.5</v>
      </c>
      <c r="K726">
        <v>27.5</v>
      </c>
      <c r="L726" t="s">
        <v>52</v>
      </c>
      <c r="M726" t="s">
        <v>30</v>
      </c>
      <c r="N726" t="s">
        <v>20</v>
      </c>
      <c r="O726">
        <v>2.5000000000000001E-3</v>
      </c>
      <c r="P726">
        <v>0</v>
      </c>
      <c r="Q726" t="s">
        <v>21</v>
      </c>
      <c r="R726" t="str">
        <f t="shared" si="44"/>
        <v>OK</v>
      </c>
      <c r="S726">
        <f t="shared" si="45"/>
        <v>272218.7</v>
      </c>
      <c r="T726">
        <f t="shared" si="46"/>
        <v>723</v>
      </c>
      <c r="U726" t="str">
        <f t="shared" si="47"/>
        <v>YES</v>
      </c>
    </row>
    <row r="727" spans="1:21" x14ac:dyDescent="0.3">
      <c r="A727" t="s">
        <v>765</v>
      </c>
      <c r="B727" s="2">
        <v>45676</v>
      </c>
      <c r="C727">
        <v>614300</v>
      </c>
      <c r="D727">
        <v>513866.04</v>
      </c>
      <c r="E727">
        <v>6.9770000000000003</v>
      </c>
      <c r="F727">
        <v>180</v>
      </c>
      <c r="G727">
        <v>37</v>
      </c>
      <c r="H727">
        <v>143</v>
      </c>
      <c r="I727">
        <v>719</v>
      </c>
      <c r="J727">
        <v>77</v>
      </c>
      <c r="K727">
        <v>31.9</v>
      </c>
      <c r="L727" t="s">
        <v>38</v>
      </c>
      <c r="M727" t="s">
        <v>19</v>
      </c>
      <c r="N727" t="s">
        <v>20</v>
      </c>
      <c r="O727">
        <v>2.7499999999999998E-3</v>
      </c>
      <c r="P727">
        <v>0</v>
      </c>
      <c r="Q727" t="s">
        <v>21</v>
      </c>
      <c r="R727" t="str">
        <f t="shared" si="44"/>
        <v>OK</v>
      </c>
      <c r="S727">
        <f t="shared" si="45"/>
        <v>513866.04</v>
      </c>
      <c r="T727">
        <f t="shared" si="46"/>
        <v>719</v>
      </c>
      <c r="U727" t="str">
        <f t="shared" si="47"/>
        <v>YES</v>
      </c>
    </row>
    <row r="728" spans="1:21" x14ac:dyDescent="0.3">
      <c r="A728" t="s">
        <v>766</v>
      </c>
      <c r="B728" s="2">
        <v>43525</v>
      </c>
      <c r="C728">
        <v>180900</v>
      </c>
      <c r="D728">
        <v>174066.68</v>
      </c>
      <c r="E728">
        <v>7.2560000000000002</v>
      </c>
      <c r="F728">
        <v>360</v>
      </c>
      <c r="G728">
        <v>18</v>
      </c>
      <c r="H728">
        <v>342</v>
      </c>
      <c r="I728">
        <v>708</v>
      </c>
      <c r="J728">
        <v>79.8</v>
      </c>
      <c r="K728">
        <v>24.3</v>
      </c>
      <c r="L728" t="s">
        <v>33</v>
      </c>
      <c r="M728" t="s">
        <v>19</v>
      </c>
      <c r="N728" t="s">
        <v>20</v>
      </c>
      <c r="O728">
        <v>2.5000000000000001E-3</v>
      </c>
      <c r="P728">
        <v>0</v>
      </c>
      <c r="Q728" t="s">
        <v>21</v>
      </c>
      <c r="R728" t="str">
        <f t="shared" si="44"/>
        <v>OK</v>
      </c>
      <c r="S728">
        <f t="shared" si="45"/>
        <v>174066.68</v>
      </c>
      <c r="T728">
        <f t="shared" si="46"/>
        <v>708</v>
      </c>
      <c r="U728" t="str">
        <f t="shared" si="47"/>
        <v>YES</v>
      </c>
    </row>
    <row r="729" spans="1:21" x14ac:dyDescent="0.3">
      <c r="A729" t="s">
        <v>767</v>
      </c>
      <c r="B729" s="2">
        <v>43798</v>
      </c>
      <c r="C729">
        <v>196200</v>
      </c>
      <c r="D729">
        <v>189590.09</v>
      </c>
      <c r="E729">
        <v>5.6459999999999999</v>
      </c>
      <c r="F729">
        <v>180</v>
      </c>
      <c r="G729">
        <v>6</v>
      </c>
      <c r="H729">
        <v>174</v>
      </c>
      <c r="I729">
        <v>697</v>
      </c>
      <c r="J729">
        <v>74</v>
      </c>
      <c r="K729">
        <v>30.6</v>
      </c>
      <c r="L729" t="s">
        <v>45</v>
      </c>
      <c r="M729" t="s">
        <v>43</v>
      </c>
      <c r="N729" t="s">
        <v>20</v>
      </c>
      <c r="O729">
        <v>2.5000000000000001E-3</v>
      </c>
      <c r="P729">
        <v>0</v>
      </c>
      <c r="Q729" t="s">
        <v>21</v>
      </c>
      <c r="R729" t="str">
        <f t="shared" si="44"/>
        <v>OK</v>
      </c>
      <c r="S729">
        <f t="shared" si="45"/>
        <v>189590.09</v>
      </c>
      <c r="T729">
        <f t="shared" si="46"/>
        <v>697</v>
      </c>
      <c r="U729" t="str">
        <f t="shared" si="47"/>
        <v>YES</v>
      </c>
    </row>
    <row r="730" spans="1:21" x14ac:dyDescent="0.3">
      <c r="A730" t="s">
        <v>768</v>
      </c>
      <c r="B730" s="2">
        <v>43541</v>
      </c>
      <c r="C730">
        <v>231400</v>
      </c>
      <c r="D730">
        <v>211130.2</v>
      </c>
      <c r="E730">
        <v>5.6760000000000002</v>
      </c>
      <c r="F730">
        <v>360</v>
      </c>
      <c r="G730">
        <v>39</v>
      </c>
      <c r="H730">
        <v>321</v>
      </c>
      <c r="I730">
        <v>820</v>
      </c>
      <c r="J730">
        <v>90.9</v>
      </c>
      <c r="K730">
        <v>31.3</v>
      </c>
      <c r="L730" t="s">
        <v>33</v>
      </c>
      <c r="M730" t="s">
        <v>26</v>
      </c>
      <c r="N730" t="s">
        <v>20</v>
      </c>
      <c r="O730">
        <v>2.5000000000000001E-3</v>
      </c>
      <c r="P730">
        <v>0</v>
      </c>
      <c r="Q730" t="s">
        <v>21</v>
      </c>
      <c r="R730" t="str">
        <f t="shared" si="44"/>
        <v>OK</v>
      </c>
      <c r="S730">
        <f t="shared" si="45"/>
        <v>211130.2</v>
      </c>
      <c r="T730">
        <f t="shared" si="46"/>
        <v>820</v>
      </c>
      <c r="U730" t="str">
        <f t="shared" si="47"/>
        <v>YES</v>
      </c>
    </row>
    <row r="731" spans="1:21" x14ac:dyDescent="0.3">
      <c r="A731" t="s">
        <v>769</v>
      </c>
      <c r="B731" s="2">
        <v>45244</v>
      </c>
      <c r="C731">
        <v>447600</v>
      </c>
      <c r="D731">
        <v>384060.91</v>
      </c>
      <c r="E731">
        <v>6.4</v>
      </c>
      <c r="F731">
        <v>360</v>
      </c>
      <c r="G731">
        <v>67</v>
      </c>
      <c r="H731">
        <v>293</v>
      </c>
      <c r="I731">
        <v>769</v>
      </c>
      <c r="J731">
        <v>62.6</v>
      </c>
      <c r="K731">
        <v>41.8</v>
      </c>
      <c r="L731" t="s">
        <v>33</v>
      </c>
      <c r="M731" t="s">
        <v>19</v>
      </c>
      <c r="N731" t="s">
        <v>20</v>
      </c>
      <c r="O731">
        <v>2.5000000000000001E-3</v>
      </c>
      <c r="P731">
        <v>0</v>
      </c>
      <c r="Q731" t="s">
        <v>21</v>
      </c>
      <c r="R731" t="str">
        <f t="shared" si="44"/>
        <v>OK</v>
      </c>
      <c r="S731">
        <f t="shared" si="45"/>
        <v>384060.91</v>
      </c>
      <c r="T731">
        <f t="shared" si="46"/>
        <v>769</v>
      </c>
      <c r="U731" t="str">
        <f t="shared" si="47"/>
        <v>YES</v>
      </c>
    </row>
    <row r="732" spans="1:21" x14ac:dyDescent="0.3">
      <c r="A732" t="s">
        <v>770</v>
      </c>
      <c r="B732" s="2">
        <v>45830</v>
      </c>
      <c r="C732">
        <v>225200</v>
      </c>
      <c r="D732">
        <v>207228.39</v>
      </c>
      <c r="E732">
        <v>7.3769999999999998</v>
      </c>
      <c r="F732">
        <v>360</v>
      </c>
      <c r="G732">
        <v>36</v>
      </c>
      <c r="H732">
        <v>324</v>
      </c>
      <c r="I732">
        <v>666</v>
      </c>
      <c r="J732">
        <v>95.1</v>
      </c>
      <c r="K732">
        <v>32.299999999999997</v>
      </c>
      <c r="L732" t="s">
        <v>33</v>
      </c>
      <c r="M732" t="s">
        <v>19</v>
      </c>
      <c r="N732" t="s">
        <v>20</v>
      </c>
      <c r="O732">
        <v>2.5000000000000001E-3</v>
      </c>
      <c r="P732">
        <v>0</v>
      </c>
      <c r="Q732" t="s">
        <v>21</v>
      </c>
      <c r="R732" t="str">
        <f t="shared" si="44"/>
        <v>OK</v>
      </c>
      <c r="S732">
        <f t="shared" si="45"/>
        <v>207228.39</v>
      </c>
      <c r="T732">
        <f t="shared" si="46"/>
        <v>666</v>
      </c>
      <c r="U732" t="str">
        <f t="shared" si="47"/>
        <v>YES</v>
      </c>
    </row>
    <row r="733" spans="1:21" x14ac:dyDescent="0.3">
      <c r="A733" t="s">
        <v>771</v>
      </c>
      <c r="B733" s="2">
        <v>43655</v>
      </c>
      <c r="C733">
        <v>634000</v>
      </c>
      <c r="D733">
        <v>528859.59</v>
      </c>
      <c r="E733">
        <v>6.2889999999999997</v>
      </c>
      <c r="F733">
        <v>360</v>
      </c>
      <c r="G733">
        <v>69</v>
      </c>
      <c r="H733">
        <v>291</v>
      </c>
      <c r="I733">
        <v>820</v>
      </c>
      <c r="J733">
        <v>83.4</v>
      </c>
      <c r="K733">
        <v>31.4</v>
      </c>
      <c r="L733" t="s">
        <v>45</v>
      </c>
      <c r="M733" t="s">
        <v>30</v>
      </c>
      <c r="N733" t="s">
        <v>20</v>
      </c>
      <c r="O733">
        <v>2.5000000000000001E-3</v>
      </c>
      <c r="P733">
        <v>0</v>
      </c>
      <c r="Q733" t="s">
        <v>21</v>
      </c>
      <c r="R733" t="str">
        <f t="shared" si="44"/>
        <v>OK</v>
      </c>
      <c r="S733">
        <f t="shared" si="45"/>
        <v>528859.59</v>
      </c>
      <c r="T733">
        <f t="shared" si="46"/>
        <v>820</v>
      </c>
      <c r="U733" t="str">
        <f t="shared" si="47"/>
        <v>YES</v>
      </c>
    </row>
    <row r="734" spans="1:21" x14ac:dyDescent="0.3">
      <c r="A734" t="s">
        <v>772</v>
      </c>
      <c r="B734" s="2">
        <v>45378</v>
      </c>
      <c r="C734">
        <v>373400</v>
      </c>
      <c r="D734">
        <v>348015.65</v>
      </c>
      <c r="E734">
        <v>5.4189999999999996</v>
      </c>
      <c r="F734">
        <v>360</v>
      </c>
      <c r="G734">
        <v>30</v>
      </c>
      <c r="H734">
        <v>330</v>
      </c>
      <c r="I734">
        <v>703</v>
      </c>
      <c r="J734">
        <v>73.3</v>
      </c>
      <c r="K734">
        <v>36.799999999999997</v>
      </c>
      <c r="L734" t="s">
        <v>29</v>
      </c>
      <c r="M734" t="s">
        <v>19</v>
      </c>
      <c r="N734" t="s">
        <v>20</v>
      </c>
      <c r="O734">
        <v>2.5000000000000001E-3</v>
      </c>
      <c r="P734">
        <v>30</v>
      </c>
      <c r="Q734" t="s">
        <v>31</v>
      </c>
      <c r="R734" t="str">
        <f t="shared" si="44"/>
        <v>OK</v>
      </c>
      <c r="S734">
        <f t="shared" si="45"/>
        <v>348015.65</v>
      </c>
      <c r="T734">
        <f t="shared" si="46"/>
        <v>703</v>
      </c>
      <c r="U734" t="str">
        <f t="shared" si="47"/>
        <v>YES</v>
      </c>
    </row>
    <row r="735" spans="1:21" x14ac:dyDescent="0.3">
      <c r="A735" t="s">
        <v>773</v>
      </c>
      <c r="B735" s="2">
        <v>43761</v>
      </c>
      <c r="C735">
        <v>400800</v>
      </c>
      <c r="D735">
        <v>360510.95</v>
      </c>
      <c r="E735">
        <v>5.8559999999999999</v>
      </c>
      <c r="F735">
        <v>360</v>
      </c>
      <c r="G735">
        <v>43</v>
      </c>
      <c r="H735">
        <v>317</v>
      </c>
      <c r="I735">
        <v>743</v>
      </c>
      <c r="J735">
        <v>73.400000000000006</v>
      </c>
      <c r="K735">
        <v>36.4</v>
      </c>
      <c r="L735" t="s">
        <v>52</v>
      </c>
      <c r="M735" t="s">
        <v>19</v>
      </c>
      <c r="N735" t="s">
        <v>27</v>
      </c>
      <c r="O735">
        <v>2.5000000000000001E-3</v>
      </c>
      <c r="P735">
        <v>0</v>
      </c>
      <c r="Q735" t="s">
        <v>21</v>
      </c>
      <c r="R735" t="str">
        <f t="shared" si="44"/>
        <v>OK</v>
      </c>
      <c r="S735">
        <f t="shared" si="45"/>
        <v>360510.95</v>
      </c>
      <c r="T735">
        <f t="shared" si="46"/>
        <v>743</v>
      </c>
      <c r="U735" t="str">
        <f t="shared" si="47"/>
        <v>YES</v>
      </c>
    </row>
    <row r="736" spans="1:21" x14ac:dyDescent="0.3">
      <c r="A736" t="s">
        <v>774</v>
      </c>
      <c r="B736" s="2">
        <v>46014</v>
      </c>
      <c r="C736">
        <v>273300</v>
      </c>
      <c r="D736">
        <v>243223.07</v>
      </c>
      <c r="E736">
        <v>6.3819999999999997</v>
      </c>
      <c r="F736">
        <v>180</v>
      </c>
      <c r="G736">
        <v>19</v>
      </c>
      <c r="H736">
        <v>161</v>
      </c>
      <c r="I736">
        <v>777</v>
      </c>
      <c r="J736">
        <v>51.6</v>
      </c>
      <c r="K736">
        <v>30.3</v>
      </c>
      <c r="L736" t="s">
        <v>18</v>
      </c>
      <c r="M736" t="s">
        <v>19</v>
      </c>
      <c r="N736" t="s">
        <v>27</v>
      </c>
      <c r="O736">
        <v>2.5000000000000001E-3</v>
      </c>
      <c r="P736">
        <v>0</v>
      </c>
      <c r="Q736" t="s">
        <v>21</v>
      </c>
      <c r="R736" t="str">
        <f t="shared" si="44"/>
        <v>OK</v>
      </c>
      <c r="S736">
        <f t="shared" si="45"/>
        <v>243223.07</v>
      </c>
      <c r="T736">
        <f t="shared" si="46"/>
        <v>777</v>
      </c>
      <c r="U736" t="str">
        <f t="shared" si="47"/>
        <v>YES</v>
      </c>
    </row>
    <row r="737" spans="1:21" x14ac:dyDescent="0.3">
      <c r="A737" t="s">
        <v>775</v>
      </c>
      <c r="B737" s="2">
        <v>43642</v>
      </c>
      <c r="C737">
        <v>385500</v>
      </c>
      <c r="D737">
        <v>372117.6</v>
      </c>
      <c r="E737">
        <v>6.4059999999999997</v>
      </c>
      <c r="F737">
        <v>360</v>
      </c>
      <c r="G737">
        <v>13</v>
      </c>
      <c r="H737">
        <v>347</v>
      </c>
      <c r="I737">
        <v>640</v>
      </c>
      <c r="J737">
        <v>66.7</v>
      </c>
      <c r="K737">
        <v>38.200000000000003</v>
      </c>
      <c r="L737" t="s">
        <v>38</v>
      </c>
      <c r="M737" t="s">
        <v>26</v>
      </c>
      <c r="N737" t="s">
        <v>77</v>
      </c>
      <c r="O737">
        <v>2.5000000000000001E-3</v>
      </c>
      <c r="P737">
        <v>0</v>
      </c>
      <c r="Q737" t="s">
        <v>21</v>
      </c>
      <c r="R737" t="str">
        <f t="shared" si="44"/>
        <v>OK</v>
      </c>
      <c r="S737">
        <f t="shared" si="45"/>
        <v>372117.6</v>
      </c>
      <c r="T737">
        <f t="shared" si="46"/>
        <v>640</v>
      </c>
      <c r="U737" t="str">
        <f t="shared" si="47"/>
        <v>YES</v>
      </c>
    </row>
    <row r="738" spans="1:21" x14ac:dyDescent="0.3">
      <c r="A738" t="s">
        <v>776</v>
      </c>
      <c r="B738" s="2">
        <v>44265</v>
      </c>
      <c r="C738">
        <v>481000</v>
      </c>
      <c r="D738">
        <v>329068.68</v>
      </c>
      <c r="E738">
        <v>5.7919999999999998</v>
      </c>
      <c r="F738">
        <v>180</v>
      </c>
      <c r="G738">
        <v>59</v>
      </c>
      <c r="H738">
        <v>121</v>
      </c>
      <c r="I738">
        <v>679</v>
      </c>
      <c r="J738">
        <v>72.099999999999994</v>
      </c>
      <c r="K738">
        <v>33.6</v>
      </c>
      <c r="L738" t="s">
        <v>54</v>
      </c>
      <c r="M738" t="s">
        <v>19</v>
      </c>
      <c r="N738" t="s">
        <v>27</v>
      </c>
      <c r="O738">
        <v>2.5000000000000001E-3</v>
      </c>
      <c r="P738">
        <v>0</v>
      </c>
      <c r="Q738" t="s">
        <v>21</v>
      </c>
      <c r="R738" t="str">
        <f t="shared" si="44"/>
        <v>OK</v>
      </c>
      <c r="S738">
        <f t="shared" si="45"/>
        <v>329068.68</v>
      </c>
      <c r="T738">
        <f t="shared" si="46"/>
        <v>679</v>
      </c>
      <c r="U738" t="str">
        <f t="shared" si="47"/>
        <v>YES</v>
      </c>
    </row>
    <row r="739" spans="1:21" x14ac:dyDescent="0.3">
      <c r="A739" t="s">
        <v>777</v>
      </c>
      <c r="B739" s="2">
        <v>44271</v>
      </c>
      <c r="C739">
        <v>525600</v>
      </c>
      <c r="D739">
        <v>517644.69</v>
      </c>
      <c r="E739">
        <v>5.843</v>
      </c>
      <c r="F739">
        <v>360</v>
      </c>
      <c r="G739">
        <v>7</v>
      </c>
      <c r="H739">
        <v>353</v>
      </c>
      <c r="I739">
        <v>816</v>
      </c>
      <c r="J739">
        <v>77.900000000000006</v>
      </c>
      <c r="K739">
        <v>30.3</v>
      </c>
      <c r="L739" t="s">
        <v>45</v>
      </c>
      <c r="M739" t="s">
        <v>19</v>
      </c>
      <c r="N739" t="s">
        <v>20</v>
      </c>
      <c r="O739">
        <v>2.5000000000000001E-3</v>
      </c>
      <c r="P739">
        <v>0</v>
      </c>
      <c r="Q739" t="s">
        <v>21</v>
      </c>
      <c r="R739" t="str">
        <f t="shared" si="44"/>
        <v>OK</v>
      </c>
      <c r="S739">
        <f t="shared" si="45"/>
        <v>517644.69</v>
      </c>
      <c r="T739">
        <f t="shared" si="46"/>
        <v>816</v>
      </c>
      <c r="U739" t="str">
        <f t="shared" si="47"/>
        <v>YES</v>
      </c>
    </row>
    <row r="740" spans="1:21" x14ac:dyDescent="0.3">
      <c r="A740" t="s">
        <v>778</v>
      </c>
      <c r="B740" s="2">
        <v>45208</v>
      </c>
      <c r="C740">
        <v>526900</v>
      </c>
      <c r="D740">
        <v>440331.21</v>
      </c>
      <c r="E740">
        <v>5.6120000000000001</v>
      </c>
      <c r="F740">
        <v>360</v>
      </c>
      <c r="G740">
        <v>61</v>
      </c>
      <c r="H740">
        <v>299</v>
      </c>
      <c r="I740">
        <v>713</v>
      </c>
      <c r="J740">
        <v>89.9</v>
      </c>
      <c r="K740">
        <v>31</v>
      </c>
      <c r="L740" t="s">
        <v>54</v>
      </c>
      <c r="M740" t="s">
        <v>19</v>
      </c>
      <c r="N740" t="s">
        <v>27</v>
      </c>
      <c r="O740">
        <v>2.5000000000000001E-3</v>
      </c>
      <c r="P740">
        <v>0</v>
      </c>
      <c r="Q740" t="s">
        <v>21</v>
      </c>
      <c r="R740" t="str">
        <f t="shared" si="44"/>
        <v>OK</v>
      </c>
      <c r="S740">
        <f t="shared" si="45"/>
        <v>440331.21</v>
      </c>
      <c r="T740">
        <f t="shared" si="46"/>
        <v>713</v>
      </c>
      <c r="U740" t="str">
        <f t="shared" si="47"/>
        <v>YES</v>
      </c>
    </row>
    <row r="741" spans="1:21" x14ac:dyDescent="0.3">
      <c r="A741" t="s">
        <v>779</v>
      </c>
      <c r="B741" s="2">
        <v>43680</v>
      </c>
      <c r="C741">
        <v>438900</v>
      </c>
      <c r="D741">
        <v>360703.85</v>
      </c>
      <c r="E741">
        <v>6.992</v>
      </c>
      <c r="F741">
        <v>360</v>
      </c>
      <c r="G741">
        <v>66</v>
      </c>
      <c r="H741">
        <v>294</v>
      </c>
      <c r="I741">
        <v>780</v>
      </c>
      <c r="J741">
        <v>98</v>
      </c>
      <c r="K741">
        <v>42.6</v>
      </c>
      <c r="L741" t="s">
        <v>18</v>
      </c>
      <c r="M741" t="s">
        <v>19</v>
      </c>
      <c r="N741" t="s">
        <v>20</v>
      </c>
      <c r="O741">
        <v>2.5000000000000001E-3</v>
      </c>
      <c r="P741">
        <v>0</v>
      </c>
      <c r="Q741" t="s">
        <v>21</v>
      </c>
      <c r="R741" t="str">
        <f t="shared" si="44"/>
        <v>OK</v>
      </c>
      <c r="S741">
        <f t="shared" si="45"/>
        <v>360703.85</v>
      </c>
      <c r="T741">
        <f t="shared" si="46"/>
        <v>780</v>
      </c>
      <c r="U741" t="str">
        <f t="shared" si="47"/>
        <v>YES</v>
      </c>
    </row>
    <row r="742" spans="1:21" x14ac:dyDescent="0.3">
      <c r="A742" t="s">
        <v>780</v>
      </c>
      <c r="B742" s="2">
        <v>45345</v>
      </c>
      <c r="C742">
        <v>602200</v>
      </c>
      <c r="D742">
        <v>559387.03</v>
      </c>
      <c r="E742">
        <v>5.7069999999999999</v>
      </c>
      <c r="F742">
        <v>360</v>
      </c>
      <c r="G742">
        <v>27</v>
      </c>
      <c r="H742">
        <v>333</v>
      </c>
      <c r="I742">
        <v>700</v>
      </c>
      <c r="J742">
        <v>79</v>
      </c>
      <c r="K742">
        <v>31.3</v>
      </c>
      <c r="L742" t="s">
        <v>54</v>
      </c>
      <c r="M742" t="s">
        <v>26</v>
      </c>
      <c r="N742" t="s">
        <v>20</v>
      </c>
      <c r="O742">
        <v>2.5000000000000001E-3</v>
      </c>
      <c r="P742">
        <v>30</v>
      </c>
      <c r="Q742" t="s">
        <v>31</v>
      </c>
      <c r="R742" t="str">
        <f t="shared" si="44"/>
        <v>OK</v>
      </c>
      <c r="S742">
        <f t="shared" si="45"/>
        <v>559387.03</v>
      </c>
      <c r="T742">
        <f t="shared" si="46"/>
        <v>700</v>
      </c>
      <c r="U742" t="str">
        <f t="shared" si="47"/>
        <v>YES</v>
      </c>
    </row>
    <row r="743" spans="1:21" x14ac:dyDescent="0.3">
      <c r="A743" t="s">
        <v>781</v>
      </c>
      <c r="B743" s="2">
        <v>44062</v>
      </c>
      <c r="C743">
        <v>558700</v>
      </c>
      <c r="D743">
        <v>507887.42</v>
      </c>
      <c r="E743">
        <v>5.9480000000000004</v>
      </c>
      <c r="F743">
        <v>360</v>
      </c>
      <c r="G743">
        <v>40</v>
      </c>
      <c r="H743">
        <v>320</v>
      </c>
      <c r="I743">
        <v>720</v>
      </c>
      <c r="J743">
        <v>78.3</v>
      </c>
      <c r="K743">
        <v>37.1</v>
      </c>
      <c r="L743" t="s">
        <v>18</v>
      </c>
      <c r="M743" t="s">
        <v>30</v>
      </c>
      <c r="N743" t="s">
        <v>20</v>
      </c>
      <c r="O743">
        <v>2.5000000000000001E-3</v>
      </c>
      <c r="P743">
        <v>0</v>
      </c>
      <c r="Q743" t="s">
        <v>21</v>
      </c>
      <c r="R743" t="str">
        <f t="shared" si="44"/>
        <v>OK</v>
      </c>
      <c r="S743">
        <f t="shared" si="45"/>
        <v>507887.42</v>
      </c>
      <c r="T743">
        <f t="shared" si="46"/>
        <v>720</v>
      </c>
      <c r="U743" t="str">
        <f t="shared" si="47"/>
        <v>YES</v>
      </c>
    </row>
    <row r="744" spans="1:21" x14ac:dyDescent="0.3">
      <c r="A744" t="s">
        <v>782</v>
      </c>
      <c r="B744" s="2">
        <v>45183</v>
      </c>
      <c r="C744">
        <v>528500</v>
      </c>
      <c r="D744">
        <v>501465.57</v>
      </c>
      <c r="E744">
        <v>5.9290000000000003</v>
      </c>
      <c r="F744">
        <v>360</v>
      </c>
      <c r="G744">
        <v>21</v>
      </c>
      <c r="H744">
        <v>339</v>
      </c>
      <c r="I744">
        <v>820</v>
      </c>
      <c r="J744">
        <v>70.599999999999994</v>
      </c>
      <c r="K744">
        <v>24.7</v>
      </c>
      <c r="L744" t="s">
        <v>25</v>
      </c>
      <c r="M744" t="s">
        <v>30</v>
      </c>
      <c r="N744" t="s">
        <v>20</v>
      </c>
      <c r="O744">
        <v>2.5000000000000001E-3</v>
      </c>
      <c r="P744">
        <v>0</v>
      </c>
      <c r="Q744" t="s">
        <v>21</v>
      </c>
      <c r="R744" t="str">
        <f t="shared" si="44"/>
        <v>OK</v>
      </c>
      <c r="S744">
        <f t="shared" si="45"/>
        <v>501465.57</v>
      </c>
      <c r="T744">
        <f t="shared" si="46"/>
        <v>820</v>
      </c>
      <c r="U744" t="str">
        <f t="shared" si="47"/>
        <v>YES</v>
      </c>
    </row>
    <row r="745" spans="1:21" x14ac:dyDescent="0.3">
      <c r="A745" t="s">
        <v>783</v>
      </c>
      <c r="B745" s="2">
        <v>44821</v>
      </c>
      <c r="C745">
        <v>177800</v>
      </c>
      <c r="D745">
        <v>150530.64000000001</v>
      </c>
      <c r="E745">
        <v>5.2060000000000004</v>
      </c>
      <c r="F745">
        <v>360</v>
      </c>
      <c r="G745">
        <v>55</v>
      </c>
      <c r="H745">
        <v>305</v>
      </c>
      <c r="I745">
        <v>749</v>
      </c>
      <c r="J745">
        <v>57.1</v>
      </c>
      <c r="K745">
        <v>43.9</v>
      </c>
      <c r="L745" t="s">
        <v>52</v>
      </c>
      <c r="M745" t="s">
        <v>19</v>
      </c>
      <c r="N745" t="s">
        <v>20</v>
      </c>
      <c r="O745">
        <v>3.0000000000000001E-3</v>
      </c>
      <c r="P745">
        <v>0</v>
      </c>
      <c r="Q745" t="s">
        <v>21</v>
      </c>
      <c r="R745" t="str">
        <f t="shared" si="44"/>
        <v>OK</v>
      </c>
      <c r="S745">
        <f t="shared" si="45"/>
        <v>150530.64000000001</v>
      </c>
      <c r="T745">
        <f t="shared" si="46"/>
        <v>749</v>
      </c>
      <c r="U745" t="str">
        <f t="shared" si="47"/>
        <v>YES</v>
      </c>
    </row>
    <row r="746" spans="1:21" x14ac:dyDescent="0.3">
      <c r="A746" t="s">
        <v>784</v>
      </c>
      <c r="B746" s="2">
        <v>43593</v>
      </c>
      <c r="C746">
        <v>153400</v>
      </c>
      <c r="D746">
        <v>133947.64000000001</v>
      </c>
      <c r="E746">
        <v>5.6890000000000001</v>
      </c>
      <c r="F746">
        <v>360</v>
      </c>
      <c r="G746">
        <v>48</v>
      </c>
      <c r="H746">
        <v>312</v>
      </c>
      <c r="I746">
        <v>706</v>
      </c>
      <c r="J746">
        <v>69.3</v>
      </c>
      <c r="K746">
        <v>30.3</v>
      </c>
      <c r="L746" t="s">
        <v>33</v>
      </c>
      <c r="M746" t="s">
        <v>19</v>
      </c>
      <c r="N746" t="s">
        <v>20</v>
      </c>
      <c r="O746">
        <v>2.5000000000000001E-3</v>
      </c>
      <c r="P746">
        <v>30</v>
      </c>
      <c r="Q746" t="s">
        <v>31</v>
      </c>
      <c r="R746" t="str">
        <f t="shared" si="44"/>
        <v>OK</v>
      </c>
      <c r="S746">
        <f t="shared" si="45"/>
        <v>133947.64000000001</v>
      </c>
      <c r="T746">
        <f t="shared" si="46"/>
        <v>706</v>
      </c>
      <c r="U746" t="str">
        <f t="shared" si="47"/>
        <v>YES</v>
      </c>
    </row>
    <row r="747" spans="1:21" x14ac:dyDescent="0.3">
      <c r="A747" t="s">
        <v>785</v>
      </c>
      <c r="B747" s="2">
        <v>44758</v>
      </c>
      <c r="C747">
        <v>256200</v>
      </c>
      <c r="D747">
        <v>241015.67999999999</v>
      </c>
      <c r="E747">
        <v>7.048</v>
      </c>
      <c r="F747">
        <v>360</v>
      </c>
      <c r="G747">
        <v>22</v>
      </c>
      <c r="H747">
        <v>338</v>
      </c>
      <c r="I747">
        <v>687</v>
      </c>
      <c r="J747">
        <v>73.7</v>
      </c>
      <c r="K747">
        <v>38.200000000000003</v>
      </c>
      <c r="L747" t="s">
        <v>38</v>
      </c>
      <c r="M747" t="s">
        <v>19</v>
      </c>
      <c r="N747" t="s">
        <v>77</v>
      </c>
      <c r="O747">
        <v>2.5000000000000001E-3</v>
      </c>
      <c r="P747">
        <v>120</v>
      </c>
      <c r="Q747" t="s">
        <v>244</v>
      </c>
      <c r="R747" t="str">
        <f t="shared" si="44"/>
        <v>OK</v>
      </c>
      <c r="S747">
        <f t="shared" si="45"/>
        <v>241015.67999999999</v>
      </c>
      <c r="T747">
        <f t="shared" si="46"/>
        <v>687</v>
      </c>
      <c r="U747" t="str">
        <f t="shared" si="47"/>
        <v>YES</v>
      </c>
    </row>
    <row r="748" spans="1:21" x14ac:dyDescent="0.3">
      <c r="A748" t="s">
        <v>786</v>
      </c>
      <c r="B748" s="2">
        <v>46064</v>
      </c>
      <c r="C748">
        <v>481800</v>
      </c>
      <c r="D748">
        <v>403706.41</v>
      </c>
      <c r="E748">
        <v>5.4640000000000004</v>
      </c>
      <c r="F748">
        <v>360</v>
      </c>
      <c r="G748">
        <v>63</v>
      </c>
      <c r="H748">
        <v>297</v>
      </c>
      <c r="I748">
        <v>692</v>
      </c>
      <c r="J748">
        <v>86.7</v>
      </c>
      <c r="K748">
        <v>33</v>
      </c>
      <c r="L748" t="s">
        <v>54</v>
      </c>
      <c r="M748" t="s">
        <v>19</v>
      </c>
      <c r="N748" t="s">
        <v>20</v>
      </c>
      <c r="O748">
        <v>2.5000000000000001E-3</v>
      </c>
      <c r="P748">
        <v>0</v>
      </c>
      <c r="Q748" t="s">
        <v>21</v>
      </c>
      <c r="R748" t="str">
        <f t="shared" si="44"/>
        <v>OK</v>
      </c>
      <c r="S748">
        <f t="shared" si="45"/>
        <v>403706.41</v>
      </c>
      <c r="T748">
        <f t="shared" si="46"/>
        <v>692</v>
      </c>
      <c r="U748" t="str">
        <f t="shared" si="47"/>
        <v>YES</v>
      </c>
    </row>
    <row r="749" spans="1:21" x14ac:dyDescent="0.3">
      <c r="A749" t="s">
        <v>787</v>
      </c>
      <c r="B749" s="2">
        <v>45024</v>
      </c>
      <c r="C749">
        <v>355600</v>
      </c>
      <c r="D749">
        <v>349481.57</v>
      </c>
      <c r="E749">
        <v>5.6239999999999997</v>
      </c>
      <c r="F749">
        <v>360</v>
      </c>
      <c r="G749">
        <v>7</v>
      </c>
      <c r="H749">
        <v>353</v>
      </c>
      <c r="I749">
        <v>793</v>
      </c>
      <c r="J749">
        <v>81.7</v>
      </c>
      <c r="K749">
        <v>38.1</v>
      </c>
      <c r="L749" t="s">
        <v>52</v>
      </c>
      <c r="M749" t="s">
        <v>19</v>
      </c>
      <c r="N749" t="s">
        <v>20</v>
      </c>
      <c r="O749">
        <v>2.5000000000000001E-3</v>
      </c>
      <c r="P749">
        <v>0</v>
      </c>
      <c r="Q749" t="s">
        <v>21</v>
      </c>
      <c r="R749" t="str">
        <f t="shared" si="44"/>
        <v>OK</v>
      </c>
      <c r="S749">
        <f t="shared" si="45"/>
        <v>349481.57</v>
      </c>
      <c r="T749">
        <f t="shared" si="46"/>
        <v>793</v>
      </c>
      <c r="U749" t="str">
        <f t="shared" si="47"/>
        <v>YES</v>
      </c>
    </row>
    <row r="750" spans="1:21" x14ac:dyDescent="0.3">
      <c r="A750" t="s">
        <v>788</v>
      </c>
      <c r="B750" s="2">
        <v>45243</v>
      </c>
      <c r="C750">
        <v>351200</v>
      </c>
      <c r="D750">
        <v>342615.66</v>
      </c>
      <c r="E750">
        <v>5.3840000000000003</v>
      </c>
      <c r="F750">
        <v>360</v>
      </c>
      <c r="G750">
        <v>9</v>
      </c>
      <c r="H750">
        <v>351</v>
      </c>
      <c r="I750">
        <v>767</v>
      </c>
      <c r="J750">
        <v>78.400000000000006</v>
      </c>
      <c r="K750">
        <v>38.5</v>
      </c>
      <c r="L750" t="s">
        <v>38</v>
      </c>
      <c r="M750" t="s">
        <v>30</v>
      </c>
      <c r="N750" t="s">
        <v>77</v>
      </c>
      <c r="O750">
        <v>2.5000000000000001E-3</v>
      </c>
      <c r="P750">
        <v>0</v>
      </c>
      <c r="Q750" t="s">
        <v>21</v>
      </c>
      <c r="R750" t="str">
        <f t="shared" si="44"/>
        <v>OK</v>
      </c>
      <c r="S750">
        <f t="shared" si="45"/>
        <v>342615.66</v>
      </c>
      <c r="T750">
        <f t="shared" si="46"/>
        <v>767</v>
      </c>
      <c r="U750" t="str">
        <f t="shared" si="47"/>
        <v>YES</v>
      </c>
    </row>
    <row r="751" spans="1:21" x14ac:dyDescent="0.3">
      <c r="A751" t="s">
        <v>789</v>
      </c>
      <c r="B751" s="2">
        <v>44084</v>
      </c>
      <c r="C751">
        <v>592300</v>
      </c>
      <c r="D751">
        <v>536530.64</v>
      </c>
      <c r="E751">
        <v>6.1909999999999998</v>
      </c>
      <c r="F751">
        <v>360</v>
      </c>
      <c r="G751">
        <v>44</v>
      </c>
      <c r="H751">
        <v>316</v>
      </c>
      <c r="I751">
        <v>662</v>
      </c>
      <c r="J751">
        <v>69.599999999999994</v>
      </c>
      <c r="K751">
        <v>33.799999999999997</v>
      </c>
      <c r="L751" t="s">
        <v>29</v>
      </c>
      <c r="M751" t="s">
        <v>19</v>
      </c>
      <c r="N751" t="s">
        <v>20</v>
      </c>
      <c r="O751">
        <v>2.5000000000000001E-3</v>
      </c>
      <c r="P751">
        <v>0</v>
      </c>
      <c r="Q751" t="s">
        <v>21</v>
      </c>
      <c r="R751" t="str">
        <f t="shared" si="44"/>
        <v>OK</v>
      </c>
      <c r="S751">
        <f t="shared" si="45"/>
        <v>536530.64</v>
      </c>
      <c r="T751">
        <f t="shared" si="46"/>
        <v>662</v>
      </c>
      <c r="U751" t="str">
        <f t="shared" si="47"/>
        <v>YES</v>
      </c>
    </row>
    <row r="752" spans="1:21" x14ac:dyDescent="0.3">
      <c r="A752" t="s">
        <v>790</v>
      </c>
      <c r="B752" s="2">
        <v>45861</v>
      </c>
      <c r="C752">
        <v>597800</v>
      </c>
      <c r="D752">
        <v>580411.61</v>
      </c>
      <c r="E752">
        <v>7.476</v>
      </c>
      <c r="F752">
        <v>360</v>
      </c>
      <c r="G752">
        <v>11</v>
      </c>
      <c r="H752">
        <v>349</v>
      </c>
      <c r="I752">
        <v>730</v>
      </c>
      <c r="J752">
        <v>54.2</v>
      </c>
      <c r="K752">
        <v>20.100000000000001</v>
      </c>
      <c r="L752" t="s">
        <v>33</v>
      </c>
      <c r="M752" t="s">
        <v>19</v>
      </c>
      <c r="N752" t="s">
        <v>20</v>
      </c>
      <c r="O752">
        <v>2.5000000000000001E-3</v>
      </c>
      <c r="P752">
        <v>0</v>
      </c>
      <c r="Q752" t="s">
        <v>21</v>
      </c>
      <c r="R752" t="str">
        <f t="shared" si="44"/>
        <v>OK</v>
      </c>
      <c r="S752">
        <f t="shared" si="45"/>
        <v>580411.61</v>
      </c>
      <c r="T752">
        <f t="shared" si="46"/>
        <v>730</v>
      </c>
      <c r="U752" t="str">
        <f t="shared" si="47"/>
        <v>YES</v>
      </c>
    </row>
    <row r="753" spans="1:21" x14ac:dyDescent="0.3">
      <c r="A753" t="s">
        <v>791</v>
      </c>
      <c r="B753" s="2">
        <v>43607</v>
      </c>
      <c r="C753">
        <v>604600</v>
      </c>
      <c r="D753">
        <v>516499.59</v>
      </c>
      <c r="E753">
        <v>6.1639999999999997</v>
      </c>
      <c r="F753">
        <v>180</v>
      </c>
      <c r="G753">
        <v>25</v>
      </c>
      <c r="H753">
        <v>155</v>
      </c>
      <c r="I753">
        <v>721</v>
      </c>
      <c r="J753">
        <v>54.9</v>
      </c>
      <c r="K753">
        <v>43.7</v>
      </c>
      <c r="L753" t="s">
        <v>23</v>
      </c>
      <c r="M753" t="s">
        <v>19</v>
      </c>
      <c r="N753" t="s">
        <v>20</v>
      </c>
      <c r="O753">
        <v>2.5000000000000001E-3</v>
      </c>
      <c r="P753">
        <v>90</v>
      </c>
      <c r="Q753" t="s">
        <v>50</v>
      </c>
      <c r="R753" t="str">
        <f t="shared" si="44"/>
        <v>OK</v>
      </c>
      <c r="S753">
        <f t="shared" si="45"/>
        <v>516499.59</v>
      </c>
      <c r="T753">
        <f t="shared" si="46"/>
        <v>721</v>
      </c>
      <c r="U753" t="str">
        <f t="shared" si="47"/>
        <v>YES</v>
      </c>
    </row>
    <row r="754" spans="1:21" x14ac:dyDescent="0.3">
      <c r="A754" t="s">
        <v>792</v>
      </c>
      <c r="B754" s="2">
        <v>43710</v>
      </c>
      <c r="C754">
        <v>306900</v>
      </c>
      <c r="D754">
        <v>249015.27</v>
      </c>
      <c r="E754">
        <v>6.2930000000000001</v>
      </c>
      <c r="F754">
        <v>360</v>
      </c>
      <c r="G754">
        <v>69</v>
      </c>
      <c r="H754">
        <v>291</v>
      </c>
      <c r="I754">
        <v>742</v>
      </c>
      <c r="J754">
        <v>57.7</v>
      </c>
      <c r="K754">
        <v>33.9</v>
      </c>
      <c r="L754" t="s">
        <v>29</v>
      </c>
      <c r="M754" t="s">
        <v>19</v>
      </c>
      <c r="N754" t="s">
        <v>20</v>
      </c>
      <c r="O754">
        <v>2.5000000000000001E-3</v>
      </c>
      <c r="P754">
        <v>0</v>
      </c>
      <c r="Q754" t="s">
        <v>21</v>
      </c>
      <c r="R754" t="str">
        <f t="shared" si="44"/>
        <v>OK</v>
      </c>
      <c r="S754">
        <f t="shared" si="45"/>
        <v>249015.27</v>
      </c>
      <c r="T754">
        <f t="shared" si="46"/>
        <v>742</v>
      </c>
      <c r="U754" t="str">
        <f t="shared" si="47"/>
        <v>YES</v>
      </c>
    </row>
    <row r="755" spans="1:21" x14ac:dyDescent="0.3">
      <c r="A755" t="s">
        <v>793</v>
      </c>
      <c r="B755" s="2">
        <v>44779</v>
      </c>
      <c r="C755">
        <v>495500</v>
      </c>
      <c r="D755">
        <v>471302.33</v>
      </c>
      <c r="E755">
        <v>5.7329999999999997</v>
      </c>
      <c r="F755">
        <v>360</v>
      </c>
      <c r="G755">
        <v>21</v>
      </c>
      <c r="H755">
        <v>339</v>
      </c>
      <c r="I755">
        <v>692</v>
      </c>
      <c r="J755">
        <v>72.8</v>
      </c>
      <c r="K755">
        <v>37.9</v>
      </c>
      <c r="L755" t="s">
        <v>18</v>
      </c>
      <c r="M755" t="s">
        <v>19</v>
      </c>
      <c r="N755" t="s">
        <v>20</v>
      </c>
      <c r="O755">
        <v>2.5000000000000001E-3</v>
      </c>
      <c r="P755">
        <v>0</v>
      </c>
      <c r="Q755" t="s">
        <v>21</v>
      </c>
      <c r="R755" t="str">
        <f t="shared" si="44"/>
        <v>OK</v>
      </c>
      <c r="S755">
        <f t="shared" si="45"/>
        <v>471302.33</v>
      </c>
      <c r="T755">
        <f t="shared" si="46"/>
        <v>692</v>
      </c>
      <c r="U755" t="str">
        <f t="shared" si="47"/>
        <v>YES</v>
      </c>
    </row>
    <row r="756" spans="1:21" x14ac:dyDescent="0.3">
      <c r="A756" t="s">
        <v>794</v>
      </c>
      <c r="B756" s="2">
        <v>45180</v>
      </c>
      <c r="C756">
        <v>285800</v>
      </c>
      <c r="D756">
        <v>211702.59</v>
      </c>
      <c r="E756">
        <v>6.21</v>
      </c>
      <c r="F756">
        <v>180</v>
      </c>
      <c r="G756">
        <v>56</v>
      </c>
      <c r="H756">
        <v>124</v>
      </c>
      <c r="I756">
        <v>785</v>
      </c>
      <c r="J756">
        <v>86.9</v>
      </c>
      <c r="K756">
        <v>40.5</v>
      </c>
      <c r="L756" t="s">
        <v>33</v>
      </c>
      <c r="M756" t="s">
        <v>43</v>
      </c>
      <c r="N756" t="s">
        <v>27</v>
      </c>
      <c r="O756">
        <v>2.5000000000000001E-3</v>
      </c>
      <c r="P756">
        <v>0</v>
      </c>
      <c r="Q756" t="s">
        <v>21</v>
      </c>
      <c r="R756" t="str">
        <f t="shared" si="44"/>
        <v>OK</v>
      </c>
      <c r="S756">
        <f t="shared" si="45"/>
        <v>211702.59</v>
      </c>
      <c r="T756">
        <f t="shared" si="46"/>
        <v>785</v>
      </c>
      <c r="U756" t="str">
        <f t="shared" si="47"/>
        <v>YES</v>
      </c>
    </row>
    <row r="757" spans="1:21" x14ac:dyDescent="0.3">
      <c r="A757" t="s">
        <v>795</v>
      </c>
      <c r="B757" s="2">
        <v>44601</v>
      </c>
      <c r="C757">
        <v>245300</v>
      </c>
      <c r="D757">
        <v>218107.84</v>
      </c>
      <c r="E757">
        <v>7.0490000000000004</v>
      </c>
      <c r="F757">
        <v>360</v>
      </c>
      <c r="G757">
        <v>42</v>
      </c>
      <c r="H757">
        <v>318</v>
      </c>
      <c r="I757">
        <v>725</v>
      </c>
      <c r="J757">
        <v>86.6</v>
      </c>
      <c r="K757">
        <v>31.3</v>
      </c>
      <c r="L757" t="s">
        <v>45</v>
      </c>
      <c r="M757" t="s">
        <v>26</v>
      </c>
      <c r="N757" t="s">
        <v>20</v>
      </c>
      <c r="O757">
        <v>2.5000000000000001E-3</v>
      </c>
      <c r="P757">
        <v>0</v>
      </c>
      <c r="Q757" t="s">
        <v>21</v>
      </c>
      <c r="R757" t="str">
        <f t="shared" si="44"/>
        <v>OK</v>
      </c>
      <c r="S757">
        <f t="shared" si="45"/>
        <v>218107.84</v>
      </c>
      <c r="T757">
        <f t="shared" si="46"/>
        <v>725</v>
      </c>
      <c r="U757" t="str">
        <f t="shared" si="47"/>
        <v>YES</v>
      </c>
    </row>
    <row r="758" spans="1:21" x14ac:dyDescent="0.3">
      <c r="A758" t="s">
        <v>796</v>
      </c>
      <c r="B758" s="2">
        <v>45727</v>
      </c>
      <c r="C758">
        <v>242300</v>
      </c>
      <c r="D758">
        <v>210073.06</v>
      </c>
      <c r="E758">
        <v>6.343</v>
      </c>
      <c r="F758">
        <v>360</v>
      </c>
      <c r="G758">
        <v>47</v>
      </c>
      <c r="H758">
        <v>313</v>
      </c>
      <c r="I758">
        <v>746</v>
      </c>
      <c r="J758">
        <v>84.7</v>
      </c>
      <c r="K758">
        <v>39.1</v>
      </c>
      <c r="L758" t="s">
        <v>29</v>
      </c>
      <c r="M758" t="s">
        <v>43</v>
      </c>
      <c r="N758" t="s">
        <v>20</v>
      </c>
      <c r="O758">
        <v>2.7499999999999998E-3</v>
      </c>
      <c r="P758">
        <v>0</v>
      </c>
      <c r="Q758" t="s">
        <v>21</v>
      </c>
      <c r="R758" t="str">
        <f t="shared" si="44"/>
        <v>OK</v>
      </c>
      <c r="S758">
        <f t="shared" si="45"/>
        <v>210073.06</v>
      </c>
      <c r="T758">
        <f t="shared" si="46"/>
        <v>746</v>
      </c>
      <c r="U758" t="str">
        <f t="shared" si="47"/>
        <v>YES</v>
      </c>
    </row>
    <row r="759" spans="1:21" x14ac:dyDescent="0.3">
      <c r="A759" t="s">
        <v>797</v>
      </c>
      <c r="B759" s="2">
        <v>45375</v>
      </c>
      <c r="C759">
        <v>321100</v>
      </c>
      <c r="D759">
        <v>270036.3</v>
      </c>
      <c r="E759">
        <v>7.6360000000000001</v>
      </c>
      <c r="F759">
        <v>360</v>
      </c>
      <c r="G759">
        <v>62</v>
      </c>
      <c r="H759">
        <v>298</v>
      </c>
      <c r="I759">
        <v>682</v>
      </c>
      <c r="J759">
        <v>70.3</v>
      </c>
      <c r="K759">
        <v>29</v>
      </c>
      <c r="L759" t="s">
        <v>52</v>
      </c>
      <c r="M759" t="s">
        <v>19</v>
      </c>
      <c r="N759" t="s">
        <v>27</v>
      </c>
      <c r="O759">
        <v>2.5000000000000001E-3</v>
      </c>
      <c r="P759">
        <v>0</v>
      </c>
      <c r="Q759" t="s">
        <v>21</v>
      </c>
      <c r="R759" t="str">
        <f t="shared" si="44"/>
        <v>OK</v>
      </c>
      <c r="S759">
        <f t="shared" si="45"/>
        <v>270036.3</v>
      </c>
      <c r="T759">
        <f t="shared" si="46"/>
        <v>682</v>
      </c>
      <c r="U759" t="str">
        <f t="shared" si="47"/>
        <v>YES</v>
      </c>
    </row>
    <row r="760" spans="1:21" x14ac:dyDescent="0.3">
      <c r="A760" t="s">
        <v>798</v>
      </c>
      <c r="B760" s="2">
        <v>45713</v>
      </c>
      <c r="C760">
        <v>365000</v>
      </c>
      <c r="D760">
        <v>299620.71999999997</v>
      </c>
      <c r="E760">
        <v>7.069</v>
      </c>
      <c r="F760">
        <v>360</v>
      </c>
      <c r="G760">
        <v>71</v>
      </c>
      <c r="H760">
        <v>289</v>
      </c>
      <c r="I760">
        <v>685</v>
      </c>
      <c r="J760">
        <v>88.6</v>
      </c>
      <c r="K760">
        <v>38.1</v>
      </c>
      <c r="L760" t="s">
        <v>38</v>
      </c>
      <c r="M760" t="s">
        <v>19</v>
      </c>
      <c r="N760" t="s">
        <v>20</v>
      </c>
      <c r="O760">
        <v>2.5000000000000001E-3</v>
      </c>
      <c r="P760">
        <v>0</v>
      </c>
      <c r="Q760" t="s">
        <v>21</v>
      </c>
      <c r="R760" t="str">
        <f t="shared" si="44"/>
        <v>OK</v>
      </c>
      <c r="S760">
        <f t="shared" si="45"/>
        <v>299620.71999999997</v>
      </c>
      <c r="T760">
        <f t="shared" si="46"/>
        <v>685</v>
      </c>
      <c r="U760" t="str">
        <f t="shared" si="47"/>
        <v>YES</v>
      </c>
    </row>
    <row r="761" spans="1:21" x14ac:dyDescent="0.3">
      <c r="A761" t="s">
        <v>799</v>
      </c>
      <c r="B761" s="2">
        <v>45918</v>
      </c>
      <c r="C761">
        <v>565500</v>
      </c>
      <c r="D761">
        <v>547948.12</v>
      </c>
      <c r="E761">
        <v>6.194</v>
      </c>
      <c r="F761">
        <v>360</v>
      </c>
      <c r="G761">
        <v>14</v>
      </c>
      <c r="H761">
        <v>346</v>
      </c>
      <c r="I761">
        <v>820</v>
      </c>
      <c r="J761">
        <v>65.8</v>
      </c>
      <c r="K761">
        <v>35.200000000000003</v>
      </c>
      <c r="L761" t="s">
        <v>45</v>
      </c>
      <c r="M761" t="s">
        <v>19</v>
      </c>
      <c r="N761" t="s">
        <v>20</v>
      </c>
      <c r="O761">
        <v>2.7499999999999998E-3</v>
      </c>
      <c r="P761">
        <v>0</v>
      </c>
      <c r="Q761" t="s">
        <v>21</v>
      </c>
      <c r="R761" t="str">
        <f t="shared" si="44"/>
        <v>OK</v>
      </c>
      <c r="S761">
        <f t="shared" si="45"/>
        <v>547948.12</v>
      </c>
      <c r="T761">
        <f t="shared" si="46"/>
        <v>820</v>
      </c>
      <c r="U761" t="str">
        <f t="shared" si="47"/>
        <v>YES</v>
      </c>
    </row>
    <row r="762" spans="1:21" x14ac:dyDescent="0.3">
      <c r="A762" t="s">
        <v>800</v>
      </c>
      <c r="B762" s="2">
        <v>43886</v>
      </c>
      <c r="C762">
        <v>209900</v>
      </c>
      <c r="D762">
        <v>171091.85</v>
      </c>
      <c r="E762">
        <v>6.181</v>
      </c>
      <c r="F762">
        <v>360</v>
      </c>
      <c r="G762">
        <v>69</v>
      </c>
      <c r="H762">
        <v>291</v>
      </c>
      <c r="I762">
        <v>820</v>
      </c>
      <c r="J762">
        <v>85.4</v>
      </c>
      <c r="K762">
        <v>31.6</v>
      </c>
      <c r="L762" t="s">
        <v>33</v>
      </c>
      <c r="M762" t="s">
        <v>19</v>
      </c>
      <c r="N762" t="s">
        <v>20</v>
      </c>
      <c r="O762">
        <v>2.5000000000000001E-3</v>
      </c>
      <c r="P762">
        <v>0</v>
      </c>
      <c r="Q762" t="s">
        <v>21</v>
      </c>
      <c r="R762" t="str">
        <f t="shared" si="44"/>
        <v>OK</v>
      </c>
      <c r="S762">
        <f t="shared" si="45"/>
        <v>171091.85</v>
      </c>
      <c r="T762">
        <f t="shared" si="46"/>
        <v>820</v>
      </c>
      <c r="U762" t="str">
        <f t="shared" si="47"/>
        <v>YES</v>
      </c>
    </row>
    <row r="763" spans="1:21" x14ac:dyDescent="0.3">
      <c r="A763" t="s">
        <v>801</v>
      </c>
      <c r="B763" s="2">
        <v>43472</v>
      </c>
      <c r="C763">
        <v>517500</v>
      </c>
      <c r="D763">
        <v>480213.24</v>
      </c>
      <c r="E763">
        <v>7.31</v>
      </c>
      <c r="F763">
        <v>360</v>
      </c>
      <c r="G763">
        <v>27</v>
      </c>
      <c r="H763">
        <v>333</v>
      </c>
      <c r="I763">
        <v>721</v>
      </c>
      <c r="J763">
        <v>57.6</v>
      </c>
      <c r="K763">
        <v>35.4</v>
      </c>
      <c r="L763" t="s">
        <v>18</v>
      </c>
      <c r="M763" t="s">
        <v>26</v>
      </c>
      <c r="N763" t="s">
        <v>20</v>
      </c>
      <c r="O763">
        <v>2.5000000000000001E-3</v>
      </c>
      <c r="P763">
        <v>0</v>
      </c>
      <c r="Q763" t="s">
        <v>21</v>
      </c>
      <c r="R763" t="str">
        <f t="shared" si="44"/>
        <v>OK</v>
      </c>
      <c r="S763">
        <f t="shared" si="45"/>
        <v>480213.24</v>
      </c>
      <c r="T763">
        <f t="shared" si="46"/>
        <v>721</v>
      </c>
      <c r="U763" t="str">
        <f t="shared" si="47"/>
        <v>YES</v>
      </c>
    </row>
    <row r="764" spans="1:21" x14ac:dyDescent="0.3">
      <c r="A764" t="s">
        <v>802</v>
      </c>
      <c r="B764" s="2">
        <v>45014</v>
      </c>
      <c r="C764">
        <v>415700</v>
      </c>
      <c r="D764">
        <v>368860.62</v>
      </c>
      <c r="E764">
        <v>6.3390000000000004</v>
      </c>
      <c r="F764">
        <v>360</v>
      </c>
      <c r="G764">
        <v>39</v>
      </c>
      <c r="H764">
        <v>321</v>
      </c>
      <c r="I764">
        <v>809</v>
      </c>
      <c r="J764">
        <v>63.1</v>
      </c>
      <c r="K764">
        <v>26.6</v>
      </c>
      <c r="L764" t="s">
        <v>33</v>
      </c>
      <c r="M764" t="s">
        <v>19</v>
      </c>
      <c r="N764" t="s">
        <v>20</v>
      </c>
      <c r="O764">
        <v>2.7499999999999998E-3</v>
      </c>
      <c r="P764">
        <v>0</v>
      </c>
      <c r="Q764" t="s">
        <v>21</v>
      </c>
      <c r="R764" t="str">
        <f t="shared" si="44"/>
        <v>OK</v>
      </c>
      <c r="S764">
        <f t="shared" si="45"/>
        <v>368860.62</v>
      </c>
      <c r="T764">
        <f t="shared" si="46"/>
        <v>809</v>
      </c>
      <c r="U764" t="str">
        <f t="shared" si="47"/>
        <v>YES</v>
      </c>
    </row>
    <row r="765" spans="1:21" x14ac:dyDescent="0.3">
      <c r="A765" t="s">
        <v>803</v>
      </c>
      <c r="B765" s="2">
        <v>45799</v>
      </c>
      <c r="C765">
        <v>294000</v>
      </c>
      <c r="D765">
        <v>252837.17</v>
      </c>
      <c r="E765">
        <v>7.1660000000000004</v>
      </c>
      <c r="F765">
        <v>360</v>
      </c>
      <c r="G765">
        <v>60</v>
      </c>
      <c r="H765">
        <v>300</v>
      </c>
      <c r="I765">
        <v>792</v>
      </c>
      <c r="J765">
        <v>94.2</v>
      </c>
      <c r="K765">
        <v>37.5</v>
      </c>
      <c r="L765" t="s">
        <v>25</v>
      </c>
      <c r="M765" t="s">
        <v>19</v>
      </c>
      <c r="N765" t="s">
        <v>20</v>
      </c>
      <c r="O765">
        <v>2.5000000000000001E-3</v>
      </c>
      <c r="P765">
        <v>0</v>
      </c>
      <c r="Q765" t="s">
        <v>21</v>
      </c>
      <c r="R765" t="str">
        <f t="shared" si="44"/>
        <v>OK</v>
      </c>
      <c r="S765">
        <f t="shared" si="45"/>
        <v>252837.17</v>
      </c>
      <c r="T765">
        <f t="shared" si="46"/>
        <v>792</v>
      </c>
      <c r="U765" t="str">
        <f t="shared" si="47"/>
        <v>YES</v>
      </c>
    </row>
    <row r="766" spans="1:21" x14ac:dyDescent="0.3">
      <c r="A766" t="s">
        <v>804</v>
      </c>
      <c r="B766" s="2">
        <v>44136</v>
      </c>
      <c r="C766">
        <v>396400</v>
      </c>
      <c r="D766">
        <v>359825.78</v>
      </c>
      <c r="E766">
        <v>7.5519999999999996</v>
      </c>
      <c r="F766">
        <v>360</v>
      </c>
      <c r="G766">
        <v>34</v>
      </c>
      <c r="H766">
        <v>326</v>
      </c>
      <c r="I766">
        <v>691</v>
      </c>
      <c r="J766">
        <v>73.8</v>
      </c>
      <c r="K766">
        <v>38.299999999999997</v>
      </c>
      <c r="L766" t="s">
        <v>36</v>
      </c>
      <c r="M766" t="s">
        <v>19</v>
      </c>
      <c r="N766" t="s">
        <v>20</v>
      </c>
      <c r="O766">
        <v>2.5000000000000001E-3</v>
      </c>
      <c r="P766">
        <v>0</v>
      </c>
      <c r="Q766" t="s">
        <v>21</v>
      </c>
      <c r="R766" t="str">
        <f t="shared" si="44"/>
        <v>OK</v>
      </c>
      <c r="S766">
        <f t="shared" si="45"/>
        <v>359825.78</v>
      </c>
      <c r="T766">
        <f t="shared" si="46"/>
        <v>691</v>
      </c>
      <c r="U766" t="str">
        <f t="shared" si="47"/>
        <v>YES</v>
      </c>
    </row>
    <row r="767" spans="1:21" x14ac:dyDescent="0.3">
      <c r="A767" t="s">
        <v>805</v>
      </c>
      <c r="B767" s="2">
        <v>45902</v>
      </c>
      <c r="C767">
        <v>300000</v>
      </c>
      <c r="D767">
        <v>268458.8</v>
      </c>
      <c r="E767">
        <v>6.117</v>
      </c>
      <c r="F767">
        <v>360</v>
      </c>
      <c r="G767">
        <v>43</v>
      </c>
      <c r="H767">
        <v>317</v>
      </c>
      <c r="I767">
        <v>685</v>
      </c>
      <c r="J767">
        <v>68.5</v>
      </c>
      <c r="K767">
        <v>37.799999999999997</v>
      </c>
      <c r="L767" t="s">
        <v>52</v>
      </c>
      <c r="M767" t="s">
        <v>19</v>
      </c>
      <c r="N767" t="s">
        <v>27</v>
      </c>
      <c r="O767">
        <v>2.5000000000000001E-3</v>
      </c>
      <c r="P767">
        <v>0</v>
      </c>
      <c r="Q767" t="s">
        <v>21</v>
      </c>
      <c r="R767" t="str">
        <f t="shared" si="44"/>
        <v>OK</v>
      </c>
      <c r="S767">
        <f t="shared" si="45"/>
        <v>268458.8</v>
      </c>
      <c r="T767">
        <f t="shared" si="46"/>
        <v>685</v>
      </c>
      <c r="U767" t="str">
        <f t="shared" si="47"/>
        <v>YES</v>
      </c>
    </row>
    <row r="768" spans="1:21" x14ac:dyDescent="0.3">
      <c r="A768" t="s">
        <v>806</v>
      </c>
      <c r="B768" s="2">
        <v>43881</v>
      </c>
      <c r="C768">
        <v>448000</v>
      </c>
      <c r="D768">
        <v>421737.91</v>
      </c>
      <c r="E768">
        <v>6.4790000000000001</v>
      </c>
      <c r="F768">
        <v>360</v>
      </c>
      <c r="G768">
        <v>23</v>
      </c>
      <c r="H768">
        <v>337</v>
      </c>
      <c r="I768">
        <v>762</v>
      </c>
      <c r="J768">
        <v>88.1</v>
      </c>
      <c r="K768">
        <v>47</v>
      </c>
      <c r="L768" t="s">
        <v>45</v>
      </c>
      <c r="M768" t="s">
        <v>30</v>
      </c>
      <c r="N768" t="s">
        <v>20</v>
      </c>
      <c r="O768">
        <v>2.5000000000000001E-3</v>
      </c>
      <c r="P768">
        <v>0</v>
      </c>
      <c r="Q768" t="s">
        <v>21</v>
      </c>
      <c r="R768" t="str">
        <f t="shared" si="44"/>
        <v>OK</v>
      </c>
      <c r="S768">
        <f t="shared" si="45"/>
        <v>421737.91</v>
      </c>
      <c r="T768">
        <f t="shared" si="46"/>
        <v>762</v>
      </c>
      <c r="U768" t="str">
        <f t="shared" si="47"/>
        <v>YES</v>
      </c>
    </row>
    <row r="769" spans="1:21" x14ac:dyDescent="0.3">
      <c r="A769" t="s">
        <v>807</v>
      </c>
      <c r="B769" s="2">
        <v>44472</v>
      </c>
      <c r="C769">
        <v>366900</v>
      </c>
      <c r="D769">
        <v>295919.59999999998</v>
      </c>
      <c r="E769">
        <v>6.8869999999999996</v>
      </c>
      <c r="F769">
        <v>360</v>
      </c>
      <c r="G769">
        <v>70</v>
      </c>
      <c r="H769">
        <v>290</v>
      </c>
      <c r="I769">
        <v>739</v>
      </c>
      <c r="J769">
        <v>89.4</v>
      </c>
      <c r="K769">
        <v>34.200000000000003</v>
      </c>
      <c r="L769" t="s">
        <v>38</v>
      </c>
      <c r="M769" t="s">
        <v>19</v>
      </c>
      <c r="N769" t="s">
        <v>20</v>
      </c>
      <c r="O769">
        <v>3.0000000000000001E-3</v>
      </c>
      <c r="P769">
        <v>0</v>
      </c>
      <c r="Q769" t="s">
        <v>21</v>
      </c>
      <c r="R769" t="str">
        <f t="shared" si="44"/>
        <v>OK</v>
      </c>
      <c r="S769">
        <f t="shared" si="45"/>
        <v>295919.59999999998</v>
      </c>
      <c r="T769">
        <f t="shared" si="46"/>
        <v>739</v>
      </c>
      <c r="U769" t="str">
        <f t="shared" si="47"/>
        <v>YES</v>
      </c>
    </row>
    <row r="770" spans="1:21" x14ac:dyDescent="0.3">
      <c r="A770" t="s">
        <v>808</v>
      </c>
      <c r="B770" s="2">
        <v>45202</v>
      </c>
      <c r="C770">
        <v>232200</v>
      </c>
      <c r="D770">
        <v>229039.76</v>
      </c>
      <c r="E770">
        <v>6.7489999999999997</v>
      </c>
      <c r="F770">
        <v>360</v>
      </c>
      <c r="G770">
        <v>6</v>
      </c>
      <c r="H770">
        <v>354</v>
      </c>
      <c r="I770">
        <v>703</v>
      </c>
      <c r="J770">
        <v>71.2</v>
      </c>
      <c r="K770">
        <v>34.799999999999997</v>
      </c>
      <c r="L770" t="s">
        <v>18</v>
      </c>
      <c r="M770" t="s">
        <v>19</v>
      </c>
      <c r="N770" t="s">
        <v>20</v>
      </c>
      <c r="O770">
        <v>2.5000000000000001E-3</v>
      </c>
      <c r="P770">
        <v>0</v>
      </c>
      <c r="Q770" t="s">
        <v>21</v>
      </c>
      <c r="R770" t="str">
        <f t="shared" si="44"/>
        <v>OK</v>
      </c>
      <c r="S770">
        <f t="shared" si="45"/>
        <v>229039.76</v>
      </c>
      <c r="T770">
        <f t="shared" si="46"/>
        <v>703</v>
      </c>
      <c r="U770" t="str">
        <f t="shared" si="47"/>
        <v>YES</v>
      </c>
    </row>
    <row r="771" spans="1:21" x14ac:dyDescent="0.3">
      <c r="A771" t="s">
        <v>809</v>
      </c>
      <c r="B771" s="2">
        <v>43893</v>
      </c>
      <c r="C771">
        <v>208300</v>
      </c>
      <c r="D771">
        <v>199417.46</v>
      </c>
      <c r="E771">
        <v>6.7439999999999998</v>
      </c>
      <c r="F771">
        <v>180</v>
      </c>
      <c r="G771">
        <v>9</v>
      </c>
      <c r="H771">
        <v>171</v>
      </c>
      <c r="I771">
        <v>765</v>
      </c>
      <c r="J771">
        <v>79.099999999999994</v>
      </c>
      <c r="K771">
        <v>25.6</v>
      </c>
      <c r="L771" t="s">
        <v>45</v>
      </c>
      <c r="M771" t="s">
        <v>19</v>
      </c>
      <c r="N771" t="s">
        <v>20</v>
      </c>
      <c r="O771">
        <v>3.0000000000000001E-3</v>
      </c>
      <c r="P771">
        <v>0</v>
      </c>
      <c r="Q771" t="s">
        <v>21</v>
      </c>
      <c r="R771" t="str">
        <f t="shared" ref="R771:R834" si="48">IF(D771&lt;0,"ERROR - Negative Balance", IF(I771="", "ERROR - Missing FICO", IF(L771="XX","ERROR - Invalid State", IF(O771&lt;=0,"ERROR - Invalid Servicing Fee",IF(H771 &lt;=0, "ERROR - Invalid Term", "OK")))))</f>
        <v>OK</v>
      </c>
      <c r="S771">
        <f t="shared" ref="S771:S834" si="49">IF(D771&lt;0,"",D771)</f>
        <v>199417.46</v>
      </c>
      <c r="T771">
        <f t="shared" ref="T771:T834" si="50">IF(I771="","",I771)</f>
        <v>765</v>
      </c>
      <c r="U771" t="str">
        <f t="shared" ref="U771:U834" si="51">IF(R771="OK","YES","NO")</f>
        <v>YES</v>
      </c>
    </row>
    <row r="772" spans="1:21" x14ac:dyDescent="0.3">
      <c r="A772" t="s">
        <v>810</v>
      </c>
      <c r="B772" s="2">
        <v>43799</v>
      </c>
      <c r="C772">
        <v>423300</v>
      </c>
      <c r="D772">
        <v>412908.06</v>
      </c>
      <c r="E772">
        <v>5.383</v>
      </c>
      <c r="F772">
        <v>360</v>
      </c>
      <c r="G772">
        <v>9</v>
      </c>
      <c r="H772">
        <v>351</v>
      </c>
      <c r="I772">
        <v>646</v>
      </c>
      <c r="J772">
        <v>77.5</v>
      </c>
      <c r="K772">
        <v>47.6</v>
      </c>
      <c r="L772" t="s">
        <v>33</v>
      </c>
      <c r="M772" t="s">
        <v>19</v>
      </c>
      <c r="N772" t="s">
        <v>20</v>
      </c>
      <c r="O772">
        <v>2.5000000000000001E-3</v>
      </c>
      <c r="P772">
        <v>0</v>
      </c>
      <c r="Q772" t="s">
        <v>21</v>
      </c>
      <c r="R772" t="str">
        <f t="shared" si="48"/>
        <v>OK</v>
      </c>
      <c r="S772">
        <f t="shared" si="49"/>
        <v>412908.06</v>
      </c>
      <c r="T772">
        <f t="shared" si="50"/>
        <v>646</v>
      </c>
      <c r="U772" t="str">
        <f t="shared" si="51"/>
        <v>YES</v>
      </c>
    </row>
    <row r="773" spans="1:21" x14ac:dyDescent="0.3">
      <c r="A773" t="s">
        <v>811</v>
      </c>
      <c r="B773" s="2">
        <v>45785</v>
      </c>
      <c r="C773">
        <v>601200</v>
      </c>
      <c r="D773">
        <v>551974.42000000004</v>
      </c>
      <c r="E773">
        <v>5.6989999999999998</v>
      </c>
      <c r="F773">
        <v>360</v>
      </c>
      <c r="G773">
        <v>32</v>
      </c>
      <c r="H773">
        <v>328</v>
      </c>
      <c r="I773">
        <v>731</v>
      </c>
      <c r="J773">
        <v>45</v>
      </c>
      <c r="K773">
        <v>23</v>
      </c>
      <c r="L773" t="s">
        <v>38</v>
      </c>
      <c r="M773" t="s">
        <v>26</v>
      </c>
      <c r="N773" t="s">
        <v>20</v>
      </c>
      <c r="O773">
        <v>2.5000000000000001E-3</v>
      </c>
      <c r="P773">
        <v>60</v>
      </c>
      <c r="Q773" t="s">
        <v>133</v>
      </c>
      <c r="R773" t="str">
        <f t="shared" si="48"/>
        <v>OK</v>
      </c>
      <c r="S773">
        <f t="shared" si="49"/>
        <v>551974.42000000004</v>
      </c>
      <c r="T773">
        <f t="shared" si="50"/>
        <v>731</v>
      </c>
      <c r="U773" t="str">
        <f t="shared" si="51"/>
        <v>YES</v>
      </c>
    </row>
    <row r="774" spans="1:21" x14ac:dyDescent="0.3">
      <c r="A774" t="s">
        <v>812</v>
      </c>
      <c r="B774" s="2">
        <v>45832</v>
      </c>
      <c r="C774">
        <v>322000</v>
      </c>
      <c r="D774">
        <v>288609.59000000003</v>
      </c>
      <c r="E774">
        <v>5.9279999999999999</v>
      </c>
      <c r="F774">
        <v>360</v>
      </c>
      <c r="G774">
        <v>48</v>
      </c>
      <c r="H774">
        <v>312</v>
      </c>
      <c r="I774">
        <v>657</v>
      </c>
      <c r="J774">
        <v>60.6</v>
      </c>
      <c r="K774">
        <v>36.799999999999997</v>
      </c>
      <c r="L774" t="s">
        <v>33</v>
      </c>
      <c r="M774" t="s">
        <v>26</v>
      </c>
      <c r="N774" t="s">
        <v>77</v>
      </c>
      <c r="O774">
        <v>2.5000000000000001E-3</v>
      </c>
      <c r="P774">
        <v>0</v>
      </c>
      <c r="Q774" t="s">
        <v>21</v>
      </c>
      <c r="R774" t="str">
        <f t="shared" si="48"/>
        <v>OK</v>
      </c>
      <c r="S774">
        <f t="shared" si="49"/>
        <v>288609.59000000003</v>
      </c>
      <c r="T774">
        <f t="shared" si="50"/>
        <v>657</v>
      </c>
      <c r="U774" t="str">
        <f t="shared" si="51"/>
        <v>YES</v>
      </c>
    </row>
    <row r="775" spans="1:21" x14ac:dyDescent="0.3">
      <c r="A775" t="s">
        <v>813</v>
      </c>
      <c r="B775" s="2">
        <v>43992</v>
      </c>
      <c r="C775">
        <v>516500</v>
      </c>
      <c r="D775">
        <v>435783.15</v>
      </c>
      <c r="E775">
        <v>7.0389999999999997</v>
      </c>
      <c r="F775">
        <v>360</v>
      </c>
      <c r="G775">
        <v>64</v>
      </c>
      <c r="H775">
        <v>296</v>
      </c>
      <c r="I775">
        <v>659</v>
      </c>
      <c r="J775">
        <v>86.4</v>
      </c>
      <c r="K775">
        <v>30.1</v>
      </c>
      <c r="L775" t="s">
        <v>54</v>
      </c>
      <c r="M775" t="s">
        <v>43</v>
      </c>
      <c r="N775" t="s">
        <v>20</v>
      </c>
      <c r="O775">
        <v>2.5000000000000001E-3</v>
      </c>
      <c r="P775">
        <v>0</v>
      </c>
      <c r="Q775" t="s">
        <v>21</v>
      </c>
      <c r="R775" t="str">
        <f t="shared" si="48"/>
        <v>OK</v>
      </c>
      <c r="S775">
        <f t="shared" si="49"/>
        <v>435783.15</v>
      </c>
      <c r="T775">
        <f t="shared" si="50"/>
        <v>659</v>
      </c>
      <c r="U775" t="str">
        <f t="shared" si="51"/>
        <v>YES</v>
      </c>
    </row>
    <row r="776" spans="1:21" x14ac:dyDescent="0.3">
      <c r="A776" t="s">
        <v>814</v>
      </c>
      <c r="B776" s="2">
        <v>44661</v>
      </c>
      <c r="C776">
        <v>479300</v>
      </c>
      <c r="D776">
        <v>433684.45</v>
      </c>
      <c r="E776">
        <v>5.4470000000000001</v>
      </c>
      <c r="F776">
        <v>360</v>
      </c>
      <c r="G776">
        <v>37</v>
      </c>
      <c r="H776">
        <v>323</v>
      </c>
      <c r="I776">
        <v>686</v>
      </c>
      <c r="J776">
        <v>66.8</v>
      </c>
      <c r="K776">
        <v>35.5</v>
      </c>
      <c r="L776" t="s">
        <v>45</v>
      </c>
      <c r="M776" t="s">
        <v>26</v>
      </c>
      <c r="N776" t="s">
        <v>20</v>
      </c>
      <c r="O776">
        <v>2.5000000000000001E-3</v>
      </c>
      <c r="P776">
        <v>0</v>
      </c>
      <c r="Q776" t="s">
        <v>21</v>
      </c>
      <c r="R776" t="str">
        <f t="shared" si="48"/>
        <v>OK</v>
      </c>
      <c r="S776">
        <f t="shared" si="49"/>
        <v>433684.45</v>
      </c>
      <c r="T776">
        <f t="shared" si="50"/>
        <v>686</v>
      </c>
      <c r="U776" t="str">
        <f t="shared" si="51"/>
        <v>YES</v>
      </c>
    </row>
    <row r="777" spans="1:21" x14ac:dyDescent="0.3">
      <c r="A777" t="s">
        <v>815</v>
      </c>
      <c r="B777" s="2">
        <v>45219</v>
      </c>
      <c r="C777">
        <v>615800</v>
      </c>
      <c r="D777">
        <v>516069.91</v>
      </c>
      <c r="E777">
        <v>7.24</v>
      </c>
      <c r="F777">
        <v>240</v>
      </c>
      <c r="G777">
        <v>38</v>
      </c>
      <c r="H777">
        <v>202</v>
      </c>
      <c r="I777">
        <v>745</v>
      </c>
      <c r="J777">
        <v>81.8</v>
      </c>
      <c r="K777">
        <v>24.5</v>
      </c>
      <c r="L777" t="s">
        <v>33</v>
      </c>
      <c r="M777" t="s">
        <v>19</v>
      </c>
      <c r="N777" t="s">
        <v>20</v>
      </c>
      <c r="O777">
        <v>2.5000000000000001E-3</v>
      </c>
      <c r="P777">
        <v>30</v>
      </c>
      <c r="Q777" t="s">
        <v>31</v>
      </c>
      <c r="R777" t="str">
        <f t="shared" si="48"/>
        <v>OK</v>
      </c>
      <c r="S777">
        <f t="shared" si="49"/>
        <v>516069.91</v>
      </c>
      <c r="T777">
        <f t="shared" si="50"/>
        <v>745</v>
      </c>
      <c r="U777" t="str">
        <f t="shared" si="51"/>
        <v>YES</v>
      </c>
    </row>
    <row r="778" spans="1:21" x14ac:dyDescent="0.3">
      <c r="A778" t="s">
        <v>816</v>
      </c>
      <c r="B778" s="2">
        <v>45138</v>
      </c>
      <c r="C778">
        <v>560500</v>
      </c>
      <c r="D778">
        <v>519060.32</v>
      </c>
      <c r="E778">
        <v>6.7569999999999997</v>
      </c>
      <c r="F778">
        <v>360</v>
      </c>
      <c r="G778">
        <v>33</v>
      </c>
      <c r="H778">
        <v>327</v>
      </c>
      <c r="I778">
        <v>688</v>
      </c>
      <c r="J778">
        <v>78.900000000000006</v>
      </c>
      <c r="K778">
        <v>42.1</v>
      </c>
      <c r="L778" t="s">
        <v>33</v>
      </c>
      <c r="M778" t="s">
        <v>30</v>
      </c>
      <c r="N778" t="s">
        <v>20</v>
      </c>
      <c r="O778">
        <v>2.7499999999999998E-3</v>
      </c>
      <c r="P778">
        <v>0</v>
      </c>
      <c r="Q778" t="s">
        <v>21</v>
      </c>
      <c r="R778" t="str">
        <f t="shared" si="48"/>
        <v>OK</v>
      </c>
      <c r="S778">
        <f t="shared" si="49"/>
        <v>519060.32</v>
      </c>
      <c r="T778">
        <f t="shared" si="50"/>
        <v>688</v>
      </c>
      <c r="U778" t="str">
        <f t="shared" si="51"/>
        <v>YES</v>
      </c>
    </row>
    <row r="779" spans="1:21" x14ac:dyDescent="0.3">
      <c r="A779" t="s">
        <v>817</v>
      </c>
      <c r="B779" s="2">
        <v>45834</v>
      </c>
      <c r="C779">
        <v>433300</v>
      </c>
      <c r="D779">
        <v>361676.53</v>
      </c>
      <c r="E779">
        <v>7</v>
      </c>
      <c r="F779">
        <v>360</v>
      </c>
      <c r="G779">
        <v>60</v>
      </c>
      <c r="H779">
        <v>300</v>
      </c>
      <c r="I779">
        <v>658</v>
      </c>
      <c r="J779">
        <v>89.4</v>
      </c>
      <c r="K779">
        <v>27.4</v>
      </c>
      <c r="L779" t="s">
        <v>25</v>
      </c>
      <c r="M779" t="s">
        <v>19</v>
      </c>
      <c r="N779" t="s">
        <v>20</v>
      </c>
      <c r="O779">
        <v>3.0000000000000001E-3</v>
      </c>
      <c r="P779">
        <v>0</v>
      </c>
      <c r="Q779" t="s">
        <v>818</v>
      </c>
      <c r="R779" t="str">
        <f t="shared" si="48"/>
        <v>OK</v>
      </c>
      <c r="S779">
        <f t="shared" si="49"/>
        <v>361676.53</v>
      </c>
      <c r="T779">
        <f t="shared" si="50"/>
        <v>658</v>
      </c>
      <c r="U779" t="str">
        <f t="shared" si="51"/>
        <v>YES</v>
      </c>
    </row>
    <row r="780" spans="1:21" x14ac:dyDescent="0.3">
      <c r="A780" t="s">
        <v>819</v>
      </c>
      <c r="B780" s="2">
        <v>45021</v>
      </c>
      <c r="C780">
        <v>478500</v>
      </c>
      <c r="D780">
        <v>410317.5</v>
      </c>
      <c r="E780">
        <v>5.6459999999999999</v>
      </c>
      <c r="F780">
        <v>360</v>
      </c>
      <c r="G780">
        <v>65</v>
      </c>
      <c r="H780">
        <v>295</v>
      </c>
      <c r="I780">
        <v>751</v>
      </c>
      <c r="J780">
        <v>61</v>
      </c>
      <c r="K780">
        <v>44.3</v>
      </c>
      <c r="L780" t="s">
        <v>25</v>
      </c>
      <c r="M780" t="s">
        <v>19</v>
      </c>
      <c r="N780" t="s">
        <v>20</v>
      </c>
      <c r="O780">
        <v>2.5000000000000001E-3</v>
      </c>
      <c r="P780">
        <v>0</v>
      </c>
      <c r="Q780" t="s">
        <v>21</v>
      </c>
      <c r="R780" t="str">
        <f t="shared" si="48"/>
        <v>OK</v>
      </c>
      <c r="S780">
        <f t="shared" si="49"/>
        <v>410317.5</v>
      </c>
      <c r="T780">
        <f t="shared" si="50"/>
        <v>751</v>
      </c>
      <c r="U780" t="str">
        <f t="shared" si="51"/>
        <v>YES</v>
      </c>
    </row>
    <row r="781" spans="1:21" x14ac:dyDescent="0.3">
      <c r="A781" t="s">
        <v>820</v>
      </c>
      <c r="B781" s="2">
        <v>45494</v>
      </c>
      <c r="C781">
        <v>599200</v>
      </c>
      <c r="D781">
        <v>507457.59</v>
      </c>
      <c r="E781">
        <v>6.2969999999999997</v>
      </c>
      <c r="F781">
        <v>360</v>
      </c>
      <c r="G781">
        <v>67</v>
      </c>
      <c r="H781">
        <v>293</v>
      </c>
      <c r="I781">
        <v>807</v>
      </c>
      <c r="J781">
        <v>80.3</v>
      </c>
      <c r="K781">
        <v>27.6</v>
      </c>
      <c r="L781" t="s">
        <v>29</v>
      </c>
      <c r="M781" t="s">
        <v>26</v>
      </c>
      <c r="N781" t="s">
        <v>20</v>
      </c>
      <c r="O781">
        <v>2.5000000000000001E-3</v>
      </c>
      <c r="P781">
        <v>0</v>
      </c>
      <c r="Q781" t="s">
        <v>21</v>
      </c>
      <c r="R781" t="str">
        <f t="shared" si="48"/>
        <v>OK</v>
      </c>
      <c r="S781">
        <f t="shared" si="49"/>
        <v>507457.59</v>
      </c>
      <c r="T781">
        <f t="shared" si="50"/>
        <v>807</v>
      </c>
      <c r="U781" t="str">
        <f t="shared" si="51"/>
        <v>YES</v>
      </c>
    </row>
    <row r="782" spans="1:21" x14ac:dyDescent="0.3">
      <c r="A782" t="s">
        <v>821</v>
      </c>
      <c r="B782" s="2">
        <v>45120</v>
      </c>
      <c r="C782">
        <v>349800</v>
      </c>
      <c r="D782">
        <v>318612.3</v>
      </c>
      <c r="E782">
        <v>6.444</v>
      </c>
      <c r="F782">
        <v>360</v>
      </c>
      <c r="G782">
        <v>39</v>
      </c>
      <c r="H782">
        <v>321</v>
      </c>
      <c r="I782">
        <v>760</v>
      </c>
      <c r="J782">
        <v>75.3</v>
      </c>
      <c r="K782">
        <v>42.8</v>
      </c>
      <c r="L782" t="s">
        <v>25</v>
      </c>
      <c r="M782" t="s">
        <v>19</v>
      </c>
      <c r="N782" t="s">
        <v>20</v>
      </c>
      <c r="O782">
        <v>2.7499999999999998E-3</v>
      </c>
      <c r="P782">
        <v>0</v>
      </c>
      <c r="Q782" t="s">
        <v>21</v>
      </c>
      <c r="R782" t="str">
        <f t="shared" si="48"/>
        <v>OK</v>
      </c>
      <c r="S782">
        <f t="shared" si="49"/>
        <v>318612.3</v>
      </c>
      <c r="T782">
        <f t="shared" si="50"/>
        <v>760</v>
      </c>
      <c r="U782" t="str">
        <f t="shared" si="51"/>
        <v>YES</v>
      </c>
    </row>
    <row r="783" spans="1:21" x14ac:dyDescent="0.3">
      <c r="A783" t="s">
        <v>822</v>
      </c>
      <c r="B783" s="2">
        <v>43919</v>
      </c>
      <c r="C783">
        <v>313400</v>
      </c>
      <c r="D783">
        <v>232689.22</v>
      </c>
      <c r="E783">
        <v>6.4160000000000004</v>
      </c>
      <c r="F783">
        <v>240</v>
      </c>
      <c r="G783">
        <v>61</v>
      </c>
      <c r="H783">
        <v>179</v>
      </c>
      <c r="I783">
        <v>820</v>
      </c>
      <c r="J783">
        <v>67.3</v>
      </c>
      <c r="K783">
        <v>28.4</v>
      </c>
      <c r="L783" t="s">
        <v>52</v>
      </c>
      <c r="M783" t="s">
        <v>26</v>
      </c>
      <c r="N783" t="s">
        <v>77</v>
      </c>
      <c r="O783">
        <v>2.5000000000000001E-3</v>
      </c>
      <c r="P783">
        <v>0</v>
      </c>
      <c r="Q783" t="s">
        <v>21</v>
      </c>
      <c r="R783" t="str">
        <f t="shared" si="48"/>
        <v>OK</v>
      </c>
      <c r="S783">
        <f t="shared" si="49"/>
        <v>232689.22</v>
      </c>
      <c r="T783">
        <f t="shared" si="50"/>
        <v>820</v>
      </c>
      <c r="U783" t="str">
        <f t="shared" si="51"/>
        <v>YES</v>
      </c>
    </row>
    <row r="784" spans="1:21" x14ac:dyDescent="0.3">
      <c r="A784" t="s">
        <v>823</v>
      </c>
      <c r="B784" s="2">
        <v>44211</v>
      </c>
      <c r="C784">
        <v>155400</v>
      </c>
      <c r="D784">
        <v>149108.59</v>
      </c>
      <c r="E784">
        <v>6.4420000000000002</v>
      </c>
      <c r="F784">
        <v>360</v>
      </c>
      <c r="G784">
        <v>18</v>
      </c>
      <c r="H784">
        <v>342</v>
      </c>
      <c r="I784">
        <v>803</v>
      </c>
      <c r="J784">
        <v>67.2</v>
      </c>
      <c r="K784">
        <v>30.1</v>
      </c>
      <c r="L784" t="s">
        <v>33</v>
      </c>
      <c r="M784" t="s">
        <v>19</v>
      </c>
      <c r="N784" t="s">
        <v>27</v>
      </c>
      <c r="O784">
        <v>2.5000000000000001E-3</v>
      </c>
      <c r="P784">
        <v>0</v>
      </c>
      <c r="Q784" t="s">
        <v>21</v>
      </c>
      <c r="R784" t="str">
        <f t="shared" si="48"/>
        <v>OK</v>
      </c>
      <c r="S784">
        <f t="shared" si="49"/>
        <v>149108.59</v>
      </c>
      <c r="T784">
        <f t="shared" si="50"/>
        <v>803</v>
      </c>
      <c r="U784" t="str">
        <f t="shared" si="51"/>
        <v>YES</v>
      </c>
    </row>
    <row r="785" spans="1:21" x14ac:dyDescent="0.3">
      <c r="A785" t="s">
        <v>824</v>
      </c>
      <c r="B785" s="2">
        <v>45369</v>
      </c>
      <c r="C785">
        <v>563300</v>
      </c>
      <c r="D785">
        <v>469179.8</v>
      </c>
      <c r="E785">
        <v>6.07</v>
      </c>
      <c r="F785">
        <v>360</v>
      </c>
      <c r="G785">
        <v>61</v>
      </c>
      <c r="H785">
        <v>299</v>
      </c>
      <c r="I785">
        <v>698</v>
      </c>
      <c r="J785">
        <v>78.5</v>
      </c>
      <c r="K785">
        <v>35</v>
      </c>
      <c r="L785" t="s">
        <v>18</v>
      </c>
      <c r="M785" t="s">
        <v>30</v>
      </c>
      <c r="N785" t="s">
        <v>77</v>
      </c>
      <c r="O785">
        <v>3.0000000000000001E-3</v>
      </c>
      <c r="P785">
        <v>0</v>
      </c>
      <c r="Q785" t="s">
        <v>21</v>
      </c>
      <c r="R785" t="str">
        <f t="shared" si="48"/>
        <v>OK</v>
      </c>
      <c r="S785">
        <f t="shared" si="49"/>
        <v>469179.8</v>
      </c>
      <c r="T785">
        <f t="shared" si="50"/>
        <v>698</v>
      </c>
      <c r="U785" t="str">
        <f t="shared" si="51"/>
        <v>YES</v>
      </c>
    </row>
    <row r="786" spans="1:21" x14ac:dyDescent="0.3">
      <c r="A786" t="s">
        <v>825</v>
      </c>
      <c r="B786" s="2">
        <v>44394</v>
      </c>
      <c r="C786">
        <v>550500</v>
      </c>
      <c r="D786">
        <v>503623.86</v>
      </c>
      <c r="E786">
        <v>6.3380000000000001</v>
      </c>
      <c r="F786">
        <v>240</v>
      </c>
      <c r="G786">
        <v>23</v>
      </c>
      <c r="H786">
        <v>217</v>
      </c>
      <c r="I786">
        <v>760</v>
      </c>
      <c r="J786">
        <v>82.9</v>
      </c>
      <c r="K786">
        <v>28.2</v>
      </c>
      <c r="L786" t="s">
        <v>33</v>
      </c>
      <c r="M786" t="s">
        <v>30</v>
      </c>
      <c r="N786" t="s">
        <v>77</v>
      </c>
      <c r="O786">
        <v>2.5000000000000001E-3</v>
      </c>
      <c r="P786">
        <v>0</v>
      </c>
      <c r="Q786" t="s">
        <v>21</v>
      </c>
      <c r="R786" t="str">
        <f t="shared" si="48"/>
        <v>OK</v>
      </c>
      <c r="S786">
        <f t="shared" si="49"/>
        <v>503623.86</v>
      </c>
      <c r="T786">
        <f t="shared" si="50"/>
        <v>760</v>
      </c>
      <c r="U786" t="str">
        <f t="shared" si="51"/>
        <v>YES</v>
      </c>
    </row>
    <row r="787" spans="1:21" x14ac:dyDescent="0.3">
      <c r="A787" t="s">
        <v>826</v>
      </c>
      <c r="B787" s="2">
        <v>44313</v>
      </c>
      <c r="C787">
        <v>202200</v>
      </c>
      <c r="D787">
        <v>167413.79</v>
      </c>
      <c r="E787">
        <v>6.9219999999999997</v>
      </c>
      <c r="F787">
        <v>360</v>
      </c>
      <c r="G787">
        <v>59</v>
      </c>
      <c r="H787">
        <v>301</v>
      </c>
      <c r="I787">
        <v>720</v>
      </c>
      <c r="J787">
        <v>76.7</v>
      </c>
      <c r="K787">
        <v>28</v>
      </c>
      <c r="L787" t="s">
        <v>38</v>
      </c>
      <c r="M787" t="s">
        <v>26</v>
      </c>
      <c r="N787" t="s">
        <v>20</v>
      </c>
      <c r="O787">
        <v>2.5000000000000001E-3</v>
      </c>
      <c r="P787">
        <v>0</v>
      </c>
      <c r="Q787" t="s">
        <v>21</v>
      </c>
      <c r="R787" t="str">
        <f t="shared" si="48"/>
        <v>OK</v>
      </c>
      <c r="S787">
        <f t="shared" si="49"/>
        <v>167413.79</v>
      </c>
      <c r="T787">
        <f t="shared" si="50"/>
        <v>720</v>
      </c>
      <c r="U787" t="str">
        <f t="shared" si="51"/>
        <v>YES</v>
      </c>
    </row>
    <row r="788" spans="1:21" x14ac:dyDescent="0.3">
      <c r="A788" t="s">
        <v>827</v>
      </c>
      <c r="B788" s="2">
        <v>44333</v>
      </c>
      <c r="C788">
        <v>438400</v>
      </c>
      <c r="D788">
        <v>379845.69</v>
      </c>
      <c r="E788">
        <v>5.492</v>
      </c>
      <c r="F788">
        <v>360</v>
      </c>
      <c r="G788">
        <v>48</v>
      </c>
      <c r="H788">
        <v>312</v>
      </c>
      <c r="I788">
        <v>783</v>
      </c>
      <c r="J788">
        <v>77</v>
      </c>
      <c r="K788">
        <v>28.3</v>
      </c>
      <c r="L788" t="s">
        <v>29</v>
      </c>
      <c r="M788" t="s">
        <v>30</v>
      </c>
      <c r="N788" t="s">
        <v>27</v>
      </c>
      <c r="O788">
        <v>2.5000000000000001E-3</v>
      </c>
      <c r="P788">
        <v>0</v>
      </c>
      <c r="Q788" t="s">
        <v>21</v>
      </c>
      <c r="R788" t="str">
        <f t="shared" si="48"/>
        <v>OK</v>
      </c>
      <c r="S788">
        <f t="shared" si="49"/>
        <v>379845.69</v>
      </c>
      <c r="T788">
        <f t="shared" si="50"/>
        <v>783</v>
      </c>
      <c r="U788" t="str">
        <f t="shared" si="51"/>
        <v>YES</v>
      </c>
    </row>
    <row r="789" spans="1:21" x14ac:dyDescent="0.3">
      <c r="A789" t="s">
        <v>828</v>
      </c>
      <c r="B789" s="2">
        <v>44239</v>
      </c>
      <c r="C789">
        <v>382000</v>
      </c>
      <c r="D789">
        <v>336622.56</v>
      </c>
      <c r="E789">
        <v>7.2560000000000002</v>
      </c>
      <c r="F789">
        <v>360</v>
      </c>
      <c r="G789">
        <v>44</v>
      </c>
      <c r="H789">
        <v>316</v>
      </c>
      <c r="I789">
        <v>720</v>
      </c>
      <c r="J789">
        <v>70.5</v>
      </c>
      <c r="K789">
        <v>37.6</v>
      </c>
      <c r="L789" t="s">
        <v>54</v>
      </c>
      <c r="M789" t="s">
        <v>19</v>
      </c>
      <c r="N789" t="s">
        <v>20</v>
      </c>
      <c r="O789">
        <v>2.5000000000000001E-3</v>
      </c>
      <c r="P789">
        <v>0</v>
      </c>
      <c r="Q789" t="s">
        <v>21</v>
      </c>
      <c r="R789" t="str">
        <f t="shared" si="48"/>
        <v>OK</v>
      </c>
      <c r="S789">
        <f t="shared" si="49"/>
        <v>336622.56</v>
      </c>
      <c r="T789">
        <f t="shared" si="50"/>
        <v>720</v>
      </c>
      <c r="U789" t="str">
        <f t="shared" si="51"/>
        <v>YES</v>
      </c>
    </row>
    <row r="790" spans="1:21" x14ac:dyDescent="0.3">
      <c r="A790" t="s">
        <v>829</v>
      </c>
      <c r="B790" s="2">
        <v>45596</v>
      </c>
      <c r="C790">
        <v>209400</v>
      </c>
      <c r="D790">
        <v>131758.69</v>
      </c>
      <c r="E790">
        <v>6.8879999999999999</v>
      </c>
      <c r="F790">
        <v>180</v>
      </c>
      <c r="G790">
        <v>66</v>
      </c>
      <c r="H790">
        <v>114</v>
      </c>
      <c r="I790">
        <v>682</v>
      </c>
      <c r="J790">
        <v>71.2</v>
      </c>
      <c r="K790">
        <v>35</v>
      </c>
      <c r="L790" t="s">
        <v>54</v>
      </c>
      <c r="M790" t="s">
        <v>19</v>
      </c>
      <c r="N790" t="s">
        <v>27</v>
      </c>
      <c r="O790">
        <v>2.5000000000000001E-3</v>
      </c>
      <c r="P790">
        <v>0</v>
      </c>
      <c r="Q790" t="s">
        <v>21</v>
      </c>
      <c r="R790" t="str">
        <f t="shared" si="48"/>
        <v>OK</v>
      </c>
      <c r="S790">
        <f t="shared" si="49"/>
        <v>131758.69</v>
      </c>
      <c r="T790">
        <f t="shared" si="50"/>
        <v>682</v>
      </c>
      <c r="U790" t="str">
        <f t="shared" si="51"/>
        <v>YES</v>
      </c>
    </row>
    <row r="791" spans="1:21" x14ac:dyDescent="0.3">
      <c r="A791" t="s">
        <v>830</v>
      </c>
      <c r="B791" s="2">
        <v>44008</v>
      </c>
      <c r="C791">
        <v>640300</v>
      </c>
      <c r="D791">
        <v>483106.96</v>
      </c>
      <c r="E791">
        <v>5.6230000000000002</v>
      </c>
      <c r="F791">
        <v>180</v>
      </c>
      <c r="G791">
        <v>47</v>
      </c>
      <c r="H791">
        <v>133</v>
      </c>
      <c r="I791">
        <v>801</v>
      </c>
      <c r="J791">
        <v>67.3</v>
      </c>
      <c r="K791">
        <v>35.4</v>
      </c>
      <c r="L791" t="s">
        <v>23</v>
      </c>
      <c r="M791" t="s">
        <v>19</v>
      </c>
      <c r="N791" t="s">
        <v>27</v>
      </c>
      <c r="O791">
        <v>2.5000000000000001E-3</v>
      </c>
      <c r="P791">
        <v>0</v>
      </c>
      <c r="Q791" t="s">
        <v>21</v>
      </c>
      <c r="R791" t="str">
        <f t="shared" si="48"/>
        <v>OK</v>
      </c>
      <c r="S791">
        <f t="shared" si="49"/>
        <v>483106.96</v>
      </c>
      <c r="T791">
        <f t="shared" si="50"/>
        <v>801</v>
      </c>
      <c r="U791" t="str">
        <f t="shared" si="51"/>
        <v>YES</v>
      </c>
    </row>
    <row r="792" spans="1:21" x14ac:dyDescent="0.3">
      <c r="A792" t="s">
        <v>831</v>
      </c>
      <c r="B792" s="2">
        <v>43787</v>
      </c>
      <c r="C792">
        <v>257300</v>
      </c>
      <c r="D792">
        <v>232565.75</v>
      </c>
      <c r="E792">
        <v>6.4989999999999997</v>
      </c>
      <c r="F792">
        <v>240</v>
      </c>
      <c r="G792">
        <v>23</v>
      </c>
      <c r="H792">
        <v>217</v>
      </c>
      <c r="I792">
        <v>742</v>
      </c>
      <c r="J792">
        <v>70.3</v>
      </c>
      <c r="K792">
        <v>32.4</v>
      </c>
      <c r="L792" t="s">
        <v>33</v>
      </c>
      <c r="M792" t="s">
        <v>19</v>
      </c>
      <c r="N792" t="s">
        <v>20</v>
      </c>
      <c r="O792">
        <v>3.0000000000000001E-3</v>
      </c>
      <c r="P792">
        <v>0</v>
      </c>
      <c r="Q792" t="s">
        <v>21</v>
      </c>
      <c r="R792" t="str">
        <f t="shared" si="48"/>
        <v>OK</v>
      </c>
      <c r="S792">
        <f t="shared" si="49"/>
        <v>232565.75</v>
      </c>
      <c r="T792">
        <f t="shared" si="50"/>
        <v>742</v>
      </c>
      <c r="U792" t="str">
        <f t="shared" si="51"/>
        <v>YES</v>
      </c>
    </row>
    <row r="793" spans="1:21" x14ac:dyDescent="0.3">
      <c r="A793" t="s">
        <v>832</v>
      </c>
      <c r="B793" s="2">
        <v>44251</v>
      </c>
      <c r="C793">
        <v>183600</v>
      </c>
      <c r="D793">
        <v>171771.33</v>
      </c>
      <c r="E793">
        <v>6.8360000000000003</v>
      </c>
      <c r="F793">
        <v>360</v>
      </c>
      <c r="G793">
        <v>28</v>
      </c>
      <c r="H793">
        <v>332</v>
      </c>
      <c r="I793">
        <v>689</v>
      </c>
      <c r="J793">
        <v>82.5</v>
      </c>
      <c r="K793">
        <v>39.4</v>
      </c>
      <c r="L793" t="s">
        <v>29</v>
      </c>
      <c r="M793" t="s">
        <v>30</v>
      </c>
      <c r="N793" t="s">
        <v>27</v>
      </c>
      <c r="O793">
        <v>2.5000000000000001E-3</v>
      </c>
      <c r="P793">
        <v>0</v>
      </c>
      <c r="Q793" t="s">
        <v>21</v>
      </c>
      <c r="R793" t="str">
        <f t="shared" si="48"/>
        <v>OK</v>
      </c>
      <c r="S793">
        <f t="shared" si="49"/>
        <v>171771.33</v>
      </c>
      <c r="T793">
        <f t="shared" si="50"/>
        <v>689</v>
      </c>
      <c r="U793" t="str">
        <f t="shared" si="51"/>
        <v>YES</v>
      </c>
    </row>
    <row r="794" spans="1:21" x14ac:dyDescent="0.3">
      <c r="A794" t="s">
        <v>833</v>
      </c>
      <c r="B794" s="2">
        <v>44005</v>
      </c>
      <c r="C794">
        <v>447400</v>
      </c>
      <c r="D794">
        <v>390257.89</v>
      </c>
      <c r="E794">
        <v>5.4470000000000001</v>
      </c>
      <c r="F794">
        <v>360</v>
      </c>
      <c r="G794">
        <v>59</v>
      </c>
      <c r="H794">
        <v>301</v>
      </c>
      <c r="I794">
        <v>698</v>
      </c>
      <c r="J794">
        <v>83.8</v>
      </c>
      <c r="K794">
        <v>43.4</v>
      </c>
      <c r="L794" t="s">
        <v>52</v>
      </c>
      <c r="M794" t="s">
        <v>19</v>
      </c>
      <c r="N794" t="s">
        <v>20</v>
      </c>
      <c r="O794">
        <v>2.5000000000000001E-3</v>
      </c>
      <c r="P794">
        <v>0</v>
      </c>
      <c r="Q794" t="s">
        <v>21</v>
      </c>
      <c r="R794" t="str">
        <f t="shared" si="48"/>
        <v>OK</v>
      </c>
      <c r="S794">
        <f t="shared" si="49"/>
        <v>390257.89</v>
      </c>
      <c r="T794">
        <f t="shared" si="50"/>
        <v>698</v>
      </c>
      <c r="U794" t="str">
        <f t="shared" si="51"/>
        <v>YES</v>
      </c>
    </row>
    <row r="795" spans="1:21" x14ac:dyDescent="0.3">
      <c r="A795" t="s">
        <v>834</v>
      </c>
      <c r="B795" s="2">
        <v>45765</v>
      </c>
      <c r="C795">
        <v>519400</v>
      </c>
      <c r="D795">
        <v>472196.23</v>
      </c>
      <c r="E795">
        <v>6.2770000000000001</v>
      </c>
      <c r="F795">
        <v>360</v>
      </c>
      <c r="G795">
        <v>35</v>
      </c>
      <c r="H795">
        <v>325</v>
      </c>
      <c r="I795">
        <v>688</v>
      </c>
      <c r="J795">
        <v>62</v>
      </c>
      <c r="K795">
        <v>39.6</v>
      </c>
      <c r="L795" t="s">
        <v>29</v>
      </c>
      <c r="M795" t="s">
        <v>30</v>
      </c>
      <c r="N795" t="s">
        <v>20</v>
      </c>
      <c r="O795">
        <v>2.5000000000000001E-3</v>
      </c>
      <c r="P795">
        <v>90</v>
      </c>
      <c r="Q795" t="s">
        <v>50</v>
      </c>
      <c r="R795" t="str">
        <f t="shared" si="48"/>
        <v>OK</v>
      </c>
      <c r="S795">
        <f t="shared" si="49"/>
        <v>472196.23</v>
      </c>
      <c r="T795">
        <f t="shared" si="50"/>
        <v>688</v>
      </c>
      <c r="U795" t="str">
        <f t="shared" si="51"/>
        <v>YES</v>
      </c>
    </row>
    <row r="796" spans="1:21" x14ac:dyDescent="0.3">
      <c r="A796" t="s">
        <v>835</v>
      </c>
      <c r="B796" s="2">
        <v>45254</v>
      </c>
      <c r="C796">
        <v>166200</v>
      </c>
      <c r="D796">
        <v>127790.04</v>
      </c>
      <c r="E796">
        <v>6.1989999999999998</v>
      </c>
      <c r="F796">
        <v>240</v>
      </c>
      <c r="G796">
        <v>63</v>
      </c>
      <c r="H796">
        <v>177</v>
      </c>
      <c r="I796">
        <v>670</v>
      </c>
      <c r="J796">
        <v>66.099999999999994</v>
      </c>
      <c r="K796">
        <v>33.299999999999997</v>
      </c>
      <c r="L796" t="s">
        <v>36</v>
      </c>
      <c r="M796" t="s">
        <v>19</v>
      </c>
      <c r="N796" t="s">
        <v>20</v>
      </c>
      <c r="O796">
        <v>2.7499999999999998E-3</v>
      </c>
      <c r="P796">
        <v>90</v>
      </c>
      <c r="Q796" t="s">
        <v>50</v>
      </c>
      <c r="R796" t="str">
        <f t="shared" si="48"/>
        <v>OK</v>
      </c>
      <c r="S796">
        <f t="shared" si="49"/>
        <v>127790.04</v>
      </c>
      <c r="T796">
        <f t="shared" si="50"/>
        <v>670</v>
      </c>
      <c r="U796" t="str">
        <f t="shared" si="51"/>
        <v>YES</v>
      </c>
    </row>
    <row r="797" spans="1:21" x14ac:dyDescent="0.3">
      <c r="A797" t="s">
        <v>836</v>
      </c>
      <c r="B797" s="2">
        <v>43914</v>
      </c>
      <c r="C797">
        <v>479400</v>
      </c>
      <c r="D797">
        <v>395223.86</v>
      </c>
      <c r="E797">
        <v>5.83</v>
      </c>
      <c r="F797">
        <v>360</v>
      </c>
      <c r="G797">
        <v>72</v>
      </c>
      <c r="H797">
        <v>288</v>
      </c>
      <c r="I797">
        <v>699</v>
      </c>
      <c r="J797">
        <v>68.2</v>
      </c>
      <c r="K797">
        <v>25.2</v>
      </c>
      <c r="L797" t="s">
        <v>38</v>
      </c>
      <c r="M797" t="s">
        <v>19</v>
      </c>
      <c r="N797" t="s">
        <v>20</v>
      </c>
      <c r="O797">
        <v>3.0000000000000001E-3</v>
      </c>
      <c r="P797">
        <v>0</v>
      </c>
      <c r="Q797" t="s">
        <v>21</v>
      </c>
      <c r="R797" t="str">
        <f t="shared" si="48"/>
        <v>OK</v>
      </c>
      <c r="S797">
        <f t="shared" si="49"/>
        <v>395223.86</v>
      </c>
      <c r="T797">
        <f t="shared" si="50"/>
        <v>699</v>
      </c>
      <c r="U797" t="str">
        <f t="shared" si="51"/>
        <v>YES</v>
      </c>
    </row>
    <row r="798" spans="1:21" x14ac:dyDescent="0.3">
      <c r="A798" t="s">
        <v>837</v>
      </c>
      <c r="B798" s="2">
        <v>43955</v>
      </c>
      <c r="C798">
        <v>416100</v>
      </c>
      <c r="D798">
        <v>391960.93</v>
      </c>
      <c r="E798">
        <v>6.31</v>
      </c>
      <c r="F798">
        <v>360</v>
      </c>
      <c r="G798">
        <v>23</v>
      </c>
      <c r="H798">
        <v>337</v>
      </c>
      <c r="I798">
        <v>746</v>
      </c>
      <c r="J798">
        <v>75.3</v>
      </c>
      <c r="K798">
        <v>19.2</v>
      </c>
      <c r="L798" t="s">
        <v>23</v>
      </c>
      <c r="M798" t="s">
        <v>30</v>
      </c>
      <c r="N798" t="s">
        <v>20</v>
      </c>
      <c r="O798">
        <v>2.7499999999999998E-3</v>
      </c>
      <c r="P798">
        <v>0</v>
      </c>
      <c r="Q798" t="s">
        <v>21</v>
      </c>
      <c r="R798" t="str">
        <f t="shared" si="48"/>
        <v>OK</v>
      </c>
      <c r="S798">
        <f t="shared" si="49"/>
        <v>391960.93</v>
      </c>
      <c r="T798">
        <f t="shared" si="50"/>
        <v>746</v>
      </c>
      <c r="U798" t="str">
        <f t="shared" si="51"/>
        <v>YES</v>
      </c>
    </row>
    <row r="799" spans="1:21" x14ac:dyDescent="0.3">
      <c r="A799" t="s">
        <v>838</v>
      </c>
      <c r="B799" s="2">
        <v>45371</v>
      </c>
      <c r="C799">
        <v>201600</v>
      </c>
      <c r="D799">
        <v>195831.45</v>
      </c>
      <c r="E799">
        <v>5.86</v>
      </c>
      <c r="F799">
        <v>360</v>
      </c>
      <c r="G799">
        <v>12</v>
      </c>
      <c r="H799">
        <v>348</v>
      </c>
      <c r="I799">
        <v>729</v>
      </c>
      <c r="J799">
        <v>57.5</v>
      </c>
      <c r="K799">
        <v>34.5</v>
      </c>
      <c r="L799" t="s">
        <v>52</v>
      </c>
      <c r="M799" t="s">
        <v>19</v>
      </c>
      <c r="N799" t="s">
        <v>20</v>
      </c>
      <c r="O799">
        <v>2.5000000000000001E-3</v>
      </c>
      <c r="P799">
        <v>0</v>
      </c>
      <c r="Q799" t="s">
        <v>21</v>
      </c>
      <c r="R799" t="str">
        <f t="shared" si="48"/>
        <v>OK</v>
      </c>
      <c r="S799">
        <f t="shared" si="49"/>
        <v>195831.45</v>
      </c>
      <c r="T799">
        <f t="shared" si="50"/>
        <v>729</v>
      </c>
      <c r="U799" t="str">
        <f t="shared" si="51"/>
        <v>YES</v>
      </c>
    </row>
    <row r="800" spans="1:21" x14ac:dyDescent="0.3">
      <c r="A800" t="s">
        <v>839</v>
      </c>
      <c r="B800" s="2">
        <v>43929</v>
      </c>
      <c r="C800">
        <v>236300</v>
      </c>
      <c r="D800">
        <v>180898.41</v>
      </c>
      <c r="E800">
        <v>7.1429999999999998</v>
      </c>
      <c r="F800">
        <v>180</v>
      </c>
      <c r="G800">
        <v>45</v>
      </c>
      <c r="H800">
        <v>135</v>
      </c>
      <c r="I800">
        <v>701</v>
      </c>
      <c r="J800">
        <v>66.3</v>
      </c>
      <c r="K800">
        <v>19.100000000000001</v>
      </c>
      <c r="L800" t="s">
        <v>25</v>
      </c>
      <c r="M800" t="s">
        <v>19</v>
      </c>
      <c r="N800" t="s">
        <v>27</v>
      </c>
      <c r="O800">
        <v>3.0000000000000001E-3</v>
      </c>
      <c r="P800">
        <v>0</v>
      </c>
      <c r="Q800" t="s">
        <v>21</v>
      </c>
      <c r="R800" t="str">
        <f t="shared" si="48"/>
        <v>OK</v>
      </c>
      <c r="S800">
        <f t="shared" si="49"/>
        <v>180898.41</v>
      </c>
      <c r="T800">
        <f t="shared" si="50"/>
        <v>701</v>
      </c>
      <c r="U800" t="str">
        <f t="shared" si="51"/>
        <v>YES</v>
      </c>
    </row>
    <row r="801" spans="1:21" x14ac:dyDescent="0.3">
      <c r="A801" t="s">
        <v>840</v>
      </c>
      <c r="B801" s="2">
        <v>43779</v>
      </c>
      <c r="C801">
        <v>434000</v>
      </c>
      <c r="D801">
        <v>369934.44</v>
      </c>
      <c r="E801">
        <v>5.843</v>
      </c>
      <c r="F801">
        <v>360</v>
      </c>
      <c r="G801">
        <v>70</v>
      </c>
      <c r="H801">
        <v>290</v>
      </c>
      <c r="I801">
        <v>807</v>
      </c>
      <c r="J801">
        <v>60.8</v>
      </c>
      <c r="K801">
        <v>33.4</v>
      </c>
      <c r="L801" t="s">
        <v>23</v>
      </c>
      <c r="M801" t="s">
        <v>19</v>
      </c>
      <c r="N801" t="s">
        <v>20</v>
      </c>
      <c r="O801">
        <v>2.5000000000000001E-3</v>
      </c>
      <c r="P801">
        <v>0</v>
      </c>
      <c r="Q801" t="s">
        <v>21</v>
      </c>
      <c r="R801" t="str">
        <f t="shared" si="48"/>
        <v>OK</v>
      </c>
      <c r="S801">
        <f t="shared" si="49"/>
        <v>369934.44</v>
      </c>
      <c r="T801">
        <f t="shared" si="50"/>
        <v>807</v>
      </c>
      <c r="U801" t="str">
        <f t="shared" si="51"/>
        <v>YES</v>
      </c>
    </row>
    <row r="802" spans="1:21" x14ac:dyDescent="0.3">
      <c r="A802" t="s">
        <v>841</v>
      </c>
      <c r="B802" s="2">
        <v>45421</v>
      </c>
      <c r="C802">
        <v>298200</v>
      </c>
      <c r="D802">
        <v>251637.53</v>
      </c>
      <c r="E802">
        <v>6.7649999999999997</v>
      </c>
      <c r="F802">
        <v>360</v>
      </c>
      <c r="G802">
        <v>54</v>
      </c>
      <c r="H802">
        <v>306</v>
      </c>
      <c r="I802">
        <v>614</v>
      </c>
      <c r="J802">
        <v>80.400000000000006</v>
      </c>
      <c r="K802">
        <v>46.2</v>
      </c>
      <c r="L802" t="s">
        <v>25</v>
      </c>
      <c r="M802" t="s">
        <v>43</v>
      </c>
      <c r="N802" t="s">
        <v>77</v>
      </c>
      <c r="O802">
        <v>2.5000000000000001E-3</v>
      </c>
      <c r="P802">
        <v>0</v>
      </c>
      <c r="Q802" t="s">
        <v>21</v>
      </c>
      <c r="R802" t="str">
        <f t="shared" si="48"/>
        <v>OK</v>
      </c>
      <c r="S802">
        <f t="shared" si="49"/>
        <v>251637.53</v>
      </c>
      <c r="T802">
        <f t="shared" si="50"/>
        <v>614</v>
      </c>
      <c r="U802" t="str">
        <f t="shared" si="51"/>
        <v>YES</v>
      </c>
    </row>
    <row r="803" spans="1:21" x14ac:dyDescent="0.3">
      <c r="A803" t="s">
        <v>842</v>
      </c>
      <c r="B803" s="2">
        <v>43850</v>
      </c>
      <c r="C803">
        <v>619200</v>
      </c>
      <c r="D803">
        <v>518472.46</v>
      </c>
      <c r="E803">
        <v>5.1740000000000004</v>
      </c>
      <c r="F803">
        <v>360</v>
      </c>
      <c r="G803">
        <v>57</v>
      </c>
      <c r="H803">
        <v>303</v>
      </c>
      <c r="I803">
        <v>742</v>
      </c>
      <c r="J803">
        <v>75.7</v>
      </c>
      <c r="K803">
        <v>25.8</v>
      </c>
      <c r="L803" t="s">
        <v>33</v>
      </c>
      <c r="M803" t="s">
        <v>30</v>
      </c>
      <c r="N803" t="s">
        <v>27</v>
      </c>
      <c r="O803">
        <v>2.5000000000000001E-3</v>
      </c>
      <c r="P803">
        <v>0</v>
      </c>
      <c r="Q803" t="s">
        <v>21</v>
      </c>
      <c r="R803" t="str">
        <f t="shared" si="48"/>
        <v>OK</v>
      </c>
      <c r="S803">
        <f t="shared" si="49"/>
        <v>518472.46</v>
      </c>
      <c r="T803">
        <f t="shared" si="50"/>
        <v>742</v>
      </c>
      <c r="U803" t="str">
        <f t="shared" si="51"/>
        <v>YES</v>
      </c>
    </row>
    <row r="804" spans="1:21" x14ac:dyDescent="0.3">
      <c r="A804" t="s">
        <v>843</v>
      </c>
      <c r="B804" s="2">
        <v>43760</v>
      </c>
      <c r="C804">
        <v>559400</v>
      </c>
      <c r="D804">
        <v>477728.17</v>
      </c>
      <c r="E804">
        <v>6.1449999999999996</v>
      </c>
      <c r="F804">
        <v>240</v>
      </c>
      <c r="G804">
        <v>34</v>
      </c>
      <c r="H804">
        <v>206</v>
      </c>
      <c r="I804">
        <v>717</v>
      </c>
      <c r="J804">
        <v>70.900000000000006</v>
      </c>
      <c r="K804">
        <v>24.7</v>
      </c>
      <c r="L804" t="s">
        <v>52</v>
      </c>
      <c r="M804" t="s">
        <v>19</v>
      </c>
      <c r="N804" t="s">
        <v>27</v>
      </c>
      <c r="O804">
        <v>2.5000000000000001E-3</v>
      </c>
      <c r="P804">
        <v>30</v>
      </c>
      <c r="Q804" t="s">
        <v>31</v>
      </c>
      <c r="R804" t="str">
        <f t="shared" si="48"/>
        <v>OK</v>
      </c>
      <c r="S804">
        <f t="shared" si="49"/>
        <v>477728.17</v>
      </c>
      <c r="T804">
        <f t="shared" si="50"/>
        <v>717</v>
      </c>
      <c r="U804" t="str">
        <f t="shared" si="51"/>
        <v>YES</v>
      </c>
    </row>
    <row r="805" spans="1:21" x14ac:dyDescent="0.3">
      <c r="A805" t="s">
        <v>844</v>
      </c>
      <c r="B805" s="2">
        <v>44704</v>
      </c>
      <c r="C805">
        <v>641800</v>
      </c>
      <c r="D805">
        <v>601960.22</v>
      </c>
      <c r="E805">
        <v>6.258</v>
      </c>
      <c r="F805">
        <v>360</v>
      </c>
      <c r="G805">
        <v>26</v>
      </c>
      <c r="H805">
        <v>334</v>
      </c>
      <c r="I805">
        <v>672</v>
      </c>
      <c r="J805">
        <v>64.3</v>
      </c>
      <c r="K805">
        <v>40.1</v>
      </c>
      <c r="L805" t="s">
        <v>29</v>
      </c>
      <c r="M805" t="s">
        <v>19</v>
      </c>
      <c r="N805" t="s">
        <v>27</v>
      </c>
      <c r="O805">
        <v>2.7499999999999998E-3</v>
      </c>
      <c r="P805">
        <v>0</v>
      </c>
      <c r="Q805" t="s">
        <v>21</v>
      </c>
      <c r="R805" t="str">
        <f t="shared" si="48"/>
        <v>OK</v>
      </c>
      <c r="S805">
        <f t="shared" si="49"/>
        <v>601960.22</v>
      </c>
      <c r="T805">
        <f t="shared" si="50"/>
        <v>672</v>
      </c>
      <c r="U805" t="str">
        <f t="shared" si="51"/>
        <v>YES</v>
      </c>
    </row>
    <row r="806" spans="1:21" x14ac:dyDescent="0.3">
      <c r="A806" t="s">
        <v>845</v>
      </c>
      <c r="B806" s="2">
        <v>44227</v>
      </c>
      <c r="C806">
        <v>279800</v>
      </c>
      <c r="D806">
        <v>269902.90000000002</v>
      </c>
      <c r="E806">
        <v>6.1239999999999997</v>
      </c>
      <c r="F806">
        <v>360</v>
      </c>
      <c r="G806">
        <v>14</v>
      </c>
      <c r="H806">
        <v>346</v>
      </c>
      <c r="I806">
        <v>745</v>
      </c>
      <c r="J806">
        <v>71.099999999999994</v>
      </c>
      <c r="K806">
        <v>18</v>
      </c>
      <c r="L806" t="s">
        <v>54</v>
      </c>
      <c r="M806" t="s">
        <v>19</v>
      </c>
      <c r="N806" t="s">
        <v>20</v>
      </c>
      <c r="O806">
        <v>2.5000000000000001E-3</v>
      </c>
      <c r="P806">
        <v>0</v>
      </c>
      <c r="Q806" t="s">
        <v>21</v>
      </c>
      <c r="R806" t="str">
        <f t="shared" si="48"/>
        <v>OK</v>
      </c>
      <c r="S806">
        <f t="shared" si="49"/>
        <v>269902.90000000002</v>
      </c>
      <c r="T806">
        <f t="shared" si="50"/>
        <v>745</v>
      </c>
      <c r="U806" t="str">
        <f t="shared" si="51"/>
        <v>YES</v>
      </c>
    </row>
    <row r="807" spans="1:21" x14ac:dyDescent="0.3">
      <c r="A807" t="s">
        <v>846</v>
      </c>
      <c r="B807" s="2">
        <v>44564</v>
      </c>
      <c r="C807">
        <v>634900</v>
      </c>
      <c r="D807">
        <v>539868.81000000006</v>
      </c>
      <c r="E807">
        <v>5.992</v>
      </c>
      <c r="F807">
        <v>360</v>
      </c>
      <c r="G807">
        <v>52</v>
      </c>
      <c r="H807">
        <v>308</v>
      </c>
      <c r="I807">
        <v>713</v>
      </c>
      <c r="J807">
        <v>69.8</v>
      </c>
      <c r="K807">
        <v>38.1</v>
      </c>
      <c r="L807" t="s">
        <v>25</v>
      </c>
      <c r="M807" t="s">
        <v>26</v>
      </c>
      <c r="N807" t="s">
        <v>27</v>
      </c>
      <c r="O807">
        <v>2.5000000000000001E-3</v>
      </c>
      <c r="P807">
        <v>0</v>
      </c>
      <c r="Q807" t="s">
        <v>21</v>
      </c>
      <c r="R807" t="str">
        <f t="shared" si="48"/>
        <v>OK</v>
      </c>
      <c r="S807">
        <f t="shared" si="49"/>
        <v>539868.81000000006</v>
      </c>
      <c r="T807">
        <f t="shared" si="50"/>
        <v>713</v>
      </c>
      <c r="U807" t="str">
        <f t="shared" si="51"/>
        <v>YES</v>
      </c>
    </row>
    <row r="808" spans="1:21" x14ac:dyDescent="0.3">
      <c r="A808" t="s">
        <v>847</v>
      </c>
      <c r="B808" s="2">
        <v>45857</v>
      </c>
      <c r="C808">
        <v>365600</v>
      </c>
      <c r="D808">
        <v>316880.67</v>
      </c>
      <c r="E808">
        <v>5.8159999999999998</v>
      </c>
      <c r="F808">
        <v>360</v>
      </c>
      <c r="G808">
        <v>47</v>
      </c>
      <c r="H808">
        <v>313</v>
      </c>
      <c r="I808">
        <v>794</v>
      </c>
      <c r="J808">
        <v>94</v>
      </c>
      <c r="K808">
        <v>46.7</v>
      </c>
      <c r="L808" t="s">
        <v>23</v>
      </c>
      <c r="M808" t="s">
        <v>30</v>
      </c>
      <c r="N808" t="s">
        <v>20</v>
      </c>
      <c r="O808">
        <v>2.5000000000000001E-3</v>
      </c>
      <c r="P808">
        <v>0</v>
      </c>
      <c r="Q808" t="s">
        <v>21</v>
      </c>
      <c r="R808" t="str">
        <f t="shared" si="48"/>
        <v>OK</v>
      </c>
      <c r="S808">
        <f t="shared" si="49"/>
        <v>316880.67</v>
      </c>
      <c r="T808">
        <f t="shared" si="50"/>
        <v>794</v>
      </c>
      <c r="U808" t="str">
        <f t="shared" si="51"/>
        <v>YES</v>
      </c>
    </row>
    <row r="809" spans="1:21" x14ac:dyDescent="0.3">
      <c r="A809" t="s">
        <v>848</v>
      </c>
      <c r="B809" s="2">
        <v>45203</v>
      </c>
      <c r="C809">
        <v>323800</v>
      </c>
      <c r="D809">
        <v>274082.21000000002</v>
      </c>
      <c r="E809">
        <v>6.74</v>
      </c>
      <c r="F809">
        <v>360</v>
      </c>
      <c r="G809">
        <v>56</v>
      </c>
      <c r="H809">
        <v>304</v>
      </c>
      <c r="I809">
        <v>773</v>
      </c>
      <c r="J809">
        <v>87</v>
      </c>
      <c r="K809">
        <v>28</v>
      </c>
      <c r="L809" t="s">
        <v>23</v>
      </c>
      <c r="M809" t="s">
        <v>19</v>
      </c>
      <c r="N809" t="s">
        <v>20</v>
      </c>
      <c r="O809">
        <v>2.5000000000000001E-3</v>
      </c>
      <c r="P809">
        <v>0</v>
      </c>
      <c r="Q809" t="s">
        <v>21</v>
      </c>
      <c r="R809" t="str">
        <f t="shared" si="48"/>
        <v>OK</v>
      </c>
      <c r="S809">
        <f t="shared" si="49"/>
        <v>274082.21000000002</v>
      </c>
      <c r="T809">
        <f t="shared" si="50"/>
        <v>773</v>
      </c>
      <c r="U809" t="str">
        <f t="shared" si="51"/>
        <v>YES</v>
      </c>
    </row>
    <row r="810" spans="1:21" x14ac:dyDescent="0.3">
      <c r="A810" t="s">
        <v>849</v>
      </c>
      <c r="B810" s="2">
        <v>45655</v>
      </c>
      <c r="C810">
        <v>175200</v>
      </c>
      <c r="D810">
        <v>149307.29999999999</v>
      </c>
      <c r="E810">
        <v>6.9</v>
      </c>
      <c r="F810">
        <v>360</v>
      </c>
      <c r="G810">
        <v>61</v>
      </c>
      <c r="H810">
        <v>299</v>
      </c>
      <c r="I810">
        <v>820</v>
      </c>
      <c r="J810">
        <v>68.400000000000006</v>
      </c>
      <c r="K810">
        <v>26.6</v>
      </c>
      <c r="L810" t="s">
        <v>54</v>
      </c>
      <c r="M810" t="s">
        <v>19</v>
      </c>
      <c r="N810" t="s">
        <v>20</v>
      </c>
      <c r="O810">
        <v>2.5000000000000001E-3</v>
      </c>
      <c r="P810">
        <v>0</v>
      </c>
      <c r="Q810" t="s">
        <v>21</v>
      </c>
      <c r="R810" t="str">
        <f t="shared" si="48"/>
        <v>OK</v>
      </c>
      <c r="S810">
        <f t="shared" si="49"/>
        <v>149307.29999999999</v>
      </c>
      <c r="T810">
        <f t="shared" si="50"/>
        <v>820</v>
      </c>
      <c r="U810" t="str">
        <f t="shared" si="51"/>
        <v>YES</v>
      </c>
    </row>
    <row r="811" spans="1:21" x14ac:dyDescent="0.3">
      <c r="A811" t="s">
        <v>850</v>
      </c>
      <c r="B811" s="2">
        <v>44688</v>
      </c>
      <c r="C811">
        <v>176400</v>
      </c>
      <c r="D811">
        <v>151174.35999999999</v>
      </c>
      <c r="E811">
        <v>6.1970000000000001</v>
      </c>
      <c r="F811">
        <v>360</v>
      </c>
      <c r="G811">
        <v>56</v>
      </c>
      <c r="H811">
        <v>304</v>
      </c>
      <c r="I811">
        <v>698</v>
      </c>
      <c r="J811">
        <v>77.8</v>
      </c>
      <c r="K811">
        <v>39.700000000000003</v>
      </c>
      <c r="L811" t="s">
        <v>33</v>
      </c>
      <c r="M811" t="s">
        <v>19</v>
      </c>
      <c r="N811" t="s">
        <v>20</v>
      </c>
      <c r="O811">
        <v>2.5000000000000001E-3</v>
      </c>
      <c r="P811">
        <v>0</v>
      </c>
      <c r="Q811" t="s">
        <v>21</v>
      </c>
      <c r="R811" t="str">
        <f t="shared" si="48"/>
        <v>OK</v>
      </c>
      <c r="S811">
        <f t="shared" si="49"/>
        <v>151174.35999999999</v>
      </c>
      <c r="T811">
        <f t="shared" si="50"/>
        <v>698</v>
      </c>
      <c r="U811" t="str">
        <f t="shared" si="51"/>
        <v>YES</v>
      </c>
    </row>
    <row r="812" spans="1:21" x14ac:dyDescent="0.3">
      <c r="A812" t="s">
        <v>851</v>
      </c>
      <c r="B812" s="2">
        <v>45408</v>
      </c>
      <c r="C812">
        <v>496000</v>
      </c>
      <c r="D812">
        <v>461973.24</v>
      </c>
      <c r="E812">
        <v>5.5369999999999999</v>
      </c>
      <c r="F812">
        <v>360</v>
      </c>
      <c r="G812">
        <v>25</v>
      </c>
      <c r="H812">
        <v>335</v>
      </c>
      <c r="I812">
        <v>802</v>
      </c>
      <c r="J812">
        <v>86.4</v>
      </c>
      <c r="K812">
        <v>25.6</v>
      </c>
      <c r="L812" t="s">
        <v>23</v>
      </c>
      <c r="M812" t="s">
        <v>30</v>
      </c>
      <c r="N812" t="s">
        <v>20</v>
      </c>
      <c r="O812">
        <v>2.5000000000000001E-3</v>
      </c>
      <c r="P812">
        <v>0</v>
      </c>
      <c r="Q812" t="s">
        <v>21</v>
      </c>
      <c r="R812" t="str">
        <f t="shared" si="48"/>
        <v>OK</v>
      </c>
      <c r="S812">
        <f t="shared" si="49"/>
        <v>461973.24</v>
      </c>
      <c r="T812">
        <f t="shared" si="50"/>
        <v>802</v>
      </c>
      <c r="U812" t="str">
        <f t="shared" si="51"/>
        <v>YES</v>
      </c>
    </row>
    <row r="813" spans="1:21" x14ac:dyDescent="0.3">
      <c r="A813" t="s">
        <v>852</v>
      </c>
      <c r="B813" s="2">
        <v>45919</v>
      </c>
      <c r="C813">
        <v>379000</v>
      </c>
      <c r="D813">
        <v>322948.18</v>
      </c>
      <c r="E813">
        <v>7.4160000000000004</v>
      </c>
      <c r="F813">
        <v>180</v>
      </c>
      <c r="G813">
        <v>32</v>
      </c>
      <c r="H813">
        <v>148</v>
      </c>
      <c r="I813">
        <v>661</v>
      </c>
      <c r="J813">
        <v>68.400000000000006</v>
      </c>
      <c r="K813">
        <v>41.5</v>
      </c>
      <c r="L813" t="s">
        <v>45</v>
      </c>
      <c r="M813" t="s">
        <v>30</v>
      </c>
      <c r="N813" t="s">
        <v>20</v>
      </c>
      <c r="O813">
        <v>2.5000000000000001E-3</v>
      </c>
      <c r="P813">
        <v>0</v>
      </c>
      <c r="Q813" t="s">
        <v>21</v>
      </c>
      <c r="R813" t="str">
        <f t="shared" si="48"/>
        <v>OK</v>
      </c>
      <c r="S813">
        <f t="shared" si="49"/>
        <v>322948.18</v>
      </c>
      <c r="T813">
        <f t="shared" si="50"/>
        <v>661</v>
      </c>
      <c r="U813" t="str">
        <f t="shared" si="51"/>
        <v>YES</v>
      </c>
    </row>
    <row r="814" spans="1:21" x14ac:dyDescent="0.3">
      <c r="A814" t="s">
        <v>853</v>
      </c>
      <c r="B814" s="2">
        <v>43693</v>
      </c>
      <c r="C814">
        <v>263300</v>
      </c>
      <c r="D814">
        <v>233802.21</v>
      </c>
      <c r="E814">
        <v>5.6779999999999999</v>
      </c>
      <c r="F814">
        <v>360</v>
      </c>
      <c r="G814">
        <v>43</v>
      </c>
      <c r="H814">
        <v>317</v>
      </c>
      <c r="I814">
        <v>719</v>
      </c>
      <c r="J814">
        <v>60.4</v>
      </c>
      <c r="K814">
        <v>26.3</v>
      </c>
      <c r="L814" t="s">
        <v>33</v>
      </c>
      <c r="M814" t="s">
        <v>19</v>
      </c>
      <c r="N814" t="s">
        <v>20</v>
      </c>
      <c r="O814">
        <v>2.7499999999999998E-3</v>
      </c>
      <c r="P814">
        <v>0</v>
      </c>
      <c r="Q814" t="s">
        <v>21</v>
      </c>
      <c r="R814" t="str">
        <f t="shared" si="48"/>
        <v>OK</v>
      </c>
      <c r="S814">
        <f t="shared" si="49"/>
        <v>233802.21</v>
      </c>
      <c r="T814">
        <f t="shared" si="50"/>
        <v>719</v>
      </c>
      <c r="U814" t="str">
        <f t="shared" si="51"/>
        <v>YES</v>
      </c>
    </row>
    <row r="815" spans="1:21" x14ac:dyDescent="0.3">
      <c r="A815" t="s">
        <v>854</v>
      </c>
      <c r="B815" s="2">
        <v>43876</v>
      </c>
      <c r="C815">
        <v>457000</v>
      </c>
      <c r="D815">
        <v>323924.23</v>
      </c>
      <c r="E815">
        <v>5.3010000000000002</v>
      </c>
      <c r="F815">
        <v>240</v>
      </c>
      <c r="G815">
        <v>70</v>
      </c>
      <c r="H815">
        <v>170</v>
      </c>
      <c r="I815">
        <v>699</v>
      </c>
      <c r="J815">
        <v>56.2</v>
      </c>
      <c r="K815">
        <v>49.1</v>
      </c>
      <c r="L815" t="s">
        <v>23</v>
      </c>
      <c r="M815" t="s">
        <v>19</v>
      </c>
      <c r="N815" t="s">
        <v>20</v>
      </c>
      <c r="O815">
        <v>3.0000000000000001E-3</v>
      </c>
      <c r="P815">
        <v>0</v>
      </c>
      <c r="Q815" t="s">
        <v>21</v>
      </c>
      <c r="R815" t="str">
        <f t="shared" si="48"/>
        <v>OK</v>
      </c>
      <c r="S815">
        <f t="shared" si="49"/>
        <v>323924.23</v>
      </c>
      <c r="T815">
        <f t="shared" si="50"/>
        <v>699</v>
      </c>
      <c r="U815" t="str">
        <f t="shared" si="51"/>
        <v>YES</v>
      </c>
    </row>
    <row r="816" spans="1:21" x14ac:dyDescent="0.3">
      <c r="A816" t="s">
        <v>855</v>
      </c>
      <c r="B816" s="2">
        <v>44156</v>
      </c>
      <c r="C816">
        <v>276400</v>
      </c>
      <c r="D816">
        <v>232811.76</v>
      </c>
      <c r="E816">
        <v>4.9420000000000002</v>
      </c>
      <c r="F816">
        <v>360</v>
      </c>
      <c r="G816">
        <v>59</v>
      </c>
      <c r="H816">
        <v>301</v>
      </c>
      <c r="I816">
        <v>758</v>
      </c>
      <c r="J816">
        <v>90</v>
      </c>
      <c r="K816">
        <v>40.299999999999997</v>
      </c>
      <c r="L816" t="s">
        <v>38</v>
      </c>
      <c r="M816" t="s">
        <v>19</v>
      </c>
      <c r="N816" t="s">
        <v>20</v>
      </c>
      <c r="O816">
        <v>3.0000000000000001E-3</v>
      </c>
      <c r="P816">
        <v>30</v>
      </c>
      <c r="Q816" t="s">
        <v>31</v>
      </c>
      <c r="R816" t="str">
        <f t="shared" si="48"/>
        <v>OK</v>
      </c>
      <c r="S816">
        <f t="shared" si="49"/>
        <v>232811.76</v>
      </c>
      <c r="T816">
        <f t="shared" si="50"/>
        <v>758</v>
      </c>
      <c r="U816" t="str">
        <f t="shared" si="51"/>
        <v>YES</v>
      </c>
    </row>
    <row r="817" spans="1:21" x14ac:dyDescent="0.3">
      <c r="A817" t="s">
        <v>856</v>
      </c>
      <c r="B817" s="2">
        <v>44343</v>
      </c>
      <c r="C817">
        <v>438800</v>
      </c>
      <c r="D817">
        <v>407204.59</v>
      </c>
      <c r="E817">
        <v>6.3150000000000004</v>
      </c>
      <c r="F817">
        <v>360</v>
      </c>
      <c r="G817">
        <v>29</v>
      </c>
      <c r="H817">
        <v>331</v>
      </c>
      <c r="I817">
        <v>757</v>
      </c>
      <c r="J817">
        <v>73.900000000000006</v>
      </c>
      <c r="K817">
        <v>35.299999999999997</v>
      </c>
      <c r="L817" t="s">
        <v>52</v>
      </c>
      <c r="M817" t="s">
        <v>43</v>
      </c>
      <c r="N817" t="s">
        <v>20</v>
      </c>
      <c r="O817">
        <v>2.7499999999999998E-3</v>
      </c>
      <c r="P817">
        <v>0</v>
      </c>
      <c r="Q817" t="s">
        <v>21</v>
      </c>
      <c r="R817" t="str">
        <f t="shared" si="48"/>
        <v>OK</v>
      </c>
      <c r="S817">
        <f t="shared" si="49"/>
        <v>407204.59</v>
      </c>
      <c r="T817">
        <f t="shared" si="50"/>
        <v>757</v>
      </c>
      <c r="U817" t="str">
        <f t="shared" si="51"/>
        <v>YES</v>
      </c>
    </row>
    <row r="818" spans="1:21" x14ac:dyDescent="0.3">
      <c r="A818" t="s">
        <v>857</v>
      </c>
      <c r="B818" s="2">
        <v>44252</v>
      </c>
      <c r="C818">
        <v>329600</v>
      </c>
      <c r="D818">
        <v>285543.57</v>
      </c>
      <c r="E818">
        <v>6.109</v>
      </c>
      <c r="F818">
        <v>360</v>
      </c>
      <c r="G818">
        <v>52</v>
      </c>
      <c r="H818">
        <v>308</v>
      </c>
      <c r="I818">
        <v>675</v>
      </c>
      <c r="J818">
        <v>79.2</v>
      </c>
      <c r="K818">
        <v>48.7</v>
      </c>
      <c r="L818" t="s">
        <v>29</v>
      </c>
      <c r="M818" t="s">
        <v>19</v>
      </c>
      <c r="N818" t="s">
        <v>20</v>
      </c>
      <c r="O818">
        <v>2.5000000000000001E-3</v>
      </c>
      <c r="P818">
        <v>0</v>
      </c>
      <c r="Q818" t="s">
        <v>21</v>
      </c>
      <c r="R818" t="str">
        <f t="shared" si="48"/>
        <v>OK</v>
      </c>
      <c r="S818">
        <f t="shared" si="49"/>
        <v>285543.57</v>
      </c>
      <c r="T818">
        <f t="shared" si="50"/>
        <v>675</v>
      </c>
      <c r="U818" t="str">
        <f t="shared" si="51"/>
        <v>YES</v>
      </c>
    </row>
    <row r="819" spans="1:21" x14ac:dyDescent="0.3">
      <c r="A819" t="s">
        <v>858</v>
      </c>
      <c r="B819" s="2">
        <v>45575</v>
      </c>
      <c r="C819">
        <v>561800</v>
      </c>
      <c r="D819">
        <v>450736.85</v>
      </c>
      <c r="E819">
        <v>6.92</v>
      </c>
      <c r="F819">
        <v>360</v>
      </c>
      <c r="G819">
        <v>68</v>
      </c>
      <c r="H819">
        <v>292</v>
      </c>
      <c r="I819">
        <v>761</v>
      </c>
      <c r="J819">
        <v>69.7</v>
      </c>
      <c r="K819">
        <v>43.3</v>
      </c>
      <c r="L819" t="s">
        <v>54</v>
      </c>
      <c r="M819" t="s">
        <v>30</v>
      </c>
      <c r="N819" t="s">
        <v>20</v>
      </c>
      <c r="O819">
        <v>2.7499999999999998E-3</v>
      </c>
      <c r="P819">
        <v>0</v>
      </c>
      <c r="Q819" t="s">
        <v>21</v>
      </c>
      <c r="R819" t="str">
        <f t="shared" si="48"/>
        <v>OK</v>
      </c>
      <c r="S819">
        <f t="shared" si="49"/>
        <v>450736.85</v>
      </c>
      <c r="T819">
        <f t="shared" si="50"/>
        <v>761</v>
      </c>
      <c r="U819" t="str">
        <f t="shared" si="51"/>
        <v>YES</v>
      </c>
    </row>
    <row r="820" spans="1:21" x14ac:dyDescent="0.3">
      <c r="A820" t="s">
        <v>859</v>
      </c>
      <c r="B820" s="2">
        <v>44816</v>
      </c>
      <c r="C820">
        <v>560300</v>
      </c>
      <c r="D820">
        <v>470501.07</v>
      </c>
      <c r="E820">
        <v>6.6470000000000002</v>
      </c>
      <c r="F820">
        <v>360</v>
      </c>
      <c r="G820">
        <v>62</v>
      </c>
      <c r="H820">
        <v>298</v>
      </c>
      <c r="I820">
        <v>704</v>
      </c>
      <c r="J820">
        <v>62.1</v>
      </c>
      <c r="K820">
        <v>37.9</v>
      </c>
      <c r="L820" t="s">
        <v>36</v>
      </c>
      <c r="M820" t="s">
        <v>30</v>
      </c>
      <c r="N820" t="s">
        <v>20</v>
      </c>
      <c r="O820">
        <v>2.5000000000000001E-3</v>
      </c>
      <c r="P820">
        <v>0</v>
      </c>
      <c r="Q820" t="s">
        <v>21</v>
      </c>
      <c r="R820" t="str">
        <f t="shared" si="48"/>
        <v>OK</v>
      </c>
      <c r="S820">
        <f t="shared" si="49"/>
        <v>470501.07</v>
      </c>
      <c r="T820">
        <f t="shared" si="50"/>
        <v>704</v>
      </c>
      <c r="U820" t="str">
        <f t="shared" si="51"/>
        <v>YES</v>
      </c>
    </row>
    <row r="821" spans="1:21" x14ac:dyDescent="0.3">
      <c r="A821" t="s">
        <v>860</v>
      </c>
      <c r="B821" s="2">
        <v>45205</v>
      </c>
      <c r="C821">
        <v>388700</v>
      </c>
      <c r="D821">
        <v>324844.02</v>
      </c>
      <c r="E821">
        <v>6.4390000000000001</v>
      </c>
      <c r="F821">
        <v>360</v>
      </c>
      <c r="G821">
        <v>60</v>
      </c>
      <c r="H821">
        <v>300</v>
      </c>
      <c r="I821">
        <v>680</v>
      </c>
      <c r="J821">
        <v>64.099999999999994</v>
      </c>
      <c r="K821">
        <v>20.100000000000001</v>
      </c>
      <c r="L821" t="s">
        <v>18</v>
      </c>
      <c r="M821" t="s">
        <v>19</v>
      </c>
      <c r="N821" t="s">
        <v>20</v>
      </c>
      <c r="O821">
        <v>2.5000000000000001E-3</v>
      </c>
      <c r="P821">
        <v>0</v>
      </c>
      <c r="Q821" t="s">
        <v>21</v>
      </c>
      <c r="R821" t="str">
        <f t="shared" si="48"/>
        <v>OK</v>
      </c>
      <c r="S821">
        <f t="shared" si="49"/>
        <v>324844.02</v>
      </c>
      <c r="T821">
        <f t="shared" si="50"/>
        <v>680</v>
      </c>
      <c r="U821" t="str">
        <f t="shared" si="51"/>
        <v>YES</v>
      </c>
    </row>
    <row r="822" spans="1:21" x14ac:dyDescent="0.3">
      <c r="A822" t="s">
        <v>861</v>
      </c>
      <c r="B822" s="2">
        <v>45452</v>
      </c>
      <c r="C822">
        <v>325400</v>
      </c>
      <c r="D822">
        <v>268528.40000000002</v>
      </c>
      <c r="E822">
        <v>6.0739999999999998</v>
      </c>
      <c r="F822">
        <v>360</v>
      </c>
      <c r="G822">
        <v>65</v>
      </c>
      <c r="H822">
        <v>295</v>
      </c>
      <c r="I822">
        <v>724</v>
      </c>
      <c r="J822">
        <v>61.2</v>
      </c>
      <c r="K822">
        <v>29.4</v>
      </c>
      <c r="L822" t="s">
        <v>45</v>
      </c>
      <c r="M822" t="s">
        <v>19</v>
      </c>
      <c r="N822" t="s">
        <v>27</v>
      </c>
      <c r="O822">
        <v>2.5000000000000001E-3</v>
      </c>
      <c r="P822">
        <v>0</v>
      </c>
      <c r="Q822" t="s">
        <v>21</v>
      </c>
      <c r="R822" t="str">
        <f t="shared" si="48"/>
        <v>OK</v>
      </c>
      <c r="S822">
        <f t="shared" si="49"/>
        <v>268528.40000000002</v>
      </c>
      <c r="T822">
        <f t="shared" si="50"/>
        <v>724</v>
      </c>
      <c r="U822" t="str">
        <f t="shared" si="51"/>
        <v>YES</v>
      </c>
    </row>
    <row r="823" spans="1:21" x14ac:dyDescent="0.3">
      <c r="A823" t="s">
        <v>862</v>
      </c>
      <c r="B823" s="2">
        <v>44344</v>
      </c>
      <c r="C823">
        <v>331300</v>
      </c>
      <c r="D823">
        <v>272080.15999999997</v>
      </c>
      <c r="E823">
        <v>6.9710000000000001</v>
      </c>
      <c r="F823">
        <v>360</v>
      </c>
      <c r="G823">
        <v>67</v>
      </c>
      <c r="H823">
        <v>293</v>
      </c>
      <c r="I823">
        <v>644</v>
      </c>
      <c r="J823">
        <v>85.3</v>
      </c>
      <c r="K823">
        <v>43.7</v>
      </c>
      <c r="L823" t="s">
        <v>36</v>
      </c>
      <c r="M823" t="s">
        <v>19</v>
      </c>
      <c r="N823" t="s">
        <v>20</v>
      </c>
      <c r="O823">
        <v>2.7499999999999998E-3</v>
      </c>
      <c r="P823">
        <v>0</v>
      </c>
      <c r="Q823" t="s">
        <v>21</v>
      </c>
      <c r="R823" t="str">
        <f t="shared" si="48"/>
        <v>OK</v>
      </c>
      <c r="S823">
        <f t="shared" si="49"/>
        <v>272080.15999999997</v>
      </c>
      <c r="T823">
        <f t="shared" si="50"/>
        <v>644</v>
      </c>
      <c r="U823" t="str">
        <f t="shared" si="51"/>
        <v>YES</v>
      </c>
    </row>
    <row r="824" spans="1:21" x14ac:dyDescent="0.3">
      <c r="A824" t="s">
        <v>863</v>
      </c>
      <c r="B824" s="2">
        <v>45073</v>
      </c>
      <c r="C824">
        <v>552900</v>
      </c>
      <c r="D824">
        <v>449164.06</v>
      </c>
      <c r="E824">
        <v>7.4640000000000004</v>
      </c>
      <c r="F824">
        <v>180</v>
      </c>
      <c r="G824">
        <v>35</v>
      </c>
      <c r="H824">
        <v>145</v>
      </c>
      <c r="I824">
        <v>776</v>
      </c>
      <c r="J824">
        <v>92.4</v>
      </c>
      <c r="K824">
        <v>24.6</v>
      </c>
      <c r="L824" t="s">
        <v>18</v>
      </c>
      <c r="M824" t="s">
        <v>19</v>
      </c>
      <c r="N824" t="s">
        <v>20</v>
      </c>
      <c r="O824">
        <v>2.5000000000000001E-3</v>
      </c>
      <c r="P824">
        <v>0</v>
      </c>
      <c r="Q824" t="s">
        <v>21</v>
      </c>
      <c r="R824" t="str">
        <f t="shared" si="48"/>
        <v>OK</v>
      </c>
      <c r="S824">
        <f t="shared" si="49"/>
        <v>449164.06</v>
      </c>
      <c r="T824">
        <f t="shared" si="50"/>
        <v>776</v>
      </c>
      <c r="U824" t="str">
        <f t="shared" si="51"/>
        <v>YES</v>
      </c>
    </row>
    <row r="825" spans="1:21" x14ac:dyDescent="0.3">
      <c r="A825" t="s">
        <v>864</v>
      </c>
      <c r="B825" s="2">
        <v>45079</v>
      </c>
      <c r="C825">
        <v>314100</v>
      </c>
      <c r="D825">
        <v>293220.45</v>
      </c>
      <c r="E825">
        <v>6.9059999999999997</v>
      </c>
      <c r="F825">
        <v>360</v>
      </c>
      <c r="G825">
        <v>27</v>
      </c>
      <c r="H825">
        <v>333</v>
      </c>
      <c r="I825">
        <v>722</v>
      </c>
      <c r="J825">
        <v>76.400000000000006</v>
      </c>
      <c r="K825">
        <v>28.9</v>
      </c>
      <c r="L825" t="s">
        <v>54</v>
      </c>
      <c r="M825" t="s">
        <v>26</v>
      </c>
      <c r="N825" t="s">
        <v>20</v>
      </c>
      <c r="O825">
        <v>2.5000000000000001E-3</v>
      </c>
      <c r="P825">
        <v>0</v>
      </c>
      <c r="Q825" t="s">
        <v>21</v>
      </c>
      <c r="R825" t="str">
        <f t="shared" si="48"/>
        <v>OK</v>
      </c>
      <c r="S825">
        <f t="shared" si="49"/>
        <v>293220.45</v>
      </c>
      <c r="T825">
        <f t="shared" si="50"/>
        <v>722</v>
      </c>
      <c r="U825" t="str">
        <f t="shared" si="51"/>
        <v>YES</v>
      </c>
    </row>
    <row r="826" spans="1:21" x14ac:dyDescent="0.3">
      <c r="A826" t="s">
        <v>865</v>
      </c>
      <c r="B826" s="2">
        <v>45869</v>
      </c>
      <c r="C826">
        <v>254500</v>
      </c>
      <c r="D826">
        <v>233053.83</v>
      </c>
      <c r="E826">
        <v>5.9489999999999998</v>
      </c>
      <c r="F826">
        <v>360</v>
      </c>
      <c r="G826">
        <v>34</v>
      </c>
      <c r="H826">
        <v>326</v>
      </c>
      <c r="I826">
        <v>723</v>
      </c>
      <c r="J826">
        <v>59.3</v>
      </c>
      <c r="K826">
        <v>26.8</v>
      </c>
      <c r="L826" t="s">
        <v>52</v>
      </c>
      <c r="M826" t="s">
        <v>30</v>
      </c>
      <c r="N826" t="s">
        <v>20</v>
      </c>
      <c r="O826">
        <v>2.5000000000000001E-3</v>
      </c>
      <c r="P826">
        <v>0</v>
      </c>
      <c r="Q826" t="s">
        <v>21</v>
      </c>
      <c r="R826" t="str">
        <f t="shared" si="48"/>
        <v>OK</v>
      </c>
      <c r="S826">
        <f t="shared" si="49"/>
        <v>233053.83</v>
      </c>
      <c r="T826">
        <f t="shared" si="50"/>
        <v>723</v>
      </c>
      <c r="U826" t="str">
        <f t="shared" si="51"/>
        <v>YES</v>
      </c>
    </row>
    <row r="827" spans="1:21" x14ac:dyDescent="0.3">
      <c r="A827" t="s">
        <v>866</v>
      </c>
      <c r="B827" s="2">
        <v>43536</v>
      </c>
      <c r="C827">
        <v>192300</v>
      </c>
      <c r="D827">
        <v>170422.39999999999</v>
      </c>
      <c r="E827">
        <v>6.758</v>
      </c>
      <c r="F827">
        <v>360</v>
      </c>
      <c r="G827">
        <v>46</v>
      </c>
      <c r="H827">
        <v>314</v>
      </c>
      <c r="I827">
        <v>720</v>
      </c>
      <c r="J827">
        <v>81.5</v>
      </c>
      <c r="K827">
        <v>38.200000000000003</v>
      </c>
      <c r="L827" t="s">
        <v>38</v>
      </c>
      <c r="M827" t="s">
        <v>19</v>
      </c>
      <c r="N827" t="s">
        <v>77</v>
      </c>
      <c r="O827">
        <v>2.5000000000000001E-3</v>
      </c>
      <c r="P827">
        <v>0</v>
      </c>
      <c r="Q827" t="s">
        <v>21</v>
      </c>
      <c r="R827" t="str">
        <f t="shared" si="48"/>
        <v>OK</v>
      </c>
      <c r="S827">
        <f t="shared" si="49"/>
        <v>170422.39999999999</v>
      </c>
      <c r="T827">
        <f t="shared" si="50"/>
        <v>720</v>
      </c>
      <c r="U827" t="str">
        <f t="shared" si="51"/>
        <v>YES</v>
      </c>
    </row>
    <row r="828" spans="1:21" x14ac:dyDescent="0.3">
      <c r="A828" t="s">
        <v>867</v>
      </c>
      <c r="B828" s="2">
        <v>45776</v>
      </c>
      <c r="C828">
        <v>383300</v>
      </c>
      <c r="D828">
        <v>345269.3</v>
      </c>
      <c r="E828">
        <v>5.9889999999999999</v>
      </c>
      <c r="F828">
        <v>360</v>
      </c>
      <c r="G828">
        <v>47</v>
      </c>
      <c r="H828">
        <v>313</v>
      </c>
      <c r="I828">
        <v>816</v>
      </c>
      <c r="J828">
        <v>89.9</v>
      </c>
      <c r="K828">
        <v>42.7</v>
      </c>
      <c r="L828" t="s">
        <v>18</v>
      </c>
      <c r="M828" t="s">
        <v>19</v>
      </c>
      <c r="N828" t="s">
        <v>20</v>
      </c>
      <c r="O828">
        <v>3.0000000000000001E-3</v>
      </c>
      <c r="P828">
        <v>0</v>
      </c>
      <c r="Q828" t="s">
        <v>21</v>
      </c>
      <c r="R828" t="str">
        <f t="shared" si="48"/>
        <v>OK</v>
      </c>
      <c r="S828">
        <f t="shared" si="49"/>
        <v>345269.3</v>
      </c>
      <c r="T828">
        <f t="shared" si="50"/>
        <v>816</v>
      </c>
      <c r="U828" t="str">
        <f t="shared" si="51"/>
        <v>YES</v>
      </c>
    </row>
    <row r="829" spans="1:21" x14ac:dyDescent="0.3">
      <c r="A829" t="s">
        <v>868</v>
      </c>
      <c r="B829" s="2">
        <v>43771</v>
      </c>
      <c r="C829">
        <v>391100</v>
      </c>
      <c r="D829">
        <v>328564.88</v>
      </c>
      <c r="E829">
        <v>5.532</v>
      </c>
      <c r="F829">
        <v>360</v>
      </c>
      <c r="G829">
        <v>70</v>
      </c>
      <c r="H829">
        <v>290</v>
      </c>
      <c r="I829">
        <v>809</v>
      </c>
      <c r="J829">
        <v>86.7</v>
      </c>
      <c r="K829">
        <v>42.7</v>
      </c>
      <c r="L829" t="s">
        <v>18</v>
      </c>
      <c r="M829" t="s">
        <v>43</v>
      </c>
      <c r="N829" t="s">
        <v>20</v>
      </c>
      <c r="O829">
        <v>2.5000000000000001E-3</v>
      </c>
      <c r="P829">
        <v>0</v>
      </c>
      <c r="Q829" t="s">
        <v>21</v>
      </c>
      <c r="R829" t="str">
        <f t="shared" si="48"/>
        <v>OK</v>
      </c>
      <c r="S829">
        <f t="shared" si="49"/>
        <v>328564.88</v>
      </c>
      <c r="T829">
        <f t="shared" si="50"/>
        <v>809</v>
      </c>
      <c r="U829" t="str">
        <f t="shared" si="51"/>
        <v>YES</v>
      </c>
    </row>
    <row r="830" spans="1:21" x14ac:dyDescent="0.3">
      <c r="A830" t="s">
        <v>869</v>
      </c>
      <c r="B830" s="2">
        <v>44227</v>
      </c>
      <c r="C830">
        <v>570500</v>
      </c>
      <c r="D830">
        <v>525067.14</v>
      </c>
      <c r="E830">
        <v>5.6660000000000004</v>
      </c>
      <c r="F830">
        <v>360</v>
      </c>
      <c r="G830">
        <v>36</v>
      </c>
      <c r="H830">
        <v>324</v>
      </c>
      <c r="I830">
        <v>799</v>
      </c>
      <c r="J830">
        <v>75.7</v>
      </c>
      <c r="K830">
        <v>28.2</v>
      </c>
      <c r="L830" t="s">
        <v>25</v>
      </c>
      <c r="M830" t="s">
        <v>26</v>
      </c>
      <c r="N830" t="s">
        <v>20</v>
      </c>
      <c r="O830">
        <v>2.5000000000000001E-3</v>
      </c>
      <c r="P830">
        <v>0</v>
      </c>
      <c r="Q830" t="s">
        <v>21</v>
      </c>
      <c r="R830" t="str">
        <f t="shared" si="48"/>
        <v>OK</v>
      </c>
      <c r="S830">
        <f t="shared" si="49"/>
        <v>525067.14</v>
      </c>
      <c r="T830">
        <f t="shared" si="50"/>
        <v>799</v>
      </c>
      <c r="U830" t="str">
        <f t="shared" si="51"/>
        <v>YES</v>
      </c>
    </row>
    <row r="831" spans="1:21" x14ac:dyDescent="0.3">
      <c r="A831" t="s">
        <v>870</v>
      </c>
      <c r="B831" s="2">
        <v>44053</v>
      </c>
      <c r="C831">
        <v>260600</v>
      </c>
      <c r="D831">
        <v>234860.2</v>
      </c>
      <c r="E831">
        <v>6.0170000000000003</v>
      </c>
      <c r="F831">
        <v>360</v>
      </c>
      <c r="G831">
        <v>35</v>
      </c>
      <c r="H831">
        <v>325</v>
      </c>
      <c r="I831">
        <v>720</v>
      </c>
      <c r="J831">
        <v>73.400000000000006</v>
      </c>
      <c r="K831">
        <v>38.1</v>
      </c>
      <c r="L831" t="s">
        <v>54</v>
      </c>
      <c r="M831" t="s">
        <v>19</v>
      </c>
      <c r="N831" t="s">
        <v>20</v>
      </c>
      <c r="O831">
        <v>3.0000000000000001E-3</v>
      </c>
      <c r="P831">
        <v>0</v>
      </c>
      <c r="Q831" t="s">
        <v>21</v>
      </c>
      <c r="R831" t="str">
        <f t="shared" si="48"/>
        <v>OK</v>
      </c>
      <c r="S831">
        <f t="shared" si="49"/>
        <v>234860.2</v>
      </c>
      <c r="T831">
        <f t="shared" si="50"/>
        <v>720</v>
      </c>
      <c r="U831" t="str">
        <f t="shared" si="51"/>
        <v>YES</v>
      </c>
    </row>
    <row r="832" spans="1:21" x14ac:dyDescent="0.3">
      <c r="A832" t="s">
        <v>871</v>
      </c>
      <c r="B832" s="2">
        <v>45587</v>
      </c>
      <c r="C832">
        <v>340500</v>
      </c>
      <c r="D832">
        <v>313334.78000000003</v>
      </c>
      <c r="E832">
        <v>6.3179999999999996</v>
      </c>
      <c r="F832">
        <v>240</v>
      </c>
      <c r="G832">
        <v>23</v>
      </c>
      <c r="H832">
        <v>217</v>
      </c>
      <c r="I832">
        <v>664</v>
      </c>
      <c r="J832">
        <v>75.599999999999994</v>
      </c>
      <c r="K832">
        <v>27.8</v>
      </c>
      <c r="L832" t="s">
        <v>33</v>
      </c>
      <c r="M832" t="s">
        <v>43</v>
      </c>
      <c r="N832" t="s">
        <v>20</v>
      </c>
      <c r="O832">
        <v>2.5000000000000001E-3</v>
      </c>
      <c r="P832">
        <v>0</v>
      </c>
      <c r="Q832" t="s">
        <v>21</v>
      </c>
      <c r="R832" t="str">
        <f t="shared" si="48"/>
        <v>OK</v>
      </c>
      <c r="S832">
        <f t="shared" si="49"/>
        <v>313334.78000000003</v>
      </c>
      <c r="T832">
        <f t="shared" si="50"/>
        <v>664</v>
      </c>
      <c r="U832" t="str">
        <f t="shared" si="51"/>
        <v>YES</v>
      </c>
    </row>
    <row r="833" spans="1:21" x14ac:dyDescent="0.3">
      <c r="A833" t="s">
        <v>872</v>
      </c>
      <c r="B833" s="2">
        <v>45655</v>
      </c>
      <c r="C833">
        <v>554200</v>
      </c>
      <c r="D833">
        <v>527392.54</v>
      </c>
      <c r="E833">
        <v>7.5890000000000004</v>
      </c>
      <c r="F833">
        <v>360</v>
      </c>
      <c r="G833">
        <v>22</v>
      </c>
      <c r="H833">
        <v>338</v>
      </c>
      <c r="I833">
        <v>724</v>
      </c>
      <c r="J833">
        <v>89.5</v>
      </c>
      <c r="K833">
        <v>33.299999999999997</v>
      </c>
      <c r="L833" t="s">
        <v>54</v>
      </c>
      <c r="M833" t="s">
        <v>19</v>
      </c>
      <c r="N833" t="s">
        <v>20</v>
      </c>
      <c r="O833">
        <v>2.5000000000000001E-3</v>
      </c>
      <c r="P833">
        <v>0</v>
      </c>
      <c r="Q833" t="s">
        <v>21</v>
      </c>
      <c r="R833" t="str">
        <f t="shared" si="48"/>
        <v>OK</v>
      </c>
      <c r="S833">
        <f t="shared" si="49"/>
        <v>527392.54</v>
      </c>
      <c r="T833">
        <f t="shared" si="50"/>
        <v>724</v>
      </c>
      <c r="U833" t="str">
        <f t="shared" si="51"/>
        <v>YES</v>
      </c>
    </row>
    <row r="834" spans="1:21" x14ac:dyDescent="0.3">
      <c r="A834" t="s">
        <v>873</v>
      </c>
      <c r="B834" s="2">
        <v>45074</v>
      </c>
      <c r="C834">
        <v>561800</v>
      </c>
      <c r="D834">
        <v>509061.04</v>
      </c>
      <c r="E834">
        <v>5.6769999999999996</v>
      </c>
      <c r="F834">
        <v>360</v>
      </c>
      <c r="G834">
        <v>43</v>
      </c>
      <c r="H834">
        <v>317</v>
      </c>
      <c r="I834">
        <v>742</v>
      </c>
      <c r="J834">
        <v>84.4</v>
      </c>
      <c r="K834">
        <v>39.200000000000003</v>
      </c>
      <c r="L834" t="s">
        <v>33</v>
      </c>
      <c r="M834" t="s">
        <v>19</v>
      </c>
      <c r="N834" t="s">
        <v>20</v>
      </c>
      <c r="O834">
        <v>2.5000000000000001E-3</v>
      </c>
      <c r="P834">
        <v>0</v>
      </c>
      <c r="Q834" t="s">
        <v>21</v>
      </c>
      <c r="R834" t="str">
        <f t="shared" si="48"/>
        <v>OK</v>
      </c>
      <c r="S834">
        <f t="shared" si="49"/>
        <v>509061.04</v>
      </c>
      <c r="T834">
        <f t="shared" si="50"/>
        <v>742</v>
      </c>
      <c r="U834" t="str">
        <f t="shared" si="51"/>
        <v>YES</v>
      </c>
    </row>
    <row r="835" spans="1:21" x14ac:dyDescent="0.3">
      <c r="A835" t="s">
        <v>874</v>
      </c>
      <c r="B835" s="2">
        <v>43567</v>
      </c>
      <c r="C835">
        <v>342300</v>
      </c>
      <c r="D835">
        <v>324956.86</v>
      </c>
      <c r="E835">
        <v>7.11</v>
      </c>
      <c r="F835">
        <v>360</v>
      </c>
      <c r="G835">
        <v>19</v>
      </c>
      <c r="H835">
        <v>341</v>
      </c>
      <c r="I835">
        <v>770</v>
      </c>
      <c r="J835">
        <v>71.8</v>
      </c>
      <c r="K835">
        <v>43.5</v>
      </c>
      <c r="L835" t="s">
        <v>33</v>
      </c>
      <c r="M835" t="s">
        <v>30</v>
      </c>
      <c r="N835" t="s">
        <v>20</v>
      </c>
      <c r="O835">
        <v>2.5000000000000001E-3</v>
      </c>
      <c r="P835">
        <v>0</v>
      </c>
      <c r="Q835" t="s">
        <v>21</v>
      </c>
      <c r="R835" t="str">
        <f t="shared" ref="R835:R898" si="52">IF(D835&lt;0,"ERROR - Negative Balance", IF(I835="", "ERROR - Missing FICO", IF(L835="XX","ERROR - Invalid State", IF(O835&lt;=0,"ERROR - Invalid Servicing Fee",IF(H835 &lt;=0, "ERROR - Invalid Term", "OK")))))</f>
        <v>OK</v>
      </c>
      <c r="S835">
        <f t="shared" ref="S835:S898" si="53">IF(D835&lt;0,"",D835)</f>
        <v>324956.86</v>
      </c>
      <c r="T835">
        <f t="shared" ref="T835:T898" si="54">IF(I835="","",I835)</f>
        <v>770</v>
      </c>
      <c r="U835" t="str">
        <f t="shared" ref="U835:U898" si="55">IF(R835="OK","YES","NO")</f>
        <v>YES</v>
      </c>
    </row>
    <row r="836" spans="1:21" x14ac:dyDescent="0.3">
      <c r="A836" t="s">
        <v>875</v>
      </c>
      <c r="B836" s="2">
        <v>45095</v>
      </c>
      <c r="C836">
        <v>379600</v>
      </c>
      <c r="D836">
        <v>331241.78000000003</v>
      </c>
      <c r="E836">
        <v>6.0439999999999996</v>
      </c>
      <c r="F836">
        <v>360</v>
      </c>
      <c r="G836">
        <v>61</v>
      </c>
      <c r="H836">
        <v>299</v>
      </c>
      <c r="I836">
        <v>742</v>
      </c>
      <c r="J836">
        <v>71.5</v>
      </c>
      <c r="K836">
        <v>18</v>
      </c>
      <c r="L836" t="s">
        <v>54</v>
      </c>
      <c r="M836" t="s">
        <v>26</v>
      </c>
      <c r="N836" t="s">
        <v>20</v>
      </c>
      <c r="O836">
        <v>2.7499999999999998E-3</v>
      </c>
      <c r="P836">
        <v>0</v>
      </c>
      <c r="Q836" t="s">
        <v>21</v>
      </c>
      <c r="R836" t="str">
        <f t="shared" si="52"/>
        <v>OK</v>
      </c>
      <c r="S836">
        <f t="shared" si="53"/>
        <v>331241.78000000003</v>
      </c>
      <c r="T836">
        <f t="shared" si="54"/>
        <v>742</v>
      </c>
      <c r="U836" t="str">
        <f t="shared" si="55"/>
        <v>YES</v>
      </c>
    </row>
    <row r="837" spans="1:21" x14ac:dyDescent="0.3">
      <c r="A837" t="s">
        <v>876</v>
      </c>
      <c r="B837" s="2">
        <v>45070</v>
      </c>
      <c r="C837">
        <v>301600</v>
      </c>
      <c r="D837">
        <v>281436.73</v>
      </c>
      <c r="E837">
        <v>4.9390000000000001</v>
      </c>
      <c r="F837">
        <v>360</v>
      </c>
      <c r="G837">
        <v>27</v>
      </c>
      <c r="H837">
        <v>333</v>
      </c>
      <c r="I837">
        <v>669</v>
      </c>
      <c r="J837">
        <v>70.7</v>
      </c>
      <c r="K837">
        <v>35.799999999999997</v>
      </c>
      <c r="L837" t="s">
        <v>54</v>
      </c>
      <c r="M837" t="s">
        <v>30</v>
      </c>
      <c r="N837" t="s">
        <v>27</v>
      </c>
      <c r="O837">
        <v>2.7499999999999998E-3</v>
      </c>
      <c r="P837">
        <v>0</v>
      </c>
      <c r="Q837" t="s">
        <v>21</v>
      </c>
      <c r="R837" t="str">
        <f t="shared" si="52"/>
        <v>OK</v>
      </c>
      <c r="S837">
        <f t="shared" si="53"/>
        <v>281436.73</v>
      </c>
      <c r="T837">
        <f t="shared" si="54"/>
        <v>669</v>
      </c>
      <c r="U837" t="str">
        <f t="shared" si="55"/>
        <v>YES</v>
      </c>
    </row>
    <row r="838" spans="1:21" x14ac:dyDescent="0.3">
      <c r="A838" t="s">
        <v>877</v>
      </c>
      <c r="B838" s="2">
        <v>43658</v>
      </c>
      <c r="C838">
        <v>616300</v>
      </c>
      <c r="D838">
        <v>422618.77</v>
      </c>
      <c r="E838">
        <v>5.9210000000000003</v>
      </c>
      <c r="F838">
        <v>180</v>
      </c>
      <c r="G838">
        <v>72</v>
      </c>
      <c r="H838">
        <v>108</v>
      </c>
      <c r="I838">
        <v>696</v>
      </c>
      <c r="J838">
        <v>64.3</v>
      </c>
      <c r="K838">
        <v>46.3</v>
      </c>
      <c r="L838" t="s">
        <v>38</v>
      </c>
      <c r="M838" t="s">
        <v>19</v>
      </c>
      <c r="N838" t="s">
        <v>27</v>
      </c>
      <c r="O838">
        <v>3.0000000000000001E-3</v>
      </c>
      <c r="P838">
        <v>0</v>
      </c>
      <c r="Q838" t="s">
        <v>21</v>
      </c>
      <c r="R838" t="str">
        <f t="shared" si="52"/>
        <v>OK</v>
      </c>
      <c r="S838">
        <f t="shared" si="53"/>
        <v>422618.77</v>
      </c>
      <c r="T838">
        <f t="shared" si="54"/>
        <v>696</v>
      </c>
      <c r="U838" t="str">
        <f t="shared" si="55"/>
        <v>YES</v>
      </c>
    </row>
    <row r="839" spans="1:21" x14ac:dyDescent="0.3">
      <c r="A839" t="s">
        <v>878</v>
      </c>
      <c r="B839" s="2">
        <v>44551</v>
      </c>
      <c r="C839">
        <v>209300</v>
      </c>
      <c r="D839">
        <v>173661.54</v>
      </c>
      <c r="E839">
        <v>7.0149999999999997</v>
      </c>
      <c r="F839">
        <v>360</v>
      </c>
      <c r="G839">
        <v>61</v>
      </c>
      <c r="H839">
        <v>299</v>
      </c>
      <c r="I839">
        <v>691</v>
      </c>
      <c r="J839">
        <v>90.9</v>
      </c>
      <c r="K839">
        <v>36.9</v>
      </c>
      <c r="L839" t="s">
        <v>18</v>
      </c>
      <c r="M839" t="s">
        <v>19</v>
      </c>
      <c r="N839" t="s">
        <v>20</v>
      </c>
      <c r="O839">
        <v>2.5000000000000001E-3</v>
      </c>
      <c r="P839">
        <v>0</v>
      </c>
      <c r="Q839" t="s">
        <v>21</v>
      </c>
      <c r="R839" t="str">
        <f t="shared" si="52"/>
        <v>OK</v>
      </c>
      <c r="S839">
        <f t="shared" si="53"/>
        <v>173661.54</v>
      </c>
      <c r="T839">
        <f t="shared" si="54"/>
        <v>691</v>
      </c>
      <c r="U839" t="str">
        <f t="shared" si="55"/>
        <v>YES</v>
      </c>
    </row>
    <row r="840" spans="1:21" x14ac:dyDescent="0.3">
      <c r="A840" t="s">
        <v>879</v>
      </c>
      <c r="B840" s="2">
        <v>45923</v>
      </c>
      <c r="C840">
        <v>616900</v>
      </c>
      <c r="D840">
        <v>574229.64</v>
      </c>
      <c r="E840">
        <v>6.4740000000000002</v>
      </c>
      <c r="F840">
        <v>360</v>
      </c>
      <c r="G840">
        <v>24</v>
      </c>
      <c r="H840">
        <v>336</v>
      </c>
      <c r="I840">
        <v>755</v>
      </c>
      <c r="J840">
        <v>67.3</v>
      </c>
      <c r="K840">
        <v>35.700000000000003</v>
      </c>
      <c r="L840" t="s">
        <v>29</v>
      </c>
      <c r="M840" t="s">
        <v>26</v>
      </c>
      <c r="N840" t="s">
        <v>20</v>
      </c>
      <c r="O840">
        <v>2.5000000000000001E-3</v>
      </c>
      <c r="P840">
        <v>0</v>
      </c>
      <c r="Q840" t="s">
        <v>21</v>
      </c>
      <c r="R840" t="str">
        <f t="shared" si="52"/>
        <v>OK</v>
      </c>
      <c r="S840">
        <f t="shared" si="53"/>
        <v>574229.64</v>
      </c>
      <c r="T840">
        <f t="shared" si="54"/>
        <v>755</v>
      </c>
      <c r="U840" t="str">
        <f t="shared" si="55"/>
        <v>YES</v>
      </c>
    </row>
    <row r="841" spans="1:21" x14ac:dyDescent="0.3">
      <c r="A841" t="s">
        <v>880</v>
      </c>
      <c r="B841" s="2">
        <v>43765</v>
      </c>
      <c r="C841">
        <v>491900</v>
      </c>
      <c r="D841">
        <v>403996.33</v>
      </c>
      <c r="E841">
        <v>6.5129999999999999</v>
      </c>
      <c r="F841">
        <v>360</v>
      </c>
      <c r="G841">
        <v>62</v>
      </c>
      <c r="H841">
        <v>298</v>
      </c>
      <c r="I841">
        <v>756</v>
      </c>
      <c r="J841">
        <v>81.400000000000006</v>
      </c>
      <c r="K841">
        <v>30.5</v>
      </c>
      <c r="L841" t="s">
        <v>29</v>
      </c>
      <c r="M841" t="s">
        <v>19</v>
      </c>
      <c r="N841" t="s">
        <v>20</v>
      </c>
      <c r="O841">
        <v>2.5000000000000001E-3</v>
      </c>
      <c r="P841">
        <v>0</v>
      </c>
      <c r="Q841" t="s">
        <v>21</v>
      </c>
      <c r="R841" t="str">
        <f t="shared" si="52"/>
        <v>OK</v>
      </c>
      <c r="S841">
        <f t="shared" si="53"/>
        <v>403996.33</v>
      </c>
      <c r="T841">
        <f t="shared" si="54"/>
        <v>756</v>
      </c>
      <c r="U841" t="str">
        <f t="shared" si="55"/>
        <v>YES</v>
      </c>
    </row>
    <row r="842" spans="1:21" x14ac:dyDescent="0.3">
      <c r="A842" t="s">
        <v>881</v>
      </c>
      <c r="B842" s="2">
        <v>43919</v>
      </c>
      <c r="C842">
        <v>415800</v>
      </c>
      <c r="D842">
        <v>315899.71999999997</v>
      </c>
      <c r="E842">
        <v>7.1139999999999999</v>
      </c>
      <c r="F842">
        <v>180</v>
      </c>
      <c r="G842">
        <v>49</v>
      </c>
      <c r="H842">
        <v>131</v>
      </c>
      <c r="I842">
        <v>763</v>
      </c>
      <c r="J842">
        <v>68.7</v>
      </c>
      <c r="K842">
        <v>46</v>
      </c>
      <c r="L842" t="s">
        <v>36</v>
      </c>
      <c r="M842" t="s">
        <v>19</v>
      </c>
      <c r="N842" t="s">
        <v>20</v>
      </c>
      <c r="O842">
        <v>2.7499999999999998E-3</v>
      </c>
      <c r="P842">
        <v>0</v>
      </c>
      <c r="Q842" t="s">
        <v>21</v>
      </c>
      <c r="R842" t="str">
        <f t="shared" si="52"/>
        <v>OK</v>
      </c>
      <c r="S842">
        <f t="shared" si="53"/>
        <v>315899.71999999997</v>
      </c>
      <c r="T842">
        <f t="shared" si="54"/>
        <v>763</v>
      </c>
      <c r="U842" t="str">
        <f t="shared" si="55"/>
        <v>YES</v>
      </c>
    </row>
    <row r="843" spans="1:21" x14ac:dyDescent="0.3">
      <c r="A843" t="s">
        <v>882</v>
      </c>
      <c r="B843" s="2">
        <v>44084</v>
      </c>
      <c r="C843">
        <v>166300</v>
      </c>
      <c r="D843">
        <v>148868.91</v>
      </c>
      <c r="E843">
        <v>5.5759999999999996</v>
      </c>
      <c r="F843">
        <v>360</v>
      </c>
      <c r="G843">
        <v>40</v>
      </c>
      <c r="H843">
        <v>320</v>
      </c>
      <c r="I843">
        <v>742</v>
      </c>
      <c r="J843">
        <v>70.8</v>
      </c>
      <c r="K843">
        <v>30.9</v>
      </c>
      <c r="L843" t="s">
        <v>29</v>
      </c>
      <c r="M843" t="s">
        <v>19</v>
      </c>
      <c r="N843" t="s">
        <v>20</v>
      </c>
      <c r="O843">
        <v>2.5000000000000001E-3</v>
      </c>
      <c r="P843">
        <v>0</v>
      </c>
      <c r="Q843" t="s">
        <v>21</v>
      </c>
      <c r="R843" t="str">
        <f t="shared" si="52"/>
        <v>OK</v>
      </c>
      <c r="S843">
        <f t="shared" si="53"/>
        <v>148868.91</v>
      </c>
      <c r="T843">
        <f t="shared" si="54"/>
        <v>742</v>
      </c>
      <c r="U843" t="str">
        <f t="shared" si="55"/>
        <v>YES</v>
      </c>
    </row>
    <row r="844" spans="1:21" x14ac:dyDescent="0.3">
      <c r="A844" t="s">
        <v>883</v>
      </c>
      <c r="B844" s="2">
        <v>44102</v>
      </c>
      <c r="C844">
        <v>387800</v>
      </c>
      <c r="D844">
        <v>375779.35</v>
      </c>
      <c r="E844">
        <v>5.5659999999999998</v>
      </c>
      <c r="F844">
        <v>180</v>
      </c>
      <c r="G844">
        <v>6</v>
      </c>
      <c r="H844">
        <v>174</v>
      </c>
      <c r="I844">
        <v>612</v>
      </c>
      <c r="J844">
        <v>74.7</v>
      </c>
      <c r="K844">
        <v>34.200000000000003</v>
      </c>
      <c r="L844" t="s">
        <v>33</v>
      </c>
      <c r="M844" t="s">
        <v>19</v>
      </c>
      <c r="N844" t="s">
        <v>27</v>
      </c>
      <c r="O844">
        <v>2.5000000000000001E-3</v>
      </c>
      <c r="P844">
        <v>0</v>
      </c>
      <c r="Q844" t="s">
        <v>21</v>
      </c>
      <c r="R844" t="str">
        <f t="shared" si="52"/>
        <v>OK</v>
      </c>
      <c r="S844">
        <f t="shared" si="53"/>
        <v>375779.35</v>
      </c>
      <c r="T844">
        <f t="shared" si="54"/>
        <v>612</v>
      </c>
      <c r="U844" t="str">
        <f t="shared" si="55"/>
        <v>YES</v>
      </c>
    </row>
    <row r="845" spans="1:21" x14ac:dyDescent="0.3">
      <c r="A845" t="s">
        <v>884</v>
      </c>
      <c r="B845" s="2">
        <v>45814</v>
      </c>
      <c r="C845">
        <v>353900</v>
      </c>
      <c r="D845">
        <v>305990.13</v>
      </c>
      <c r="E845">
        <v>4.7789999999999999</v>
      </c>
      <c r="F845">
        <v>360</v>
      </c>
      <c r="G845">
        <v>57</v>
      </c>
      <c r="H845">
        <v>303</v>
      </c>
      <c r="I845">
        <v>630</v>
      </c>
      <c r="J845">
        <v>82</v>
      </c>
      <c r="K845">
        <v>31.2</v>
      </c>
      <c r="L845" t="s">
        <v>23</v>
      </c>
      <c r="M845" t="s">
        <v>19</v>
      </c>
      <c r="N845" t="s">
        <v>27</v>
      </c>
      <c r="O845">
        <v>2.5000000000000001E-3</v>
      </c>
      <c r="P845">
        <v>0</v>
      </c>
      <c r="Q845" t="s">
        <v>21</v>
      </c>
      <c r="R845" t="str">
        <f t="shared" si="52"/>
        <v>OK</v>
      </c>
      <c r="S845">
        <f t="shared" si="53"/>
        <v>305990.13</v>
      </c>
      <c r="T845">
        <f t="shared" si="54"/>
        <v>630</v>
      </c>
      <c r="U845" t="str">
        <f t="shared" si="55"/>
        <v>YES</v>
      </c>
    </row>
    <row r="846" spans="1:21" x14ac:dyDescent="0.3">
      <c r="A846" t="s">
        <v>885</v>
      </c>
      <c r="B846" s="2">
        <v>44244</v>
      </c>
      <c r="C846">
        <v>230600</v>
      </c>
      <c r="D846">
        <v>206838.46</v>
      </c>
      <c r="E846">
        <v>6.82</v>
      </c>
      <c r="F846">
        <v>360</v>
      </c>
      <c r="G846">
        <v>42</v>
      </c>
      <c r="H846">
        <v>318</v>
      </c>
      <c r="I846">
        <v>717</v>
      </c>
      <c r="J846">
        <v>73.099999999999994</v>
      </c>
      <c r="K846">
        <v>35.9</v>
      </c>
      <c r="L846" t="s">
        <v>33</v>
      </c>
      <c r="M846" t="s">
        <v>26</v>
      </c>
      <c r="N846" t="s">
        <v>20</v>
      </c>
      <c r="O846">
        <v>2.5000000000000001E-3</v>
      </c>
      <c r="P846">
        <v>0</v>
      </c>
      <c r="Q846" t="s">
        <v>21</v>
      </c>
      <c r="R846" t="str">
        <f t="shared" si="52"/>
        <v>OK</v>
      </c>
      <c r="S846">
        <f t="shared" si="53"/>
        <v>206838.46</v>
      </c>
      <c r="T846">
        <f t="shared" si="54"/>
        <v>717</v>
      </c>
      <c r="U846" t="str">
        <f t="shared" si="55"/>
        <v>YES</v>
      </c>
    </row>
    <row r="847" spans="1:21" x14ac:dyDescent="0.3">
      <c r="A847" t="s">
        <v>886</v>
      </c>
      <c r="B847" s="2">
        <v>44945</v>
      </c>
      <c r="C847">
        <v>478200</v>
      </c>
      <c r="D847">
        <v>406668.19</v>
      </c>
      <c r="E847">
        <v>6.6159999999999997</v>
      </c>
      <c r="F847">
        <v>360</v>
      </c>
      <c r="G847">
        <v>70</v>
      </c>
      <c r="H847">
        <v>290</v>
      </c>
      <c r="I847">
        <v>730</v>
      </c>
      <c r="J847">
        <v>63.5</v>
      </c>
      <c r="K847">
        <v>46.4</v>
      </c>
      <c r="L847" t="s">
        <v>54</v>
      </c>
      <c r="M847" t="s">
        <v>19</v>
      </c>
      <c r="N847" t="s">
        <v>20</v>
      </c>
      <c r="O847">
        <v>2.5000000000000001E-3</v>
      </c>
      <c r="P847">
        <v>0</v>
      </c>
      <c r="Q847" t="s">
        <v>21</v>
      </c>
      <c r="R847" t="str">
        <f t="shared" si="52"/>
        <v>OK</v>
      </c>
      <c r="S847">
        <f t="shared" si="53"/>
        <v>406668.19</v>
      </c>
      <c r="T847">
        <f t="shared" si="54"/>
        <v>730</v>
      </c>
      <c r="U847" t="str">
        <f t="shared" si="55"/>
        <v>YES</v>
      </c>
    </row>
    <row r="848" spans="1:21" x14ac:dyDescent="0.3">
      <c r="A848" t="s">
        <v>887</v>
      </c>
      <c r="B848" s="2">
        <v>45715</v>
      </c>
      <c r="C848">
        <v>635600</v>
      </c>
      <c r="D848">
        <v>488967.76</v>
      </c>
      <c r="E848">
        <v>6.7210000000000001</v>
      </c>
      <c r="F848">
        <v>240</v>
      </c>
      <c r="G848">
        <v>56</v>
      </c>
      <c r="H848">
        <v>184</v>
      </c>
      <c r="I848">
        <v>794</v>
      </c>
      <c r="J848">
        <v>76.2</v>
      </c>
      <c r="K848">
        <v>27.8</v>
      </c>
      <c r="L848" t="s">
        <v>36</v>
      </c>
      <c r="M848" t="s">
        <v>19</v>
      </c>
      <c r="N848" t="s">
        <v>77</v>
      </c>
      <c r="O848">
        <v>2.5000000000000001E-3</v>
      </c>
      <c r="P848">
        <v>0</v>
      </c>
      <c r="Q848" t="s">
        <v>21</v>
      </c>
      <c r="R848" t="str">
        <f t="shared" si="52"/>
        <v>OK</v>
      </c>
      <c r="S848">
        <f t="shared" si="53"/>
        <v>488967.76</v>
      </c>
      <c r="T848">
        <f t="shared" si="54"/>
        <v>794</v>
      </c>
      <c r="U848" t="str">
        <f t="shared" si="55"/>
        <v>YES</v>
      </c>
    </row>
    <row r="849" spans="1:21" x14ac:dyDescent="0.3">
      <c r="A849" t="s">
        <v>888</v>
      </c>
      <c r="B849" s="2">
        <v>45815</v>
      </c>
      <c r="C849">
        <v>431100</v>
      </c>
      <c r="D849">
        <v>425192.2</v>
      </c>
      <c r="E849">
        <v>5.4809999999999999</v>
      </c>
      <c r="F849">
        <v>360</v>
      </c>
      <c r="G849">
        <v>6</v>
      </c>
      <c r="H849">
        <v>354</v>
      </c>
      <c r="I849">
        <v>729</v>
      </c>
      <c r="J849">
        <v>67.599999999999994</v>
      </c>
      <c r="K849">
        <v>35.9</v>
      </c>
      <c r="L849" t="s">
        <v>23</v>
      </c>
      <c r="M849" t="s">
        <v>19</v>
      </c>
      <c r="N849" t="s">
        <v>20</v>
      </c>
      <c r="O849">
        <v>2.5000000000000001E-3</v>
      </c>
      <c r="P849">
        <v>0</v>
      </c>
      <c r="Q849" t="s">
        <v>21</v>
      </c>
      <c r="R849" t="str">
        <f t="shared" si="52"/>
        <v>OK</v>
      </c>
      <c r="S849">
        <f t="shared" si="53"/>
        <v>425192.2</v>
      </c>
      <c r="T849">
        <f t="shared" si="54"/>
        <v>729</v>
      </c>
      <c r="U849" t="str">
        <f t="shared" si="55"/>
        <v>YES</v>
      </c>
    </row>
    <row r="850" spans="1:21" x14ac:dyDescent="0.3">
      <c r="A850" t="s">
        <v>889</v>
      </c>
      <c r="B850" s="2">
        <v>45510</v>
      </c>
      <c r="C850">
        <v>507400</v>
      </c>
      <c r="D850">
        <v>474852.95</v>
      </c>
      <c r="E850">
        <v>5.2069999999999999</v>
      </c>
      <c r="F850">
        <v>360</v>
      </c>
      <c r="G850">
        <v>26</v>
      </c>
      <c r="H850">
        <v>334</v>
      </c>
      <c r="I850">
        <v>671</v>
      </c>
      <c r="J850">
        <v>93</v>
      </c>
      <c r="K850">
        <v>38.1</v>
      </c>
      <c r="L850" t="s">
        <v>52</v>
      </c>
      <c r="M850" t="s">
        <v>26</v>
      </c>
      <c r="N850" t="s">
        <v>20</v>
      </c>
      <c r="O850">
        <v>2.5000000000000001E-3</v>
      </c>
      <c r="P850">
        <v>0</v>
      </c>
      <c r="Q850" t="s">
        <v>21</v>
      </c>
      <c r="R850" t="str">
        <f t="shared" si="52"/>
        <v>OK</v>
      </c>
      <c r="S850">
        <f t="shared" si="53"/>
        <v>474852.95</v>
      </c>
      <c r="T850">
        <f t="shared" si="54"/>
        <v>671</v>
      </c>
      <c r="U850" t="str">
        <f t="shared" si="55"/>
        <v>YES</v>
      </c>
    </row>
    <row r="851" spans="1:21" x14ac:dyDescent="0.3">
      <c r="A851" t="s">
        <v>890</v>
      </c>
      <c r="B851" s="2">
        <v>45113</v>
      </c>
      <c r="C851">
        <v>184200</v>
      </c>
      <c r="D851">
        <v>157663.53</v>
      </c>
      <c r="E851">
        <v>5.3920000000000003</v>
      </c>
      <c r="F851">
        <v>360</v>
      </c>
      <c r="G851">
        <v>58</v>
      </c>
      <c r="H851">
        <v>302</v>
      </c>
      <c r="I851">
        <v>761</v>
      </c>
      <c r="J851">
        <v>73.099999999999994</v>
      </c>
      <c r="K851">
        <v>28.5</v>
      </c>
      <c r="L851" t="s">
        <v>29</v>
      </c>
      <c r="M851" t="s">
        <v>30</v>
      </c>
      <c r="N851" t="s">
        <v>20</v>
      </c>
      <c r="O851">
        <v>2.7499999999999998E-3</v>
      </c>
      <c r="P851">
        <v>0</v>
      </c>
      <c r="Q851" t="s">
        <v>21</v>
      </c>
      <c r="R851" t="str">
        <f t="shared" si="52"/>
        <v>OK</v>
      </c>
      <c r="S851">
        <f t="shared" si="53"/>
        <v>157663.53</v>
      </c>
      <c r="T851">
        <f t="shared" si="54"/>
        <v>761</v>
      </c>
      <c r="U851" t="str">
        <f t="shared" si="55"/>
        <v>YES</v>
      </c>
    </row>
    <row r="852" spans="1:21" x14ac:dyDescent="0.3">
      <c r="A852" t="s">
        <v>891</v>
      </c>
      <c r="B852" s="2">
        <v>43802</v>
      </c>
      <c r="C852">
        <v>358800</v>
      </c>
      <c r="D852">
        <v>339581.79</v>
      </c>
      <c r="E852">
        <v>5.65</v>
      </c>
      <c r="F852">
        <v>360</v>
      </c>
      <c r="G852">
        <v>21</v>
      </c>
      <c r="H852">
        <v>339</v>
      </c>
      <c r="I852">
        <v>724</v>
      </c>
      <c r="J852">
        <v>68.7</v>
      </c>
      <c r="K852">
        <v>34.5</v>
      </c>
      <c r="L852" t="s">
        <v>36</v>
      </c>
      <c r="M852" t="s">
        <v>19</v>
      </c>
      <c r="N852" t="s">
        <v>20</v>
      </c>
      <c r="O852">
        <v>2.5000000000000001E-3</v>
      </c>
      <c r="P852">
        <v>0</v>
      </c>
      <c r="Q852" t="s">
        <v>21</v>
      </c>
      <c r="R852" t="str">
        <f t="shared" si="52"/>
        <v>OK</v>
      </c>
      <c r="S852">
        <f t="shared" si="53"/>
        <v>339581.79</v>
      </c>
      <c r="T852">
        <f t="shared" si="54"/>
        <v>724</v>
      </c>
      <c r="U852" t="str">
        <f t="shared" si="55"/>
        <v>YES</v>
      </c>
    </row>
    <row r="853" spans="1:21" x14ac:dyDescent="0.3">
      <c r="A853" t="s">
        <v>892</v>
      </c>
      <c r="B853" s="2">
        <v>45545</v>
      </c>
      <c r="C853">
        <v>208200</v>
      </c>
      <c r="D853">
        <v>132213.99</v>
      </c>
      <c r="E853">
        <v>7.26</v>
      </c>
      <c r="F853">
        <v>180</v>
      </c>
      <c r="G853">
        <v>66</v>
      </c>
      <c r="H853">
        <v>114</v>
      </c>
      <c r="I853">
        <v>703</v>
      </c>
      <c r="J853">
        <v>97.7</v>
      </c>
      <c r="K853">
        <v>49.8</v>
      </c>
      <c r="L853" t="s">
        <v>25</v>
      </c>
      <c r="M853" t="s">
        <v>26</v>
      </c>
      <c r="N853" t="s">
        <v>20</v>
      </c>
      <c r="O853">
        <v>2.5000000000000001E-3</v>
      </c>
      <c r="P853">
        <v>0</v>
      </c>
      <c r="Q853" t="s">
        <v>21</v>
      </c>
      <c r="R853" t="str">
        <f t="shared" si="52"/>
        <v>OK</v>
      </c>
      <c r="S853">
        <f t="shared" si="53"/>
        <v>132213.99</v>
      </c>
      <c r="T853">
        <f t="shared" si="54"/>
        <v>703</v>
      </c>
      <c r="U853" t="str">
        <f t="shared" si="55"/>
        <v>YES</v>
      </c>
    </row>
    <row r="854" spans="1:21" x14ac:dyDescent="0.3">
      <c r="A854" t="s">
        <v>893</v>
      </c>
      <c r="B854" s="2">
        <v>45460</v>
      </c>
      <c r="C854">
        <v>456400</v>
      </c>
      <c r="D854">
        <v>384775.25</v>
      </c>
      <c r="E854">
        <v>6.9</v>
      </c>
      <c r="F854">
        <v>360</v>
      </c>
      <c r="G854">
        <v>59</v>
      </c>
      <c r="H854">
        <v>301</v>
      </c>
      <c r="I854">
        <v>636</v>
      </c>
      <c r="J854">
        <v>84.1</v>
      </c>
      <c r="K854">
        <v>20.9</v>
      </c>
      <c r="L854" t="s">
        <v>33</v>
      </c>
      <c r="M854" t="s">
        <v>26</v>
      </c>
      <c r="N854" t="s">
        <v>20</v>
      </c>
      <c r="O854">
        <v>2.5000000000000001E-3</v>
      </c>
      <c r="P854">
        <v>0</v>
      </c>
      <c r="Q854" t="s">
        <v>21</v>
      </c>
      <c r="R854" t="str">
        <f t="shared" si="52"/>
        <v>OK</v>
      </c>
      <c r="S854">
        <f t="shared" si="53"/>
        <v>384775.25</v>
      </c>
      <c r="T854">
        <f t="shared" si="54"/>
        <v>636</v>
      </c>
      <c r="U854" t="str">
        <f t="shared" si="55"/>
        <v>YES</v>
      </c>
    </row>
    <row r="855" spans="1:21" x14ac:dyDescent="0.3">
      <c r="A855" t="s">
        <v>894</v>
      </c>
      <c r="B855" s="2">
        <v>45473</v>
      </c>
      <c r="C855">
        <v>619200</v>
      </c>
      <c r="D855">
        <v>545753.68000000005</v>
      </c>
      <c r="E855">
        <v>5.952</v>
      </c>
      <c r="F855">
        <v>360</v>
      </c>
      <c r="G855">
        <v>45</v>
      </c>
      <c r="H855">
        <v>315</v>
      </c>
      <c r="I855">
        <v>730</v>
      </c>
      <c r="J855">
        <v>66.099999999999994</v>
      </c>
      <c r="K855">
        <v>31.6</v>
      </c>
      <c r="L855" t="s">
        <v>38</v>
      </c>
      <c r="M855" t="s">
        <v>26</v>
      </c>
      <c r="N855" t="s">
        <v>27</v>
      </c>
      <c r="O855">
        <v>2.5000000000000001E-3</v>
      </c>
      <c r="P855">
        <v>0</v>
      </c>
      <c r="Q855" t="s">
        <v>21</v>
      </c>
      <c r="R855" t="str">
        <f t="shared" si="52"/>
        <v>OK</v>
      </c>
      <c r="S855">
        <f t="shared" si="53"/>
        <v>545753.68000000005</v>
      </c>
      <c r="T855">
        <f t="shared" si="54"/>
        <v>730</v>
      </c>
      <c r="U855" t="str">
        <f t="shared" si="55"/>
        <v>YES</v>
      </c>
    </row>
    <row r="856" spans="1:21" x14ac:dyDescent="0.3">
      <c r="A856" t="s">
        <v>895</v>
      </c>
      <c r="B856" s="2">
        <v>45248</v>
      </c>
      <c r="C856">
        <v>480900</v>
      </c>
      <c r="D856">
        <v>443297.98</v>
      </c>
      <c r="E856">
        <v>6.4450000000000003</v>
      </c>
      <c r="F856">
        <v>360</v>
      </c>
      <c r="G856">
        <v>31</v>
      </c>
      <c r="H856">
        <v>329</v>
      </c>
      <c r="I856">
        <v>738</v>
      </c>
      <c r="J856">
        <v>67.3</v>
      </c>
      <c r="K856">
        <v>37</v>
      </c>
      <c r="L856" t="s">
        <v>33</v>
      </c>
      <c r="M856" t="s">
        <v>26</v>
      </c>
      <c r="N856" t="s">
        <v>20</v>
      </c>
      <c r="O856">
        <v>2.7499999999999998E-3</v>
      </c>
      <c r="P856">
        <v>0</v>
      </c>
      <c r="Q856" t="s">
        <v>21</v>
      </c>
      <c r="R856" t="str">
        <f t="shared" si="52"/>
        <v>OK</v>
      </c>
      <c r="S856">
        <f t="shared" si="53"/>
        <v>443297.98</v>
      </c>
      <c r="T856">
        <f t="shared" si="54"/>
        <v>738</v>
      </c>
      <c r="U856" t="str">
        <f t="shared" si="55"/>
        <v>YES</v>
      </c>
    </row>
    <row r="857" spans="1:21" x14ac:dyDescent="0.3">
      <c r="A857" t="s">
        <v>896</v>
      </c>
      <c r="B857" s="2">
        <v>44537</v>
      </c>
      <c r="C857">
        <v>188400</v>
      </c>
      <c r="D857">
        <v>159870.45000000001</v>
      </c>
      <c r="E857">
        <v>5.8090000000000002</v>
      </c>
      <c r="F857">
        <v>360</v>
      </c>
      <c r="G857">
        <v>70</v>
      </c>
      <c r="H857">
        <v>290</v>
      </c>
      <c r="I857">
        <v>670</v>
      </c>
      <c r="J857">
        <v>81.2</v>
      </c>
      <c r="K857">
        <v>32</v>
      </c>
      <c r="L857" t="s">
        <v>33</v>
      </c>
      <c r="M857" t="s">
        <v>19</v>
      </c>
      <c r="N857" t="s">
        <v>20</v>
      </c>
      <c r="O857">
        <v>2.5000000000000001E-3</v>
      </c>
      <c r="P857">
        <v>0</v>
      </c>
      <c r="Q857" t="s">
        <v>21</v>
      </c>
      <c r="R857" t="str">
        <f t="shared" si="52"/>
        <v>OK</v>
      </c>
      <c r="S857">
        <f t="shared" si="53"/>
        <v>159870.45000000001</v>
      </c>
      <c r="T857">
        <f t="shared" si="54"/>
        <v>670</v>
      </c>
      <c r="U857" t="str">
        <f t="shared" si="55"/>
        <v>YES</v>
      </c>
    </row>
    <row r="858" spans="1:21" x14ac:dyDescent="0.3">
      <c r="A858" t="s">
        <v>897</v>
      </c>
      <c r="B858" s="2">
        <v>45497</v>
      </c>
      <c r="C858">
        <v>327300</v>
      </c>
      <c r="D858">
        <v>272684.93</v>
      </c>
      <c r="E858">
        <v>6.4870000000000001</v>
      </c>
      <c r="F858">
        <v>360</v>
      </c>
      <c r="G858">
        <v>69</v>
      </c>
      <c r="H858">
        <v>291</v>
      </c>
      <c r="I858">
        <v>766</v>
      </c>
      <c r="J858">
        <v>76.5</v>
      </c>
      <c r="K858">
        <v>58</v>
      </c>
      <c r="L858" t="s">
        <v>36</v>
      </c>
      <c r="M858" t="s">
        <v>30</v>
      </c>
      <c r="N858" t="s">
        <v>20</v>
      </c>
      <c r="O858">
        <v>3.0000000000000001E-3</v>
      </c>
      <c r="P858">
        <v>0</v>
      </c>
      <c r="Q858" t="s">
        <v>21</v>
      </c>
      <c r="R858" t="str">
        <f t="shared" si="52"/>
        <v>OK</v>
      </c>
      <c r="S858">
        <f t="shared" si="53"/>
        <v>272684.93</v>
      </c>
      <c r="T858">
        <f t="shared" si="54"/>
        <v>766</v>
      </c>
      <c r="U858" t="str">
        <f t="shared" si="55"/>
        <v>YES</v>
      </c>
    </row>
    <row r="859" spans="1:21" x14ac:dyDescent="0.3">
      <c r="A859" t="s">
        <v>898</v>
      </c>
      <c r="B859" s="2">
        <v>44739</v>
      </c>
      <c r="C859">
        <v>425300</v>
      </c>
      <c r="D859">
        <v>366484.13</v>
      </c>
      <c r="E859">
        <v>5.51</v>
      </c>
      <c r="F859">
        <v>360</v>
      </c>
      <c r="G859">
        <v>48</v>
      </c>
      <c r="H859">
        <v>312</v>
      </c>
      <c r="I859">
        <v>761</v>
      </c>
      <c r="J859">
        <v>85.8</v>
      </c>
      <c r="K859">
        <v>39.4</v>
      </c>
      <c r="L859" t="s">
        <v>54</v>
      </c>
      <c r="M859" t="s">
        <v>19</v>
      </c>
      <c r="N859" t="s">
        <v>20</v>
      </c>
      <c r="O859">
        <v>2.5000000000000001E-3</v>
      </c>
      <c r="P859">
        <v>0</v>
      </c>
      <c r="Q859" t="s">
        <v>21</v>
      </c>
      <c r="R859" t="str">
        <f t="shared" si="52"/>
        <v>OK</v>
      </c>
      <c r="S859">
        <f t="shared" si="53"/>
        <v>366484.13</v>
      </c>
      <c r="T859">
        <f t="shared" si="54"/>
        <v>761</v>
      </c>
      <c r="U859" t="str">
        <f t="shared" si="55"/>
        <v>YES</v>
      </c>
    </row>
    <row r="860" spans="1:21" x14ac:dyDescent="0.3">
      <c r="A860" t="s">
        <v>899</v>
      </c>
      <c r="B860" s="2">
        <v>44715</v>
      </c>
      <c r="C860">
        <v>351600</v>
      </c>
      <c r="D860">
        <v>317801.55</v>
      </c>
      <c r="E860">
        <v>6.7380000000000004</v>
      </c>
      <c r="F860">
        <v>240</v>
      </c>
      <c r="G860">
        <v>22</v>
      </c>
      <c r="H860">
        <v>218</v>
      </c>
      <c r="I860">
        <v>728</v>
      </c>
      <c r="J860">
        <v>68.7</v>
      </c>
      <c r="K860">
        <v>26.6</v>
      </c>
      <c r="L860" t="s">
        <v>52</v>
      </c>
      <c r="M860" t="s">
        <v>26</v>
      </c>
      <c r="N860" t="s">
        <v>20</v>
      </c>
      <c r="O860">
        <v>2.7499999999999998E-3</v>
      </c>
      <c r="P860">
        <v>0</v>
      </c>
      <c r="Q860" t="s">
        <v>21</v>
      </c>
      <c r="R860" t="str">
        <f t="shared" si="52"/>
        <v>OK</v>
      </c>
      <c r="S860">
        <f t="shared" si="53"/>
        <v>317801.55</v>
      </c>
      <c r="T860">
        <f t="shared" si="54"/>
        <v>728</v>
      </c>
      <c r="U860" t="str">
        <f t="shared" si="55"/>
        <v>YES</v>
      </c>
    </row>
    <row r="861" spans="1:21" x14ac:dyDescent="0.3">
      <c r="A861" t="s">
        <v>900</v>
      </c>
      <c r="B861" s="2">
        <v>44761</v>
      </c>
      <c r="C861">
        <v>566800</v>
      </c>
      <c r="D861">
        <v>469144.19</v>
      </c>
      <c r="E861">
        <v>5.6980000000000004</v>
      </c>
      <c r="F861">
        <v>360</v>
      </c>
      <c r="G861">
        <v>64</v>
      </c>
      <c r="H861">
        <v>296</v>
      </c>
      <c r="I861">
        <v>726</v>
      </c>
      <c r="J861">
        <v>83.7</v>
      </c>
      <c r="K861">
        <v>18</v>
      </c>
      <c r="L861" t="s">
        <v>36</v>
      </c>
      <c r="M861" t="s">
        <v>30</v>
      </c>
      <c r="N861" t="s">
        <v>20</v>
      </c>
      <c r="O861">
        <v>2.7499999999999998E-3</v>
      </c>
      <c r="P861">
        <v>0</v>
      </c>
      <c r="Q861" t="s">
        <v>21</v>
      </c>
      <c r="R861" t="str">
        <f t="shared" si="52"/>
        <v>OK</v>
      </c>
      <c r="S861">
        <f t="shared" si="53"/>
        <v>469144.19</v>
      </c>
      <c r="T861">
        <f t="shared" si="54"/>
        <v>726</v>
      </c>
      <c r="U861" t="str">
        <f t="shared" si="55"/>
        <v>YES</v>
      </c>
    </row>
    <row r="862" spans="1:21" x14ac:dyDescent="0.3">
      <c r="A862" t="s">
        <v>901</v>
      </c>
      <c r="B862" s="2">
        <v>43793</v>
      </c>
      <c r="C862">
        <v>557300</v>
      </c>
      <c r="D862">
        <v>521832.3</v>
      </c>
      <c r="E862">
        <v>6.774</v>
      </c>
      <c r="F862">
        <v>360</v>
      </c>
      <c r="G862">
        <v>28</v>
      </c>
      <c r="H862">
        <v>332</v>
      </c>
      <c r="I862">
        <v>777</v>
      </c>
      <c r="J862">
        <v>51.4</v>
      </c>
      <c r="K862">
        <v>37.700000000000003</v>
      </c>
      <c r="L862" t="s">
        <v>45</v>
      </c>
      <c r="M862" t="s">
        <v>26</v>
      </c>
      <c r="N862" t="s">
        <v>27</v>
      </c>
      <c r="O862">
        <v>2.5000000000000001E-3</v>
      </c>
      <c r="P862">
        <v>0</v>
      </c>
      <c r="Q862" t="s">
        <v>21</v>
      </c>
      <c r="R862" t="str">
        <f t="shared" si="52"/>
        <v>OK</v>
      </c>
      <c r="S862">
        <f t="shared" si="53"/>
        <v>521832.3</v>
      </c>
      <c r="T862">
        <f t="shared" si="54"/>
        <v>777</v>
      </c>
      <c r="U862" t="str">
        <f t="shared" si="55"/>
        <v>YES</v>
      </c>
    </row>
    <row r="863" spans="1:21" x14ac:dyDescent="0.3">
      <c r="A863" t="s">
        <v>902</v>
      </c>
      <c r="B863" s="2">
        <v>44262</v>
      </c>
      <c r="C863">
        <v>455900</v>
      </c>
      <c r="D863">
        <v>444037.98</v>
      </c>
      <c r="E863">
        <v>5.9720000000000004</v>
      </c>
      <c r="F863">
        <v>360</v>
      </c>
      <c r="G863">
        <v>12</v>
      </c>
      <c r="H863">
        <v>348</v>
      </c>
      <c r="I863">
        <v>745</v>
      </c>
      <c r="J863">
        <v>74.3</v>
      </c>
      <c r="K863">
        <v>29</v>
      </c>
      <c r="L863" t="s">
        <v>54</v>
      </c>
      <c r="M863" t="s">
        <v>30</v>
      </c>
      <c r="N863" t="s">
        <v>20</v>
      </c>
      <c r="O863">
        <v>2.5000000000000001E-3</v>
      </c>
      <c r="P863">
        <v>0</v>
      </c>
      <c r="Q863" t="s">
        <v>21</v>
      </c>
      <c r="R863" t="str">
        <f t="shared" si="52"/>
        <v>OK</v>
      </c>
      <c r="S863">
        <f t="shared" si="53"/>
        <v>444037.98</v>
      </c>
      <c r="T863">
        <f t="shared" si="54"/>
        <v>745</v>
      </c>
      <c r="U863" t="str">
        <f t="shared" si="55"/>
        <v>YES</v>
      </c>
    </row>
    <row r="864" spans="1:21" x14ac:dyDescent="0.3">
      <c r="A864" t="s">
        <v>903</v>
      </c>
      <c r="B864" s="2">
        <v>44669</v>
      </c>
      <c r="C864">
        <v>336700</v>
      </c>
      <c r="D864">
        <v>296626.12</v>
      </c>
      <c r="E864">
        <v>5.7359999999999998</v>
      </c>
      <c r="F864">
        <v>360</v>
      </c>
      <c r="G864">
        <v>49</v>
      </c>
      <c r="H864">
        <v>311</v>
      </c>
      <c r="I864">
        <v>686</v>
      </c>
      <c r="J864">
        <v>69.2</v>
      </c>
      <c r="K864">
        <v>45.3</v>
      </c>
      <c r="L864" t="s">
        <v>52</v>
      </c>
      <c r="M864" t="s">
        <v>19</v>
      </c>
      <c r="N864" t="s">
        <v>27</v>
      </c>
      <c r="O864">
        <v>2.5000000000000001E-3</v>
      </c>
      <c r="P864">
        <v>0</v>
      </c>
      <c r="Q864" t="s">
        <v>21</v>
      </c>
      <c r="R864" t="str">
        <f t="shared" si="52"/>
        <v>OK</v>
      </c>
      <c r="S864">
        <f t="shared" si="53"/>
        <v>296626.12</v>
      </c>
      <c r="T864">
        <f t="shared" si="54"/>
        <v>686</v>
      </c>
      <c r="U864" t="str">
        <f t="shared" si="55"/>
        <v>YES</v>
      </c>
    </row>
    <row r="865" spans="1:21" x14ac:dyDescent="0.3">
      <c r="A865" t="s">
        <v>904</v>
      </c>
      <c r="B865" s="2">
        <v>44130</v>
      </c>
      <c r="C865">
        <v>277700</v>
      </c>
      <c r="D865">
        <v>232647.53</v>
      </c>
      <c r="E865">
        <v>7.298</v>
      </c>
      <c r="F865">
        <v>360</v>
      </c>
      <c r="G865">
        <v>58</v>
      </c>
      <c r="H865">
        <v>302</v>
      </c>
      <c r="I865">
        <v>714</v>
      </c>
      <c r="J865">
        <v>71</v>
      </c>
      <c r="K865">
        <v>32.799999999999997</v>
      </c>
      <c r="L865" t="s">
        <v>54</v>
      </c>
      <c r="M865" t="s">
        <v>19</v>
      </c>
      <c r="N865" t="s">
        <v>20</v>
      </c>
      <c r="O865">
        <v>2.5000000000000001E-3</v>
      </c>
      <c r="P865">
        <v>0</v>
      </c>
      <c r="Q865" t="s">
        <v>21</v>
      </c>
      <c r="R865" t="str">
        <f t="shared" si="52"/>
        <v>OK</v>
      </c>
      <c r="S865">
        <f t="shared" si="53"/>
        <v>232647.53</v>
      </c>
      <c r="T865">
        <f t="shared" si="54"/>
        <v>714</v>
      </c>
      <c r="U865" t="str">
        <f t="shared" si="55"/>
        <v>YES</v>
      </c>
    </row>
    <row r="866" spans="1:21" x14ac:dyDescent="0.3">
      <c r="A866" t="s">
        <v>905</v>
      </c>
      <c r="B866" s="2">
        <v>44428</v>
      </c>
      <c r="C866">
        <v>202900</v>
      </c>
      <c r="D866">
        <v>171031.33</v>
      </c>
      <c r="E866">
        <v>6.3650000000000002</v>
      </c>
      <c r="F866">
        <v>240</v>
      </c>
      <c r="G866">
        <v>39</v>
      </c>
      <c r="H866">
        <v>201</v>
      </c>
      <c r="I866">
        <v>756</v>
      </c>
      <c r="J866">
        <v>74.900000000000006</v>
      </c>
      <c r="K866">
        <v>30.5</v>
      </c>
      <c r="L866" t="s">
        <v>54</v>
      </c>
      <c r="M866" t="s">
        <v>43</v>
      </c>
      <c r="N866" t="s">
        <v>20</v>
      </c>
      <c r="O866">
        <v>2.5000000000000001E-3</v>
      </c>
      <c r="P866">
        <v>0</v>
      </c>
      <c r="Q866" t="s">
        <v>21</v>
      </c>
      <c r="R866" t="str">
        <f t="shared" si="52"/>
        <v>OK</v>
      </c>
      <c r="S866">
        <f t="shared" si="53"/>
        <v>171031.33</v>
      </c>
      <c r="T866">
        <f t="shared" si="54"/>
        <v>756</v>
      </c>
      <c r="U866" t="str">
        <f t="shared" si="55"/>
        <v>YES</v>
      </c>
    </row>
    <row r="867" spans="1:21" x14ac:dyDescent="0.3">
      <c r="A867" t="s">
        <v>906</v>
      </c>
      <c r="B867" s="2">
        <v>45095</v>
      </c>
      <c r="C867">
        <v>327400</v>
      </c>
      <c r="D867">
        <v>233229.66</v>
      </c>
      <c r="E867">
        <v>6.0410000000000004</v>
      </c>
      <c r="F867">
        <v>180</v>
      </c>
      <c r="G867">
        <v>51</v>
      </c>
      <c r="H867">
        <v>129</v>
      </c>
      <c r="I867">
        <v>613</v>
      </c>
      <c r="J867">
        <v>88.5</v>
      </c>
      <c r="K867">
        <v>30.3</v>
      </c>
      <c r="L867" t="s">
        <v>52</v>
      </c>
      <c r="M867" t="s">
        <v>26</v>
      </c>
      <c r="N867" t="s">
        <v>20</v>
      </c>
      <c r="O867">
        <v>2.5000000000000001E-3</v>
      </c>
      <c r="P867">
        <v>0</v>
      </c>
      <c r="Q867" t="s">
        <v>21</v>
      </c>
      <c r="R867" t="str">
        <f t="shared" si="52"/>
        <v>OK</v>
      </c>
      <c r="S867">
        <f t="shared" si="53"/>
        <v>233229.66</v>
      </c>
      <c r="T867">
        <f t="shared" si="54"/>
        <v>613</v>
      </c>
      <c r="U867" t="str">
        <f t="shared" si="55"/>
        <v>YES</v>
      </c>
    </row>
    <row r="868" spans="1:21" x14ac:dyDescent="0.3">
      <c r="A868" t="s">
        <v>907</v>
      </c>
      <c r="B868" s="2">
        <v>44859</v>
      </c>
      <c r="C868">
        <v>356600</v>
      </c>
      <c r="D868">
        <v>317712</v>
      </c>
      <c r="E868">
        <v>6.7430000000000003</v>
      </c>
      <c r="F868">
        <v>180</v>
      </c>
      <c r="G868">
        <v>21</v>
      </c>
      <c r="H868">
        <v>159</v>
      </c>
      <c r="I868">
        <v>674</v>
      </c>
      <c r="J868">
        <v>63.3</v>
      </c>
      <c r="K868">
        <v>42.9</v>
      </c>
      <c r="L868" t="s">
        <v>33</v>
      </c>
      <c r="M868" t="s">
        <v>19</v>
      </c>
      <c r="N868" t="s">
        <v>20</v>
      </c>
      <c r="O868">
        <v>2.7499999999999998E-3</v>
      </c>
      <c r="P868">
        <v>0</v>
      </c>
      <c r="Q868" t="s">
        <v>21</v>
      </c>
      <c r="R868" t="str">
        <f t="shared" si="52"/>
        <v>OK</v>
      </c>
      <c r="S868">
        <f t="shared" si="53"/>
        <v>317712</v>
      </c>
      <c r="T868">
        <f t="shared" si="54"/>
        <v>674</v>
      </c>
      <c r="U868" t="str">
        <f t="shared" si="55"/>
        <v>YES</v>
      </c>
    </row>
    <row r="869" spans="1:21" x14ac:dyDescent="0.3">
      <c r="A869" t="s">
        <v>908</v>
      </c>
      <c r="B869" s="2">
        <v>44734</v>
      </c>
      <c r="C869">
        <v>487900</v>
      </c>
      <c r="D869">
        <v>449399.88</v>
      </c>
      <c r="E869">
        <v>5.3789999999999996</v>
      </c>
      <c r="F869">
        <v>240</v>
      </c>
      <c r="G869">
        <v>24</v>
      </c>
      <c r="H869">
        <v>216</v>
      </c>
      <c r="I869">
        <v>763</v>
      </c>
      <c r="J869">
        <v>51.9</v>
      </c>
      <c r="K869">
        <v>38.299999999999997</v>
      </c>
      <c r="L869" t="s">
        <v>33</v>
      </c>
      <c r="M869" t="s">
        <v>19</v>
      </c>
      <c r="N869" t="s">
        <v>20</v>
      </c>
      <c r="O869">
        <v>2.5000000000000001E-3</v>
      </c>
      <c r="P869">
        <v>0</v>
      </c>
      <c r="Q869" t="s">
        <v>21</v>
      </c>
      <c r="R869" t="str">
        <f t="shared" si="52"/>
        <v>OK</v>
      </c>
      <c r="S869">
        <f t="shared" si="53"/>
        <v>449399.88</v>
      </c>
      <c r="T869">
        <f t="shared" si="54"/>
        <v>763</v>
      </c>
      <c r="U869" t="str">
        <f t="shared" si="55"/>
        <v>YES</v>
      </c>
    </row>
    <row r="870" spans="1:21" x14ac:dyDescent="0.3">
      <c r="A870" t="s">
        <v>909</v>
      </c>
      <c r="B870" s="2">
        <v>44649</v>
      </c>
      <c r="C870">
        <v>479100</v>
      </c>
      <c r="D870">
        <v>471792.3</v>
      </c>
      <c r="E870">
        <v>6.9690000000000003</v>
      </c>
      <c r="F870">
        <v>360</v>
      </c>
      <c r="G870">
        <v>7</v>
      </c>
      <c r="H870">
        <v>353</v>
      </c>
      <c r="I870">
        <v>791</v>
      </c>
      <c r="J870">
        <v>64.599999999999994</v>
      </c>
      <c r="K870">
        <v>49</v>
      </c>
      <c r="L870" t="s">
        <v>38</v>
      </c>
      <c r="M870" t="s">
        <v>19</v>
      </c>
      <c r="N870" t="s">
        <v>20</v>
      </c>
      <c r="O870">
        <v>2.7499999999999998E-3</v>
      </c>
      <c r="P870">
        <v>0</v>
      </c>
      <c r="Q870" t="s">
        <v>21</v>
      </c>
      <c r="R870" t="str">
        <f t="shared" si="52"/>
        <v>OK</v>
      </c>
      <c r="S870">
        <f t="shared" si="53"/>
        <v>471792.3</v>
      </c>
      <c r="T870">
        <f t="shared" si="54"/>
        <v>791</v>
      </c>
      <c r="U870" t="str">
        <f t="shared" si="55"/>
        <v>YES</v>
      </c>
    </row>
    <row r="871" spans="1:21" x14ac:dyDescent="0.3">
      <c r="A871" t="s">
        <v>910</v>
      </c>
      <c r="B871" s="2">
        <v>43838</v>
      </c>
      <c r="C871">
        <v>185100</v>
      </c>
      <c r="D871">
        <v>179204.56</v>
      </c>
      <c r="E871">
        <v>6.1589999999999998</v>
      </c>
      <c r="F871">
        <v>360</v>
      </c>
      <c r="G871">
        <v>15</v>
      </c>
      <c r="H871">
        <v>345</v>
      </c>
      <c r="I871">
        <v>781</v>
      </c>
      <c r="J871">
        <v>87.2</v>
      </c>
      <c r="K871">
        <v>33.299999999999997</v>
      </c>
      <c r="L871" t="s">
        <v>23</v>
      </c>
      <c r="M871" t="s">
        <v>30</v>
      </c>
      <c r="N871" t="s">
        <v>20</v>
      </c>
      <c r="O871">
        <v>2.5000000000000001E-3</v>
      </c>
      <c r="P871">
        <v>0</v>
      </c>
      <c r="Q871" t="s">
        <v>21</v>
      </c>
      <c r="R871" t="str">
        <f t="shared" si="52"/>
        <v>OK</v>
      </c>
      <c r="S871">
        <f t="shared" si="53"/>
        <v>179204.56</v>
      </c>
      <c r="T871">
        <f t="shared" si="54"/>
        <v>781</v>
      </c>
      <c r="U871" t="str">
        <f t="shared" si="55"/>
        <v>YES</v>
      </c>
    </row>
    <row r="872" spans="1:21" x14ac:dyDescent="0.3">
      <c r="A872" t="s">
        <v>911</v>
      </c>
      <c r="B872" s="2">
        <v>43750</v>
      </c>
      <c r="C872">
        <v>347600</v>
      </c>
      <c r="D872">
        <v>298736.3</v>
      </c>
      <c r="E872">
        <v>6.641</v>
      </c>
      <c r="F872">
        <v>360</v>
      </c>
      <c r="G872">
        <v>55</v>
      </c>
      <c r="H872">
        <v>305</v>
      </c>
      <c r="I872">
        <v>774</v>
      </c>
      <c r="J872">
        <v>57.9</v>
      </c>
      <c r="K872">
        <v>41.9</v>
      </c>
      <c r="L872" t="s">
        <v>18</v>
      </c>
      <c r="M872" t="s">
        <v>26</v>
      </c>
      <c r="N872" t="s">
        <v>27</v>
      </c>
      <c r="O872">
        <v>2.5000000000000001E-3</v>
      </c>
      <c r="P872">
        <v>0</v>
      </c>
      <c r="Q872" t="s">
        <v>21</v>
      </c>
      <c r="R872" t="str">
        <f t="shared" si="52"/>
        <v>OK</v>
      </c>
      <c r="S872">
        <f t="shared" si="53"/>
        <v>298736.3</v>
      </c>
      <c r="T872">
        <f t="shared" si="54"/>
        <v>774</v>
      </c>
      <c r="U872" t="str">
        <f t="shared" si="55"/>
        <v>YES</v>
      </c>
    </row>
    <row r="873" spans="1:21" x14ac:dyDescent="0.3">
      <c r="A873" t="s">
        <v>912</v>
      </c>
      <c r="B873" s="2">
        <v>46034</v>
      </c>
      <c r="C873">
        <v>240900</v>
      </c>
      <c r="D873">
        <v>231539.21</v>
      </c>
      <c r="E873">
        <v>5.2439999999999998</v>
      </c>
      <c r="F873">
        <v>360</v>
      </c>
      <c r="G873">
        <v>17</v>
      </c>
      <c r="H873">
        <v>343</v>
      </c>
      <c r="I873">
        <v>732</v>
      </c>
      <c r="J873">
        <v>69.7</v>
      </c>
      <c r="K873">
        <v>42</v>
      </c>
      <c r="L873" t="s">
        <v>18</v>
      </c>
      <c r="M873" t="s">
        <v>19</v>
      </c>
      <c r="N873" t="s">
        <v>27</v>
      </c>
      <c r="O873">
        <v>3.0000000000000001E-3</v>
      </c>
      <c r="P873">
        <v>30</v>
      </c>
      <c r="Q873" t="s">
        <v>31</v>
      </c>
      <c r="R873" t="str">
        <f t="shared" si="52"/>
        <v>OK</v>
      </c>
      <c r="S873">
        <f t="shared" si="53"/>
        <v>231539.21</v>
      </c>
      <c r="T873">
        <f t="shared" si="54"/>
        <v>732</v>
      </c>
      <c r="U873" t="str">
        <f t="shared" si="55"/>
        <v>YES</v>
      </c>
    </row>
    <row r="874" spans="1:21" x14ac:dyDescent="0.3">
      <c r="A874" t="s">
        <v>913</v>
      </c>
      <c r="B874" s="2">
        <v>44272</v>
      </c>
      <c r="C874">
        <v>228400</v>
      </c>
      <c r="D874">
        <v>211778.5</v>
      </c>
      <c r="E874">
        <v>6.0010000000000003</v>
      </c>
      <c r="F874">
        <v>360</v>
      </c>
      <c r="G874">
        <v>27</v>
      </c>
      <c r="H874">
        <v>333</v>
      </c>
      <c r="I874">
        <v>668</v>
      </c>
      <c r="J874">
        <v>85.2</v>
      </c>
      <c r="K874">
        <v>40.4</v>
      </c>
      <c r="L874" t="s">
        <v>29</v>
      </c>
      <c r="M874" t="s">
        <v>19</v>
      </c>
      <c r="N874" t="s">
        <v>27</v>
      </c>
      <c r="O874">
        <v>2.5000000000000001E-3</v>
      </c>
      <c r="P874">
        <v>0</v>
      </c>
      <c r="Q874" t="s">
        <v>21</v>
      </c>
      <c r="R874" t="str">
        <f t="shared" si="52"/>
        <v>OK</v>
      </c>
      <c r="S874">
        <f t="shared" si="53"/>
        <v>211778.5</v>
      </c>
      <c r="T874">
        <f t="shared" si="54"/>
        <v>668</v>
      </c>
      <c r="U874" t="str">
        <f t="shared" si="55"/>
        <v>YES</v>
      </c>
    </row>
    <row r="875" spans="1:21" x14ac:dyDescent="0.3">
      <c r="A875" t="s">
        <v>914</v>
      </c>
      <c r="B875" s="2">
        <v>44112</v>
      </c>
      <c r="C875">
        <v>563700</v>
      </c>
      <c r="D875">
        <v>508320.59</v>
      </c>
      <c r="E875">
        <v>6.2530000000000001</v>
      </c>
      <c r="F875">
        <v>360</v>
      </c>
      <c r="G875">
        <v>37</v>
      </c>
      <c r="H875">
        <v>323</v>
      </c>
      <c r="I875">
        <v>714</v>
      </c>
      <c r="J875">
        <v>75.400000000000006</v>
      </c>
      <c r="K875">
        <v>30.9</v>
      </c>
      <c r="L875" t="s">
        <v>54</v>
      </c>
      <c r="M875" t="s">
        <v>26</v>
      </c>
      <c r="N875" t="s">
        <v>20</v>
      </c>
      <c r="O875">
        <v>2.5000000000000001E-3</v>
      </c>
      <c r="P875">
        <v>0</v>
      </c>
      <c r="Q875" t="s">
        <v>21</v>
      </c>
      <c r="R875" t="str">
        <f t="shared" si="52"/>
        <v>OK</v>
      </c>
      <c r="S875">
        <f t="shared" si="53"/>
        <v>508320.59</v>
      </c>
      <c r="T875">
        <f t="shared" si="54"/>
        <v>714</v>
      </c>
      <c r="U875" t="str">
        <f t="shared" si="55"/>
        <v>YES</v>
      </c>
    </row>
    <row r="876" spans="1:21" x14ac:dyDescent="0.3">
      <c r="A876" t="s">
        <v>915</v>
      </c>
      <c r="B876" s="2">
        <v>45070</v>
      </c>
      <c r="C876">
        <v>171000</v>
      </c>
      <c r="D876">
        <v>166181.03</v>
      </c>
      <c r="E876">
        <v>6.92</v>
      </c>
      <c r="F876">
        <v>180</v>
      </c>
      <c r="G876">
        <v>6</v>
      </c>
      <c r="H876">
        <v>174</v>
      </c>
      <c r="I876">
        <v>615</v>
      </c>
      <c r="J876">
        <v>88.4</v>
      </c>
      <c r="K876">
        <v>38.799999999999997</v>
      </c>
      <c r="L876" t="s">
        <v>36</v>
      </c>
      <c r="M876" t="s">
        <v>30</v>
      </c>
      <c r="N876" t="s">
        <v>77</v>
      </c>
      <c r="O876">
        <v>2.5000000000000001E-3</v>
      </c>
      <c r="P876">
        <v>0</v>
      </c>
      <c r="Q876" t="s">
        <v>21</v>
      </c>
      <c r="R876" t="str">
        <f t="shared" si="52"/>
        <v>OK</v>
      </c>
      <c r="S876">
        <f t="shared" si="53"/>
        <v>166181.03</v>
      </c>
      <c r="T876">
        <f t="shared" si="54"/>
        <v>615</v>
      </c>
      <c r="U876" t="str">
        <f t="shared" si="55"/>
        <v>YES</v>
      </c>
    </row>
    <row r="877" spans="1:21" x14ac:dyDescent="0.3">
      <c r="A877" t="s">
        <v>916</v>
      </c>
      <c r="B877" s="2">
        <v>45649</v>
      </c>
      <c r="C877">
        <v>359600</v>
      </c>
      <c r="D877">
        <v>312273.25</v>
      </c>
      <c r="E877">
        <v>6.6920000000000002</v>
      </c>
      <c r="F877">
        <v>360</v>
      </c>
      <c r="G877">
        <v>59</v>
      </c>
      <c r="H877">
        <v>301</v>
      </c>
      <c r="I877">
        <v>797</v>
      </c>
      <c r="J877">
        <v>53.6</v>
      </c>
      <c r="K877">
        <v>34.200000000000003</v>
      </c>
      <c r="L877" t="s">
        <v>33</v>
      </c>
      <c r="M877" t="s">
        <v>19</v>
      </c>
      <c r="N877" t="s">
        <v>20</v>
      </c>
      <c r="O877">
        <v>3.0000000000000001E-3</v>
      </c>
      <c r="P877">
        <v>0</v>
      </c>
      <c r="Q877" t="s">
        <v>21</v>
      </c>
      <c r="R877" t="str">
        <f t="shared" si="52"/>
        <v>OK</v>
      </c>
      <c r="S877">
        <f t="shared" si="53"/>
        <v>312273.25</v>
      </c>
      <c r="T877">
        <f t="shared" si="54"/>
        <v>797</v>
      </c>
      <c r="U877" t="str">
        <f t="shared" si="55"/>
        <v>YES</v>
      </c>
    </row>
    <row r="878" spans="1:21" x14ac:dyDescent="0.3">
      <c r="A878" t="s">
        <v>917</v>
      </c>
      <c r="B878" s="2">
        <v>43561</v>
      </c>
      <c r="C878">
        <v>234100</v>
      </c>
      <c r="D878">
        <v>202115.85</v>
      </c>
      <c r="E878">
        <v>5.9950000000000001</v>
      </c>
      <c r="F878">
        <v>360</v>
      </c>
      <c r="G878">
        <v>63</v>
      </c>
      <c r="H878">
        <v>297</v>
      </c>
      <c r="I878">
        <v>680</v>
      </c>
      <c r="J878">
        <v>72.5</v>
      </c>
      <c r="K878">
        <v>34</v>
      </c>
      <c r="L878" t="s">
        <v>25</v>
      </c>
      <c r="M878" t="s">
        <v>19</v>
      </c>
      <c r="N878" t="s">
        <v>20</v>
      </c>
      <c r="O878">
        <v>2.5000000000000001E-3</v>
      </c>
      <c r="P878">
        <v>0</v>
      </c>
      <c r="Q878" t="s">
        <v>21</v>
      </c>
      <c r="R878" t="str">
        <f t="shared" si="52"/>
        <v>OK</v>
      </c>
      <c r="S878">
        <f t="shared" si="53"/>
        <v>202115.85</v>
      </c>
      <c r="T878">
        <f t="shared" si="54"/>
        <v>680</v>
      </c>
      <c r="U878" t="str">
        <f t="shared" si="55"/>
        <v>YES</v>
      </c>
    </row>
    <row r="879" spans="1:21" x14ac:dyDescent="0.3">
      <c r="A879" t="s">
        <v>918</v>
      </c>
      <c r="B879" s="2">
        <v>43739</v>
      </c>
      <c r="C879">
        <v>589700</v>
      </c>
      <c r="D879">
        <v>553109.97</v>
      </c>
      <c r="E879">
        <v>6.4569999999999999</v>
      </c>
      <c r="F879">
        <v>360</v>
      </c>
      <c r="G879">
        <v>23</v>
      </c>
      <c r="H879">
        <v>337</v>
      </c>
      <c r="I879">
        <v>696</v>
      </c>
      <c r="J879">
        <v>90.7</v>
      </c>
      <c r="K879">
        <v>28.6</v>
      </c>
      <c r="L879" t="s">
        <v>29</v>
      </c>
      <c r="M879" t="s">
        <v>19</v>
      </c>
      <c r="N879" t="s">
        <v>20</v>
      </c>
      <c r="O879">
        <v>2.5000000000000001E-3</v>
      </c>
      <c r="P879">
        <v>0</v>
      </c>
      <c r="Q879" t="s">
        <v>21</v>
      </c>
      <c r="R879" t="str">
        <f t="shared" si="52"/>
        <v>OK</v>
      </c>
      <c r="S879">
        <f t="shared" si="53"/>
        <v>553109.97</v>
      </c>
      <c r="T879">
        <f t="shared" si="54"/>
        <v>696</v>
      </c>
      <c r="U879" t="str">
        <f t="shared" si="55"/>
        <v>YES</v>
      </c>
    </row>
    <row r="880" spans="1:21" x14ac:dyDescent="0.3">
      <c r="A880" t="s">
        <v>919</v>
      </c>
      <c r="B880" s="2">
        <v>44666</v>
      </c>
      <c r="C880">
        <v>428500</v>
      </c>
      <c r="D880">
        <v>416910.91</v>
      </c>
      <c r="E880">
        <v>7.0670000000000002</v>
      </c>
      <c r="F880">
        <v>360</v>
      </c>
      <c r="G880">
        <v>11</v>
      </c>
      <c r="H880">
        <v>349</v>
      </c>
      <c r="I880">
        <v>783</v>
      </c>
      <c r="J880">
        <v>63.6</v>
      </c>
      <c r="K880">
        <v>18</v>
      </c>
      <c r="L880" t="s">
        <v>36</v>
      </c>
      <c r="M880" t="s">
        <v>19</v>
      </c>
      <c r="N880" t="s">
        <v>20</v>
      </c>
      <c r="O880">
        <v>2.5000000000000001E-3</v>
      </c>
      <c r="P880">
        <v>60</v>
      </c>
      <c r="Q880" t="s">
        <v>133</v>
      </c>
      <c r="R880" t="str">
        <f t="shared" si="52"/>
        <v>OK</v>
      </c>
      <c r="S880">
        <f t="shared" si="53"/>
        <v>416910.91</v>
      </c>
      <c r="T880">
        <f t="shared" si="54"/>
        <v>783</v>
      </c>
      <c r="U880" t="str">
        <f t="shared" si="55"/>
        <v>YES</v>
      </c>
    </row>
    <row r="881" spans="1:21" x14ac:dyDescent="0.3">
      <c r="A881" t="s">
        <v>920</v>
      </c>
      <c r="B881" s="2">
        <v>45238</v>
      </c>
      <c r="C881">
        <v>265700</v>
      </c>
      <c r="D881">
        <v>234441.17</v>
      </c>
      <c r="E881">
        <v>6.12</v>
      </c>
      <c r="F881">
        <v>360</v>
      </c>
      <c r="G881">
        <v>50</v>
      </c>
      <c r="H881">
        <v>310</v>
      </c>
      <c r="I881">
        <v>636</v>
      </c>
      <c r="J881">
        <v>87.4</v>
      </c>
      <c r="K881">
        <v>45</v>
      </c>
      <c r="L881" t="s">
        <v>33</v>
      </c>
      <c r="M881" t="s">
        <v>19</v>
      </c>
      <c r="N881" t="s">
        <v>20</v>
      </c>
      <c r="O881">
        <v>2.5000000000000001E-3</v>
      </c>
      <c r="P881">
        <v>0</v>
      </c>
      <c r="Q881" t="s">
        <v>21</v>
      </c>
      <c r="R881" t="str">
        <f t="shared" si="52"/>
        <v>OK</v>
      </c>
      <c r="S881">
        <f t="shared" si="53"/>
        <v>234441.17</v>
      </c>
      <c r="T881">
        <f t="shared" si="54"/>
        <v>636</v>
      </c>
      <c r="U881" t="str">
        <f t="shared" si="55"/>
        <v>YES</v>
      </c>
    </row>
    <row r="882" spans="1:21" x14ac:dyDescent="0.3">
      <c r="A882" t="s">
        <v>921</v>
      </c>
      <c r="B882" s="2">
        <v>44249</v>
      </c>
      <c r="C882">
        <v>401200</v>
      </c>
      <c r="D882">
        <v>354065.88</v>
      </c>
      <c r="E882">
        <v>6.0490000000000004</v>
      </c>
      <c r="F882">
        <v>240</v>
      </c>
      <c r="G882">
        <v>28</v>
      </c>
      <c r="H882">
        <v>212</v>
      </c>
      <c r="I882">
        <v>660</v>
      </c>
      <c r="J882">
        <v>73.400000000000006</v>
      </c>
      <c r="K882">
        <v>38.5</v>
      </c>
      <c r="L882" t="s">
        <v>33</v>
      </c>
      <c r="M882" t="s">
        <v>30</v>
      </c>
      <c r="N882" t="s">
        <v>20</v>
      </c>
      <c r="O882">
        <v>2.5000000000000001E-3</v>
      </c>
      <c r="P882">
        <v>0</v>
      </c>
      <c r="Q882" t="s">
        <v>21</v>
      </c>
      <c r="R882" t="str">
        <f t="shared" si="52"/>
        <v>OK</v>
      </c>
      <c r="S882">
        <f t="shared" si="53"/>
        <v>354065.88</v>
      </c>
      <c r="T882">
        <f t="shared" si="54"/>
        <v>660</v>
      </c>
      <c r="U882" t="str">
        <f t="shared" si="55"/>
        <v>YES</v>
      </c>
    </row>
    <row r="883" spans="1:21" x14ac:dyDescent="0.3">
      <c r="A883" t="s">
        <v>922</v>
      </c>
      <c r="B883" s="2">
        <v>44766</v>
      </c>
      <c r="C883">
        <v>515700</v>
      </c>
      <c r="D883">
        <v>478474.55</v>
      </c>
      <c r="E883">
        <v>5.0220000000000002</v>
      </c>
      <c r="F883">
        <v>360</v>
      </c>
      <c r="G883">
        <v>28</v>
      </c>
      <c r="H883">
        <v>332</v>
      </c>
      <c r="I883">
        <v>740</v>
      </c>
      <c r="J883">
        <v>80.8</v>
      </c>
      <c r="K883">
        <v>24.3</v>
      </c>
      <c r="L883" t="s">
        <v>29</v>
      </c>
      <c r="M883" t="s">
        <v>26</v>
      </c>
      <c r="N883" t="s">
        <v>77</v>
      </c>
      <c r="O883">
        <v>2.5000000000000001E-3</v>
      </c>
      <c r="P883">
        <v>0</v>
      </c>
      <c r="Q883" t="s">
        <v>21</v>
      </c>
      <c r="R883" t="str">
        <f t="shared" si="52"/>
        <v>OK</v>
      </c>
      <c r="S883">
        <f t="shared" si="53"/>
        <v>478474.55</v>
      </c>
      <c r="T883">
        <f t="shared" si="54"/>
        <v>740</v>
      </c>
      <c r="U883" t="str">
        <f t="shared" si="55"/>
        <v>YES</v>
      </c>
    </row>
    <row r="884" spans="1:21" x14ac:dyDescent="0.3">
      <c r="A884" t="s">
        <v>923</v>
      </c>
      <c r="B884" s="2">
        <v>43597</v>
      </c>
      <c r="C884">
        <v>629100</v>
      </c>
      <c r="D884">
        <v>580052.18000000005</v>
      </c>
      <c r="E884">
        <v>6.069</v>
      </c>
      <c r="F884">
        <v>360</v>
      </c>
      <c r="G884">
        <v>31</v>
      </c>
      <c r="H884">
        <v>329</v>
      </c>
      <c r="I884">
        <v>754</v>
      </c>
      <c r="J884">
        <v>89.9</v>
      </c>
      <c r="K884">
        <v>40.700000000000003</v>
      </c>
      <c r="L884" t="s">
        <v>36</v>
      </c>
      <c r="M884" t="s">
        <v>30</v>
      </c>
      <c r="N884" t="s">
        <v>20</v>
      </c>
      <c r="O884">
        <v>2.5000000000000001E-3</v>
      </c>
      <c r="P884">
        <v>0</v>
      </c>
      <c r="Q884" t="s">
        <v>21</v>
      </c>
      <c r="R884" t="str">
        <f t="shared" si="52"/>
        <v>OK</v>
      </c>
      <c r="S884">
        <f t="shared" si="53"/>
        <v>580052.18000000005</v>
      </c>
      <c r="T884">
        <f t="shared" si="54"/>
        <v>754</v>
      </c>
      <c r="U884" t="str">
        <f t="shared" si="55"/>
        <v>YES</v>
      </c>
    </row>
    <row r="885" spans="1:21" x14ac:dyDescent="0.3">
      <c r="A885" t="s">
        <v>924</v>
      </c>
      <c r="B885" s="2">
        <v>44856</v>
      </c>
      <c r="C885">
        <v>260200</v>
      </c>
      <c r="D885">
        <v>243321.45</v>
      </c>
      <c r="E885">
        <v>5.1189999999999998</v>
      </c>
      <c r="F885">
        <v>180</v>
      </c>
      <c r="G885">
        <v>12</v>
      </c>
      <c r="H885">
        <v>168</v>
      </c>
      <c r="I885">
        <v>721</v>
      </c>
      <c r="J885">
        <v>80.7</v>
      </c>
      <c r="K885">
        <v>45.1</v>
      </c>
      <c r="L885" t="s">
        <v>33</v>
      </c>
      <c r="M885" t="s">
        <v>30</v>
      </c>
      <c r="N885" t="s">
        <v>20</v>
      </c>
      <c r="O885">
        <v>2.7499999999999998E-3</v>
      </c>
      <c r="P885">
        <v>0</v>
      </c>
      <c r="Q885" t="s">
        <v>21</v>
      </c>
      <c r="R885" t="str">
        <f t="shared" si="52"/>
        <v>OK</v>
      </c>
      <c r="S885">
        <f t="shared" si="53"/>
        <v>243321.45</v>
      </c>
      <c r="T885">
        <f t="shared" si="54"/>
        <v>721</v>
      </c>
      <c r="U885" t="str">
        <f t="shared" si="55"/>
        <v>YES</v>
      </c>
    </row>
    <row r="886" spans="1:21" x14ac:dyDescent="0.3">
      <c r="A886" t="s">
        <v>925</v>
      </c>
      <c r="B886" s="2">
        <v>45886</v>
      </c>
      <c r="C886">
        <v>593100</v>
      </c>
      <c r="D886">
        <v>512802.38</v>
      </c>
      <c r="E886">
        <v>6.1760000000000002</v>
      </c>
      <c r="F886">
        <v>360</v>
      </c>
      <c r="G886">
        <v>49</v>
      </c>
      <c r="H886">
        <v>311</v>
      </c>
      <c r="I886">
        <v>723</v>
      </c>
      <c r="J886">
        <v>69.5</v>
      </c>
      <c r="K886">
        <v>41.2</v>
      </c>
      <c r="L886" t="s">
        <v>45</v>
      </c>
      <c r="M886" t="s">
        <v>19</v>
      </c>
      <c r="N886" t="s">
        <v>20</v>
      </c>
      <c r="O886">
        <v>2.7499999999999998E-3</v>
      </c>
      <c r="P886">
        <v>0</v>
      </c>
      <c r="Q886" t="s">
        <v>21</v>
      </c>
      <c r="R886" t="str">
        <f t="shared" si="52"/>
        <v>OK</v>
      </c>
      <c r="S886">
        <f t="shared" si="53"/>
        <v>512802.38</v>
      </c>
      <c r="T886">
        <f t="shared" si="54"/>
        <v>723</v>
      </c>
      <c r="U886" t="str">
        <f t="shared" si="55"/>
        <v>YES</v>
      </c>
    </row>
    <row r="887" spans="1:21" x14ac:dyDescent="0.3">
      <c r="A887" t="s">
        <v>926</v>
      </c>
      <c r="B887" s="2">
        <v>44615</v>
      </c>
      <c r="C887">
        <v>617200</v>
      </c>
      <c r="D887">
        <v>564761.48</v>
      </c>
      <c r="E887">
        <v>6.8920000000000003</v>
      </c>
      <c r="F887">
        <v>360</v>
      </c>
      <c r="G887">
        <v>32</v>
      </c>
      <c r="H887">
        <v>328</v>
      </c>
      <c r="I887">
        <v>795</v>
      </c>
      <c r="J887">
        <v>82.2</v>
      </c>
      <c r="K887">
        <v>27.9</v>
      </c>
      <c r="L887" t="s">
        <v>33</v>
      </c>
      <c r="M887" t="s">
        <v>19</v>
      </c>
      <c r="N887" t="s">
        <v>27</v>
      </c>
      <c r="O887">
        <v>2.5000000000000001E-3</v>
      </c>
      <c r="P887">
        <v>0</v>
      </c>
      <c r="Q887" t="s">
        <v>21</v>
      </c>
      <c r="R887" t="str">
        <f t="shared" si="52"/>
        <v>OK</v>
      </c>
      <c r="S887">
        <f t="shared" si="53"/>
        <v>564761.48</v>
      </c>
      <c r="T887">
        <f t="shared" si="54"/>
        <v>795</v>
      </c>
      <c r="U887" t="str">
        <f t="shared" si="55"/>
        <v>YES</v>
      </c>
    </row>
    <row r="888" spans="1:21" x14ac:dyDescent="0.3">
      <c r="A888" t="s">
        <v>927</v>
      </c>
      <c r="B888" s="2">
        <v>45276</v>
      </c>
      <c r="C888">
        <v>608200</v>
      </c>
      <c r="D888">
        <v>562007.11</v>
      </c>
      <c r="E888">
        <v>4.8719999999999999</v>
      </c>
      <c r="F888">
        <v>360</v>
      </c>
      <c r="G888">
        <v>31</v>
      </c>
      <c r="H888">
        <v>329</v>
      </c>
      <c r="I888">
        <v>760</v>
      </c>
      <c r="J888">
        <v>68.7</v>
      </c>
      <c r="K888">
        <v>29.1</v>
      </c>
      <c r="L888" t="s">
        <v>29</v>
      </c>
      <c r="M888" t="s">
        <v>19</v>
      </c>
      <c r="N888" t="s">
        <v>20</v>
      </c>
      <c r="O888">
        <v>2.5000000000000001E-3</v>
      </c>
      <c r="P888">
        <v>0</v>
      </c>
      <c r="Q888" t="s">
        <v>21</v>
      </c>
      <c r="R888" t="str">
        <f t="shared" si="52"/>
        <v>OK</v>
      </c>
      <c r="S888">
        <f t="shared" si="53"/>
        <v>562007.11</v>
      </c>
      <c r="T888">
        <f t="shared" si="54"/>
        <v>760</v>
      </c>
      <c r="U888" t="str">
        <f t="shared" si="55"/>
        <v>YES</v>
      </c>
    </row>
    <row r="889" spans="1:21" x14ac:dyDescent="0.3">
      <c r="A889" t="s">
        <v>928</v>
      </c>
      <c r="B889" s="2">
        <v>45496</v>
      </c>
      <c r="C889">
        <v>467700</v>
      </c>
      <c r="D889">
        <v>421689.53</v>
      </c>
      <c r="E889">
        <v>7.0519999999999996</v>
      </c>
      <c r="F889">
        <v>360</v>
      </c>
      <c r="G889">
        <v>41</v>
      </c>
      <c r="H889">
        <v>319</v>
      </c>
      <c r="I889">
        <v>753</v>
      </c>
      <c r="J889">
        <v>79</v>
      </c>
      <c r="K889">
        <v>30.6</v>
      </c>
      <c r="L889" t="s">
        <v>33</v>
      </c>
      <c r="M889" t="s">
        <v>19</v>
      </c>
      <c r="N889" t="s">
        <v>20</v>
      </c>
      <c r="O889">
        <v>2.5000000000000001E-3</v>
      </c>
      <c r="P889">
        <v>0</v>
      </c>
      <c r="Q889" t="s">
        <v>21</v>
      </c>
      <c r="R889" t="str">
        <f t="shared" si="52"/>
        <v>OK</v>
      </c>
      <c r="S889">
        <f t="shared" si="53"/>
        <v>421689.53</v>
      </c>
      <c r="T889">
        <f t="shared" si="54"/>
        <v>753</v>
      </c>
      <c r="U889" t="str">
        <f t="shared" si="55"/>
        <v>YES</v>
      </c>
    </row>
    <row r="890" spans="1:21" x14ac:dyDescent="0.3">
      <c r="A890" t="s">
        <v>929</v>
      </c>
      <c r="B890" s="2">
        <v>44273</v>
      </c>
      <c r="C890">
        <v>464900</v>
      </c>
      <c r="D890">
        <v>388850.15</v>
      </c>
      <c r="E890">
        <v>6.0350000000000001</v>
      </c>
      <c r="F890">
        <v>360</v>
      </c>
      <c r="G890">
        <v>60</v>
      </c>
      <c r="H890">
        <v>300</v>
      </c>
      <c r="I890">
        <v>768</v>
      </c>
      <c r="J890">
        <v>62.2</v>
      </c>
      <c r="K890">
        <v>41.9</v>
      </c>
      <c r="L890" t="s">
        <v>36</v>
      </c>
      <c r="M890" t="s">
        <v>30</v>
      </c>
      <c r="N890" t="s">
        <v>77</v>
      </c>
      <c r="O890">
        <v>2.5000000000000001E-3</v>
      </c>
      <c r="P890">
        <v>0</v>
      </c>
      <c r="Q890" t="s">
        <v>21</v>
      </c>
      <c r="R890" t="str">
        <f t="shared" si="52"/>
        <v>OK</v>
      </c>
      <c r="S890">
        <f t="shared" si="53"/>
        <v>388850.15</v>
      </c>
      <c r="T890">
        <f t="shared" si="54"/>
        <v>768</v>
      </c>
      <c r="U890" t="str">
        <f t="shared" si="55"/>
        <v>YES</v>
      </c>
    </row>
    <row r="891" spans="1:21" x14ac:dyDescent="0.3">
      <c r="A891" t="s">
        <v>930</v>
      </c>
      <c r="B891" s="2">
        <v>44209</v>
      </c>
      <c r="C891">
        <v>351600</v>
      </c>
      <c r="D891">
        <v>290586.96999999997</v>
      </c>
      <c r="E891">
        <v>6.2320000000000002</v>
      </c>
      <c r="F891">
        <v>360</v>
      </c>
      <c r="G891">
        <v>69</v>
      </c>
      <c r="H891">
        <v>291</v>
      </c>
      <c r="I891">
        <v>708</v>
      </c>
      <c r="J891">
        <v>76.3</v>
      </c>
      <c r="K891">
        <v>38.799999999999997</v>
      </c>
      <c r="L891" t="s">
        <v>33</v>
      </c>
      <c r="M891" t="s">
        <v>43</v>
      </c>
      <c r="N891" t="s">
        <v>77</v>
      </c>
      <c r="O891">
        <v>2.5000000000000001E-3</v>
      </c>
      <c r="P891">
        <v>0</v>
      </c>
      <c r="Q891" t="s">
        <v>21</v>
      </c>
      <c r="R891" t="str">
        <f t="shared" si="52"/>
        <v>OK</v>
      </c>
      <c r="S891">
        <f t="shared" si="53"/>
        <v>290586.96999999997</v>
      </c>
      <c r="T891">
        <f t="shared" si="54"/>
        <v>708</v>
      </c>
      <c r="U891" t="str">
        <f t="shared" si="55"/>
        <v>YES</v>
      </c>
    </row>
    <row r="892" spans="1:21" x14ac:dyDescent="0.3">
      <c r="A892" t="s">
        <v>931</v>
      </c>
      <c r="B892" s="2">
        <v>43516</v>
      </c>
      <c r="C892">
        <v>526200</v>
      </c>
      <c r="D892">
        <v>439082.36</v>
      </c>
      <c r="E892">
        <v>5.923</v>
      </c>
      <c r="F892">
        <v>360</v>
      </c>
      <c r="G892">
        <v>62</v>
      </c>
      <c r="H892">
        <v>298</v>
      </c>
      <c r="I892">
        <v>820</v>
      </c>
      <c r="J892">
        <v>89.1</v>
      </c>
      <c r="K892">
        <v>57.3</v>
      </c>
      <c r="L892" t="s">
        <v>25</v>
      </c>
      <c r="M892" t="s">
        <v>19</v>
      </c>
      <c r="N892" t="s">
        <v>20</v>
      </c>
      <c r="O892">
        <v>2.5000000000000001E-3</v>
      </c>
      <c r="P892">
        <v>0</v>
      </c>
      <c r="Q892" t="s">
        <v>21</v>
      </c>
      <c r="R892" t="str">
        <f t="shared" si="52"/>
        <v>OK</v>
      </c>
      <c r="S892">
        <f t="shared" si="53"/>
        <v>439082.36</v>
      </c>
      <c r="T892">
        <f t="shared" si="54"/>
        <v>820</v>
      </c>
      <c r="U892" t="str">
        <f t="shared" si="55"/>
        <v>YES</v>
      </c>
    </row>
    <row r="893" spans="1:21" x14ac:dyDescent="0.3">
      <c r="A893" t="s">
        <v>932</v>
      </c>
      <c r="B893" s="2">
        <v>44647</v>
      </c>
      <c r="C893">
        <v>415600</v>
      </c>
      <c r="D893">
        <v>338102.26</v>
      </c>
      <c r="E893">
        <v>5.1360000000000001</v>
      </c>
      <c r="F893">
        <v>360</v>
      </c>
      <c r="G893">
        <v>66</v>
      </c>
      <c r="H893">
        <v>294</v>
      </c>
      <c r="I893">
        <v>598</v>
      </c>
      <c r="J893">
        <v>72.7</v>
      </c>
      <c r="K893">
        <v>21.9</v>
      </c>
      <c r="L893" t="s">
        <v>38</v>
      </c>
      <c r="M893" t="s">
        <v>19</v>
      </c>
      <c r="N893" t="s">
        <v>20</v>
      </c>
      <c r="O893">
        <v>2.5000000000000001E-3</v>
      </c>
      <c r="P893">
        <v>30</v>
      </c>
      <c r="Q893" t="s">
        <v>31</v>
      </c>
      <c r="R893" t="str">
        <f t="shared" si="52"/>
        <v>OK</v>
      </c>
      <c r="S893">
        <f t="shared" si="53"/>
        <v>338102.26</v>
      </c>
      <c r="T893">
        <f t="shared" si="54"/>
        <v>598</v>
      </c>
      <c r="U893" t="str">
        <f t="shared" si="55"/>
        <v>YES</v>
      </c>
    </row>
    <row r="894" spans="1:21" x14ac:dyDescent="0.3">
      <c r="A894" t="s">
        <v>933</v>
      </c>
      <c r="B894" s="2">
        <v>43521</v>
      </c>
      <c r="C894">
        <v>488700</v>
      </c>
      <c r="D894">
        <v>478962.15</v>
      </c>
      <c r="E894">
        <v>5.7409999999999997</v>
      </c>
      <c r="F894">
        <v>360</v>
      </c>
      <c r="G894">
        <v>7</v>
      </c>
      <c r="H894">
        <v>353</v>
      </c>
      <c r="I894">
        <v>805</v>
      </c>
      <c r="J894">
        <v>88</v>
      </c>
      <c r="K894">
        <v>34.6</v>
      </c>
      <c r="L894" t="s">
        <v>45</v>
      </c>
      <c r="M894" t="s">
        <v>26</v>
      </c>
      <c r="N894" t="s">
        <v>20</v>
      </c>
      <c r="O894">
        <v>3.0000000000000001E-3</v>
      </c>
      <c r="P894">
        <v>0</v>
      </c>
      <c r="Q894" t="s">
        <v>21</v>
      </c>
      <c r="R894" t="str">
        <f t="shared" si="52"/>
        <v>OK</v>
      </c>
      <c r="S894">
        <f t="shared" si="53"/>
        <v>478962.15</v>
      </c>
      <c r="T894">
        <f t="shared" si="54"/>
        <v>805</v>
      </c>
      <c r="U894" t="str">
        <f t="shared" si="55"/>
        <v>YES</v>
      </c>
    </row>
    <row r="895" spans="1:21" x14ac:dyDescent="0.3">
      <c r="A895" t="s">
        <v>934</v>
      </c>
      <c r="B895" s="2">
        <v>44209</v>
      </c>
      <c r="C895">
        <v>364200</v>
      </c>
      <c r="D895">
        <v>313617.8</v>
      </c>
      <c r="E895">
        <v>7.6130000000000004</v>
      </c>
      <c r="F895">
        <v>360</v>
      </c>
      <c r="G895">
        <v>60</v>
      </c>
      <c r="H895">
        <v>300</v>
      </c>
      <c r="I895">
        <v>775</v>
      </c>
      <c r="J895">
        <v>98</v>
      </c>
      <c r="K895">
        <v>19.600000000000001</v>
      </c>
      <c r="L895" t="s">
        <v>54</v>
      </c>
      <c r="M895" t="s">
        <v>19</v>
      </c>
      <c r="N895" t="s">
        <v>20</v>
      </c>
      <c r="O895">
        <v>2.5000000000000001E-3</v>
      </c>
      <c r="P895">
        <v>0</v>
      </c>
      <c r="Q895" t="s">
        <v>21</v>
      </c>
      <c r="R895" t="str">
        <f t="shared" si="52"/>
        <v>OK</v>
      </c>
      <c r="S895">
        <f t="shared" si="53"/>
        <v>313617.8</v>
      </c>
      <c r="T895">
        <f t="shared" si="54"/>
        <v>775</v>
      </c>
      <c r="U895" t="str">
        <f t="shared" si="55"/>
        <v>YES</v>
      </c>
    </row>
    <row r="896" spans="1:21" x14ac:dyDescent="0.3">
      <c r="A896" t="s">
        <v>935</v>
      </c>
      <c r="B896" s="2">
        <v>45941</v>
      </c>
      <c r="C896">
        <v>515700</v>
      </c>
      <c r="D896">
        <v>466029.81</v>
      </c>
      <c r="E896">
        <v>5.5380000000000003</v>
      </c>
      <c r="F896">
        <v>360</v>
      </c>
      <c r="G896">
        <v>43</v>
      </c>
      <c r="H896">
        <v>317</v>
      </c>
      <c r="I896">
        <v>739</v>
      </c>
      <c r="J896">
        <v>75.7</v>
      </c>
      <c r="K896">
        <v>39.799999999999997</v>
      </c>
      <c r="L896" t="s">
        <v>29</v>
      </c>
      <c r="M896" t="s">
        <v>19</v>
      </c>
      <c r="N896" t="s">
        <v>20</v>
      </c>
      <c r="O896">
        <v>2.7499999999999998E-3</v>
      </c>
      <c r="P896">
        <v>30</v>
      </c>
      <c r="Q896" t="s">
        <v>31</v>
      </c>
      <c r="R896" t="str">
        <f t="shared" si="52"/>
        <v>OK</v>
      </c>
      <c r="S896">
        <f t="shared" si="53"/>
        <v>466029.81</v>
      </c>
      <c r="T896">
        <f t="shared" si="54"/>
        <v>739</v>
      </c>
      <c r="U896" t="str">
        <f t="shared" si="55"/>
        <v>YES</v>
      </c>
    </row>
    <row r="897" spans="1:21" x14ac:dyDescent="0.3">
      <c r="A897" t="s">
        <v>936</v>
      </c>
      <c r="B897" s="2">
        <v>43908</v>
      </c>
      <c r="C897">
        <v>562200</v>
      </c>
      <c r="D897">
        <v>474230.91</v>
      </c>
      <c r="E897">
        <v>5.2169999999999996</v>
      </c>
      <c r="F897">
        <v>180</v>
      </c>
      <c r="G897">
        <v>34</v>
      </c>
      <c r="H897">
        <v>146</v>
      </c>
      <c r="I897">
        <v>729</v>
      </c>
      <c r="J897">
        <v>82.8</v>
      </c>
      <c r="K897">
        <v>43.5</v>
      </c>
      <c r="L897" t="s">
        <v>33</v>
      </c>
      <c r="M897" t="s">
        <v>30</v>
      </c>
      <c r="N897" t="s">
        <v>27</v>
      </c>
      <c r="O897">
        <v>2.5000000000000001E-3</v>
      </c>
      <c r="P897">
        <v>0</v>
      </c>
      <c r="Q897" t="s">
        <v>21</v>
      </c>
      <c r="R897" t="str">
        <f t="shared" si="52"/>
        <v>OK</v>
      </c>
      <c r="S897">
        <f t="shared" si="53"/>
        <v>474230.91</v>
      </c>
      <c r="T897">
        <f t="shared" si="54"/>
        <v>729</v>
      </c>
      <c r="U897" t="str">
        <f t="shared" si="55"/>
        <v>YES</v>
      </c>
    </row>
    <row r="898" spans="1:21" x14ac:dyDescent="0.3">
      <c r="A898" t="s">
        <v>937</v>
      </c>
      <c r="B898" s="2">
        <v>45400</v>
      </c>
      <c r="C898">
        <v>223200</v>
      </c>
      <c r="D898">
        <v>204452.59</v>
      </c>
      <c r="E898">
        <v>6.3419999999999996</v>
      </c>
      <c r="F898">
        <v>360</v>
      </c>
      <c r="G898">
        <v>31</v>
      </c>
      <c r="H898">
        <v>329</v>
      </c>
      <c r="I898">
        <v>716</v>
      </c>
      <c r="J898">
        <v>81.2</v>
      </c>
      <c r="K898">
        <v>46.5</v>
      </c>
      <c r="L898" t="s">
        <v>18</v>
      </c>
      <c r="M898" t="s">
        <v>19</v>
      </c>
      <c r="N898" t="s">
        <v>20</v>
      </c>
      <c r="O898">
        <v>2.5000000000000001E-3</v>
      </c>
      <c r="P898">
        <v>0</v>
      </c>
      <c r="Q898" t="s">
        <v>21</v>
      </c>
      <c r="R898" t="str">
        <f t="shared" si="52"/>
        <v>OK</v>
      </c>
      <c r="S898">
        <f t="shared" si="53"/>
        <v>204452.59</v>
      </c>
      <c r="T898">
        <f t="shared" si="54"/>
        <v>716</v>
      </c>
      <c r="U898" t="str">
        <f t="shared" si="55"/>
        <v>YES</v>
      </c>
    </row>
    <row r="899" spans="1:21" x14ac:dyDescent="0.3">
      <c r="A899" t="s">
        <v>938</v>
      </c>
      <c r="B899" s="2">
        <v>45839</v>
      </c>
      <c r="C899">
        <v>566500</v>
      </c>
      <c r="D899">
        <v>512303.74</v>
      </c>
      <c r="E899">
        <v>6.194</v>
      </c>
      <c r="F899">
        <v>360</v>
      </c>
      <c r="G899">
        <v>40</v>
      </c>
      <c r="H899">
        <v>320</v>
      </c>
      <c r="I899">
        <v>786</v>
      </c>
      <c r="J899">
        <v>78.5</v>
      </c>
      <c r="K899">
        <v>36.5</v>
      </c>
      <c r="L899" t="s">
        <v>38</v>
      </c>
      <c r="M899" t="s">
        <v>19</v>
      </c>
      <c r="N899" t="s">
        <v>20</v>
      </c>
      <c r="O899">
        <v>2.5000000000000001E-3</v>
      </c>
      <c r="P899">
        <v>0</v>
      </c>
      <c r="Q899" t="s">
        <v>21</v>
      </c>
      <c r="R899" t="str">
        <f t="shared" ref="R899:R962" si="56">IF(D899&lt;0,"ERROR - Negative Balance", IF(I899="", "ERROR - Missing FICO", IF(L899="XX","ERROR - Invalid State", IF(O899&lt;=0,"ERROR - Invalid Servicing Fee",IF(H899 &lt;=0, "ERROR - Invalid Term", "OK")))))</f>
        <v>OK</v>
      </c>
      <c r="S899">
        <f t="shared" ref="S899:S962" si="57">IF(D899&lt;0,"",D899)</f>
        <v>512303.74</v>
      </c>
      <c r="T899">
        <f t="shared" ref="T899:T962" si="58">IF(I899="","",I899)</f>
        <v>786</v>
      </c>
      <c r="U899" t="str">
        <f t="shared" ref="U899:U962" si="59">IF(R899="OK","YES","NO")</f>
        <v>YES</v>
      </c>
    </row>
    <row r="900" spans="1:21" x14ac:dyDescent="0.3">
      <c r="A900" t="s">
        <v>939</v>
      </c>
      <c r="B900" s="2">
        <v>45127</v>
      </c>
      <c r="C900">
        <v>420100</v>
      </c>
      <c r="D900">
        <v>352714.55</v>
      </c>
      <c r="E900">
        <v>6.04</v>
      </c>
      <c r="F900">
        <v>360</v>
      </c>
      <c r="G900">
        <v>72</v>
      </c>
      <c r="H900">
        <v>288</v>
      </c>
      <c r="I900">
        <v>723</v>
      </c>
      <c r="J900">
        <v>84.7</v>
      </c>
      <c r="K900">
        <v>19.7</v>
      </c>
      <c r="L900" t="s">
        <v>36</v>
      </c>
      <c r="M900" t="s">
        <v>19</v>
      </c>
      <c r="N900" t="s">
        <v>20</v>
      </c>
      <c r="O900">
        <v>2.7499999999999998E-3</v>
      </c>
      <c r="P900">
        <v>0</v>
      </c>
      <c r="Q900" t="s">
        <v>21</v>
      </c>
      <c r="R900" t="str">
        <f t="shared" si="56"/>
        <v>OK</v>
      </c>
      <c r="S900">
        <f t="shared" si="57"/>
        <v>352714.55</v>
      </c>
      <c r="T900">
        <f t="shared" si="58"/>
        <v>723</v>
      </c>
      <c r="U900" t="str">
        <f t="shared" si="59"/>
        <v>YES</v>
      </c>
    </row>
    <row r="901" spans="1:21" x14ac:dyDescent="0.3">
      <c r="A901" t="s">
        <v>940</v>
      </c>
      <c r="B901" s="2">
        <v>43545</v>
      </c>
      <c r="C901">
        <v>572300</v>
      </c>
      <c r="D901">
        <v>530166.75</v>
      </c>
      <c r="E901">
        <v>6.2590000000000003</v>
      </c>
      <c r="F901">
        <v>360</v>
      </c>
      <c r="G901">
        <v>34</v>
      </c>
      <c r="H901">
        <v>326</v>
      </c>
      <c r="I901">
        <v>685</v>
      </c>
      <c r="J901">
        <v>73.3</v>
      </c>
      <c r="K901">
        <v>34.6</v>
      </c>
      <c r="L901" t="s">
        <v>36</v>
      </c>
      <c r="M901" t="s">
        <v>26</v>
      </c>
      <c r="N901" t="s">
        <v>20</v>
      </c>
      <c r="O901">
        <v>2.5000000000000001E-3</v>
      </c>
      <c r="P901">
        <v>60</v>
      </c>
      <c r="Q901" t="s">
        <v>133</v>
      </c>
      <c r="R901" t="str">
        <f t="shared" si="56"/>
        <v>OK</v>
      </c>
      <c r="S901">
        <f t="shared" si="57"/>
        <v>530166.75</v>
      </c>
      <c r="T901">
        <f t="shared" si="58"/>
        <v>685</v>
      </c>
      <c r="U901" t="str">
        <f t="shared" si="59"/>
        <v>YES</v>
      </c>
    </row>
    <row r="902" spans="1:21" x14ac:dyDescent="0.3">
      <c r="A902" t="s">
        <v>941</v>
      </c>
      <c r="B902" s="2">
        <v>45987</v>
      </c>
      <c r="C902">
        <v>365700</v>
      </c>
      <c r="D902">
        <v>332096.68</v>
      </c>
      <c r="E902">
        <v>6.6689999999999996</v>
      </c>
      <c r="F902">
        <v>360</v>
      </c>
      <c r="G902">
        <v>39</v>
      </c>
      <c r="H902">
        <v>321</v>
      </c>
      <c r="I902">
        <v>775</v>
      </c>
      <c r="J902">
        <v>68.7</v>
      </c>
      <c r="K902">
        <v>38.5</v>
      </c>
      <c r="L902" t="s">
        <v>33</v>
      </c>
      <c r="M902" t="s">
        <v>19</v>
      </c>
      <c r="N902" t="s">
        <v>20</v>
      </c>
      <c r="O902">
        <v>2.5000000000000001E-3</v>
      </c>
      <c r="P902">
        <v>0</v>
      </c>
      <c r="Q902" t="s">
        <v>21</v>
      </c>
      <c r="R902" t="str">
        <f t="shared" si="56"/>
        <v>OK</v>
      </c>
      <c r="S902">
        <f t="shared" si="57"/>
        <v>332096.68</v>
      </c>
      <c r="T902">
        <f t="shared" si="58"/>
        <v>775</v>
      </c>
      <c r="U902" t="str">
        <f t="shared" si="59"/>
        <v>YES</v>
      </c>
    </row>
    <row r="903" spans="1:21" x14ac:dyDescent="0.3">
      <c r="A903" t="s">
        <v>942</v>
      </c>
      <c r="B903" s="2">
        <v>43842</v>
      </c>
      <c r="C903">
        <v>339500</v>
      </c>
      <c r="D903">
        <v>305192.88</v>
      </c>
      <c r="E903">
        <v>5.8680000000000003</v>
      </c>
      <c r="F903">
        <v>360</v>
      </c>
      <c r="G903">
        <v>46</v>
      </c>
      <c r="H903">
        <v>314</v>
      </c>
      <c r="I903">
        <v>812</v>
      </c>
      <c r="J903">
        <v>59.2</v>
      </c>
      <c r="K903">
        <v>27</v>
      </c>
      <c r="L903" t="s">
        <v>36</v>
      </c>
      <c r="M903" t="s">
        <v>19</v>
      </c>
      <c r="N903" t="s">
        <v>20</v>
      </c>
      <c r="O903">
        <v>2.5000000000000001E-3</v>
      </c>
      <c r="P903">
        <v>0</v>
      </c>
      <c r="Q903" t="s">
        <v>21</v>
      </c>
      <c r="R903" t="str">
        <f t="shared" si="56"/>
        <v>OK</v>
      </c>
      <c r="S903">
        <f t="shared" si="57"/>
        <v>305192.88</v>
      </c>
      <c r="T903">
        <f t="shared" si="58"/>
        <v>812</v>
      </c>
      <c r="U903" t="str">
        <f t="shared" si="59"/>
        <v>YES</v>
      </c>
    </row>
    <row r="904" spans="1:21" x14ac:dyDescent="0.3">
      <c r="A904" t="s">
        <v>943</v>
      </c>
      <c r="B904" s="2">
        <v>45846</v>
      </c>
      <c r="C904">
        <v>607500</v>
      </c>
      <c r="D904">
        <v>545639.69999999995</v>
      </c>
      <c r="E904">
        <v>6.3760000000000003</v>
      </c>
      <c r="F904">
        <v>360</v>
      </c>
      <c r="G904">
        <v>46</v>
      </c>
      <c r="H904">
        <v>314</v>
      </c>
      <c r="I904">
        <v>619</v>
      </c>
      <c r="J904">
        <v>72.2</v>
      </c>
      <c r="K904">
        <v>32.9</v>
      </c>
      <c r="L904" t="s">
        <v>33</v>
      </c>
      <c r="M904" t="s">
        <v>30</v>
      </c>
      <c r="N904" t="s">
        <v>20</v>
      </c>
      <c r="O904">
        <v>2.5000000000000001E-3</v>
      </c>
      <c r="P904">
        <v>0</v>
      </c>
      <c r="Q904" t="s">
        <v>21</v>
      </c>
      <c r="R904" t="str">
        <f t="shared" si="56"/>
        <v>OK</v>
      </c>
      <c r="S904">
        <f t="shared" si="57"/>
        <v>545639.69999999995</v>
      </c>
      <c r="T904">
        <f t="shared" si="58"/>
        <v>619</v>
      </c>
      <c r="U904" t="str">
        <f t="shared" si="59"/>
        <v>YES</v>
      </c>
    </row>
    <row r="905" spans="1:21" x14ac:dyDescent="0.3">
      <c r="A905" t="s">
        <v>944</v>
      </c>
      <c r="B905" s="2">
        <v>43906</v>
      </c>
      <c r="C905">
        <v>275600</v>
      </c>
      <c r="D905">
        <v>255125.5</v>
      </c>
      <c r="E905">
        <v>6.9160000000000004</v>
      </c>
      <c r="F905">
        <v>360</v>
      </c>
      <c r="G905">
        <v>28</v>
      </c>
      <c r="H905">
        <v>332</v>
      </c>
      <c r="I905">
        <v>820</v>
      </c>
      <c r="J905">
        <v>85.9</v>
      </c>
      <c r="K905">
        <v>24.8</v>
      </c>
      <c r="L905" t="s">
        <v>29</v>
      </c>
      <c r="M905" t="s">
        <v>19</v>
      </c>
      <c r="N905" t="s">
        <v>20</v>
      </c>
      <c r="O905">
        <v>2.5000000000000001E-3</v>
      </c>
      <c r="P905">
        <v>0</v>
      </c>
      <c r="Q905" t="s">
        <v>21</v>
      </c>
      <c r="R905" t="str">
        <f t="shared" si="56"/>
        <v>OK</v>
      </c>
      <c r="S905">
        <f t="shared" si="57"/>
        <v>255125.5</v>
      </c>
      <c r="T905">
        <f t="shared" si="58"/>
        <v>820</v>
      </c>
      <c r="U905" t="str">
        <f t="shared" si="59"/>
        <v>YES</v>
      </c>
    </row>
    <row r="906" spans="1:21" x14ac:dyDescent="0.3">
      <c r="A906" t="s">
        <v>945</v>
      </c>
      <c r="B906" s="2">
        <v>43591</v>
      </c>
      <c r="C906">
        <v>572100</v>
      </c>
      <c r="D906">
        <v>562489.74</v>
      </c>
      <c r="E906">
        <v>5.6029999999999998</v>
      </c>
      <c r="F906">
        <v>360</v>
      </c>
      <c r="G906">
        <v>8</v>
      </c>
      <c r="H906">
        <v>352</v>
      </c>
      <c r="I906">
        <v>668</v>
      </c>
      <c r="J906">
        <v>65.7</v>
      </c>
      <c r="K906">
        <v>30.1</v>
      </c>
      <c r="L906" t="s">
        <v>54</v>
      </c>
      <c r="M906" t="s">
        <v>30</v>
      </c>
      <c r="N906" t="s">
        <v>20</v>
      </c>
      <c r="O906">
        <v>2.5000000000000001E-3</v>
      </c>
      <c r="P906">
        <v>0</v>
      </c>
      <c r="Q906" t="s">
        <v>21</v>
      </c>
      <c r="R906" t="str">
        <f t="shared" si="56"/>
        <v>OK</v>
      </c>
      <c r="S906">
        <f t="shared" si="57"/>
        <v>562489.74</v>
      </c>
      <c r="T906">
        <f t="shared" si="58"/>
        <v>668</v>
      </c>
      <c r="U906" t="str">
        <f t="shared" si="59"/>
        <v>YES</v>
      </c>
    </row>
    <row r="907" spans="1:21" x14ac:dyDescent="0.3">
      <c r="A907" t="s">
        <v>946</v>
      </c>
      <c r="B907" s="2">
        <v>45183</v>
      </c>
      <c r="C907">
        <v>392000</v>
      </c>
      <c r="D907">
        <v>338130.75</v>
      </c>
      <c r="E907">
        <v>4.75</v>
      </c>
      <c r="F907">
        <v>360</v>
      </c>
      <c r="G907">
        <v>63</v>
      </c>
      <c r="H907">
        <v>297</v>
      </c>
      <c r="I907">
        <v>672</v>
      </c>
      <c r="J907">
        <v>78.7</v>
      </c>
      <c r="K907">
        <v>42.3</v>
      </c>
      <c r="L907" t="s">
        <v>38</v>
      </c>
      <c r="M907" t="s">
        <v>19</v>
      </c>
      <c r="N907" t="s">
        <v>20</v>
      </c>
      <c r="O907">
        <v>2.5000000000000001E-3</v>
      </c>
      <c r="P907">
        <v>0</v>
      </c>
      <c r="Q907" t="s">
        <v>21</v>
      </c>
      <c r="R907" t="str">
        <f t="shared" si="56"/>
        <v>OK</v>
      </c>
      <c r="S907">
        <f t="shared" si="57"/>
        <v>338130.75</v>
      </c>
      <c r="T907">
        <f t="shared" si="58"/>
        <v>672</v>
      </c>
      <c r="U907" t="str">
        <f t="shared" si="59"/>
        <v>YES</v>
      </c>
    </row>
    <row r="908" spans="1:21" x14ac:dyDescent="0.3">
      <c r="A908" t="s">
        <v>947</v>
      </c>
      <c r="B908" s="2">
        <v>43684</v>
      </c>
      <c r="C908">
        <v>407000</v>
      </c>
      <c r="D908">
        <v>365031</v>
      </c>
      <c r="E908">
        <v>6.6859999999999999</v>
      </c>
      <c r="F908">
        <v>360</v>
      </c>
      <c r="G908">
        <v>37</v>
      </c>
      <c r="H908">
        <v>323</v>
      </c>
      <c r="I908">
        <v>657</v>
      </c>
      <c r="J908">
        <v>74.599999999999994</v>
      </c>
      <c r="K908">
        <v>40.4</v>
      </c>
      <c r="L908" t="s">
        <v>45</v>
      </c>
      <c r="M908" t="s">
        <v>43</v>
      </c>
      <c r="N908" t="s">
        <v>27</v>
      </c>
      <c r="O908">
        <v>2.5000000000000001E-3</v>
      </c>
      <c r="P908">
        <v>0</v>
      </c>
      <c r="Q908" t="s">
        <v>21</v>
      </c>
      <c r="R908" t="str">
        <f t="shared" si="56"/>
        <v>OK</v>
      </c>
      <c r="S908">
        <f t="shared" si="57"/>
        <v>365031</v>
      </c>
      <c r="T908">
        <f t="shared" si="58"/>
        <v>657</v>
      </c>
      <c r="U908" t="str">
        <f t="shared" si="59"/>
        <v>YES</v>
      </c>
    </row>
    <row r="909" spans="1:21" x14ac:dyDescent="0.3">
      <c r="A909" t="s">
        <v>948</v>
      </c>
      <c r="B909" s="2">
        <v>44413</v>
      </c>
      <c r="C909">
        <v>304200</v>
      </c>
      <c r="D909">
        <v>273674.31</v>
      </c>
      <c r="E909">
        <v>7.8769999999999998</v>
      </c>
      <c r="F909">
        <v>360</v>
      </c>
      <c r="G909">
        <v>36</v>
      </c>
      <c r="H909">
        <v>324</v>
      </c>
      <c r="I909">
        <v>725</v>
      </c>
      <c r="J909">
        <v>69.2</v>
      </c>
      <c r="K909">
        <v>23.8</v>
      </c>
      <c r="L909" t="s">
        <v>18</v>
      </c>
      <c r="M909" t="s">
        <v>19</v>
      </c>
      <c r="N909" t="s">
        <v>20</v>
      </c>
      <c r="O909">
        <v>2.5000000000000001E-3</v>
      </c>
      <c r="P909">
        <v>0</v>
      </c>
      <c r="Q909" t="s">
        <v>21</v>
      </c>
      <c r="R909" t="str">
        <f t="shared" si="56"/>
        <v>OK</v>
      </c>
      <c r="S909">
        <f t="shared" si="57"/>
        <v>273674.31</v>
      </c>
      <c r="T909">
        <f t="shared" si="58"/>
        <v>725</v>
      </c>
      <c r="U909" t="str">
        <f t="shared" si="59"/>
        <v>YES</v>
      </c>
    </row>
    <row r="910" spans="1:21" x14ac:dyDescent="0.3">
      <c r="A910" t="s">
        <v>949</v>
      </c>
      <c r="B910" s="2">
        <v>43743</v>
      </c>
      <c r="C910">
        <v>436500</v>
      </c>
      <c r="D910">
        <v>337702.82</v>
      </c>
      <c r="E910">
        <v>6.2450000000000001</v>
      </c>
      <c r="F910">
        <v>180</v>
      </c>
      <c r="G910">
        <v>48</v>
      </c>
      <c r="H910">
        <v>132</v>
      </c>
      <c r="I910">
        <v>655</v>
      </c>
      <c r="J910">
        <v>55.6</v>
      </c>
      <c r="K910">
        <v>29.4</v>
      </c>
      <c r="L910" t="s">
        <v>33</v>
      </c>
      <c r="M910" t="s">
        <v>19</v>
      </c>
      <c r="N910" t="s">
        <v>20</v>
      </c>
      <c r="O910">
        <v>2.5000000000000001E-3</v>
      </c>
      <c r="P910">
        <v>30</v>
      </c>
      <c r="Q910" t="s">
        <v>31</v>
      </c>
      <c r="R910" t="str">
        <f t="shared" si="56"/>
        <v>OK</v>
      </c>
      <c r="S910">
        <f t="shared" si="57"/>
        <v>337702.82</v>
      </c>
      <c r="T910">
        <f t="shared" si="58"/>
        <v>655</v>
      </c>
      <c r="U910" t="str">
        <f t="shared" si="59"/>
        <v>YES</v>
      </c>
    </row>
    <row r="911" spans="1:21" x14ac:dyDescent="0.3">
      <c r="A911" t="s">
        <v>950</v>
      </c>
      <c r="B911" s="2">
        <v>44060</v>
      </c>
      <c r="C911">
        <v>312600</v>
      </c>
      <c r="D911">
        <v>304510.06</v>
      </c>
      <c r="E911">
        <v>6.3810000000000002</v>
      </c>
      <c r="F911">
        <v>360</v>
      </c>
      <c r="G911">
        <v>12</v>
      </c>
      <c r="H911">
        <v>348</v>
      </c>
      <c r="I911">
        <v>661</v>
      </c>
      <c r="J911">
        <v>91</v>
      </c>
      <c r="K911">
        <v>35.5</v>
      </c>
      <c r="L911" t="s">
        <v>18</v>
      </c>
      <c r="M911" t="s">
        <v>19</v>
      </c>
      <c r="N911" t="s">
        <v>20</v>
      </c>
      <c r="O911">
        <v>2.5000000000000001E-3</v>
      </c>
      <c r="P911">
        <v>0</v>
      </c>
      <c r="Q911" t="s">
        <v>21</v>
      </c>
      <c r="R911" t="str">
        <f t="shared" si="56"/>
        <v>OK</v>
      </c>
      <c r="S911">
        <f t="shared" si="57"/>
        <v>304510.06</v>
      </c>
      <c r="T911">
        <f t="shared" si="58"/>
        <v>661</v>
      </c>
      <c r="U911" t="str">
        <f t="shared" si="59"/>
        <v>YES</v>
      </c>
    </row>
    <row r="912" spans="1:21" x14ac:dyDescent="0.3">
      <c r="A912" t="s">
        <v>951</v>
      </c>
      <c r="B912" s="2">
        <v>44400</v>
      </c>
      <c r="C912">
        <v>169600</v>
      </c>
      <c r="D912">
        <v>166882.19</v>
      </c>
      <c r="E912">
        <v>6.0579999999999998</v>
      </c>
      <c r="F912">
        <v>360</v>
      </c>
      <c r="G912">
        <v>6</v>
      </c>
      <c r="H912">
        <v>354</v>
      </c>
      <c r="I912">
        <v>687</v>
      </c>
      <c r="J912">
        <v>81.7</v>
      </c>
      <c r="K912">
        <v>36.799999999999997</v>
      </c>
      <c r="L912" t="s">
        <v>29</v>
      </c>
      <c r="M912" t="s">
        <v>19</v>
      </c>
      <c r="N912" t="s">
        <v>20</v>
      </c>
      <c r="O912">
        <v>2.5000000000000001E-3</v>
      </c>
      <c r="P912">
        <v>0</v>
      </c>
      <c r="Q912" t="s">
        <v>21</v>
      </c>
      <c r="R912" t="str">
        <f t="shared" si="56"/>
        <v>OK</v>
      </c>
      <c r="S912">
        <f t="shared" si="57"/>
        <v>166882.19</v>
      </c>
      <c r="T912">
        <f t="shared" si="58"/>
        <v>687</v>
      </c>
      <c r="U912" t="str">
        <f t="shared" si="59"/>
        <v>YES</v>
      </c>
    </row>
    <row r="913" spans="1:21" x14ac:dyDescent="0.3">
      <c r="A913" t="s">
        <v>952</v>
      </c>
      <c r="B913" s="2">
        <v>45484</v>
      </c>
      <c r="C913">
        <v>286000</v>
      </c>
      <c r="D913">
        <v>241010.13</v>
      </c>
      <c r="E913">
        <v>7.282</v>
      </c>
      <c r="F913">
        <v>360</v>
      </c>
      <c r="G913">
        <v>66</v>
      </c>
      <c r="H913">
        <v>294</v>
      </c>
      <c r="I913">
        <v>733</v>
      </c>
      <c r="J913">
        <v>98</v>
      </c>
      <c r="K913">
        <v>29.7</v>
      </c>
      <c r="L913" t="s">
        <v>18</v>
      </c>
      <c r="M913" t="s">
        <v>26</v>
      </c>
      <c r="N913" t="s">
        <v>20</v>
      </c>
      <c r="O913">
        <v>2.5000000000000001E-3</v>
      </c>
      <c r="P913">
        <v>0</v>
      </c>
      <c r="Q913" t="s">
        <v>21</v>
      </c>
      <c r="R913" t="str">
        <f t="shared" si="56"/>
        <v>OK</v>
      </c>
      <c r="S913">
        <f t="shared" si="57"/>
        <v>241010.13</v>
      </c>
      <c r="T913">
        <f t="shared" si="58"/>
        <v>733</v>
      </c>
      <c r="U913" t="str">
        <f t="shared" si="59"/>
        <v>YES</v>
      </c>
    </row>
    <row r="914" spans="1:21" x14ac:dyDescent="0.3">
      <c r="A914" t="s">
        <v>953</v>
      </c>
      <c r="B914" s="2">
        <v>43606</v>
      </c>
      <c r="C914">
        <v>153200</v>
      </c>
      <c r="D914">
        <v>147025.54999999999</v>
      </c>
      <c r="E914">
        <v>6.1989999999999998</v>
      </c>
      <c r="F914">
        <v>360</v>
      </c>
      <c r="G914">
        <v>19</v>
      </c>
      <c r="H914">
        <v>341</v>
      </c>
      <c r="I914">
        <v>738</v>
      </c>
      <c r="J914">
        <v>87.9</v>
      </c>
      <c r="K914">
        <v>38.799999999999997</v>
      </c>
      <c r="L914" t="s">
        <v>29</v>
      </c>
      <c r="M914" t="s">
        <v>43</v>
      </c>
      <c r="N914" t="s">
        <v>20</v>
      </c>
      <c r="O914">
        <v>2.5000000000000001E-3</v>
      </c>
      <c r="P914">
        <v>0</v>
      </c>
      <c r="Q914" t="s">
        <v>21</v>
      </c>
      <c r="R914" t="str">
        <f t="shared" si="56"/>
        <v>OK</v>
      </c>
      <c r="S914">
        <f t="shared" si="57"/>
        <v>147025.54999999999</v>
      </c>
      <c r="T914">
        <f t="shared" si="58"/>
        <v>738</v>
      </c>
      <c r="U914" t="str">
        <f t="shared" si="59"/>
        <v>YES</v>
      </c>
    </row>
    <row r="915" spans="1:21" x14ac:dyDescent="0.3">
      <c r="A915" t="s">
        <v>954</v>
      </c>
      <c r="B915" s="2">
        <v>45096</v>
      </c>
      <c r="C915">
        <v>639200</v>
      </c>
      <c r="D915">
        <v>558503.06000000006</v>
      </c>
      <c r="E915">
        <v>6.1289999999999996</v>
      </c>
      <c r="F915">
        <v>360</v>
      </c>
      <c r="G915">
        <v>57</v>
      </c>
      <c r="H915">
        <v>303</v>
      </c>
      <c r="I915">
        <v>793</v>
      </c>
      <c r="J915">
        <v>90.7</v>
      </c>
      <c r="K915">
        <v>34.700000000000003</v>
      </c>
      <c r="L915" t="s">
        <v>54</v>
      </c>
      <c r="M915" t="s">
        <v>19</v>
      </c>
      <c r="N915" t="s">
        <v>27</v>
      </c>
      <c r="O915">
        <v>3.0000000000000001E-3</v>
      </c>
      <c r="P915">
        <v>0</v>
      </c>
      <c r="Q915" t="s">
        <v>21</v>
      </c>
      <c r="R915" t="str">
        <f t="shared" si="56"/>
        <v>OK</v>
      </c>
      <c r="S915">
        <f t="shared" si="57"/>
        <v>558503.06000000006</v>
      </c>
      <c r="T915">
        <f t="shared" si="58"/>
        <v>793</v>
      </c>
      <c r="U915" t="str">
        <f t="shared" si="59"/>
        <v>YES</v>
      </c>
    </row>
    <row r="916" spans="1:21" x14ac:dyDescent="0.3">
      <c r="A916" t="s">
        <v>955</v>
      </c>
      <c r="B916" s="2">
        <v>44342</v>
      </c>
      <c r="C916">
        <v>632900</v>
      </c>
      <c r="D916">
        <v>617599.98</v>
      </c>
      <c r="E916">
        <v>6.8419999999999996</v>
      </c>
      <c r="F916">
        <v>360</v>
      </c>
      <c r="G916">
        <v>11</v>
      </c>
      <c r="H916">
        <v>349</v>
      </c>
      <c r="I916">
        <v>792</v>
      </c>
      <c r="J916">
        <v>56.8</v>
      </c>
      <c r="K916">
        <v>18</v>
      </c>
      <c r="L916" t="s">
        <v>52</v>
      </c>
      <c r="M916" t="s">
        <v>19</v>
      </c>
      <c r="N916" t="s">
        <v>20</v>
      </c>
      <c r="O916">
        <v>2.5000000000000001E-3</v>
      </c>
      <c r="P916">
        <v>0</v>
      </c>
      <c r="Q916" t="s">
        <v>21</v>
      </c>
      <c r="R916" t="str">
        <f t="shared" si="56"/>
        <v>OK</v>
      </c>
      <c r="S916">
        <f t="shared" si="57"/>
        <v>617599.98</v>
      </c>
      <c r="T916">
        <f t="shared" si="58"/>
        <v>792</v>
      </c>
      <c r="U916" t="str">
        <f t="shared" si="59"/>
        <v>YES</v>
      </c>
    </row>
    <row r="917" spans="1:21" x14ac:dyDescent="0.3">
      <c r="A917" t="s">
        <v>956</v>
      </c>
      <c r="B917" s="2">
        <v>45195</v>
      </c>
      <c r="C917">
        <v>347600</v>
      </c>
      <c r="D917">
        <v>334177.78999999998</v>
      </c>
      <c r="E917">
        <v>5.9349999999999996</v>
      </c>
      <c r="F917">
        <v>360</v>
      </c>
      <c r="G917">
        <v>15</v>
      </c>
      <c r="H917">
        <v>345</v>
      </c>
      <c r="I917">
        <v>781</v>
      </c>
      <c r="J917">
        <v>56.6</v>
      </c>
      <c r="K917">
        <v>30.4</v>
      </c>
      <c r="L917" t="s">
        <v>54</v>
      </c>
      <c r="M917" t="s">
        <v>30</v>
      </c>
      <c r="N917" t="s">
        <v>20</v>
      </c>
      <c r="O917">
        <v>2.5000000000000001E-3</v>
      </c>
      <c r="P917">
        <v>90</v>
      </c>
      <c r="Q917" t="s">
        <v>50</v>
      </c>
      <c r="R917" t="str">
        <f t="shared" si="56"/>
        <v>OK</v>
      </c>
      <c r="S917">
        <f t="shared" si="57"/>
        <v>334177.78999999998</v>
      </c>
      <c r="T917">
        <f t="shared" si="58"/>
        <v>781</v>
      </c>
      <c r="U917" t="str">
        <f t="shared" si="59"/>
        <v>YES</v>
      </c>
    </row>
    <row r="918" spans="1:21" x14ac:dyDescent="0.3">
      <c r="A918" t="s">
        <v>957</v>
      </c>
      <c r="B918" s="2">
        <v>43575</v>
      </c>
      <c r="C918">
        <v>514200</v>
      </c>
      <c r="D918">
        <v>463236.73</v>
      </c>
      <c r="E918">
        <v>5.415</v>
      </c>
      <c r="F918">
        <v>360</v>
      </c>
      <c r="G918">
        <v>35</v>
      </c>
      <c r="H918">
        <v>325</v>
      </c>
      <c r="I918">
        <v>711</v>
      </c>
      <c r="J918">
        <v>76.5</v>
      </c>
      <c r="K918">
        <v>30.2</v>
      </c>
      <c r="L918" t="s">
        <v>18</v>
      </c>
      <c r="M918" t="s">
        <v>26</v>
      </c>
      <c r="N918" t="s">
        <v>20</v>
      </c>
      <c r="O918">
        <v>2.5000000000000001E-3</v>
      </c>
      <c r="P918">
        <v>0</v>
      </c>
      <c r="Q918" t="s">
        <v>21</v>
      </c>
      <c r="R918" t="str">
        <f t="shared" si="56"/>
        <v>OK</v>
      </c>
      <c r="S918">
        <f t="shared" si="57"/>
        <v>463236.73</v>
      </c>
      <c r="T918">
        <f t="shared" si="58"/>
        <v>711</v>
      </c>
      <c r="U918" t="str">
        <f t="shared" si="59"/>
        <v>YES</v>
      </c>
    </row>
    <row r="919" spans="1:21" x14ac:dyDescent="0.3">
      <c r="A919" t="s">
        <v>958</v>
      </c>
      <c r="B919" s="2">
        <v>44541</v>
      </c>
      <c r="C919">
        <v>322900</v>
      </c>
      <c r="D919">
        <v>288341.68</v>
      </c>
      <c r="E919">
        <v>6.8230000000000004</v>
      </c>
      <c r="F919">
        <v>240</v>
      </c>
      <c r="G919">
        <v>26</v>
      </c>
      <c r="H919">
        <v>214</v>
      </c>
      <c r="I919">
        <v>624</v>
      </c>
      <c r="J919">
        <v>63.4</v>
      </c>
      <c r="K919">
        <v>40.4</v>
      </c>
      <c r="L919" t="s">
        <v>23</v>
      </c>
      <c r="M919" t="s">
        <v>19</v>
      </c>
      <c r="N919" t="s">
        <v>77</v>
      </c>
      <c r="O919">
        <v>2.5000000000000001E-3</v>
      </c>
      <c r="P919">
        <v>0</v>
      </c>
      <c r="Q919" t="s">
        <v>21</v>
      </c>
      <c r="R919" t="str">
        <f t="shared" si="56"/>
        <v>OK</v>
      </c>
      <c r="S919">
        <f t="shared" si="57"/>
        <v>288341.68</v>
      </c>
      <c r="T919">
        <f t="shared" si="58"/>
        <v>624</v>
      </c>
      <c r="U919" t="str">
        <f t="shared" si="59"/>
        <v>YES</v>
      </c>
    </row>
    <row r="920" spans="1:21" x14ac:dyDescent="0.3">
      <c r="A920" t="s">
        <v>959</v>
      </c>
      <c r="B920" s="2">
        <v>45459</v>
      </c>
      <c r="C920">
        <v>485500</v>
      </c>
      <c r="D920">
        <v>405382.97</v>
      </c>
      <c r="E920">
        <v>5.8650000000000002</v>
      </c>
      <c r="F920">
        <v>360</v>
      </c>
      <c r="G920">
        <v>65</v>
      </c>
      <c r="H920">
        <v>295</v>
      </c>
      <c r="I920">
        <v>623</v>
      </c>
      <c r="J920">
        <v>68.5</v>
      </c>
      <c r="K920">
        <v>40.6</v>
      </c>
      <c r="L920" t="s">
        <v>45</v>
      </c>
      <c r="M920" t="s">
        <v>19</v>
      </c>
      <c r="N920" t="s">
        <v>20</v>
      </c>
      <c r="O920">
        <v>2.5000000000000001E-3</v>
      </c>
      <c r="P920">
        <v>0</v>
      </c>
      <c r="Q920" t="s">
        <v>21</v>
      </c>
      <c r="R920" t="str">
        <f t="shared" si="56"/>
        <v>OK</v>
      </c>
      <c r="S920">
        <f t="shared" si="57"/>
        <v>405382.97</v>
      </c>
      <c r="T920">
        <f t="shared" si="58"/>
        <v>623</v>
      </c>
      <c r="U920" t="str">
        <f t="shared" si="59"/>
        <v>YES</v>
      </c>
    </row>
    <row r="921" spans="1:21" x14ac:dyDescent="0.3">
      <c r="A921" t="s">
        <v>960</v>
      </c>
      <c r="B921" s="2">
        <v>44688</v>
      </c>
      <c r="C921">
        <v>552700</v>
      </c>
      <c r="D921">
        <v>461179.07</v>
      </c>
      <c r="E921">
        <v>5.6159999999999997</v>
      </c>
      <c r="F921">
        <v>360</v>
      </c>
      <c r="G921">
        <v>68</v>
      </c>
      <c r="H921">
        <v>292</v>
      </c>
      <c r="I921">
        <v>781</v>
      </c>
      <c r="J921">
        <v>98</v>
      </c>
      <c r="K921">
        <v>21.6</v>
      </c>
      <c r="L921" t="s">
        <v>33</v>
      </c>
      <c r="M921" t="s">
        <v>19</v>
      </c>
      <c r="N921" t="s">
        <v>20</v>
      </c>
      <c r="O921">
        <v>2.5000000000000001E-3</v>
      </c>
      <c r="P921">
        <v>0</v>
      </c>
      <c r="Q921" t="s">
        <v>21</v>
      </c>
      <c r="R921" t="str">
        <f t="shared" si="56"/>
        <v>OK</v>
      </c>
      <c r="S921">
        <f t="shared" si="57"/>
        <v>461179.07</v>
      </c>
      <c r="T921">
        <f t="shared" si="58"/>
        <v>781</v>
      </c>
      <c r="U921" t="str">
        <f t="shared" si="59"/>
        <v>YES</v>
      </c>
    </row>
    <row r="922" spans="1:21" x14ac:dyDescent="0.3">
      <c r="A922" t="s">
        <v>961</v>
      </c>
      <c r="B922" s="2">
        <v>44261</v>
      </c>
      <c r="C922">
        <v>623400</v>
      </c>
      <c r="D922">
        <v>547252.82999999996</v>
      </c>
      <c r="E922">
        <v>7.6150000000000002</v>
      </c>
      <c r="F922">
        <v>360</v>
      </c>
      <c r="G922">
        <v>47</v>
      </c>
      <c r="H922">
        <v>313</v>
      </c>
      <c r="I922">
        <v>771</v>
      </c>
      <c r="J922">
        <v>89.1</v>
      </c>
      <c r="K922">
        <v>38.5</v>
      </c>
      <c r="L922" t="s">
        <v>38</v>
      </c>
      <c r="M922" t="s">
        <v>30</v>
      </c>
      <c r="N922" t="s">
        <v>20</v>
      </c>
      <c r="O922">
        <v>3.0000000000000001E-3</v>
      </c>
      <c r="P922">
        <v>0</v>
      </c>
      <c r="Q922" t="s">
        <v>21</v>
      </c>
      <c r="R922" t="str">
        <f t="shared" si="56"/>
        <v>OK</v>
      </c>
      <c r="S922">
        <f t="shared" si="57"/>
        <v>547252.82999999996</v>
      </c>
      <c r="T922">
        <f t="shared" si="58"/>
        <v>771</v>
      </c>
      <c r="U922" t="str">
        <f t="shared" si="59"/>
        <v>YES</v>
      </c>
    </row>
    <row r="923" spans="1:21" x14ac:dyDescent="0.3">
      <c r="A923" t="s">
        <v>962</v>
      </c>
      <c r="B923" s="2">
        <v>45495</v>
      </c>
      <c r="C923">
        <v>350100</v>
      </c>
      <c r="D923">
        <v>302003.99</v>
      </c>
      <c r="E923">
        <v>6.1340000000000003</v>
      </c>
      <c r="F923">
        <v>360</v>
      </c>
      <c r="G923">
        <v>56</v>
      </c>
      <c r="H923">
        <v>304</v>
      </c>
      <c r="I923">
        <v>691</v>
      </c>
      <c r="J923">
        <v>65.7</v>
      </c>
      <c r="K923">
        <v>34.4</v>
      </c>
      <c r="L923" t="s">
        <v>54</v>
      </c>
      <c r="M923" t="s">
        <v>19</v>
      </c>
      <c r="N923" t="s">
        <v>20</v>
      </c>
      <c r="O923">
        <v>2.7499999999999998E-3</v>
      </c>
      <c r="P923">
        <v>0</v>
      </c>
      <c r="Q923" t="s">
        <v>21</v>
      </c>
      <c r="R923" t="str">
        <f t="shared" si="56"/>
        <v>OK</v>
      </c>
      <c r="S923">
        <f t="shared" si="57"/>
        <v>302003.99</v>
      </c>
      <c r="T923">
        <f t="shared" si="58"/>
        <v>691</v>
      </c>
      <c r="U923" t="str">
        <f t="shared" si="59"/>
        <v>YES</v>
      </c>
    </row>
    <row r="924" spans="1:21" x14ac:dyDescent="0.3">
      <c r="A924" t="s">
        <v>963</v>
      </c>
      <c r="B924" s="2">
        <v>44194</v>
      </c>
      <c r="C924">
        <v>541600</v>
      </c>
      <c r="D924">
        <v>456080.98</v>
      </c>
      <c r="E924">
        <v>6.5709999999999997</v>
      </c>
      <c r="F924">
        <v>360</v>
      </c>
      <c r="G924">
        <v>69</v>
      </c>
      <c r="H924">
        <v>291</v>
      </c>
      <c r="I924">
        <v>646</v>
      </c>
      <c r="J924">
        <v>50</v>
      </c>
      <c r="K924">
        <v>36</v>
      </c>
      <c r="L924" t="s">
        <v>38</v>
      </c>
      <c r="M924" t="s">
        <v>19</v>
      </c>
      <c r="N924" t="s">
        <v>77</v>
      </c>
      <c r="O924">
        <v>3.0000000000000001E-3</v>
      </c>
      <c r="P924">
        <v>0</v>
      </c>
      <c r="Q924" t="s">
        <v>21</v>
      </c>
      <c r="R924" t="str">
        <f t="shared" si="56"/>
        <v>OK</v>
      </c>
      <c r="S924">
        <f t="shared" si="57"/>
        <v>456080.98</v>
      </c>
      <c r="T924">
        <f t="shared" si="58"/>
        <v>646</v>
      </c>
      <c r="U924" t="str">
        <f t="shared" si="59"/>
        <v>YES</v>
      </c>
    </row>
    <row r="925" spans="1:21" x14ac:dyDescent="0.3">
      <c r="A925" t="s">
        <v>964</v>
      </c>
      <c r="B925" s="2">
        <v>46018</v>
      </c>
      <c r="C925">
        <v>283000</v>
      </c>
      <c r="D925">
        <v>237264.6</v>
      </c>
      <c r="E925">
        <v>6.2690000000000001</v>
      </c>
      <c r="F925">
        <v>360</v>
      </c>
      <c r="G925">
        <v>61</v>
      </c>
      <c r="H925">
        <v>299</v>
      </c>
      <c r="I925">
        <v>667</v>
      </c>
      <c r="J925">
        <v>64.8</v>
      </c>
      <c r="K925">
        <v>30.1</v>
      </c>
      <c r="L925" t="s">
        <v>45</v>
      </c>
      <c r="M925" t="s">
        <v>19</v>
      </c>
      <c r="N925" t="s">
        <v>20</v>
      </c>
      <c r="O925">
        <v>2.5000000000000001E-3</v>
      </c>
      <c r="P925">
        <v>0</v>
      </c>
      <c r="Q925" t="s">
        <v>21</v>
      </c>
      <c r="R925" t="str">
        <f t="shared" si="56"/>
        <v>OK</v>
      </c>
      <c r="S925">
        <f t="shared" si="57"/>
        <v>237264.6</v>
      </c>
      <c r="T925">
        <f t="shared" si="58"/>
        <v>667</v>
      </c>
      <c r="U925" t="str">
        <f t="shared" si="59"/>
        <v>YES</v>
      </c>
    </row>
    <row r="926" spans="1:21" x14ac:dyDescent="0.3">
      <c r="A926" t="s">
        <v>965</v>
      </c>
      <c r="B926" s="2">
        <v>45003</v>
      </c>
      <c r="C926">
        <v>645200</v>
      </c>
      <c r="D926">
        <v>561770.68000000005</v>
      </c>
      <c r="E926">
        <v>5.6740000000000004</v>
      </c>
      <c r="F926">
        <v>360</v>
      </c>
      <c r="G926">
        <v>46</v>
      </c>
      <c r="H926">
        <v>314</v>
      </c>
      <c r="I926">
        <v>735</v>
      </c>
      <c r="J926">
        <v>69.900000000000006</v>
      </c>
      <c r="K926">
        <v>34.5</v>
      </c>
      <c r="L926" t="s">
        <v>54</v>
      </c>
      <c r="M926" t="s">
        <v>26</v>
      </c>
      <c r="N926" t="s">
        <v>20</v>
      </c>
      <c r="O926">
        <v>2.7499999999999998E-3</v>
      </c>
      <c r="P926">
        <v>0</v>
      </c>
      <c r="Q926" t="s">
        <v>21</v>
      </c>
      <c r="R926" t="str">
        <f t="shared" si="56"/>
        <v>OK</v>
      </c>
      <c r="S926">
        <f t="shared" si="57"/>
        <v>561770.68000000005</v>
      </c>
      <c r="T926">
        <f t="shared" si="58"/>
        <v>735</v>
      </c>
      <c r="U926" t="str">
        <f t="shared" si="59"/>
        <v>YES</v>
      </c>
    </row>
    <row r="927" spans="1:21" x14ac:dyDescent="0.3">
      <c r="A927" t="s">
        <v>966</v>
      </c>
      <c r="B927" s="2">
        <v>44506</v>
      </c>
      <c r="C927">
        <v>162900</v>
      </c>
      <c r="D927">
        <v>134040.57999999999</v>
      </c>
      <c r="E927">
        <v>6.6980000000000004</v>
      </c>
      <c r="F927">
        <v>180</v>
      </c>
      <c r="G927">
        <v>37</v>
      </c>
      <c r="H927">
        <v>143</v>
      </c>
      <c r="I927">
        <v>735</v>
      </c>
      <c r="J927">
        <v>72.5</v>
      </c>
      <c r="K927">
        <v>44.2</v>
      </c>
      <c r="L927" t="s">
        <v>36</v>
      </c>
      <c r="M927" t="s">
        <v>19</v>
      </c>
      <c r="N927" t="s">
        <v>27</v>
      </c>
      <c r="O927">
        <v>2.5000000000000001E-3</v>
      </c>
      <c r="P927">
        <v>0</v>
      </c>
      <c r="Q927" t="s">
        <v>21</v>
      </c>
      <c r="R927" t="str">
        <f t="shared" si="56"/>
        <v>OK</v>
      </c>
      <c r="S927">
        <f t="shared" si="57"/>
        <v>134040.57999999999</v>
      </c>
      <c r="T927">
        <f t="shared" si="58"/>
        <v>735</v>
      </c>
      <c r="U927" t="str">
        <f t="shared" si="59"/>
        <v>YES</v>
      </c>
    </row>
    <row r="928" spans="1:21" x14ac:dyDescent="0.3">
      <c r="A928" t="s">
        <v>967</v>
      </c>
      <c r="B928" s="2">
        <v>43780</v>
      </c>
      <c r="C928">
        <v>451800</v>
      </c>
      <c r="D928">
        <v>426638.22</v>
      </c>
      <c r="E928">
        <v>6.4539999999999997</v>
      </c>
      <c r="F928">
        <v>360</v>
      </c>
      <c r="G928">
        <v>20</v>
      </c>
      <c r="H928">
        <v>340</v>
      </c>
      <c r="I928">
        <v>782</v>
      </c>
      <c r="J928">
        <v>61.9</v>
      </c>
      <c r="K928">
        <v>35.9</v>
      </c>
      <c r="L928" t="s">
        <v>18</v>
      </c>
      <c r="M928" t="s">
        <v>19</v>
      </c>
      <c r="N928" t="s">
        <v>77</v>
      </c>
      <c r="O928">
        <v>2.5000000000000001E-3</v>
      </c>
      <c r="P928">
        <v>0</v>
      </c>
      <c r="Q928" t="s">
        <v>21</v>
      </c>
      <c r="R928" t="str">
        <f t="shared" si="56"/>
        <v>OK</v>
      </c>
      <c r="S928">
        <f t="shared" si="57"/>
        <v>426638.22</v>
      </c>
      <c r="T928">
        <f t="shared" si="58"/>
        <v>782</v>
      </c>
      <c r="U928" t="str">
        <f t="shared" si="59"/>
        <v>YES</v>
      </c>
    </row>
    <row r="929" spans="1:21" x14ac:dyDescent="0.3">
      <c r="A929" t="s">
        <v>968</v>
      </c>
      <c r="B929" s="2">
        <v>43542</v>
      </c>
      <c r="C929">
        <v>479800</v>
      </c>
      <c r="D929">
        <v>401279.73</v>
      </c>
      <c r="E929">
        <v>5.8209999999999997</v>
      </c>
      <c r="F929">
        <v>360</v>
      </c>
      <c r="G929">
        <v>67</v>
      </c>
      <c r="H929">
        <v>293</v>
      </c>
      <c r="I929">
        <v>700</v>
      </c>
      <c r="J929">
        <v>88.4</v>
      </c>
      <c r="K929">
        <v>34.700000000000003</v>
      </c>
      <c r="L929" t="s">
        <v>52</v>
      </c>
      <c r="M929" t="s">
        <v>19</v>
      </c>
      <c r="N929" t="s">
        <v>27</v>
      </c>
      <c r="O929">
        <v>2.5000000000000001E-3</v>
      </c>
      <c r="P929">
        <v>0</v>
      </c>
      <c r="Q929" t="s">
        <v>21</v>
      </c>
      <c r="R929" t="str">
        <f t="shared" si="56"/>
        <v>OK</v>
      </c>
      <c r="S929">
        <f t="shared" si="57"/>
        <v>401279.73</v>
      </c>
      <c r="T929">
        <f t="shared" si="58"/>
        <v>700</v>
      </c>
      <c r="U929" t="str">
        <f t="shared" si="59"/>
        <v>YES</v>
      </c>
    </row>
    <row r="930" spans="1:21" x14ac:dyDescent="0.3">
      <c r="A930" t="s">
        <v>969</v>
      </c>
      <c r="B930" s="2">
        <v>45106</v>
      </c>
      <c r="C930">
        <v>494000</v>
      </c>
      <c r="D930">
        <v>455779.73</v>
      </c>
      <c r="E930">
        <v>6.532</v>
      </c>
      <c r="F930">
        <v>360</v>
      </c>
      <c r="G930">
        <v>32</v>
      </c>
      <c r="H930">
        <v>328</v>
      </c>
      <c r="I930">
        <v>712</v>
      </c>
      <c r="J930">
        <v>68.2</v>
      </c>
      <c r="K930">
        <v>31.2</v>
      </c>
      <c r="L930" t="s">
        <v>29</v>
      </c>
      <c r="M930" t="s">
        <v>30</v>
      </c>
      <c r="N930" t="s">
        <v>20</v>
      </c>
      <c r="O930">
        <v>2.5000000000000001E-3</v>
      </c>
      <c r="P930">
        <v>0</v>
      </c>
      <c r="Q930" t="s">
        <v>21</v>
      </c>
      <c r="R930" t="str">
        <f t="shared" si="56"/>
        <v>OK</v>
      </c>
      <c r="S930">
        <f t="shared" si="57"/>
        <v>455779.73</v>
      </c>
      <c r="T930">
        <f t="shared" si="58"/>
        <v>712</v>
      </c>
      <c r="U930" t="str">
        <f t="shared" si="59"/>
        <v>YES</v>
      </c>
    </row>
    <row r="931" spans="1:21" x14ac:dyDescent="0.3">
      <c r="A931" t="s">
        <v>970</v>
      </c>
      <c r="B931" s="2">
        <v>44177</v>
      </c>
      <c r="C931">
        <v>210200</v>
      </c>
      <c r="D931">
        <v>180970.04</v>
      </c>
      <c r="E931">
        <v>5.9160000000000004</v>
      </c>
      <c r="F931">
        <v>180</v>
      </c>
      <c r="G931">
        <v>33</v>
      </c>
      <c r="H931">
        <v>147</v>
      </c>
      <c r="I931">
        <v>787</v>
      </c>
      <c r="J931">
        <v>83.1</v>
      </c>
      <c r="K931">
        <v>43.4</v>
      </c>
      <c r="L931" t="s">
        <v>33</v>
      </c>
      <c r="M931" t="s">
        <v>19</v>
      </c>
      <c r="N931" t="s">
        <v>20</v>
      </c>
      <c r="O931">
        <v>2.5000000000000001E-3</v>
      </c>
      <c r="P931">
        <v>0</v>
      </c>
      <c r="Q931" t="s">
        <v>21</v>
      </c>
      <c r="R931" t="str">
        <f t="shared" si="56"/>
        <v>OK</v>
      </c>
      <c r="S931">
        <f t="shared" si="57"/>
        <v>180970.04</v>
      </c>
      <c r="T931">
        <f t="shared" si="58"/>
        <v>787</v>
      </c>
      <c r="U931" t="str">
        <f t="shared" si="59"/>
        <v>YES</v>
      </c>
    </row>
    <row r="932" spans="1:21" x14ac:dyDescent="0.3">
      <c r="A932" t="s">
        <v>971</v>
      </c>
      <c r="B932" s="2">
        <v>45003</v>
      </c>
      <c r="C932">
        <v>619300</v>
      </c>
      <c r="D932">
        <v>505516.92</v>
      </c>
      <c r="E932">
        <v>5.532</v>
      </c>
      <c r="F932">
        <v>360</v>
      </c>
      <c r="G932">
        <v>69</v>
      </c>
      <c r="H932">
        <v>291</v>
      </c>
      <c r="I932">
        <v>608</v>
      </c>
      <c r="J932">
        <v>76.599999999999994</v>
      </c>
      <c r="K932">
        <v>24.8</v>
      </c>
      <c r="L932" t="s">
        <v>33</v>
      </c>
      <c r="M932" t="s">
        <v>19</v>
      </c>
      <c r="N932" t="s">
        <v>20</v>
      </c>
      <c r="O932">
        <v>2.5000000000000001E-3</v>
      </c>
      <c r="P932">
        <v>0</v>
      </c>
      <c r="Q932" t="s">
        <v>21</v>
      </c>
      <c r="R932" t="str">
        <f t="shared" si="56"/>
        <v>OK</v>
      </c>
      <c r="S932">
        <f t="shared" si="57"/>
        <v>505516.92</v>
      </c>
      <c r="T932">
        <f t="shared" si="58"/>
        <v>608</v>
      </c>
      <c r="U932" t="str">
        <f t="shared" si="59"/>
        <v>YES</v>
      </c>
    </row>
    <row r="933" spans="1:21" x14ac:dyDescent="0.3">
      <c r="A933" t="s">
        <v>972</v>
      </c>
      <c r="B933" s="2">
        <v>45333</v>
      </c>
      <c r="C933">
        <v>240600</v>
      </c>
      <c r="D933">
        <v>155716.26</v>
      </c>
      <c r="E933">
        <v>5.4660000000000002</v>
      </c>
      <c r="F933">
        <v>180</v>
      </c>
      <c r="G933">
        <v>64</v>
      </c>
      <c r="H933">
        <v>116</v>
      </c>
      <c r="I933">
        <v>742</v>
      </c>
      <c r="J933">
        <v>86.3</v>
      </c>
      <c r="K933">
        <v>28.6</v>
      </c>
      <c r="L933" t="s">
        <v>45</v>
      </c>
      <c r="M933" t="s">
        <v>19</v>
      </c>
      <c r="N933" t="s">
        <v>20</v>
      </c>
      <c r="O933">
        <v>2.5000000000000001E-3</v>
      </c>
      <c r="P933">
        <v>0</v>
      </c>
      <c r="Q933" t="s">
        <v>21</v>
      </c>
      <c r="R933" t="str">
        <f t="shared" si="56"/>
        <v>OK</v>
      </c>
      <c r="S933">
        <f t="shared" si="57"/>
        <v>155716.26</v>
      </c>
      <c r="T933">
        <f t="shared" si="58"/>
        <v>742</v>
      </c>
      <c r="U933" t="str">
        <f t="shared" si="59"/>
        <v>YES</v>
      </c>
    </row>
    <row r="934" spans="1:21" x14ac:dyDescent="0.3">
      <c r="A934" t="s">
        <v>973</v>
      </c>
      <c r="B934" s="2">
        <v>44319</v>
      </c>
      <c r="C934">
        <v>461400</v>
      </c>
      <c r="D934">
        <v>384767.58</v>
      </c>
      <c r="E934">
        <v>6.4260000000000002</v>
      </c>
      <c r="F934">
        <v>360</v>
      </c>
      <c r="G934">
        <v>63</v>
      </c>
      <c r="H934">
        <v>297</v>
      </c>
      <c r="I934">
        <v>707</v>
      </c>
      <c r="J934">
        <v>73.400000000000006</v>
      </c>
      <c r="K934">
        <v>24.3</v>
      </c>
      <c r="L934" t="s">
        <v>23</v>
      </c>
      <c r="M934" t="s">
        <v>19</v>
      </c>
      <c r="N934" t="s">
        <v>20</v>
      </c>
      <c r="O934">
        <v>3.0000000000000001E-3</v>
      </c>
      <c r="P934">
        <v>0</v>
      </c>
      <c r="Q934" t="s">
        <v>21</v>
      </c>
      <c r="R934" t="str">
        <f t="shared" si="56"/>
        <v>OK</v>
      </c>
      <c r="S934">
        <f t="shared" si="57"/>
        <v>384767.58</v>
      </c>
      <c r="T934">
        <f t="shared" si="58"/>
        <v>707</v>
      </c>
      <c r="U934" t="str">
        <f t="shared" si="59"/>
        <v>YES</v>
      </c>
    </row>
    <row r="935" spans="1:21" x14ac:dyDescent="0.3">
      <c r="A935" t="s">
        <v>974</v>
      </c>
      <c r="B935" s="2">
        <v>44627</v>
      </c>
      <c r="C935">
        <v>261300</v>
      </c>
      <c r="D935">
        <v>253217.33</v>
      </c>
      <c r="E935">
        <v>6.0010000000000003</v>
      </c>
      <c r="F935">
        <v>180</v>
      </c>
      <c r="G935">
        <v>7</v>
      </c>
      <c r="H935">
        <v>173</v>
      </c>
      <c r="I935">
        <v>764</v>
      </c>
      <c r="J935">
        <v>65.8</v>
      </c>
      <c r="K935">
        <v>36.6</v>
      </c>
      <c r="L935" t="s">
        <v>52</v>
      </c>
      <c r="M935" t="s">
        <v>19</v>
      </c>
      <c r="N935" t="s">
        <v>20</v>
      </c>
      <c r="O935">
        <v>2.5000000000000001E-3</v>
      </c>
      <c r="P935">
        <v>0</v>
      </c>
      <c r="Q935" t="s">
        <v>21</v>
      </c>
      <c r="R935" t="str">
        <f t="shared" si="56"/>
        <v>OK</v>
      </c>
      <c r="S935">
        <f t="shared" si="57"/>
        <v>253217.33</v>
      </c>
      <c r="T935">
        <f t="shared" si="58"/>
        <v>764</v>
      </c>
      <c r="U935" t="str">
        <f t="shared" si="59"/>
        <v>YES</v>
      </c>
    </row>
    <row r="936" spans="1:21" x14ac:dyDescent="0.3">
      <c r="A936" t="s">
        <v>975</v>
      </c>
      <c r="B936" s="2">
        <v>45063</v>
      </c>
      <c r="C936">
        <v>303600</v>
      </c>
      <c r="D936">
        <v>276596.03999999998</v>
      </c>
      <c r="E936">
        <v>7.226</v>
      </c>
      <c r="F936">
        <v>360</v>
      </c>
      <c r="G936">
        <v>41</v>
      </c>
      <c r="H936">
        <v>319</v>
      </c>
      <c r="I936">
        <v>753</v>
      </c>
      <c r="J936">
        <v>69.400000000000006</v>
      </c>
      <c r="K936">
        <v>44.4</v>
      </c>
      <c r="L936" t="s">
        <v>33</v>
      </c>
      <c r="M936" t="s">
        <v>30</v>
      </c>
      <c r="N936" t="s">
        <v>20</v>
      </c>
      <c r="O936">
        <v>2.5000000000000001E-3</v>
      </c>
      <c r="P936">
        <v>0</v>
      </c>
      <c r="Q936" t="s">
        <v>21</v>
      </c>
      <c r="R936" t="str">
        <f t="shared" si="56"/>
        <v>OK</v>
      </c>
      <c r="S936">
        <f t="shared" si="57"/>
        <v>276596.03999999998</v>
      </c>
      <c r="T936">
        <f t="shared" si="58"/>
        <v>753</v>
      </c>
      <c r="U936" t="str">
        <f t="shared" si="59"/>
        <v>YES</v>
      </c>
    </row>
    <row r="937" spans="1:21" x14ac:dyDescent="0.3">
      <c r="A937" t="s">
        <v>976</v>
      </c>
      <c r="B937" s="2">
        <v>45378</v>
      </c>
      <c r="C937">
        <v>423200</v>
      </c>
      <c r="D937">
        <v>403693.49</v>
      </c>
      <c r="E937">
        <v>6.2220000000000004</v>
      </c>
      <c r="F937">
        <v>360</v>
      </c>
      <c r="G937">
        <v>18</v>
      </c>
      <c r="H937">
        <v>342</v>
      </c>
      <c r="I937">
        <v>687</v>
      </c>
      <c r="J937">
        <v>69.599999999999994</v>
      </c>
      <c r="K937">
        <v>32.4</v>
      </c>
      <c r="L937" t="s">
        <v>18</v>
      </c>
      <c r="M937" t="s">
        <v>26</v>
      </c>
      <c r="N937" t="s">
        <v>20</v>
      </c>
      <c r="O937">
        <v>2.5000000000000001E-3</v>
      </c>
      <c r="P937">
        <v>0</v>
      </c>
      <c r="Q937" t="s">
        <v>21</v>
      </c>
      <c r="R937" t="str">
        <f t="shared" si="56"/>
        <v>OK</v>
      </c>
      <c r="S937">
        <f t="shared" si="57"/>
        <v>403693.49</v>
      </c>
      <c r="T937">
        <f t="shared" si="58"/>
        <v>687</v>
      </c>
      <c r="U937" t="str">
        <f t="shared" si="59"/>
        <v>YES</v>
      </c>
    </row>
    <row r="938" spans="1:21" x14ac:dyDescent="0.3">
      <c r="A938" t="s">
        <v>977</v>
      </c>
      <c r="B938" s="2">
        <v>43730</v>
      </c>
      <c r="C938">
        <v>358600</v>
      </c>
      <c r="D938">
        <v>341258.6</v>
      </c>
      <c r="E938">
        <v>5.74</v>
      </c>
      <c r="F938">
        <v>360</v>
      </c>
      <c r="G938">
        <v>20</v>
      </c>
      <c r="H938">
        <v>340</v>
      </c>
      <c r="I938">
        <v>697</v>
      </c>
      <c r="J938">
        <v>98</v>
      </c>
      <c r="K938">
        <v>26.4</v>
      </c>
      <c r="L938" t="s">
        <v>36</v>
      </c>
      <c r="M938" t="s">
        <v>19</v>
      </c>
      <c r="N938" t="s">
        <v>77</v>
      </c>
      <c r="O938">
        <v>2.7499999999999998E-3</v>
      </c>
      <c r="P938">
        <v>0</v>
      </c>
      <c r="Q938" t="s">
        <v>21</v>
      </c>
      <c r="R938" t="str">
        <f t="shared" si="56"/>
        <v>OK</v>
      </c>
      <c r="S938">
        <f t="shared" si="57"/>
        <v>341258.6</v>
      </c>
      <c r="T938">
        <f t="shared" si="58"/>
        <v>697</v>
      </c>
      <c r="U938" t="str">
        <f t="shared" si="59"/>
        <v>YES</v>
      </c>
    </row>
    <row r="939" spans="1:21" x14ac:dyDescent="0.3">
      <c r="A939" t="s">
        <v>978</v>
      </c>
      <c r="B939" s="2">
        <v>43798</v>
      </c>
      <c r="C939">
        <v>230100</v>
      </c>
      <c r="D939">
        <v>193592.46</v>
      </c>
      <c r="E939">
        <v>6.3529999999999998</v>
      </c>
      <c r="F939">
        <v>360</v>
      </c>
      <c r="G939">
        <v>65</v>
      </c>
      <c r="H939">
        <v>295</v>
      </c>
      <c r="I939">
        <v>598</v>
      </c>
      <c r="J939">
        <v>76.8</v>
      </c>
      <c r="K939">
        <v>48.1</v>
      </c>
      <c r="L939" t="s">
        <v>38</v>
      </c>
      <c r="M939" t="s">
        <v>26</v>
      </c>
      <c r="N939" t="s">
        <v>20</v>
      </c>
      <c r="O939">
        <v>2.5000000000000001E-3</v>
      </c>
      <c r="P939">
        <v>0</v>
      </c>
      <c r="Q939" t="s">
        <v>21</v>
      </c>
      <c r="R939" t="str">
        <f t="shared" si="56"/>
        <v>OK</v>
      </c>
      <c r="S939">
        <f t="shared" si="57"/>
        <v>193592.46</v>
      </c>
      <c r="T939">
        <f t="shared" si="58"/>
        <v>598</v>
      </c>
      <c r="U939" t="str">
        <f t="shared" si="59"/>
        <v>YES</v>
      </c>
    </row>
    <row r="940" spans="1:21" x14ac:dyDescent="0.3">
      <c r="A940" t="s">
        <v>979</v>
      </c>
      <c r="B940" s="2">
        <v>45701</v>
      </c>
      <c r="C940">
        <v>235500</v>
      </c>
      <c r="D940">
        <v>207937.49</v>
      </c>
      <c r="E940">
        <v>5.4089999999999998</v>
      </c>
      <c r="F940">
        <v>240</v>
      </c>
      <c r="G940">
        <v>27</v>
      </c>
      <c r="H940">
        <v>213</v>
      </c>
      <c r="I940">
        <v>766</v>
      </c>
      <c r="J940">
        <v>76.099999999999994</v>
      </c>
      <c r="K940">
        <v>38.6</v>
      </c>
      <c r="L940" t="s">
        <v>33</v>
      </c>
      <c r="M940" t="s">
        <v>19</v>
      </c>
      <c r="N940" t="s">
        <v>27</v>
      </c>
      <c r="O940">
        <v>2.5000000000000001E-3</v>
      </c>
      <c r="P940">
        <v>0</v>
      </c>
      <c r="Q940" t="s">
        <v>21</v>
      </c>
      <c r="R940" t="str">
        <f t="shared" si="56"/>
        <v>OK</v>
      </c>
      <c r="S940">
        <f t="shared" si="57"/>
        <v>207937.49</v>
      </c>
      <c r="T940">
        <f t="shared" si="58"/>
        <v>766</v>
      </c>
      <c r="U940" t="str">
        <f t="shared" si="59"/>
        <v>YES</v>
      </c>
    </row>
    <row r="941" spans="1:21" x14ac:dyDescent="0.3">
      <c r="A941" t="s">
        <v>980</v>
      </c>
      <c r="B941" s="2">
        <v>44552</v>
      </c>
      <c r="C941">
        <v>359100</v>
      </c>
      <c r="D941">
        <v>293496.40000000002</v>
      </c>
      <c r="E941">
        <v>6.1950000000000003</v>
      </c>
      <c r="F941">
        <v>360</v>
      </c>
      <c r="G941">
        <v>68</v>
      </c>
      <c r="H941">
        <v>292</v>
      </c>
      <c r="I941">
        <v>738</v>
      </c>
      <c r="J941">
        <v>85.7</v>
      </c>
      <c r="K941">
        <v>37.200000000000003</v>
      </c>
      <c r="L941" t="s">
        <v>52</v>
      </c>
      <c r="M941" t="s">
        <v>19</v>
      </c>
      <c r="N941" t="s">
        <v>20</v>
      </c>
      <c r="O941">
        <v>2.7499999999999998E-3</v>
      </c>
      <c r="P941">
        <v>0</v>
      </c>
      <c r="Q941" t="s">
        <v>21</v>
      </c>
      <c r="R941" t="str">
        <f t="shared" si="56"/>
        <v>OK</v>
      </c>
      <c r="S941">
        <f t="shared" si="57"/>
        <v>293496.40000000002</v>
      </c>
      <c r="T941">
        <f t="shared" si="58"/>
        <v>738</v>
      </c>
      <c r="U941" t="str">
        <f t="shared" si="59"/>
        <v>YES</v>
      </c>
    </row>
    <row r="942" spans="1:21" x14ac:dyDescent="0.3">
      <c r="A942" t="s">
        <v>981</v>
      </c>
      <c r="B942" s="2">
        <v>44285</v>
      </c>
      <c r="C942">
        <v>528600</v>
      </c>
      <c r="D942">
        <v>490120.73</v>
      </c>
      <c r="E942">
        <v>6.4569999999999999</v>
      </c>
      <c r="F942">
        <v>360</v>
      </c>
      <c r="G942">
        <v>30</v>
      </c>
      <c r="H942">
        <v>330</v>
      </c>
      <c r="I942">
        <v>802</v>
      </c>
      <c r="J942">
        <v>76</v>
      </c>
      <c r="K942">
        <v>33.5</v>
      </c>
      <c r="L942" t="s">
        <v>18</v>
      </c>
      <c r="M942" t="s">
        <v>19</v>
      </c>
      <c r="N942" t="s">
        <v>20</v>
      </c>
      <c r="O942">
        <v>2.5000000000000001E-3</v>
      </c>
      <c r="P942">
        <v>0</v>
      </c>
      <c r="Q942" t="s">
        <v>21</v>
      </c>
      <c r="R942" t="str">
        <f t="shared" si="56"/>
        <v>OK</v>
      </c>
      <c r="S942">
        <f t="shared" si="57"/>
        <v>490120.73</v>
      </c>
      <c r="T942">
        <f t="shared" si="58"/>
        <v>802</v>
      </c>
      <c r="U942" t="str">
        <f t="shared" si="59"/>
        <v>YES</v>
      </c>
    </row>
    <row r="943" spans="1:21" x14ac:dyDescent="0.3">
      <c r="A943" t="s">
        <v>982</v>
      </c>
      <c r="B943" s="2">
        <v>44768</v>
      </c>
      <c r="C943">
        <v>599000</v>
      </c>
      <c r="D943">
        <v>532355.13</v>
      </c>
      <c r="E943">
        <v>6.3769999999999998</v>
      </c>
      <c r="F943">
        <v>360</v>
      </c>
      <c r="G943">
        <v>53</v>
      </c>
      <c r="H943">
        <v>307</v>
      </c>
      <c r="I943">
        <v>703</v>
      </c>
      <c r="J943">
        <v>88.3</v>
      </c>
      <c r="K943">
        <v>40.4</v>
      </c>
      <c r="L943" t="s">
        <v>52</v>
      </c>
      <c r="M943" t="s">
        <v>19</v>
      </c>
      <c r="N943" t="s">
        <v>20</v>
      </c>
      <c r="O943">
        <v>2.5000000000000001E-3</v>
      </c>
      <c r="P943">
        <v>0</v>
      </c>
      <c r="Q943" t="s">
        <v>21</v>
      </c>
      <c r="R943" t="str">
        <f t="shared" si="56"/>
        <v>OK</v>
      </c>
      <c r="S943">
        <f t="shared" si="57"/>
        <v>532355.13</v>
      </c>
      <c r="T943">
        <f t="shared" si="58"/>
        <v>703</v>
      </c>
      <c r="U943" t="str">
        <f t="shared" si="59"/>
        <v>YES</v>
      </c>
    </row>
    <row r="944" spans="1:21" x14ac:dyDescent="0.3">
      <c r="A944" t="s">
        <v>983</v>
      </c>
      <c r="B944" s="2">
        <v>45031</v>
      </c>
      <c r="C944">
        <v>192100</v>
      </c>
      <c r="D944">
        <v>153156.01999999999</v>
      </c>
      <c r="E944">
        <v>7.0970000000000004</v>
      </c>
      <c r="F944">
        <v>180</v>
      </c>
      <c r="G944">
        <v>48</v>
      </c>
      <c r="H944">
        <v>132</v>
      </c>
      <c r="I944">
        <v>775</v>
      </c>
      <c r="J944">
        <v>71.900000000000006</v>
      </c>
      <c r="K944">
        <v>37.1</v>
      </c>
      <c r="L944" t="s">
        <v>29</v>
      </c>
      <c r="M944" t="s">
        <v>26</v>
      </c>
      <c r="N944" t="s">
        <v>20</v>
      </c>
      <c r="O944">
        <v>2.7499999999999998E-3</v>
      </c>
      <c r="P944">
        <v>0</v>
      </c>
      <c r="Q944" t="s">
        <v>21</v>
      </c>
      <c r="R944" t="str">
        <f t="shared" si="56"/>
        <v>OK</v>
      </c>
      <c r="S944">
        <f t="shared" si="57"/>
        <v>153156.01999999999</v>
      </c>
      <c r="T944">
        <f t="shared" si="58"/>
        <v>775</v>
      </c>
      <c r="U944" t="str">
        <f t="shared" si="59"/>
        <v>YES</v>
      </c>
    </row>
    <row r="945" spans="1:21" x14ac:dyDescent="0.3">
      <c r="A945" t="s">
        <v>984</v>
      </c>
      <c r="B945" s="2">
        <v>44660</v>
      </c>
      <c r="C945">
        <v>346600</v>
      </c>
      <c r="D945">
        <v>307045.27</v>
      </c>
      <c r="E945">
        <v>7.9379999999999997</v>
      </c>
      <c r="F945">
        <v>360</v>
      </c>
      <c r="G945">
        <v>43</v>
      </c>
      <c r="H945">
        <v>317</v>
      </c>
      <c r="I945">
        <v>666</v>
      </c>
      <c r="J945">
        <v>70.8</v>
      </c>
      <c r="K945">
        <v>31.1</v>
      </c>
      <c r="L945" t="s">
        <v>45</v>
      </c>
      <c r="M945" t="s">
        <v>30</v>
      </c>
      <c r="N945" t="s">
        <v>20</v>
      </c>
      <c r="O945">
        <v>2.5000000000000001E-3</v>
      </c>
      <c r="P945">
        <v>0</v>
      </c>
      <c r="Q945" t="s">
        <v>21</v>
      </c>
      <c r="R945" t="str">
        <f t="shared" si="56"/>
        <v>OK</v>
      </c>
      <c r="S945">
        <f t="shared" si="57"/>
        <v>307045.27</v>
      </c>
      <c r="T945">
        <f t="shared" si="58"/>
        <v>666</v>
      </c>
      <c r="U945" t="str">
        <f t="shared" si="59"/>
        <v>YES</v>
      </c>
    </row>
    <row r="946" spans="1:21" x14ac:dyDescent="0.3">
      <c r="A946" t="s">
        <v>985</v>
      </c>
      <c r="B946" s="2">
        <v>44992</v>
      </c>
      <c r="C946">
        <v>200100</v>
      </c>
      <c r="D946">
        <v>174497.87</v>
      </c>
      <c r="E946">
        <v>6.6859999999999999</v>
      </c>
      <c r="F946">
        <v>360</v>
      </c>
      <c r="G946">
        <v>46</v>
      </c>
      <c r="H946">
        <v>314</v>
      </c>
      <c r="I946">
        <v>580</v>
      </c>
      <c r="J946">
        <v>65.2</v>
      </c>
      <c r="K946">
        <v>32.5</v>
      </c>
      <c r="L946" t="s">
        <v>33</v>
      </c>
      <c r="M946" t="s">
        <v>26</v>
      </c>
      <c r="N946" t="s">
        <v>20</v>
      </c>
      <c r="O946">
        <v>2.7499999999999998E-3</v>
      </c>
      <c r="P946">
        <v>0</v>
      </c>
      <c r="Q946" t="s">
        <v>21</v>
      </c>
      <c r="R946" t="str">
        <f t="shared" si="56"/>
        <v>OK</v>
      </c>
      <c r="S946">
        <f t="shared" si="57"/>
        <v>174497.87</v>
      </c>
      <c r="T946">
        <f t="shared" si="58"/>
        <v>580</v>
      </c>
      <c r="U946" t="str">
        <f t="shared" si="59"/>
        <v>YES</v>
      </c>
    </row>
    <row r="947" spans="1:21" x14ac:dyDescent="0.3">
      <c r="A947" t="s">
        <v>986</v>
      </c>
      <c r="B947" s="2">
        <v>43764</v>
      </c>
      <c r="C947">
        <v>158300</v>
      </c>
      <c r="D947">
        <v>137142.53</v>
      </c>
      <c r="E947">
        <v>7.016</v>
      </c>
      <c r="F947">
        <v>360</v>
      </c>
      <c r="G947">
        <v>50</v>
      </c>
      <c r="H947">
        <v>310</v>
      </c>
      <c r="I947">
        <v>720</v>
      </c>
      <c r="J947">
        <v>96.4</v>
      </c>
      <c r="K947">
        <v>26.8</v>
      </c>
      <c r="L947" t="s">
        <v>36</v>
      </c>
      <c r="M947" t="s">
        <v>19</v>
      </c>
      <c r="N947" t="s">
        <v>20</v>
      </c>
      <c r="O947">
        <v>2.5000000000000001E-3</v>
      </c>
      <c r="P947">
        <v>0</v>
      </c>
      <c r="Q947" t="s">
        <v>21</v>
      </c>
      <c r="R947" t="str">
        <f t="shared" si="56"/>
        <v>OK</v>
      </c>
      <c r="S947">
        <f t="shared" si="57"/>
        <v>137142.53</v>
      </c>
      <c r="T947">
        <f t="shared" si="58"/>
        <v>720</v>
      </c>
      <c r="U947" t="str">
        <f t="shared" si="59"/>
        <v>YES</v>
      </c>
    </row>
    <row r="948" spans="1:21" x14ac:dyDescent="0.3">
      <c r="A948" t="s">
        <v>987</v>
      </c>
      <c r="B948" s="2">
        <v>45714</v>
      </c>
      <c r="C948">
        <v>480900</v>
      </c>
      <c r="D948">
        <v>402293.92</v>
      </c>
      <c r="E948">
        <v>7.9029999999999996</v>
      </c>
      <c r="F948">
        <v>240</v>
      </c>
      <c r="G948">
        <v>45</v>
      </c>
      <c r="H948">
        <v>195</v>
      </c>
      <c r="I948">
        <v>694</v>
      </c>
      <c r="J948">
        <v>75.2</v>
      </c>
      <c r="K948">
        <v>25.8</v>
      </c>
      <c r="L948" t="s">
        <v>33</v>
      </c>
      <c r="M948" t="s">
        <v>19</v>
      </c>
      <c r="N948" t="s">
        <v>20</v>
      </c>
      <c r="O948">
        <v>3.0000000000000001E-3</v>
      </c>
      <c r="P948">
        <v>0</v>
      </c>
      <c r="Q948" t="s">
        <v>21</v>
      </c>
      <c r="R948" t="str">
        <f t="shared" si="56"/>
        <v>OK</v>
      </c>
      <c r="S948">
        <f t="shared" si="57"/>
        <v>402293.92</v>
      </c>
      <c r="T948">
        <f t="shared" si="58"/>
        <v>694</v>
      </c>
      <c r="U948" t="str">
        <f t="shared" si="59"/>
        <v>YES</v>
      </c>
    </row>
    <row r="949" spans="1:21" x14ac:dyDescent="0.3">
      <c r="A949" t="s">
        <v>988</v>
      </c>
      <c r="B949" s="2">
        <v>44624</v>
      </c>
      <c r="C949">
        <v>451200</v>
      </c>
      <c r="D949">
        <v>430262.45</v>
      </c>
      <c r="E949">
        <v>5.5960000000000001</v>
      </c>
      <c r="F949">
        <v>360</v>
      </c>
      <c r="G949">
        <v>22</v>
      </c>
      <c r="H949">
        <v>338</v>
      </c>
      <c r="I949">
        <v>667</v>
      </c>
      <c r="J949">
        <v>63.1</v>
      </c>
      <c r="K949">
        <v>32.6</v>
      </c>
      <c r="L949" t="s">
        <v>38</v>
      </c>
      <c r="M949" t="s">
        <v>19</v>
      </c>
      <c r="N949" t="s">
        <v>20</v>
      </c>
      <c r="O949">
        <v>3.0000000000000001E-3</v>
      </c>
      <c r="P949">
        <v>0</v>
      </c>
      <c r="Q949" t="s">
        <v>21</v>
      </c>
      <c r="R949" t="str">
        <f t="shared" si="56"/>
        <v>OK</v>
      </c>
      <c r="S949">
        <f t="shared" si="57"/>
        <v>430262.45</v>
      </c>
      <c r="T949">
        <f t="shared" si="58"/>
        <v>667</v>
      </c>
      <c r="U949" t="str">
        <f t="shared" si="59"/>
        <v>YES</v>
      </c>
    </row>
    <row r="950" spans="1:21" x14ac:dyDescent="0.3">
      <c r="A950" t="s">
        <v>989</v>
      </c>
      <c r="B950" s="2">
        <v>43737</v>
      </c>
      <c r="C950">
        <v>231500</v>
      </c>
      <c r="D950">
        <v>190026.99</v>
      </c>
      <c r="E950">
        <v>6.335</v>
      </c>
      <c r="F950">
        <v>360</v>
      </c>
      <c r="G950">
        <v>62</v>
      </c>
      <c r="H950">
        <v>298</v>
      </c>
      <c r="I950">
        <v>774</v>
      </c>
      <c r="J950">
        <v>78.2</v>
      </c>
      <c r="K950">
        <v>44.2</v>
      </c>
      <c r="L950" t="s">
        <v>38</v>
      </c>
      <c r="M950" t="s">
        <v>19</v>
      </c>
      <c r="N950" t="s">
        <v>20</v>
      </c>
      <c r="O950">
        <v>2.5000000000000001E-3</v>
      </c>
      <c r="P950">
        <v>0</v>
      </c>
      <c r="Q950" t="s">
        <v>21</v>
      </c>
      <c r="R950" t="str">
        <f t="shared" si="56"/>
        <v>OK</v>
      </c>
      <c r="S950">
        <f t="shared" si="57"/>
        <v>190026.99</v>
      </c>
      <c r="T950">
        <f t="shared" si="58"/>
        <v>774</v>
      </c>
      <c r="U950" t="str">
        <f t="shared" si="59"/>
        <v>YES</v>
      </c>
    </row>
    <row r="951" spans="1:21" x14ac:dyDescent="0.3">
      <c r="A951" t="s">
        <v>990</v>
      </c>
      <c r="B951" s="2">
        <v>44000</v>
      </c>
      <c r="C951">
        <v>266900</v>
      </c>
      <c r="D951">
        <v>261472.07</v>
      </c>
      <c r="E951">
        <v>5.9390000000000001</v>
      </c>
      <c r="F951">
        <v>360</v>
      </c>
      <c r="G951">
        <v>7</v>
      </c>
      <c r="H951">
        <v>353</v>
      </c>
      <c r="I951">
        <v>791</v>
      </c>
      <c r="J951">
        <v>68.8</v>
      </c>
      <c r="K951">
        <v>26.7</v>
      </c>
      <c r="L951" t="s">
        <v>29</v>
      </c>
      <c r="M951" t="s">
        <v>19</v>
      </c>
      <c r="N951" t="s">
        <v>27</v>
      </c>
      <c r="O951">
        <v>2.5000000000000001E-3</v>
      </c>
      <c r="P951">
        <v>0</v>
      </c>
      <c r="Q951" t="s">
        <v>21</v>
      </c>
      <c r="R951" t="str">
        <f t="shared" si="56"/>
        <v>OK</v>
      </c>
      <c r="S951">
        <f t="shared" si="57"/>
        <v>261472.07</v>
      </c>
      <c r="T951">
        <f t="shared" si="58"/>
        <v>791</v>
      </c>
      <c r="U951" t="str">
        <f t="shared" si="59"/>
        <v>YES</v>
      </c>
    </row>
    <row r="952" spans="1:21" x14ac:dyDescent="0.3">
      <c r="A952" t="s">
        <v>991</v>
      </c>
      <c r="B952" s="2">
        <v>45544</v>
      </c>
      <c r="C952">
        <v>161900</v>
      </c>
      <c r="D952">
        <v>134335.51999999999</v>
      </c>
      <c r="E952">
        <v>6.798</v>
      </c>
      <c r="F952">
        <v>360</v>
      </c>
      <c r="G952">
        <v>67</v>
      </c>
      <c r="H952">
        <v>293</v>
      </c>
      <c r="I952">
        <v>731</v>
      </c>
      <c r="J952">
        <v>71.7</v>
      </c>
      <c r="K952">
        <v>41.7</v>
      </c>
      <c r="L952" t="s">
        <v>29</v>
      </c>
      <c r="M952" t="s">
        <v>19</v>
      </c>
      <c r="N952" t="s">
        <v>77</v>
      </c>
      <c r="O952">
        <v>3.0000000000000001E-3</v>
      </c>
      <c r="P952">
        <v>0</v>
      </c>
      <c r="Q952" t="s">
        <v>21</v>
      </c>
      <c r="R952" t="str">
        <f t="shared" si="56"/>
        <v>OK</v>
      </c>
      <c r="S952">
        <f t="shared" si="57"/>
        <v>134335.51999999999</v>
      </c>
      <c r="T952">
        <f t="shared" si="58"/>
        <v>731</v>
      </c>
      <c r="U952" t="str">
        <f t="shared" si="59"/>
        <v>YES</v>
      </c>
    </row>
    <row r="953" spans="1:21" x14ac:dyDescent="0.3">
      <c r="A953" t="s">
        <v>992</v>
      </c>
      <c r="B953" s="2">
        <v>44610</v>
      </c>
      <c r="C953">
        <v>567500</v>
      </c>
      <c r="D953">
        <v>550480.02</v>
      </c>
      <c r="E953">
        <v>6.4269999999999996</v>
      </c>
      <c r="F953">
        <v>360</v>
      </c>
      <c r="G953">
        <v>14</v>
      </c>
      <c r="H953">
        <v>346</v>
      </c>
      <c r="I953">
        <v>715</v>
      </c>
      <c r="J953">
        <v>79.400000000000006</v>
      </c>
      <c r="K953">
        <v>28.6</v>
      </c>
      <c r="L953" t="s">
        <v>29</v>
      </c>
      <c r="M953" t="s">
        <v>19</v>
      </c>
      <c r="N953" t="s">
        <v>20</v>
      </c>
      <c r="O953">
        <v>2.5000000000000001E-3</v>
      </c>
      <c r="P953">
        <v>0</v>
      </c>
      <c r="Q953" t="s">
        <v>21</v>
      </c>
      <c r="R953" t="str">
        <f t="shared" si="56"/>
        <v>OK</v>
      </c>
      <c r="S953">
        <f t="shared" si="57"/>
        <v>550480.02</v>
      </c>
      <c r="T953">
        <f t="shared" si="58"/>
        <v>715</v>
      </c>
      <c r="U953" t="str">
        <f t="shared" si="59"/>
        <v>YES</v>
      </c>
    </row>
    <row r="954" spans="1:21" x14ac:dyDescent="0.3">
      <c r="A954" t="s">
        <v>993</v>
      </c>
      <c r="B954" s="2">
        <v>43534</v>
      </c>
      <c r="C954">
        <v>637300</v>
      </c>
      <c r="D954">
        <v>601769.78</v>
      </c>
      <c r="E954">
        <v>5.718</v>
      </c>
      <c r="F954">
        <v>360</v>
      </c>
      <c r="G954">
        <v>22</v>
      </c>
      <c r="H954">
        <v>338</v>
      </c>
      <c r="I954">
        <v>728</v>
      </c>
      <c r="J954">
        <v>92.7</v>
      </c>
      <c r="K954">
        <v>20.7</v>
      </c>
      <c r="L954" t="s">
        <v>33</v>
      </c>
      <c r="M954" t="s">
        <v>19</v>
      </c>
      <c r="N954" t="s">
        <v>20</v>
      </c>
      <c r="O954">
        <v>2.5000000000000001E-3</v>
      </c>
      <c r="P954">
        <v>30</v>
      </c>
      <c r="Q954" t="s">
        <v>31</v>
      </c>
      <c r="R954" t="str">
        <f t="shared" si="56"/>
        <v>OK</v>
      </c>
      <c r="S954">
        <f t="shared" si="57"/>
        <v>601769.78</v>
      </c>
      <c r="T954">
        <f t="shared" si="58"/>
        <v>728</v>
      </c>
      <c r="U954" t="str">
        <f t="shared" si="59"/>
        <v>YES</v>
      </c>
    </row>
    <row r="955" spans="1:21" x14ac:dyDescent="0.3">
      <c r="A955" t="s">
        <v>994</v>
      </c>
      <c r="B955" s="2">
        <v>44292</v>
      </c>
      <c r="C955">
        <v>217700</v>
      </c>
      <c r="D955">
        <v>183851.53</v>
      </c>
      <c r="E955">
        <v>6.2569999999999997</v>
      </c>
      <c r="F955">
        <v>360</v>
      </c>
      <c r="G955">
        <v>55</v>
      </c>
      <c r="H955">
        <v>305</v>
      </c>
      <c r="I955">
        <v>689</v>
      </c>
      <c r="J955">
        <v>77.099999999999994</v>
      </c>
      <c r="K955">
        <v>39.4</v>
      </c>
      <c r="L955" t="s">
        <v>38</v>
      </c>
      <c r="M955" t="s">
        <v>30</v>
      </c>
      <c r="N955" t="s">
        <v>20</v>
      </c>
      <c r="O955">
        <v>2.5000000000000001E-3</v>
      </c>
      <c r="P955">
        <v>0</v>
      </c>
      <c r="Q955" t="s">
        <v>21</v>
      </c>
      <c r="R955" t="str">
        <f t="shared" si="56"/>
        <v>OK</v>
      </c>
      <c r="S955">
        <f t="shared" si="57"/>
        <v>183851.53</v>
      </c>
      <c r="T955">
        <f t="shared" si="58"/>
        <v>689</v>
      </c>
      <c r="U955" t="str">
        <f t="shared" si="59"/>
        <v>YES</v>
      </c>
    </row>
    <row r="956" spans="1:21" x14ac:dyDescent="0.3">
      <c r="A956" t="s">
        <v>995</v>
      </c>
      <c r="B956" s="2">
        <v>44635</v>
      </c>
      <c r="C956">
        <v>265700</v>
      </c>
      <c r="D956">
        <v>234015.42</v>
      </c>
      <c r="E956">
        <v>6.93</v>
      </c>
      <c r="F956">
        <v>360</v>
      </c>
      <c r="G956">
        <v>45</v>
      </c>
      <c r="H956">
        <v>315</v>
      </c>
      <c r="I956">
        <v>756</v>
      </c>
      <c r="J956">
        <v>68.2</v>
      </c>
      <c r="K956">
        <v>48</v>
      </c>
      <c r="L956" t="s">
        <v>54</v>
      </c>
      <c r="M956" t="s">
        <v>43</v>
      </c>
      <c r="N956" t="s">
        <v>27</v>
      </c>
      <c r="O956">
        <v>2.7499999999999998E-3</v>
      </c>
      <c r="P956">
        <v>0</v>
      </c>
      <c r="Q956" t="s">
        <v>21</v>
      </c>
      <c r="R956" t="str">
        <f t="shared" si="56"/>
        <v>OK</v>
      </c>
      <c r="S956">
        <f t="shared" si="57"/>
        <v>234015.42</v>
      </c>
      <c r="T956">
        <f t="shared" si="58"/>
        <v>756</v>
      </c>
      <c r="U956" t="str">
        <f t="shared" si="59"/>
        <v>YES</v>
      </c>
    </row>
    <row r="957" spans="1:21" x14ac:dyDescent="0.3">
      <c r="A957" t="s">
        <v>996</v>
      </c>
      <c r="B957" s="2">
        <v>44449</v>
      </c>
      <c r="C957">
        <v>584200</v>
      </c>
      <c r="D957">
        <v>485441.32</v>
      </c>
      <c r="E957">
        <v>5.4029999999999996</v>
      </c>
      <c r="F957">
        <v>360</v>
      </c>
      <c r="G957">
        <v>63</v>
      </c>
      <c r="H957">
        <v>297</v>
      </c>
      <c r="I957">
        <v>640</v>
      </c>
      <c r="J957">
        <v>70.400000000000006</v>
      </c>
      <c r="K957">
        <v>28.2</v>
      </c>
      <c r="L957" t="s">
        <v>54</v>
      </c>
      <c r="M957" t="s">
        <v>26</v>
      </c>
      <c r="N957" t="s">
        <v>20</v>
      </c>
      <c r="O957">
        <v>2.7499999999999998E-3</v>
      </c>
      <c r="P957">
        <v>0</v>
      </c>
      <c r="Q957" t="s">
        <v>21</v>
      </c>
      <c r="R957" t="str">
        <f t="shared" si="56"/>
        <v>OK</v>
      </c>
      <c r="S957">
        <f t="shared" si="57"/>
        <v>485441.32</v>
      </c>
      <c r="T957">
        <f t="shared" si="58"/>
        <v>640</v>
      </c>
      <c r="U957" t="str">
        <f t="shared" si="59"/>
        <v>YES</v>
      </c>
    </row>
    <row r="958" spans="1:21" x14ac:dyDescent="0.3">
      <c r="A958" t="s">
        <v>997</v>
      </c>
      <c r="B958" s="2">
        <v>43946</v>
      </c>
      <c r="C958">
        <v>613200</v>
      </c>
      <c r="D958">
        <v>561684.14</v>
      </c>
      <c r="E958">
        <v>5.7320000000000002</v>
      </c>
      <c r="F958">
        <v>240</v>
      </c>
      <c r="G958">
        <v>26</v>
      </c>
      <c r="H958">
        <v>214</v>
      </c>
      <c r="I958">
        <v>666</v>
      </c>
      <c r="J958">
        <v>83.2</v>
      </c>
      <c r="K958">
        <v>22.4</v>
      </c>
      <c r="L958" t="s">
        <v>52</v>
      </c>
      <c r="M958" t="s">
        <v>30</v>
      </c>
      <c r="N958" t="s">
        <v>20</v>
      </c>
      <c r="O958">
        <v>2.5000000000000001E-3</v>
      </c>
      <c r="P958">
        <v>0</v>
      </c>
      <c r="Q958" t="s">
        <v>21</v>
      </c>
      <c r="R958" t="str">
        <f t="shared" si="56"/>
        <v>OK</v>
      </c>
      <c r="S958">
        <f t="shared" si="57"/>
        <v>561684.14</v>
      </c>
      <c r="T958">
        <f t="shared" si="58"/>
        <v>666</v>
      </c>
      <c r="U958" t="str">
        <f t="shared" si="59"/>
        <v>YES</v>
      </c>
    </row>
    <row r="959" spans="1:21" x14ac:dyDescent="0.3">
      <c r="A959" t="s">
        <v>998</v>
      </c>
      <c r="B959" s="2">
        <v>45806</v>
      </c>
      <c r="C959">
        <v>359800</v>
      </c>
      <c r="D959">
        <v>341825.06</v>
      </c>
      <c r="E959">
        <v>5.6340000000000003</v>
      </c>
      <c r="F959">
        <v>360</v>
      </c>
      <c r="G959">
        <v>23</v>
      </c>
      <c r="H959">
        <v>337</v>
      </c>
      <c r="I959">
        <v>681</v>
      </c>
      <c r="J959">
        <v>54.5</v>
      </c>
      <c r="K959">
        <v>38.6</v>
      </c>
      <c r="L959" t="s">
        <v>36</v>
      </c>
      <c r="M959" t="s">
        <v>19</v>
      </c>
      <c r="N959" t="s">
        <v>27</v>
      </c>
      <c r="O959">
        <v>2.5000000000000001E-3</v>
      </c>
      <c r="P959">
        <v>0</v>
      </c>
      <c r="Q959" t="s">
        <v>21</v>
      </c>
      <c r="R959" t="str">
        <f t="shared" si="56"/>
        <v>OK</v>
      </c>
      <c r="S959">
        <f t="shared" si="57"/>
        <v>341825.06</v>
      </c>
      <c r="T959">
        <f t="shared" si="58"/>
        <v>681</v>
      </c>
      <c r="U959" t="str">
        <f t="shared" si="59"/>
        <v>YES</v>
      </c>
    </row>
    <row r="960" spans="1:21" x14ac:dyDescent="0.3">
      <c r="A960" t="s">
        <v>999</v>
      </c>
      <c r="B960" s="2">
        <v>45481</v>
      </c>
      <c r="C960">
        <v>175300</v>
      </c>
      <c r="D960">
        <v>152271.29</v>
      </c>
      <c r="E960">
        <v>6.4619999999999997</v>
      </c>
      <c r="F960">
        <v>360</v>
      </c>
      <c r="G960">
        <v>60</v>
      </c>
      <c r="H960">
        <v>300</v>
      </c>
      <c r="I960">
        <v>755</v>
      </c>
      <c r="J960">
        <v>64.5</v>
      </c>
      <c r="K960">
        <v>27.6</v>
      </c>
      <c r="L960" t="s">
        <v>33</v>
      </c>
      <c r="M960" t="s">
        <v>30</v>
      </c>
      <c r="N960" t="s">
        <v>20</v>
      </c>
      <c r="O960">
        <v>2.7499999999999998E-3</v>
      </c>
      <c r="P960">
        <v>0</v>
      </c>
      <c r="Q960" t="s">
        <v>21</v>
      </c>
      <c r="R960" t="str">
        <f t="shared" si="56"/>
        <v>OK</v>
      </c>
      <c r="S960">
        <f t="shared" si="57"/>
        <v>152271.29</v>
      </c>
      <c r="T960">
        <f t="shared" si="58"/>
        <v>755</v>
      </c>
      <c r="U960" t="str">
        <f t="shared" si="59"/>
        <v>YES</v>
      </c>
    </row>
    <row r="961" spans="1:21" x14ac:dyDescent="0.3">
      <c r="A961" t="s">
        <v>1000</v>
      </c>
      <c r="B961" s="2">
        <v>44918</v>
      </c>
      <c r="C961">
        <v>169700</v>
      </c>
      <c r="D961">
        <v>153331.19</v>
      </c>
      <c r="E961">
        <v>7.056</v>
      </c>
      <c r="F961">
        <v>360</v>
      </c>
      <c r="G961">
        <v>34</v>
      </c>
      <c r="H961">
        <v>326</v>
      </c>
      <c r="I961">
        <v>708</v>
      </c>
      <c r="J961">
        <v>78.3</v>
      </c>
      <c r="K961">
        <v>39.299999999999997</v>
      </c>
      <c r="L961" t="s">
        <v>25</v>
      </c>
      <c r="M961" t="s">
        <v>26</v>
      </c>
      <c r="N961" t="s">
        <v>77</v>
      </c>
      <c r="O961">
        <v>2.7499999999999998E-3</v>
      </c>
      <c r="P961">
        <v>60</v>
      </c>
      <c r="Q961" t="s">
        <v>133</v>
      </c>
      <c r="R961" t="str">
        <f t="shared" si="56"/>
        <v>OK</v>
      </c>
      <c r="S961">
        <f t="shared" si="57"/>
        <v>153331.19</v>
      </c>
      <c r="T961">
        <f t="shared" si="58"/>
        <v>708</v>
      </c>
      <c r="U961" t="str">
        <f t="shared" si="59"/>
        <v>YES</v>
      </c>
    </row>
    <row r="962" spans="1:21" x14ac:dyDescent="0.3">
      <c r="A962" t="s">
        <v>1001</v>
      </c>
      <c r="B962" s="2">
        <v>45599</v>
      </c>
      <c r="C962">
        <v>437000</v>
      </c>
      <c r="D962">
        <v>405044.51</v>
      </c>
      <c r="E962">
        <v>4.944</v>
      </c>
      <c r="F962">
        <v>360</v>
      </c>
      <c r="G962">
        <v>29</v>
      </c>
      <c r="H962">
        <v>331</v>
      </c>
      <c r="I962">
        <v>800</v>
      </c>
      <c r="J962">
        <v>57.2</v>
      </c>
      <c r="K962">
        <v>44.2</v>
      </c>
      <c r="L962" t="s">
        <v>36</v>
      </c>
      <c r="M962" t="s">
        <v>19</v>
      </c>
      <c r="N962" t="s">
        <v>20</v>
      </c>
      <c r="O962">
        <v>2.5000000000000001E-3</v>
      </c>
      <c r="P962">
        <v>0</v>
      </c>
      <c r="Q962" t="s">
        <v>21</v>
      </c>
      <c r="R962" t="str">
        <f t="shared" si="56"/>
        <v>OK</v>
      </c>
      <c r="S962">
        <f t="shared" si="57"/>
        <v>405044.51</v>
      </c>
      <c r="T962">
        <f t="shared" si="58"/>
        <v>800</v>
      </c>
      <c r="U962" t="str">
        <f t="shared" si="59"/>
        <v>YES</v>
      </c>
    </row>
    <row r="963" spans="1:21" x14ac:dyDescent="0.3">
      <c r="A963" t="s">
        <v>1002</v>
      </c>
      <c r="B963" s="2">
        <v>44505</v>
      </c>
      <c r="C963">
        <v>346400</v>
      </c>
      <c r="D963">
        <v>304592.61</v>
      </c>
      <c r="E963">
        <v>6.3109999999999999</v>
      </c>
      <c r="F963">
        <v>180</v>
      </c>
      <c r="G963">
        <v>22</v>
      </c>
      <c r="H963">
        <v>158</v>
      </c>
      <c r="I963">
        <v>769</v>
      </c>
      <c r="J963">
        <v>72.599999999999994</v>
      </c>
      <c r="K963">
        <v>37.6</v>
      </c>
      <c r="L963" t="s">
        <v>29</v>
      </c>
      <c r="M963" t="s">
        <v>19</v>
      </c>
      <c r="N963" t="s">
        <v>20</v>
      </c>
      <c r="O963">
        <v>3.0000000000000001E-3</v>
      </c>
      <c r="P963">
        <v>0</v>
      </c>
      <c r="Q963" t="s">
        <v>21</v>
      </c>
      <c r="R963" t="str">
        <f t="shared" ref="R963:R1001" si="60">IF(D963&lt;0,"ERROR - Negative Balance", IF(I963="", "ERROR - Missing FICO", IF(L963="XX","ERROR - Invalid State", IF(O963&lt;=0,"ERROR - Invalid Servicing Fee",IF(H963 &lt;=0, "ERROR - Invalid Term", "OK")))))</f>
        <v>OK</v>
      </c>
      <c r="S963">
        <f t="shared" ref="S963:S1001" si="61">IF(D963&lt;0,"",D963)</f>
        <v>304592.61</v>
      </c>
      <c r="T963">
        <f t="shared" ref="T963:T1001" si="62">IF(I963="","",I963)</f>
        <v>769</v>
      </c>
      <c r="U963" t="str">
        <f t="shared" ref="U963:U1001" si="63">IF(R963="OK","YES","NO")</f>
        <v>YES</v>
      </c>
    </row>
    <row r="964" spans="1:21" x14ac:dyDescent="0.3">
      <c r="A964" t="s">
        <v>1003</v>
      </c>
      <c r="B964" s="2">
        <v>44093</v>
      </c>
      <c r="C964">
        <v>164300</v>
      </c>
      <c r="D964">
        <v>156064.23000000001</v>
      </c>
      <c r="E964">
        <v>5.649</v>
      </c>
      <c r="F964">
        <v>360</v>
      </c>
      <c r="G964">
        <v>23</v>
      </c>
      <c r="H964">
        <v>337</v>
      </c>
      <c r="I964">
        <v>681</v>
      </c>
      <c r="J964">
        <v>70.7</v>
      </c>
      <c r="K964">
        <v>41.5</v>
      </c>
      <c r="L964" t="s">
        <v>33</v>
      </c>
      <c r="M964" t="s">
        <v>26</v>
      </c>
      <c r="N964" t="s">
        <v>20</v>
      </c>
      <c r="O964">
        <v>2.5000000000000001E-3</v>
      </c>
      <c r="P964">
        <v>90</v>
      </c>
      <c r="Q964" t="s">
        <v>50</v>
      </c>
      <c r="R964" t="str">
        <f t="shared" si="60"/>
        <v>OK</v>
      </c>
      <c r="S964">
        <f t="shared" si="61"/>
        <v>156064.23000000001</v>
      </c>
      <c r="T964">
        <f t="shared" si="62"/>
        <v>681</v>
      </c>
      <c r="U964" t="str">
        <f t="shared" si="63"/>
        <v>YES</v>
      </c>
    </row>
    <row r="965" spans="1:21" x14ac:dyDescent="0.3">
      <c r="A965" t="s">
        <v>1004</v>
      </c>
      <c r="B965" s="2">
        <v>43583</v>
      </c>
      <c r="C965">
        <v>441600</v>
      </c>
      <c r="D965">
        <v>382315.49</v>
      </c>
      <c r="E965">
        <v>6.9039999999999999</v>
      </c>
      <c r="F965">
        <v>360</v>
      </c>
      <c r="G965">
        <v>47</v>
      </c>
      <c r="H965">
        <v>313</v>
      </c>
      <c r="I965">
        <v>760</v>
      </c>
      <c r="J965">
        <v>85.7</v>
      </c>
      <c r="K965">
        <v>41.5</v>
      </c>
      <c r="L965" t="s">
        <v>54</v>
      </c>
      <c r="M965" t="s">
        <v>19</v>
      </c>
      <c r="N965" t="s">
        <v>27</v>
      </c>
      <c r="O965">
        <v>2.5000000000000001E-3</v>
      </c>
      <c r="P965">
        <v>30</v>
      </c>
      <c r="Q965" t="s">
        <v>31</v>
      </c>
      <c r="R965" t="str">
        <f t="shared" si="60"/>
        <v>OK</v>
      </c>
      <c r="S965">
        <f t="shared" si="61"/>
        <v>382315.49</v>
      </c>
      <c r="T965">
        <f t="shared" si="62"/>
        <v>760</v>
      </c>
      <c r="U965" t="str">
        <f t="shared" si="63"/>
        <v>YES</v>
      </c>
    </row>
    <row r="966" spans="1:21" x14ac:dyDescent="0.3">
      <c r="A966" t="s">
        <v>1005</v>
      </c>
      <c r="B966" s="2">
        <v>45783</v>
      </c>
      <c r="C966">
        <v>155700</v>
      </c>
      <c r="D966">
        <v>134154.09</v>
      </c>
      <c r="E966">
        <v>6.0960000000000001</v>
      </c>
      <c r="F966">
        <v>360</v>
      </c>
      <c r="G966">
        <v>50</v>
      </c>
      <c r="H966">
        <v>310</v>
      </c>
      <c r="I966">
        <v>703</v>
      </c>
      <c r="J966">
        <v>73.2</v>
      </c>
      <c r="K966">
        <v>42.9</v>
      </c>
      <c r="L966" t="s">
        <v>18</v>
      </c>
      <c r="M966" t="s">
        <v>19</v>
      </c>
      <c r="N966" t="s">
        <v>77</v>
      </c>
      <c r="O966">
        <v>2.7499999999999998E-3</v>
      </c>
      <c r="P966">
        <v>0</v>
      </c>
      <c r="Q966" t="s">
        <v>21</v>
      </c>
      <c r="R966" t="str">
        <f t="shared" si="60"/>
        <v>OK</v>
      </c>
      <c r="S966">
        <f t="shared" si="61"/>
        <v>134154.09</v>
      </c>
      <c r="T966">
        <f t="shared" si="62"/>
        <v>703</v>
      </c>
      <c r="U966" t="str">
        <f t="shared" si="63"/>
        <v>YES</v>
      </c>
    </row>
    <row r="967" spans="1:21" x14ac:dyDescent="0.3">
      <c r="A967" t="s">
        <v>1006</v>
      </c>
      <c r="B967" s="2">
        <v>43627</v>
      </c>
      <c r="C967">
        <v>543700</v>
      </c>
      <c r="D967">
        <v>516540.01</v>
      </c>
      <c r="E967">
        <v>6.335</v>
      </c>
      <c r="F967">
        <v>360</v>
      </c>
      <c r="G967">
        <v>22</v>
      </c>
      <c r="H967">
        <v>338</v>
      </c>
      <c r="I967">
        <v>751</v>
      </c>
      <c r="J967">
        <v>89.1</v>
      </c>
      <c r="K967">
        <v>35.4</v>
      </c>
      <c r="L967" t="s">
        <v>18</v>
      </c>
      <c r="M967" t="s">
        <v>19</v>
      </c>
      <c r="N967" t="s">
        <v>20</v>
      </c>
      <c r="O967">
        <v>2.5000000000000001E-3</v>
      </c>
      <c r="P967">
        <v>0</v>
      </c>
      <c r="Q967" t="s">
        <v>21</v>
      </c>
      <c r="R967" t="str">
        <f t="shared" si="60"/>
        <v>OK</v>
      </c>
      <c r="S967">
        <f t="shared" si="61"/>
        <v>516540.01</v>
      </c>
      <c r="T967">
        <f t="shared" si="62"/>
        <v>751</v>
      </c>
      <c r="U967" t="str">
        <f t="shared" si="63"/>
        <v>YES</v>
      </c>
    </row>
    <row r="968" spans="1:21" x14ac:dyDescent="0.3">
      <c r="A968" t="s">
        <v>1007</v>
      </c>
      <c r="B968" s="2">
        <v>45142</v>
      </c>
      <c r="C968">
        <v>303200</v>
      </c>
      <c r="D968">
        <v>278902.51</v>
      </c>
      <c r="E968">
        <v>6.2489999999999997</v>
      </c>
      <c r="F968">
        <v>240</v>
      </c>
      <c r="G968">
        <v>19</v>
      </c>
      <c r="H968">
        <v>221</v>
      </c>
      <c r="I968">
        <v>772</v>
      </c>
      <c r="J968">
        <v>76.900000000000006</v>
      </c>
      <c r="K968">
        <v>41.2</v>
      </c>
      <c r="L968" t="s">
        <v>25</v>
      </c>
      <c r="M968" t="s">
        <v>19</v>
      </c>
      <c r="N968" t="s">
        <v>20</v>
      </c>
      <c r="O968">
        <v>2.5000000000000001E-3</v>
      </c>
      <c r="P968">
        <v>0</v>
      </c>
      <c r="Q968" t="s">
        <v>21</v>
      </c>
      <c r="R968" t="str">
        <f t="shared" si="60"/>
        <v>OK</v>
      </c>
      <c r="S968">
        <f t="shared" si="61"/>
        <v>278902.51</v>
      </c>
      <c r="T968">
        <f t="shared" si="62"/>
        <v>772</v>
      </c>
      <c r="U968" t="str">
        <f t="shared" si="63"/>
        <v>YES</v>
      </c>
    </row>
    <row r="969" spans="1:21" x14ac:dyDescent="0.3">
      <c r="A969" t="s">
        <v>1008</v>
      </c>
      <c r="B969" s="2">
        <v>43632</v>
      </c>
      <c r="C969">
        <v>170100</v>
      </c>
      <c r="D969">
        <v>148947.23000000001</v>
      </c>
      <c r="E969">
        <v>6.9809999999999999</v>
      </c>
      <c r="F969">
        <v>360</v>
      </c>
      <c r="G969">
        <v>54</v>
      </c>
      <c r="H969">
        <v>306</v>
      </c>
      <c r="I969">
        <v>786</v>
      </c>
      <c r="J969">
        <v>95.5</v>
      </c>
      <c r="K969">
        <v>36.299999999999997</v>
      </c>
      <c r="L969" t="s">
        <v>18</v>
      </c>
      <c r="M969" t="s">
        <v>19</v>
      </c>
      <c r="N969" t="s">
        <v>20</v>
      </c>
      <c r="O969">
        <v>2.5000000000000001E-3</v>
      </c>
      <c r="P969">
        <v>0</v>
      </c>
      <c r="Q969" t="s">
        <v>21</v>
      </c>
      <c r="R969" t="str">
        <f t="shared" si="60"/>
        <v>OK</v>
      </c>
      <c r="S969">
        <f t="shared" si="61"/>
        <v>148947.23000000001</v>
      </c>
      <c r="T969">
        <f t="shared" si="62"/>
        <v>786</v>
      </c>
      <c r="U969" t="str">
        <f t="shared" si="63"/>
        <v>YES</v>
      </c>
    </row>
    <row r="970" spans="1:21" x14ac:dyDescent="0.3">
      <c r="A970" t="s">
        <v>1009</v>
      </c>
      <c r="B970" s="2">
        <v>43765</v>
      </c>
      <c r="C970">
        <v>444200</v>
      </c>
      <c r="D970">
        <v>376102.99</v>
      </c>
      <c r="E970">
        <v>7.5819999999999999</v>
      </c>
      <c r="F970">
        <v>180</v>
      </c>
      <c r="G970">
        <v>34</v>
      </c>
      <c r="H970">
        <v>146</v>
      </c>
      <c r="I970">
        <v>736</v>
      </c>
      <c r="J970">
        <v>60.7</v>
      </c>
      <c r="K970">
        <v>38.1</v>
      </c>
      <c r="L970" t="s">
        <v>52</v>
      </c>
      <c r="M970" t="s">
        <v>19</v>
      </c>
      <c r="N970" t="s">
        <v>27</v>
      </c>
      <c r="O970">
        <v>2.7499999999999998E-3</v>
      </c>
      <c r="P970">
        <v>0</v>
      </c>
      <c r="Q970" t="s">
        <v>21</v>
      </c>
      <c r="R970" t="str">
        <f t="shared" si="60"/>
        <v>OK</v>
      </c>
      <c r="S970">
        <f t="shared" si="61"/>
        <v>376102.99</v>
      </c>
      <c r="T970">
        <f t="shared" si="62"/>
        <v>736</v>
      </c>
      <c r="U970" t="str">
        <f t="shared" si="63"/>
        <v>YES</v>
      </c>
    </row>
    <row r="971" spans="1:21" x14ac:dyDescent="0.3">
      <c r="A971" t="s">
        <v>1010</v>
      </c>
      <c r="B971" s="2">
        <v>45541</v>
      </c>
      <c r="C971">
        <v>348800</v>
      </c>
      <c r="D971">
        <v>341568.74</v>
      </c>
      <c r="E971">
        <v>5.5119999999999996</v>
      </c>
      <c r="F971">
        <v>360</v>
      </c>
      <c r="G971">
        <v>9</v>
      </c>
      <c r="H971">
        <v>351</v>
      </c>
      <c r="I971">
        <v>813</v>
      </c>
      <c r="J971">
        <v>93.8</v>
      </c>
      <c r="K971">
        <v>58</v>
      </c>
      <c r="L971" t="s">
        <v>54</v>
      </c>
      <c r="M971" t="s">
        <v>19</v>
      </c>
      <c r="N971" t="s">
        <v>20</v>
      </c>
      <c r="O971">
        <v>3.0000000000000001E-3</v>
      </c>
      <c r="P971">
        <v>0</v>
      </c>
      <c r="Q971" t="s">
        <v>21</v>
      </c>
      <c r="R971" t="str">
        <f t="shared" si="60"/>
        <v>OK</v>
      </c>
      <c r="S971">
        <f t="shared" si="61"/>
        <v>341568.74</v>
      </c>
      <c r="T971">
        <f t="shared" si="62"/>
        <v>813</v>
      </c>
      <c r="U971" t="str">
        <f t="shared" si="63"/>
        <v>YES</v>
      </c>
    </row>
    <row r="972" spans="1:21" x14ac:dyDescent="0.3">
      <c r="A972" t="s">
        <v>1011</v>
      </c>
      <c r="B972" s="2">
        <v>44027</v>
      </c>
      <c r="C972">
        <v>636900</v>
      </c>
      <c r="D972">
        <v>591654.16</v>
      </c>
      <c r="E972">
        <v>5.6310000000000002</v>
      </c>
      <c r="F972">
        <v>360</v>
      </c>
      <c r="G972">
        <v>25</v>
      </c>
      <c r="H972">
        <v>335</v>
      </c>
      <c r="I972">
        <v>749</v>
      </c>
      <c r="J972">
        <v>71.5</v>
      </c>
      <c r="K972">
        <v>36.9</v>
      </c>
      <c r="L972" t="s">
        <v>29</v>
      </c>
      <c r="M972" t="s">
        <v>19</v>
      </c>
      <c r="N972" t="s">
        <v>20</v>
      </c>
      <c r="O972">
        <v>2.5000000000000001E-3</v>
      </c>
      <c r="P972">
        <v>60</v>
      </c>
      <c r="Q972" t="s">
        <v>133</v>
      </c>
      <c r="R972" t="str">
        <f t="shared" si="60"/>
        <v>OK</v>
      </c>
      <c r="S972">
        <f t="shared" si="61"/>
        <v>591654.16</v>
      </c>
      <c r="T972">
        <f t="shared" si="62"/>
        <v>749</v>
      </c>
      <c r="U972" t="str">
        <f t="shared" si="63"/>
        <v>YES</v>
      </c>
    </row>
    <row r="973" spans="1:21" x14ac:dyDescent="0.3">
      <c r="A973" t="s">
        <v>1012</v>
      </c>
      <c r="B973" s="2">
        <v>45669</v>
      </c>
      <c r="C973">
        <v>422100</v>
      </c>
      <c r="D973">
        <v>359625.41</v>
      </c>
      <c r="E973">
        <v>6.4589999999999996</v>
      </c>
      <c r="F973">
        <v>360</v>
      </c>
      <c r="G973">
        <v>52</v>
      </c>
      <c r="H973">
        <v>308</v>
      </c>
      <c r="I973">
        <v>732</v>
      </c>
      <c r="J973">
        <v>92.2</v>
      </c>
      <c r="K973">
        <v>23</v>
      </c>
      <c r="L973" t="s">
        <v>23</v>
      </c>
      <c r="M973" t="s">
        <v>26</v>
      </c>
      <c r="N973" t="s">
        <v>20</v>
      </c>
      <c r="O973">
        <v>2.5000000000000001E-3</v>
      </c>
      <c r="P973">
        <v>0</v>
      </c>
      <c r="Q973" t="s">
        <v>21</v>
      </c>
      <c r="R973" t="str">
        <f t="shared" si="60"/>
        <v>OK</v>
      </c>
      <c r="S973">
        <f t="shared" si="61"/>
        <v>359625.41</v>
      </c>
      <c r="T973">
        <f t="shared" si="62"/>
        <v>732</v>
      </c>
      <c r="U973" t="str">
        <f t="shared" si="63"/>
        <v>YES</v>
      </c>
    </row>
    <row r="974" spans="1:21" x14ac:dyDescent="0.3">
      <c r="A974" t="s">
        <v>1013</v>
      </c>
      <c r="B974" s="2">
        <v>44813</v>
      </c>
      <c r="C974">
        <v>287600</v>
      </c>
      <c r="D974">
        <v>278107.78000000003</v>
      </c>
      <c r="E974">
        <v>5.7190000000000003</v>
      </c>
      <c r="F974">
        <v>360</v>
      </c>
      <c r="G974">
        <v>14</v>
      </c>
      <c r="H974">
        <v>346</v>
      </c>
      <c r="I974">
        <v>708</v>
      </c>
      <c r="J974">
        <v>89</v>
      </c>
      <c r="K974">
        <v>33.4</v>
      </c>
      <c r="L974" t="s">
        <v>25</v>
      </c>
      <c r="M974" t="s">
        <v>19</v>
      </c>
      <c r="N974" t="s">
        <v>77</v>
      </c>
      <c r="O974">
        <v>2.5000000000000001E-3</v>
      </c>
      <c r="P974">
        <v>0</v>
      </c>
      <c r="Q974" t="s">
        <v>21</v>
      </c>
      <c r="R974" t="str">
        <f t="shared" si="60"/>
        <v>OK</v>
      </c>
      <c r="S974">
        <f t="shared" si="61"/>
        <v>278107.78000000003</v>
      </c>
      <c r="T974">
        <f t="shared" si="62"/>
        <v>708</v>
      </c>
      <c r="U974" t="str">
        <f t="shared" si="63"/>
        <v>YES</v>
      </c>
    </row>
    <row r="975" spans="1:21" x14ac:dyDescent="0.3">
      <c r="A975" t="s">
        <v>1014</v>
      </c>
      <c r="B975" s="2">
        <v>44610</v>
      </c>
      <c r="C975">
        <v>504700</v>
      </c>
      <c r="D975">
        <v>461559.13</v>
      </c>
      <c r="E975">
        <v>6.8570000000000002</v>
      </c>
      <c r="F975">
        <v>360</v>
      </c>
      <c r="G975">
        <v>32</v>
      </c>
      <c r="H975">
        <v>328</v>
      </c>
      <c r="I975">
        <v>690</v>
      </c>
      <c r="J975">
        <v>45</v>
      </c>
      <c r="K975">
        <v>32.5</v>
      </c>
      <c r="L975" t="s">
        <v>33</v>
      </c>
      <c r="M975" t="s">
        <v>19</v>
      </c>
      <c r="N975" t="s">
        <v>20</v>
      </c>
      <c r="O975">
        <v>2.7499999999999998E-3</v>
      </c>
      <c r="P975">
        <v>0</v>
      </c>
      <c r="Q975" t="s">
        <v>21</v>
      </c>
      <c r="R975" t="str">
        <f t="shared" si="60"/>
        <v>OK</v>
      </c>
      <c r="S975">
        <f t="shared" si="61"/>
        <v>461559.13</v>
      </c>
      <c r="T975">
        <f t="shared" si="62"/>
        <v>690</v>
      </c>
      <c r="U975" t="str">
        <f t="shared" si="63"/>
        <v>YES</v>
      </c>
    </row>
    <row r="976" spans="1:21" x14ac:dyDescent="0.3">
      <c r="A976" t="s">
        <v>1015</v>
      </c>
      <c r="B976" s="2">
        <v>45017</v>
      </c>
      <c r="C976">
        <v>285700</v>
      </c>
      <c r="D976">
        <v>270578.15999999997</v>
      </c>
      <c r="E976">
        <v>6.9610000000000003</v>
      </c>
      <c r="F976">
        <v>360</v>
      </c>
      <c r="G976">
        <v>20</v>
      </c>
      <c r="H976">
        <v>340</v>
      </c>
      <c r="I976">
        <v>748</v>
      </c>
      <c r="J976">
        <v>81.3</v>
      </c>
      <c r="K976">
        <v>32.9</v>
      </c>
      <c r="L976" t="s">
        <v>36</v>
      </c>
      <c r="M976" t="s">
        <v>19</v>
      </c>
      <c r="N976" t="s">
        <v>20</v>
      </c>
      <c r="O976">
        <v>2.5000000000000001E-3</v>
      </c>
      <c r="P976">
        <v>0</v>
      </c>
      <c r="Q976" t="s">
        <v>21</v>
      </c>
      <c r="R976" t="str">
        <f t="shared" si="60"/>
        <v>OK</v>
      </c>
      <c r="S976">
        <f t="shared" si="61"/>
        <v>270578.15999999997</v>
      </c>
      <c r="T976">
        <f t="shared" si="62"/>
        <v>748</v>
      </c>
      <c r="U976" t="str">
        <f t="shared" si="63"/>
        <v>YES</v>
      </c>
    </row>
    <row r="977" spans="1:21" x14ac:dyDescent="0.3">
      <c r="A977" t="s">
        <v>1016</v>
      </c>
      <c r="B977" s="2">
        <v>44026</v>
      </c>
      <c r="C977">
        <v>602100</v>
      </c>
      <c r="D977">
        <v>562282.37</v>
      </c>
      <c r="E977">
        <v>5.8949999999999996</v>
      </c>
      <c r="F977">
        <v>360</v>
      </c>
      <c r="G977">
        <v>24</v>
      </c>
      <c r="H977">
        <v>336</v>
      </c>
      <c r="I977">
        <v>731</v>
      </c>
      <c r="J977">
        <v>87</v>
      </c>
      <c r="K977">
        <v>42.6</v>
      </c>
      <c r="L977" t="s">
        <v>18</v>
      </c>
      <c r="M977" t="s">
        <v>26</v>
      </c>
      <c r="N977" t="s">
        <v>20</v>
      </c>
      <c r="O977">
        <v>2.5000000000000001E-3</v>
      </c>
      <c r="P977">
        <v>0</v>
      </c>
      <c r="Q977" t="s">
        <v>21</v>
      </c>
      <c r="R977" t="str">
        <f t="shared" si="60"/>
        <v>OK</v>
      </c>
      <c r="S977">
        <f t="shared" si="61"/>
        <v>562282.37</v>
      </c>
      <c r="T977">
        <f t="shared" si="62"/>
        <v>731</v>
      </c>
      <c r="U977" t="str">
        <f t="shared" si="63"/>
        <v>YES</v>
      </c>
    </row>
    <row r="978" spans="1:21" x14ac:dyDescent="0.3">
      <c r="A978" t="s">
        <v>1017</v>
      </c>
      <c r="B978" s="2">
        <v>44653</v>
      </c>
      <c r="C978">
        <v>337400</v>
      </c>
      <c r="D978">
        <v>292581.74</v>
      </c>
      <c r="E978">
        <v>5.7539999999999996</v>
      </c>
      <c r="F978">
        <v>360</v>
      </c>
      <c r="G978">
        <v>57</v>
      </c>
      <c r="H978">
        <v>303</v>
      </c>
      <c r="I978">
        <v>739</v>
      </c>
      <c r="J978">
        <v>90.6</v>
      </c>
      <c r="K978">
        <v>44</v>
      </c>
      <c r="L978" t="s">
        <v>29</v>
      </c>
      <c r="M978" t="s">
        <v>19</v>
      </c>
      <c r="N978" t="s">
        <v>77</v>
      </c>
      <c r="O978">
        <v>2.5000000000000001E-3</v>
      </c>
      <c r="P978">
        <v>0</v>
      </c>
      <c r="Q978" t="s">
        <v>21</v>
      </c>
      <c r="R978" t="str">
        <f t="shared" si="60"/>
        <v>OK</v>
      </c>
      <c r="S978">
        <f t="shared" si="61"/>
        <v>292581.74</v>
      </c>
      <c r="T978">
        <f t="shared" si="62"/>
        <v>739</v>
      </c>
      <c r="U978" t="str">
        <f t="shared" si="63"/>
        <v>YES</v>
      </c>
    </row>
    <row r="979" spans="1:21" x14ac:dyDescent="0.3">
      <c r="A979" t="s">
        <v>1018</v>
      </c>
      <c r="B979" s="2">
        <v>45155</v>
      </c>
      <c r="C979">
        <v>424900</v>
      </c>
      <c r="D979">
        <v>391858.96</v>
      </c>
      <c r="E979">
        <v>6.0709999999999997</v>
      </c>
      <c r="F979">
        <v>360</v>
      </c>
      <c r="G979">
        <v>31</v>
      </c>
      <c r="H979">
        <v>329</v>
      </c>
      <c r="I979">
        <v>751</v>
      </c>
      <c r="J979">
        <v>63.1</v>
      </c>
      <c r="K979">
        <v>34.200000000000003</v>
      </c>
      <c r="L979" t="s">
        <v>36</v>
      </c>
      <c r="M979" t="s">
        <v>19</v>
      </c>
      <c r="N979" t="s">
        <v>20</v>
      </c>
      <c r="O979">
        <v>2.5000000000000001E-3</v>
      </c>
      <c r="P979">
        <v>0</v>
      </c>
      <c r="Q979" t="s">
        <v>21</v>
      </c>
      <c r="R979" t="str">
        <f t="shared" si="60"/>
        <v>OK</v>
      </c>
      <c r="S979">
        <f t="shared" si="61"/>
        <v>391858.96</v>
      </c>
      <c r="T979">
        <f t="shared" si="62"/>
        <v>751</v>
      </c>
      <c r="U979" t="str">
        <f t="shared" si="63"/>
        <v>YES</v>
      </c>
    </row>
    <row r="980" spans="1:21" x14ac:dyDescent="0.3">
      <c r="A980" t="s">
        <v>1019</v>
      </c>
      <c r="B980" s="2">
        <v>43777</v>
      </c>
      <c r="C980">
        <v>175300</v>
      </c>
      <c r="D980">
        <v>160954.92000000001</v>
      </c>
      <c r="E980">
        <v>6.3179999999999996</v>
      </c>
      <c r="F980">
        <v>360</v>
      </c>
      <c r="G980">
        <v>31</v>
      </c>
      <c r="H980">
        <v>329</v>
      </c>
      <c r="I980">
        <v>739</v>
      </c>
      <c r="J980">
        <v>82.5</v>
      </c>
      <c r="K980">
        <v>23.9</v>
      </c>
      <c r="L980" t="s">
        <v>54</v>
      </c>
      <c r="M980" t="s">
        <v>26</v>
      </c>
      <c r="N980" t="s">
        <v>20</v>
      </c>
      <c r="O980">
        <v>2.5000000000000001E-3</v>
      </c>
      <c r="P980">
        <v>0</v>
      </c>
      <c r="Q980" t="s">
        <v>21</v>
      </c>
      <c r="R980" t="str">
        <f t="shared" si="60"/>
        <v>OK</v>
      </c>
      <c r="S980">
        <f t="shared" si="61"/>
        <v>160954.92000000001</v>
      </c>
      <c r="T980">
        <f t="shared" si="62"/>
        <v>739</v>
      </c>
      <c r="U980" t="str">
        <f t="shared" si="63"/>
        <v>YES</v>
      </c>
    </row>
    <row r="981" spans="1:21" x14ac:dyDescent="0.3">
      <c r="A981" t="s">
        <v>1020</v>
      </c>
      <c r="B981" s="2">
        <v>45889</v>
      </c>
      <c r="C981">
        <v>363100</v>
      </c>
      <c r="D981">
        <v>339403.5</v>
      </c>
      <c r="E981">
        <v>6.4550000000000001</v>
      </c>
      <c r="F981">
        <v>360</v>
      </c>
      <c r="G981">
        <v>31</v>
      </c>
      <c r="H981">
        <v>329</v>
      </c>
      <c r="I981">
        <v>820</v>
      </c>
      <c r="J981">
        <v>78.099999999999994</v>
      </c>
      <c r="K981">
        <v>35.799999999999997</v>
      </c>
      <c r="L981" t="s">
        <v>29</v>
      </c>
      <c r="M981" t="s">
        <v>26</v>
      </c>
      <c r="N981" t="s">
        <v>27</v>
      </c>
      <c r="O981">
        <v>2.5000000000000001E-3</v>
      </c>
      <c r="P981">
        <v>0</v>
      </c>
      <c r="Q981" t="s">
        <v>21</v>
      </c>
      <c r="R981" t="str">
        <f t="shared" si="60"/>
        <v>OK</v>
      </c>
      <c r="S981">
        <f t="shared" si="61"/>
        <v>339403.5</v>
      </c>
      <c r="T981">
        <f t="shared" si="62"/>
        <v>820</v>
      </c>
      <c r="U981" t="str">
        <f t="shared" si="63"/>
        <v>YES</v>
      </c>
    </row>
    <row r="982" spans="1:21" x14ac:dyDescent="0.3">
      <c r="A982" t="s">
        <v>1021</v>
      </c>
      <c r="B982" s="2">
        <v>44835</v>
      </c>
      <c r="C982">
        <v>566200</v>
      </c>
      <c r="D982">
        <v>427751.19</v>
      </c>
      <c r="E982">
        <v>4.7859999999999996</v>
      </c>
      <c r="F982">
        <v>180</v>
      </c>
      <c r="G982">
        <v>51</v>
      </c>
      <c r="H982">
        <v>129</v>
      </c>
      <c r="I982">
        <v>696</v>
      </c>
      <c r="J982">
        <v>80.7</v>
      </c>
      <c r="K982">
        <v>30.7</v>
      </c>
      <c r="L982" t="s">
        <v>18</v>
      </c>
      <c r="M982" t="s">
        <v>19</v>
      </c>
      <c r="N982" t="s">
        <v>20</v>
      </c>
      <c r="O982">
        <v>2.7499999999999998E-3</v>
      </c>
      <c r="P982">
        <v>0</v>
      </c>
      <c r="Q982" t="s">
        <v>21</v>
      </c>
      <c r="R982" t="str">
        <f t="shared" si="60"/>
        <v>OK</v>
      </c>
      <c r="S982">
        <f t="shared" si="61"/>
        <v>427751.19</v>
      </c>
      <c r="T982">
        <f t="shared" si="62"/>
        <v>696</v>
      </c>
      <c r="U982" t="str">
        <f t="shared" si="63"/>
        <v>YES</v>
      </c>
    </row>
    <row r="983" spans="1:21" x14ac:dyDescent="0.3">
      <c r="A983" t="s">
        <v>1022</v>
      </c>
      <c r="B983" s="2">
        <v>45663</v>
      </c>
      <c r="C983">
        <v>552800</v>
      </c>
      <c r="D983">
        <v>473299.08</v>
      </c>
      <c r="E983">
        <v>5.6210000000000004</v>
      </c>
      <c r="F983">
        <v>360</v>
      </c>
      <c r="G983">
        <v>54</v>
      </c>
      <c r="H983">
        <v>306</v>
      </c>
      <c r="I983">
        <v>749</v>
      </c>
      <c r="J983">
        <v>87</v>
      </c>
      <c r="K983">
        <v>36.700000000000003</v>
      </c>
      <c r="L983" t="s">
        <v>45</v>
      </c>
      <c r="M983" t="s">
        <v>26</v>
      </c>
      <c r="N983" t="s">
        <v>20</v>
      </c>
      <c r="O983">
        <v>2.5000000000000001E-3</v>
      </c>
      <c r="P983">
        <v>0</v>
      </c>
      <c r="Q983" t="s">
        <v>21</v>
      </c>
      <c r="R983" t="str">
        <f t="shared" si="60"/>
        <v>OK</v>
      </c>
      <c r="S983">
        <f t="shared" si="61"/>
        <v>473299.08</v>
      </c>
      <c r="T983">
        <f t="shared" si="62"/>
        <v>749</v>
      </c>
      <c r="U983" t="str">
        <f t="shared" si="63"/>
        <v>YES</v>
      </c>
    </row>
    <row r="984" spans="1:21" x14ac:dyDescent="0.3">
      <c r="A984" t="s">
        <v>1023</v>
      </c>
      <c r="B984" s="2">
        <v>45377</v>
      </c>
      <c r="C984">
        <v>262200</v>
      </c>
      <c r="D984">
        <v>209874.54</v>
      </c>
      <c r="E984">
        <v>5.9870000000000001</v>
      </c>
      <c r="F984">
        <v>240</v>
      </c>
      <c r="G984">
        <v>58</v>
      </c>
      <c r="H984">
        <v>182</v>
      </c>
      <c r="I984">
        <v>712</v>
      </c>
      <c r="J984">
        <v>88.7</v>
      </c>
      <c r="K984">
        <v>34</v>
      </c>
      <c r="L984" t="s">
        <v>33</v>
      </c>
      <c r="M984" t="s">
        <v>19</v>
      </c>
      <c r="N984" t="s">
        <v>20</v>
      </c>
      <c r="O984">
        <v>2.5000000000000001E-3</v>
      </c>
      <c r="P984">
        <v>0</v>
      </c>
      <c r="Q984" t="s">
        <v>21</v>
      </c>
      <c r="R984" t="str">
        <f t="shared" si="60"/>
        <v>OK</v>
      </c>
      <c r="S984">
        <f t="shared" si="61"/>
        <v>209874.54</v>
      </c>
      <c r="T984">
        <f t="shared" si="62"/>
        <v>712</v>
      </c>
      <c r="U984" t="str">
        <f t="shared" si="63"/>
        <v>YES</v>
      </c>
    </row>
    <row r="985" spans="1:21" x14ac:dyDescent="0.3">
      <c r="A985" t="s">
        <v>1024</v>
      </c>
      <c r="B985" s="2">
        <v>44046</v>
      </c>
      <c r="C985">
        <v>263000</v>
      </c>
      <c r="D985">
        <v>256937.49</v>
      </c>
      <c r="E985">
        <v>5.7320000000000002</v>
      </c>
      <c r="F985">
        <v>360</v>
      </c>
      <c r="G985">
        <v>8</v>
      </c>
      <c r="H985">
        <v>352</v>
      </c>
      <c r="I985">
        <v>590</v>
      </c>
      <c r="J985">
        <v>68.8</v>
      </c>
      <c r="K985">
        <v>44.7</v>
      </c>
      <c r="L985" t="s">
        <v>36</v>
      </c>
      <c r="M985" t="s">
        <v>19</v>
      </c>
      <c r="N985" t="s">
        <v>77</v>
      </c>
      <c r="O985">
        <v>2.5000000000000001E-3</v>
      </c>
      <c r="P985">
        <v>0</v>
      </c>
      <c r="Q985" t="s">
        <v>21</v>
      </c>
      <c r="R985" t="str">
        <f t="shared" si="60"/>
        <v>OK</v>
      </c>
      <c r="S985">
        <f t="shared" si="61"/>
        <v>256937.49</v>
      </c>
      <c r="T985">
        <f t="shared" si="62"/>
        <v>590</v>
      </c>
      <c r="U985" t="str">
        <f t="shared" si="63"/>
        <v>YES</v>
      </c>
    </row>
    <row r="986" spans="1:21" x14ac:dyDescent="0.3">
      <c r="A986" t="s">
        <v>1025</v>
      </c>
      <c r="B986" s="2">
        <v>44442</v>
      </c>
      <c r="C986">
        <v>558700</v>
      </c>
      <c r="D986">
        <v>391423.86</v>
      </c>
      <c r="E986">
        <v>4.75</v>
      </c>
      <c r="F986">
        <v>180</v>
      </c>
      <c r="G986">
        <v>71</v>
      </c>
      <c r="H986">
        <v>109</v>
      </c>
      <c r="I986">
        <v>714</v>
      </c>
      <c r="J986">
        <v>78.900000000000006</v>
      </c>
      <c r="K986">
        <v>37.200000000000003</v>
      </c>
      <c r="L986" t="s">
        <v>25</v>
      </c>
      <c r="M986" t="s">
        <v>19</v>
      </c>
      <c r="N986" t="s">
        <v>20</v>
      </c>
      <c r="O986">
        <v>2.5000000000000001E-3</v>
      </c>
      <c r="P986">
        <v>0</v>
      </c>
      <c r="Q986" t="s">
        <v>21</v>
      </c>
      <c r="R986" t="str">
        <f t="shared" si="60"/>
        <v>OK</v>
      </c>
      <c r="S986">
        <f t="shared" si="61"/>
        <v>391423.86</v>
      </c>
      <c r="T986">
        <f t="shared" si="62"/>
        <v>714</v>
      </c>
      <c r="U986" t="str">
        <f t="shared" si="63"/>
        <v>YES</v>
      </c>
    </row>
    <row r="987" spans="1:21" x14ac:dyDescent="0.3">
      <c r="A987" t="s">
        <v>1026</v>
      </c>
      <c r="B987" s="2">
        <v>43642</v>
      </c>
      <c r="C987">
        <v>615200</v>
      </c>
      <c r="D987">
        <v>531876.24</v>
      </c>
      <c r="E987">
        <v>5.0229999999999997</v>
      </c>
      <c r="F987">
        <v>360</v>
      </c>
      <c r="G987">
        <v>47</v>
      </c>
      <c r="H987">
        <v>313</v>
      </c>
      <c r="I987">
        <v>673</v>
      </c>
      <c r="J987">
        <v>76.5</v>
      </c>
      <c r="K987">
        <v>30.7</v>
      </c>
      <c r="L987" t="s">
        <v>54</v>
      </c>
      <c r="M987" t="s">
        <v>19</v>
      </c>
      <c r="N987" t="s">
        <v>27</v>
      </c>
      <c r="O987">
        <v>2.5000000000000001E-3</v>
      </c>
      <c r="P987">
        <v>0</v>
      </c>
      <c r="Q987" t="s">
        <v>21</v>
      </c>
      <c r="R987" t="str">
        <f t="shared" si="60"/>
        <v>OK</v>
      </c>
      <c r="S987">
        <f t="shared" si="61"/>
        <v>531876.24</v>
      </c>
      <c r="T987">
        <f t="shared" si="62"/>
        <v>673</v>
      </c>
      <c r="U987" t="str">
        <f t="shared" si="63"/>
        <v>YES</v>
      </c>
    </row>
    <row r="988" spans="1:21" x14ac:dyDescent="0.3">
      <c r="A988" t="s">
        <v>1027</v>
      </c>
      <c r="B988" s="2">
        <v>45867</v>
      </c>
      <c r="C988">
        <v>197700</v>
      </c>
      <c r="D988">
        <v>186957.92</v>
      </c>
      <c r="E988">
        <v>5.4020000000000001</v>
      </c>
      <c r="F988">
        <v>360</v>
      </c>
      <c r="G988">
        <v>24</v>
      </c>
      <c r="H988">
        <v>336</v>
      </c>
      <c r="I988">
        <v>721</v>
      </c>
      <c r="J988">
        <v>73.400000000000006</v>
      </c>
      <c r="K988">
        <v>23.9</v>
      </c>
      <c r="L988" t="s">
        <v>25</v>
      </c>
      <c r="M988" t="s">
        <v>30</v>
      </c>
      <c r="N988" t="s">
        <v>20</v>
      </c>
      <c r="O988">
        <v>2.5000000000000001E-3</v>
      </c>
      <c r="P988">
        <v>0</v>
      </c>
      <c r="Q988" t="s">
        <v>21</v>
      </c>
      <c r="R988" t="str">
        <f t="shared" si="60"/>
        <v>OK</v>
      </c>
      <c r="S988">
        <f t="shared" si="61"/>
        <v>186957.92</v>
      </c>
      <c r="T988">
        <f t="shared" si="62"/>
        <v>721</v>
      </c>
      <c r="U988" t="str">
        <f t="shared" si="63"/>
        <v>YES</v>
      </c>
    </row>
    <row r="989" spans="1:21" x14ac:dyDescent="0.3">
      <c r="A989" t="s">
        <v>1028</v>
      </c>
      <c r="B989" s="2">
        <v>43979</v>
      </c>
      <c r="C989">
        <v>375000</v>
      </c>
      <c r="D989">
        <v>357476.85</v>
      </c>
      <c r="E989">
        <v>6.1749999999999998</v>
      </c>
      <c r="F989">
        <v>360</v>
      </c>
      <c r="G989">
        <v>22</v>
      </c>
      <c r="H989">
        <v>338</v>
      </c>
      <c r="I989">
        <v>724</v>
      </c>
      <c r="J989">
        <v>74.400000000000006</v>
      </c>
      <c r="K989">
        <v>34.6</v>
      </c>
      <c r="L989" t="s">
        <v>54</v>
      </c>
      <c r="M989" t="s">
        <v>19</v>
      </c>
      <c r="N989" t="s">
        <v>20</v>
      </c>
      <c r="O989">
        <v>2.5000000000000001E-3</v>
      </c>
      <c r="P989">
        <v>0</v>
      </c>
      <c r="Q989" t="s">
        <v>21</v>
      </c>
      <c r="R989" t="str">
        <f t="shared" si="60"/>
        <v>OK</v>
      </c>
      <c r="S989">
        <f t="shared" si="61"/>
        <v>357476.85</v>
      </c>
      <c r="T989">
        <f t="shared" si="62"/>
        <v>724</v>
      </c>
      <c r="U989" t="str">
        <f t="shared" si="63"/>
        <v>YES</v>
      </c>
    </row>
    <row r="990" spans="1:21" x14ac:dyDescent="0.3">
      <c r="A990" t="s">
        <v>1029</v>
      </c>
      <c r="B990" s="2">
        <v>45822</v>
      </c>
      <c r="C990">
        <v>318700</v>
      </c>
      <c r="D990">
        <v>290517.89</v>
      </c>
      <c r="E990">
        <v>5.9660000000000002</v>
      </c>
      <c r="F990">
        <v>360</v>
      </c>
      <c r="G990">
        <v>38</v>
      </c>
      <c r="H990">
        <v>322</v>
      </c>
      <c r="I990">
        <v>746</v>
      </c>
      <c r="J990">
        <v>78.2</v>
      </c>
      <c r="K990">
        <v>34.6</v>
      </c>
      <c r="L990" t="s">
        <v>33</v>
      </c>
      <c r="M990" t="s">
        <v>19</v>
      </c>
      <c r="N990" t="s">
        <v>20</v>
      </c>
      <c r="O990">
        <v>2.7499999999999998E-3</v>
      </c>
      <c r="P990">
        <v>0</v>
      </c>
      <c r="Q990" t="s">
        <v>21</v>
      </c>
      <c r="R990" t="str">
        <f t="shared" si="60"/>
        <v>OK</v>
      </c>
      <c r="S990">
        <f t="shared" si="61"/>
        <v>290517.89</v>
      </c>
      <c r="T990">
        <f t="shared" si="62"/>
        <v>746</v>
      </c>
      <c r="U990" t="str">
        <f t="shared" si="63"/>
        <v>YES</v>
      </c>
    </row>
    <row r="991" spans="1:21" x14ac:dyDescent="0.3">
      <c r="A991" t="s">
        <v>1030</v>
      </c>
      <c r="B991" s="2">
        <v>43584</v>
      </c>
      <c r="C991">
        <v>585300</v>
      </c>
      <c r="D991">
        <v>498744.25</v>
      </c>
      <c r="E991">
        <v>5.8390000000000004</v>
      </c>
      <c r="F991">
        <v>360</v>
      </c>
      <c r="G991">
        <v>54</v>
      </c>
      <c r="H991">
        <v>306</v>
      </c>
      <c r="I991">
        <v>696</v>
      </c>
      <c r="J991">
        <v>69.400000000000006</v>
      </c>
      <c r="K991">
        <v>32.9</v>
      </c>
      <c r="L991" t="s">
        <v>45</v>
      </c>
      <c r="M991" t="s">
        <v>30</v>
      </c>
      <c r="N991" t="s">
        <v>27</v>
      </c>
      <c r="O991">
        <v>2.5000000000000001E-3</v>
      </c>
      <c r="P991">
        <v>0</v>
      </c>
      <c r="Q991" t="s">
        <v>21</v>
      </c>
      <c r="R991" t="str">
        <f t="shared" si="60"/>
        <v>OK</v>
      </c>
      <c r="S991">
        <f t="shared" si="61"/>
        <v>498744.25</v>
      </c>
      <c r="T991">
        <f t="shared" si="62"/>
        <v>696</v>
      </c>
      <c r="U991" t="str">
        <f t="shared" si="63"/>
        <v>YES</v>
      </c>
    </row>
    <row r="992" spans="1:21" x14ac:dyDescent="0.3">
      <c r="A992" t="s">
        <v>1031</v>
      </c>
      <c r="B992" s="2">
        <v>45008</v>
      </c>
      <c r="C992">
        <v>191800</v>
      </c>
      <c r="D992">
        <v>160089.23000000001</v>
      </c>
      <c r="E992">
        <v>6.7679999999999998</v>
      </c>
      <c r="F992">
        <v>360</v>
      </c>
      <c r="G992">
        <v>61</v>
      </c>
      <c r="H992">
        <v>299</v>
      </c>
      <c r="I992">
        <v>703</v>
      </c>
      <c r="J992">
        <v>85.7</v>
      </c>
      <c r="K992">
        <v>41.2</v>
      </c>
      <c r="L992" t="s">
        <v>45</v>
      </c>
      <c r="M992" t="s">
        <v>30</v>
      </c>
      <c r="N992" t="s">
        <v>20</v>
      </c>
      <c r="O992">
        <v>2.5000000000000001E-3</v>
      </c>
      <c r="P992">
        <v>0</v>
      </c>
      <c r="Q992" t="s">
        <v>21</v>
      </c>
      <c r="R992" t="str">
        <f t="shared" si="60"/>
        <v>OK</v>
      </c>
      <c r="S992">
        <f t="shared" si="61"/>
        <v>160089.23000000001</v>
      </c>
      <c r="T992">
        <f t="shared" si="62"/>
        <v>703</v>
      </c>
      <c r="U992" t="str">
        <f t="shared" si="63"/>
        <v>YES</v>
      </c>
    </row>
    <row r="993" spans="1:21" x14ac:dyDescent="0.3">
      <c r="A993" t="s">
        <v>1032</v>
      </c>
      <c r="B993" s="2">
        <v>44232</v>
      </c>
      <c r="C993">
        <v>255600</v>
      </c>
      <c r="D993">
        <v>216365.16</v>
      </c>
      <c r="E993">
        <v>6.7670000000000003</v>
      </c>
      <c r="F993">
        <v>360</v>
      </c>
      <c r="G993">
        <v>68</v>
      </c>
      <c r="H993">
        <v>292</v>
      </c>
      <c r="I993">
        <v>764</v>
      </c>
      <c r="J993">
        <v>90</v>
      </c>
      <c r="K993">
        <v>23.9</v>
      </c>
      <c r="L993" t="s">
        <v>25</v>
      </c>
      <c r="M993" t="s">
        <v>19</v>
      </c>
      <c r="N993" t="s">
        <v>77</v>
      </c>
      <c r="O993">
        <v>2.5000000000000001E-3</v>
      </c>
      <c r="P993">
        <v>0</v>
      </c>
      <c r="Q993" t="s">
        <v>21</v>
      </c>
      <c r="R993" t="str">
        <f t="shared" si="60"/>
        <v>OK</v>
      </c>
      <c r="S993">
        <f t="shared" si="61"/>
        <v>216365.16</v>
      </c>
      <c r="T993">
        <f t="shared" si="62"/>
        <v>764</v>
      </c>
      <c r="U993" t="str">
        <f t="shared" si="63"/>
        <v>YES</v>
      </c>
    </row>
    <row r="994" spans="1:21" x14ac:dyDescent="0.3">
      <c r="A994" t="s">
        <v>1033</v>
      </c>
      <c r="B994" s="2">
        <v>44438</v>
      </c>
      <c r="C994">
        <v>526200</v>
      </c>
      <c r="D994">
        <v>507279.32</v>
      </c>
      <c r="E994">
        <v>6.3470000000000004</v>
      </c>
      <c r="F994">
        <v>180</v>
      </c>
      <c r="G994">
        <v>8</v>
      </c>
      <c r="H994">
        <v>172</v>
      </c>
      <c r="I994">
        <v>681</v>
      </c>
      <c r="J994">
        <v>67</v>
      </c>
      <c r="K994">
        <v>28.9</v>
      </c>
      <c r="L994" t="s">
        <v>18</v>
      </c>
      <c r="M994" t="s">
        <v>19</v>
      </c>
      <c r="N994" t="s">
        <v>20</v>
      </c>
      <c r="O994">
        <v>2.5000000000000001E-3</v>
      </c>
      <c r="P994">
        <v>0</v>
      </c>
      <c r="Q994" t="s">
        <v>21</v>
      </c>
      <c r="R994" t="str">
        <f t="shared" si="60"/>
        <v>OK</v>
      </c>
      <c r="S994">
        <f t="shared" si="61"/>
        <v>507279.32</v>
      </c>
      <c r="T994">
        <f t="shared" si="62"/>
        <v>681</v>
      </c>
      <c r="U994" t="str">
        <f t="shared" si="63"/>
        <v>YES</v>
      </c>
    </row>
    <row r="995" spans="1:21" x14ac:dyDescent="0.3">
      <c r="A995" t="s">
        <v>1034</v>
      </c>
      <c r="B995" s="2">
        <v>44381</v>
      </c>
      <c r="C995">
        <v>175600</v>
      </c>
      <c r="D995">
        <v>150767.32999999999</v>
      </c>
      <c r="E995">
        <v>6.3280000000000003</v>
      </c>
      <c r="F995">
        <v>360</v>
      </c>
      <c r="G995">
        <v>54</v>
      </c>
      <c r="H995">
        <v>306</v>
      </c>
      <c r="I995">
        <v>624</v>
      </c>
      <c r="J995">
        <v>90.5</v>
      </c>
      <c r="K995">
        <v>35.4</v>
      </c>
      <c r="L995" t="s">
        <v>29</v>
      </c>
      <c r="M995" t="s">
        <v>19</v>
      </c>
      <c r="N995" t="s">
        <v>20</v>
      </c>
      <c r="O995">
        <v>2.5000000000000001E-3</v>
      </c>
      <c r="P995">
        <v>0</v>
      </c>
      <c r="Q995" t="s">
        <v>21</v>
      </c>
      <c r="R995" t="str">
        <f t="shared" si="60"/>
        <v>OK</v>
      </c>
      <c r="S995">
        <f t="shared" si="61"/>
        <v>150767.32999999999</v>
      </c>
      <c r="T995">
        <f t="shared" si="62"/>
        <v>624</v>
      </c>
      <c r="U995" t="str">
        <f t="shared" si="63"/>
        <v>YES</v>
      </c>
    </row>
    <row r="996" spans="1:21" x14ac:dyDescent="0.3">
      <c r="A996" t="s">
        <v>1035</v>
      </c>
      <c r="B996" s="2">
        <v>45991</v>
      </c>
      <c r="C996">
        <v>396300</v>
      </c>
      <c r="D996">
        <v>337685.59</v>
      </c>
      <c r="E996">
        <v>5.6929999999999996</v>
      </c>
      <c r="F996">
        <v>360</v>
      </c>
      <c r="G996">
        <v>60</v>
      </c>
      <c r="H996">
        <v>300</v>
      </c>
      <c r="I996">
        <v>734</v>
      </c>
      <c r="J996">
        <v>67</v>
      </c>
      <c r="K996">
        <v>30.5</v>
      </c>
      <c r="L996" t="s">
        <v>18</v>
      </c>
      <c r="M996" t="s">
        <v>30</v>
      </c>
      <c r="N996" t="s">
        <v>20</v>
      </c>
      <c r="O996">
        <v>3.0000000000000001E-3</v>
      </c>
      <c r="P996">
        <v>0</v>
      </c>
      <c r="Q996" t="s">
        <v>21</v>
      </c>
      <c r="R996" t="str">
        <f t="shared" si="60"/>
        <v>OK</v>
      </c>
      <c r="S996">
        <f t="shared" si="61"/>
        <v>337685.59</v>
      </c>
      <c r="T996">
        <f t="shared" si="62"/>
        <v>734</v>
      </c>
      <c r="U996" t="str">
        <f t="shared" si="63"/>
        <v>YES</v>
      </c>
    </row>
    <row r="997" spans="1:21" x14ac:dyDescent="0.3">
      <c r="A997" t="s">
        <v>1036</v>
      </c>
      <c r="B997" s="2">
        <v>44903</v>
      </c>
      <c r="C997">
        <v>371100</v>
      </c>
      <c r="D997">
        <v>339537.64</v>
      </c>
      <c r="E997">
        <v>5.7709999999999999</v>
      </c>
      <c r="F997">
        <v>360</v>
      </c>
      <c r="G997">
        <v>31</v>
      </c>
      <c r="H997">
        <v>329</v>
      </c>
      <c r="I997">
        <v>784</v>
      </c>
      <c r="J997">
        <v>85.9</v>
      </c>
      <c r="K997">
        <v>32.1</v>
      </c>
      <c r="L997" t="s">
        <v>36</v>
      </c>
      <c r="M997" t="s">
        <v>30</v>
      </c>
      <c r="N997" t="s">
        <v>27</v>
      </c>
      <c r="O997">
        <v>2.5000000000000001E-3</v>
      </c>
      <c r="P997">
        <v>0</v>
      </c>
      <c r="Q997" t="s">
        <v>21</v>
      </c>
      <c r="R997" t="str">
        <f t="shared" si="60"/>
        <v>OK</v>
      </c>
      <c r="S997">
        <f t="shared" si="61"/>
        <v>339537.64</v>
      </c>
      <c r="T997">
        <f t="shared" si="62"/>
        <v>784</v>
      </c>
      <c r="U997" t="str">
        <f t="shared" si="63"/>
        <v>YES</v>
      </c>
    </row>
    <row r="998" spans="1:21" x14ac:dyDescent="0.3">
      <c r="A998" t="s">
        <v>1037</v>
      </c>
      <c r="B998" s="2">
        <v>44052</v>
      </c>
      <c r="C998">
        <v>317200</v>
      </c>
      <c r="D998">
        <v>260153.34</v>
      </c>
      <c r="E998">
        <v>5.14</v>
      </c>
      <c r="F998">
        <v>240</v>
      </c>
      <c r="G998">
        <v>57</v>
      </c>
      <c r="H998">
        <v>183</v>
      </c>
      <c r="I998">
        <v>763</v>
      </c>
      <c r="J998">
        <v>90.5</v>
      </c>
      <c r="K998">
        <v>34.5</v>
      </c>
      <c r="L998" t="s">
        <v>38</v>
      </c>
      <c r="M998" t="s">
        <v>43</v>
      </c>
      <c r="N998" t="s">
        <v>20</v>
      </c>
      <c r="O998">
        <v>2.5000000000000001E-3</v>
      </c>
      <c r="P998">
        <v>0</v>
      </c>
      <c r="Q998" t="s">
        <v>21</v>
      </c>
      <c r="R998" t="str">
        <f t="shared" si="60"/>
        <v>OK</v>
      </c>
      <c r="S998">
        <f t="shared" si="61"/>
        <v>260153.34</v>
      </c>
      <c r="T998">
        <f t="shared" si="62"/>
        <v>763</v>
      </c>
      <c r="U998" t="str">
        <f t="shared" si="63"/>
        <v>YES</v>
      </c>
    </row>
    <row r="999" spans="1:21" x14ac:dyDescent="0.3">
      <c r="A999" t="s">
        <v>1038</v>
      </c>
      <c r="B999" s="2">
        <v>43816</v>
      </c>
      <c r="C999">
        <v>347300</v>
      </c>
      <c r="D999">
        <v>336497.54</v>
      </c>
      <c r="E999">
        <v>6.0869999999999997</v>
      </c>
      <c r="F999">
        <v>360</v>
      </c>
      <c r="G999">
        <v>12</v>
      </c>
      <c r="H999">
        <v>348</v>
      </c>
      <c r="I999">
        <v>735</v>
      </c>
      <c r="J999">
        <v>75</v>
      </c>
      <c r="K999">
        <v>40.5</v>
      </c>
      <c r="L999" t="s">
        <v>33</v>
      </c>
      <c r="M999" t="s">
        <v>19</v>
      </c>
      <c r="N999" t="s">
        <v>20</v>
      </c>
      <c r="O999">
        <v>3.0000000000000001E-3</v>
      </c>
      <c r="P999">
        <v>0</v>
      </c>
      <c r="Q999" t="s">
        <v>21</v>
      </c>
      <c r="R999" t="str">
        <f t="shared" si="60"/>
        <v>OK</v>
      </c>
      <c r="S999">
        <f t="shared" si="61"/>
        <v>336497.54</v>
      </c>
      <c r="T999">
        <f t="shared" si="62"/>
        <v>735</v>
      </c>
      <c r="U999" t="str">
        <f t="shared" si="63"/>
        <v>YES</v>
      </c>
    </row>
    <row r="1000" spans="1:21" x14ac:dyDescent="0.3">
      <c r="A1000" t="s">
        <v>1039</v>
      </c>
      <c r="B1000" s="2">
        <v>44995</v>
      </c>
      <c r="C1000">
        <v>415000</v>
      </c>
      <c r="D1000">
        <v>358019.02</v>
      </c>
      <c r="E1000">
        <v>6.7610000000000001</v>
      </c>
      <c r="F1000">
        <v>360</v>
      </c>
      <c r="G1000">
        <v>51</v>
      </c>
      <c r="H1000">
        <v>309</v>
      </c>
      <c r="I1000">
        <v>794</v>
      </c>
      <c r="J1000">
        <v>67.099999999999994</v>
      </c>
      <c r="K1000">
        <v>34.200000000000003</v>
      </c>
      <c r="L1000" t="s">
        <v>23</v>
      </c>
      <c r="M1000" t="s">
        <v>19</v>
      </c>
      <c r="N1000" t="s">
        <v>20</v>
      </c>
      <c r="O1000">
        <v>2.5000000000000001E-3</v>
      </c>
      <c r="P1000">
        <v>30</v>
      </c>
      <c r="Q1000" t="s">
        <v>31</v>
      </c>
      <c r="R1000" t="str">
        <f t="shared" si="60"/>
        <v>OK</v>
      </c>
      <c r="S1000">
        <f t="shared" si="61"/>
        <v>358019.02</v>
      </c>
      <c r="T1000">
        <f t="shared" si="62"/>
        <v>794</v>
      </c>
      <c r="U1000" t="str">
        <f t="shared" si="63"/>
        <v>YES</v>
      </c>
    </row>
    <row r="1001" spans="1:21" x14ac:dyDescent="0.3">
      <c r="A1001" t="s">
        <v>1040</v>
      </c>
      <c r="B1001" s="2">
        <v>45708</v>
      </c>
      <c r="C1001">
        <v>230700</v>
      </c>
      <c r="D1001">
        <v>196448.22</v>
      </c>
      <c r="E1001">
        <v>7.13</v>
      </c>
      <c r="F1001">
        <v>360</v>
      </c>
      <c r="G1001">
        <v>51</v>
      </c>
      <c r="H1001">
        <v>309</v>
      </c>
      <c r="I1001">
        <v>785</v>
      </c>
      <c r="J1001">
        <v>69.5</v>
      </c>
      <c r="K1001">
        <v>19.2</v>
      </c>
      <c r="L1001" t="s">
        <v>54</v>
      </c>
      <c r="M1001" t="s">
        <v>19</v>
      </c>
      <c r="N1001" t="s">
        <v>27</v>
      </c>
      <c r="O1001">
        <v>2.7499999999999998E-3</v>
      </c>
      <c r="P1001">
        <v>0</v>
      </c>
      <c r="Q1001" t="s">
        <v>21</v>
      </c>
      <c r="R1001" t="str">
        <f t="shared" si="60"/>
        <v>OK</v>
      </c>
      <c r="S1001">
        <f t="shared" si="61"/>
        <v>196448.22</v>
      </c>
      <c r="T1001">
        <f t="shared" si="62"/>
        <v>785</v>
      </c>
      <c r="U1001" t="str">
        <f t="shared" si="63"/>
        <v>YES</v>
      </c>
    </row>
  </sheetData>
  <autoFilter ref="A1:W1001"/>
  <mergeCells count="1">
    <mergeCell ref="V16:W16"/>
  </mergeCells>
  <pageMargins left="0.75" right="0.75" top="1" bottom="1" header="0.5" footer="0.5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001"/>
  <sheetViews>
    <sheetView zoomScale="145" zoomScaleNormal="145" workbookViewId="0">
      <pane ySplit="1" topLeftCell="A2" activePane="bottomLeft" state="frozen"/>
      <selection pane="bottomLeft" activeCell="E23" sqref="E23"/>
    </sheetView>
  </sheetViews>
  <sheetFormatPr defaultRowHeight="14.4" x14ac:dyDescent="0.3"/>
  <cols>
    <col min="1" max="1" width="10" customWidth="1"/>
    <col min="2" max="2" width="21" customWidth="1"/>
    <col min="3" max="3" width="18.21875" bestFit="1" customWidth="1"/>
    <col min="4" max="4" width="20" customWidth="1"/>
    <col min="5" max="5" width="21" customWidth="1"/>
    <col min="6" max="6" width="19" customWidth="1"/>
    <col min="7" max="7" width="16" customWidth="1"/>
    <col min="8" max="8" width="12" customWidth="1"/>
    <col min="9" max="9" width="19" customWidth="1"/>
    <col min="10" max="10" width="16" customWidth="1"/>
    <col min="11" max="11" width="25" customWidth="1"/>
  </cols>
  <sheetData>
    <row r="1" spans="1:11" x14ac:dyDescent="0.3">
      <c r="A1" s="1" t="s">
        <v>0</v>
      </c>
      <c r="B1" s="1" t="s">
        <v>1041</v>
      </c>
      <c r="C1" s="1" t="s">
        <v>1042</v>
      </c>
      <c r="D1" s="1" t="s">
        <v>1043</v>
      </c>
      <c r="E1" s="1" t="s">
        <v>1044</v>
      </c>
      <c r="F1" s="1" t="s">
        <v>1045</v>
      </c>
      <c r="G1" s="1" t="s">
        <v>1046</v>
      </c>
      <c r="H1" s="1" t="s">
        <v>1047</v>
      </c>
      <c r="I1" s="1" t="s">
        <v>1048</v>
      </c>
      <c r="J1" s="1" t="s">
        <v>1049</v>
      </c>
      <c r="K1" s="1" t="s">
        <v>1050</v>
      </c>
    </row>
    <row r="2" spans="1:11" x14ac:dyDescent="0.3">
      <c r="A2" t="s">
        <v>17</v>
      </c>
      <c r="B2" s="2">
        <v>46053</v>
      </c>
      <c r="C2">
        <v>451909.64</v>
      </c>
      <c r="D2">
        <v>2425.25</v>
      </c>
      <c r="E2">
        <v>487.43</v>
      </c>
      <c r="F2">
        <v>2831.63</v>
      </c>
      <c r="G2">
        <v>634.83000000000004</v>
      </c>
      <c r="H2">
        <v>447955.75</v>
      </c>
      <c r="I2">
        <v>93.74</v>
      </c>
      <c r="J2">
        <v>5.28</v>
      </c>
      <c r="K2">
        <v>88.45</v>
      </c>
    </row>
    <row r="3" spans="1:11" x14ac:dyDescent="0.3">
      <c r="A3" t="s">
        <v>17</v>
      </c>
      <c r="B3" s="2">
        <v>46081</v>
      </c>
      <c r="C3">
        <v>447955.75</v>
      </c>
      <c r="D3">
        <v>2404.0300000000002</v>
      </c>
      <c r="E3">
        <v>483.17</v>
      </c>
      <c r="F3">
        <v>2806.85</v>
      </c>
      <c r="G3">
        <v>629.28</v>
      </c>
      <c r="H3">
        <v>444036.45</v>
      </c>
      <c r="I3">
        <v>92.92</v>
      </c>
      <c r="J3">
        <v>5.28</v>
      </c>
      <c r="K3">
        <v>87.63</v>
      </c>
    </row>
    <row r="4" spans="1:11" x14ac:dyDescent="0.3">
      <c r="A4" t="s">
        <v>17</v>
      </c>
      <c r="B4" s="2">
        <v>46112</v>
      </c>
      <c r="C4">
        <v>444036.45</v>
      </c>
      <c r="D4">
        <v>2383</v>
      </c>
      <c r="E4">
        <v>478.94</v>
      </c>
      <c r="F4">
        <v>2782.29</v>
      </c>
      <c r="G4">
        <v>623.77</v>
      </c>
      <c r="H4">
        <v>440151.44</v>
      </c>
      <c r="I4">
        <v>92.1</v>
      </c>
      <c r="J4">
        <v>5.28</v>
      </c>
      <c r="K4">
        <v>86.82</v>
      </c>
    </row>
    <row r="5" spans="1:11" x14ac:dyDescent="0.3">
      <c r="A5" t="s">
        <v>17</v>
      </c>
      <c r="B5" s="2">
        <v>46142</v>
      </c>
      <c r="C5">
        <v>440151.44</v>
      </c>
      <c r="D5">
        <v>2362.15</v>
      </c>
      <c r="E5">
        <v>474.75</v>
      </c>
      <c r="F5">
        <v>2757.95</v>
      </c>
      <c r="G5">
        <v>618.32000000000005</v>
      </c>
      <c r="H5">
        <v>436300.42</v>
      </c>
      <c r="I5">
        <v>91.3</v>
      </c>
      <c r="J5">
        <v>5.28</v>
      </c>
      <c r="K5">
        <v>86.01</v>
      </c>
    </row>
    <row r="6" spans="1:11" x14ac:dyDescent="0.3">
      <c r="A6" t="s">
        <v>17</v>
      </c>
      <c r="B6" s="2">
        <v>46173</v>
      </c>
      <c r="C6">
        <v>436300.42</v>
      </c>
      <c r="D6">
        <v>2341.48</v>
      </c>
      <c r="E6">
        <v>470.6</v>
      </c>
      <c r="F6">
        <v>2733.82</v>
      </c>
      <c r="G6">
        <v>612.91</v>
      </c>
      <c r="H6">
        <v>432483.1</v>
      </c>
      <c r="I6">
        <v>90.5</v>
      </c>
      <c r="J6">
        <v>5.28</v>
      </c>
      <c r="K6">
        <v>85.21</v>
      </c>
    </row>
    <row r="7" spans="1:11" x14ac:dyDescent="0.3">
      <c r="A7" t="s">
        <v>17</v>
      </c>
      <c r="B7" s="2">
        <v>46203</v>
      </c>
      <c r="C7">
        <v>432483.1</v>
      </c>
      <c r="D7">
        <v>2320.9899999999998</v>
      </c>
      <c r="E7">
        <v>466.48</v>
      </c>
      <c r="F7">
        <v>2709.9</v>
      </c>
      <c r="G7">
        <v>607.54</v>
      </c>
      <c r="H7">
        <v>428699.17</v>
      </c>
      <c r="I7">
        <v>89.71</v>
      </c>
      <c r="J7">
        <v>5.28</v>
      </c>
      <c r="K7">
        <v>84.42</v>
      </c>
    </row>
    <row r="8" spans="1:11" x14ac:dyDescent="0.3">
      <c r="A8" t="s">
        <v>17</v>
      </c>
      <c r="B8" s="2">
        <v>46234</v>
      </c>
      <c r="C8">
        <v>428699.17</v>
      </c>
      <c r="D8">
        <v>2300.69</v>
      </c>
      <c r="E8">
        <v>462.4</v>
      </c>
      <c r="F8">
        <v>2686.19</v>
      </c>
      <c r="G8">
        <v>602.23</v>
      </c>
      <c r="H8">
        <v>424948.36</v>
      </c>
      <c r="I8">
        <v>88.92</v>
      </c>
      <c r="J8">
        <v>5.28</v>
      </c>
      <c r="K8">
        <v>83.64</v>
      </c>
    </row>
    <row r="9" spans="1:11" x14ac:dyDescent="0.3">
      <c r="A9" t="s">
        <v>17</v>
      </c>
      <c r="B9" s="2">
        <v>46265</v>
      </c>
      <c r="C9">
        <v>424948.36</v>
      </c>
      <c r="D9">
        <v>2280.56</v>
      </c>
      <c r="E9">
        <v>458.35</v>
      </c>
      <c r="F9">
        <v>2662.69</v>
      </c>
      <c r="G9">
        <v>596.96</v>
      </c>
      <c r="H9">
        <v>421230.36</v>
      </c>
      <c r="I9">
        <v>88.14</v>
      </c>
      <c r="J9">
        <v>5.28</v>
      </c>
      <c r="K9">
        <v>82.86</v>
      </c>
    </row>
    <row r="10" spans="1:11" x14ac:dyDescent="0.3">
      <c r="A10" t="s">
        <v>17</v>
      </c>
      <c r="B10" s="2">
        <v>46295</v>
      </c>
      <c r="C10">
        <v>421230.36</v>
      </c>
      <c r="D10">
        <v>2260.6</v>
      </c>
      <c r="E10">
        <v>454.34</v>
      </c>
      <c r="F10">
        <v>2639.39</v>
      </c>
      <c r="G10">
        <v>591.74</v>
      </c>
      <c r="H10">
        <v>417544.88</v>
      </c>
      <c r="I10">
        <v>87.37</v>
      </c>
      <c r="J10">
        <v>5.28</v>
      </c>
      <c r="K10">
        <v>82.09</v>
      </c>
    </row>
    <row r="11" spans="1:11" x14ac:dyDescent="0.3">
      <c r="A11" t="s">
        <v>17</v>
      </c>
      <c r="B11" s="2">
        <v>46326</v>
      </c>
      <c r="C11">
        <v>417544.88</v>
      </c>
      <c r="D11">
        <v>2240.8200000000002</v>
      </c>
      <c r="E11">
        <v>450.37</v>
      </c>
      <c r="F11">
        <v>2616.3000000000002</v>
      </c>
      <c r="G11">
        <v>586.55999999999995</v>
      </c>
      <c r="H11">
        <v>413891.66</v>
      </c>
      <c r="I11">
        <v>86.61</v>
      </c>
      <c r="J11">
        <v>5.28</v>
      </c>
      <c r="K11">
        <v>81.319999999999993</v>
      </c>
    </row>
    <row r="12" spans="1:11" x14ac:dyDescent="0.3">
      <c r="A12" t="s">
        <v>17</v>
      </c>
      <c r="B12" s="2">
        <v>46356</v>
      </c>
      <c r="C12">
        <v>413891.66</v>
      </c>
      <c r="D12">
        <v>2221.2199999999998</v>
      </c>
      <c r="E12">
        <v>446.43</v>
      </c>
      <c r="F12">
        <v>2593.41</v>
      </c>
      <c r="G12">
        <v>581.42999999999995</v>
      </c>
      <c r="H12">
        <v>410270.4</v>
      </c>
      <c r="I12">
        <v>85.85</v>
      </c>
      <c r="J12">
        <v>5.28</v>
      </c>
      <c r="K12">
        <v>80.569999999999993</v>
      </c>
    </row>
    <row r="13" spans="1:11" x14ac:dyDescent="0.3">
      <c r="A13" t="s">
        <v>17</v>
      </c>
      <c r="B13" s="2">
        <v>46387</v>
      </c>
      <c r="C13">
        <v>410270.4</v>
      </c>
      <c r="D13">
        <v>2201.7800000000002</v>
      </c>
      <c r="E13">
        <v>442.52</v>
      </c>
      <c r="F13">
        <v>2570.7199999999998</v>
      </c>
      <c r="G13">
        <v>576.34</v>
      </c>
      <c r="H13">
        <v>406680.82</v>
      </c>
      <c r="I13">
        <v>85.1</v>
      </c>
      <c r="J13">
        <v>5.28</v>
      </c>
      <c r="K13">
        <v>79.81</v>
      </c>
    </row>
    <row r="14" spans="1:11" x14ac:dyDescent="0.3">
      <c r="A14" t="s">
        <v>22</v>
      </c>
      <c r="B14" s="2">
        <v>46053</v>
      </c>
      <c r="C14">
        <v>380046.3</v>
      </c>
      <c r="D14">
        <v>1968.01</v>
      </c>
      <c r="E14">
        <v>2542.21</v>
      </c>
      <c r="F14">
        <v>3185.3</v>
      </c>
      <c r="G14">
        <v>409.94</v>
      </c>
      <c r="H14">
        <v>373908.85</v>
      </c>
      <c r="I14">
        <v>78.540000000000006</v>
      </c>
      <c r="J14">
        <v>6.53</v>
      </c>
      <c r="K14">
        <v>72.010000000000005</v>
      </c>
    </row>
    <row r="15" spans="1:11" x14ac:dyDescent="0.3">
      <c r="A15" t="s">
        <v>22</v>
      </c>
      <c r="B15" s="2">
        <v>46081</v>
      </c>
      <c r="C15">
        <v>373908.85</v>
      </c>
      <c r="D15">
        <v>1936.22</v>
      </c>
      <c r="E15">
        <v>2501.15</v>
      </c>
      <c r="F15">
        <v>3133.86</v>
      </c>
      <c r="G15">
        <v>403.32</v>
      </c>
      <c r="H15">
        <v>367870.51</v>
      </c>
      <c r="I15">
        <v>77.27</v>
      </c>
      <c r="J15">
        <v>6.53</v>
      </c>
      <c r="K15">
        <v>70.739999999999995</v>
      </c>
    </row>
    <row r="16" spans="1:11" x14ac:dyDescent="0.3">
      <c r="A16" t="s">
        <v>22</v>
      </c>
      <c r="B16" s="2">
        <v>46112</v>
      </c>
      <c r="C16">
        <v>367870.51</v>
      </c>
      <c r="D16">
        <v>1904.96</v>
      </c>
      <c r="E16">
        <v>2460.7600000000002</v>
      </c>
      <c r="F16">
        <v>3083.25</v>
      </c>
      <c r="G16">
        <v>396.81</v>
      </c>
      <c r="H16">
        <v>361929.69</v>
      </c>
      <c r="I16">
        <v>76.02</v>
      </c>
      <c r="J16">
        <v>6.53</v>
      </c>
      <c r="K16">
        <v>69.489999999999995</v>
      </c>
    </row>
    <row r="17" spans="1:11" x14ac:dyDescent="0.3">
      <c r="A17" t="s">
        <v>22</v>
      </c>
      <c r="B17" s="2">
        <v>46142</v>
      </c>
      <c r="C17">
        <v>361929.69</v>
      </c>
      <c r="D17">
        <v>1874.19</v>
      </c>
      <c r="E17">
        <v>2421.02</v>
      </c>
      <c r="F17">
        <v>3033.46</v>
      </c>
      <c r="G17">
        <v>390.4</v>
      </c>
      <c r="H17">
        <v>356084.81</v>
      </c>
      <c r="I17">
        <v>74.790000000000006</v>
      </c>
      <c r="J17">
        <v>6.53</v>
      </c>
      <c r="K17">
        <v>68.27</v>
      </c>
    </row>
    <row r="18" spans="1:11" x14ac:dyDescent="0.3">
      <c r="A18" t="s">
        <v>22</v>
      </c>
      <c r="B18" s="2">
        <v>46173</v>
      </c>
      <c r="C18">
        <v>356084.81</v>
      </c>
      <c r="D18">
        <v>1843.93</v>
      </c>
      <c r="E18">
        <v>2381.92</v>
      </c>
      <c r="F18">
        <v>2984.47</v>
      </c>
      <c r="G18">
        <v>384.09</v>
      </c>
      <c r="H18">
        <v>350334.32</v>
      </c>
      <c r="I18">
        <v>73.59</v>
      </c>
      <c r="J18">
        <v>6.53</v>
      </c>
      <c r="K18">
        <v>67.06</v>
      </c>
    </row>
    <row r="19" spans="1:11" x14ac:dyDescent="0.3">
      <c r="A19" t="s">
        <v>22</v>
      </c>
      <c r="B19" s="2">
        <v>46203</v>
      </c>
      <c r="C19">
        <v>350334.32</v>
      </c>
      <c r="D19">
        <v>1814.15</v>
      </c>
      <c r="E19">
        <v>2343.46</v>
      </c>
      <c r="F19">
        <v>2936.28</v>
      </c>
      <c r="G19">
        <v>377.89</v>
      </c>
      <c r="H19">
        <v>344676.69</v>
      </c>
      <c r="I19">
        <v>72.400000000000006</v>
      </c>
      <c r="J19">
        <v>6.53</v>
      </c>
      <c r="K19">
        <v>65.87</v>
      </c>
    </row>
    <row r="20" spans="1:11" x14ac:dyDescent="0.3">
      <c r="A20" t="s">
        <v>22</v>
      </c>
      <c r="B20" s="2">
        <v>46234</v>
      </c>
      <c r="C20">
        <v>344676.69</v>
      </c>
      <c r="D20">
        <v>1784.85</v>
      </c>
      <c r="E20">
        <v>2305.61</v>
      </c>
      <c r="F20">
        <v>2888.86</v>
      </c>
      <c r="G20">
        <v>371.79</v>
      </c>
      <c r="H20">
        <v>339110.43</v>
      </c>
      <c r="I20">
        <v>71.23</v>
      </c>
      <c r="J20">
        <v>6.53</v>
      </c>
      <c r="K20">
        <v>64.7</v>
      </c>
    </row>
    <row r="21" spans="1:11" x14ac:dyDescent="0.3">
      <c r="A21" t="s">
        <v>22</v>
      </c>
      <c r="B21" s="2">
        <v>46265</v>
      </c>
      <c r="C21">
        <v>339110.43</v>
      </c>
      <c r="D21">
        <v>1756.03</v>
      </c>
      <c r="E21">
        <v>2268.38</v>
      </c>
      <c r="F21">
        <v>2842.21</v>
      </c>
      <c r="G21">
        <v>365.79</v>
      </c>
      <c r="H21">
        <v>333634.06</v>
      </c>
      <c r="I21">
        <v>70.08</v>
      </c>
      <c r="J21">
        <v>6.53</v>
      </c>
      <c r="K21">
        <v>63.55</v>
      </c>
    </row>
    <row r="22" spans="1:11" x14ac:dyDescent="0.3">
      <c r="A22" t="s">
        <v>22</v>
      </c>
      <c r="B22" s="2">
        <v>46295</v>
      </c>
      <c r="C22">
        <v>333634.06</v>
      </c>
      <c r="D22">
        <v>1727.67</v>
      </c>
      <c r="E22">
        <v>2231.75</v>
      </c>
      <c r="F22">
        <v>2796.31</v>
      </c>
      <c r="G22">
        <v>359.88</v>
      </c>
      <c r="H22">
        <v>328246.13</v>
      </c>
      <c r="I22">
        <v>68.95</v>
      </c>
      <c r="J22">
        <v>6.53</v>
      </c>
      <c r="K22">
        <v>62.42</v>
      </c>
    </row>
    <row r="23" spans="1:11" x14ac:dyDescent="0.3">
      <c r="A23" t="s">
        <v>22</v>
      </c>
      <c r="B23" s="2">
        <v>46326</v>
      </c>
      <c r="C23">
        <v>328246.13</v>
      </c>
      <c r="D23">
        <v>1699.77</v>
      </c>
      <c r="E23">
        <v>2195.71</v>
      </c>
      <c r="F23">
        <v>2751.15</v>
      </c>
      <c r="G23">
        <v>354.07</v>
      </c>
      <c r="H23">
        <v>322945.21000000002</v>
      </c>
      <c r="I23">
        <v>67.83</v>
      </c>
      <c r="J23">
        <v>6.53</v>
      </c>
      <c r="K23">
        <v>61.3</v>
      </c>
    </row>
    <row r="24" spans="1:11" x14ac:dyDescent="0.3">
      <c r="A24" t="s">
        <v>22</v>
      </c>
      <c r="B24" s="2">
        <v>46356</v>
      </c>
      <c r="C24">
        <v>322945.21000000002</v>
      </c>
      <c r="D24">
        <v>1672.32</v>
      </c>
      <c r="E24">
        <v>2160.25</v>
      </c>
      <c r="F24">
        <v>2706.72</v>
      </c>
      <c r="G24">
        <v>348.35</v>
      </c>
      <c r="H24">
        <v>317729.90000000002</v>
      </c>
      <c r="I24">
        <v>66.739999999999995</v>
      </c>
      <c r="J24">
        <v>6.53</v>
      </c>
      <c r="K24">
        <v>60.21</v>
      </c>
    </row>
    <row r="25" spans="1:11" x14ac:dyDescent="0.3">
      <c r="A25" t="s">
        <v>22</v>
      </c>
      <c r="B25" s="2">
        <v>46387</v>
      </c>
      <c r="C25">
        <v>317729.90000000002</v>
      </c>
      <c r="D25">
        <v>1645.31</v>
      </c>
      <c r="E25">
        <v>2125.36</v>
      </c>
      <c r="F25">
        <v>2663.01</v>
      </c>
      <c r="G25">
        <v>342.72</v>
      </c>
      <c r="H25">
        <v>312598.81</v>
      </c>
      <c r="I25">
        <v>65.66</v>
      </c>
      <c r="J25">
        <v>6.53</v>
      </c>
      <c r="K25">
        <v>59.13</v>
      </c>
    </row>
    <row r="26" spans="1:11" x14ac:dyDescent="0.3">
      <c r="A26" t="s">
        <v>24</v>
      </c>
      <c r="B26" s="2">
        <v>46053</v>
      </c>
      <c r="C26">
        <v>243727.48</v>
      </c>
      <c r="D26">
        <v>1437.79</v>
      </c>
      <c r="E26">
        <v>261.83999999999997</v>
      </c>
      <c r="F26">
        <v>3363.86</v>
      </c>
      <c r="G26">
        <v>660.82</v>
      </c>
      <c r="H26">
        <v>239440.96</v>
      </c>
      <c r="I26">
        <v>50.33</v>
      </c>
      <c r="J26">
        <v>5.78</v>
      </c>
      <c r="K26">
        <v>44.55</v>
      </c>
    </row>
    <row r="27" spans="1:11" x14ac:dyDescent="0.3">
      <c r="A27" t="s">
        <v>24</v>
      </c>
      <c r="B27" s="2">
        <v>46081</v>
      </c>
      <c r="C27">
        <v>239440.96</v>
      </c>
      <c r="D27">
        <v>1412.5</v>
      </c>
      <c r="E27">
        <v>257.24</v>
      </c>
      <c r="F27">
        <v>3304.7</v>
      </c>
      <c r="G27">
        <v>649.19000000000005</v>
      </c>
      <c r="H27">
        <v>235229.83</v>
      </c>
      <c r="I27">
        <v>49.44</v>
      </c>
      <c r="J27">
        <v>5.78</v>
      </c>
      <c r="K27">
        <v>43.67</v>
      </c>
    </row>
    <row r="28" spans="1:11" x14ac:dyDescent="0.3">
      <c r="A28" t="s">
        <v>24</v>
      </c>
      <c r="B28" s="2">
        <v>46112</v>
      </c>
      <c r="C28">
        <v>235229.83</v>
      </c>
      <c r="D28">
        <v>1387.66</v>
      </c>
      <c r="E28">
        <v>252.71</v>
      </c>
      <c r="F28">
        <v>3246.58</v>
      </c>
      <c r="G28">
        <v>637.78</v>
      </c>
      <c r="H28">
        <v>231092.76</v>
      </c>
      <c r="I28">
        <v>48.58</v>
      </c>
      <c r="J28">
        <v>5.78</v>
      </c>
      <c r="K28">
        <v>42.8</v>
      </c>
    </row>
    <row r="29" spans="1:11" x14ac:dyDescent="0.3">
      <c r="A29" t="s">
        <v>24</v>
      </c>
      <c r="B29" s="2">
        <v>46142</v>
      </c>
      <c r="C29">
        <v>231092.76</v>
      </c>
      <c r="D29">
        <v>1363.25</v>
      </c>
      <c r="E29">
        <v>248.27</v>
      </c>
      <c r="F29">
        <v>3189.48</v>
      </c>
      <c r="G29">
        <v>626.55999999999995</v>
      </c>
      <c r="H29">
        <v>227028.45</v>
      </c>
      <c r="I29">
        <v>47.72</v>
      </c>
      <c r="J29">
        <v>5.78</v>
      </c>
      <c r="K29">
        <v>41.95</v>
      </c>
    </row>
    <row r="30" spans="1:11" x14ac:dyDescent="0.3">
      <c r="A30" t="s">
        <v>24</v>
      </c>
      <c r="B30" s="2">
        <v>46173</v>
      </c>
      <c r="C30">
        <v>227028.45</v>
      </c>
      <c r="D30">
        <v>1339.28</v>
      </c>
      <c r="E30">
        <v>243.9</v>
      </c>
      <c r="F30">
        <v>3133.38</v>
      </c>
      <c r="G30">
        <v>615.54</v>
      </c>
      <c r="H30">
        <v>223035.63</v>
      </c>
      <c r="I30">
        <v>46.88</v>
      </c>
      <c r="J30">
        <v>5.78</v>
      </c>
      <c r="K30">
        <v>41.11</v>
      </c>
    </row>
    <row r="31" spans="1:11" x14ac:dyDescent="0.3">
      <c r="A31" t="s">
        <v>24</v>
      </c>
      <c r="B31" s="2">
        <v>46203</v>
      </c>
      <c r="C31">
        <v>223035.63</v>
      </c>
      <c r="D31">
        <v>1315.72</v>
      </c>
      <c r="E31">
        <v>239.61</v>
      </c>
      <c r="F31">
        <v>3078.28</v>
      </c>
      <c r="G31">
        <v>604.72</v>
      </c>
      <c r="H31">
        <v>219113.02</v>
      </c>
      <c r="I31">
        <v>46.06</v>
      </c>
      <c r="J31">
        <v>5.78</v>
      </c>
      <c r="K31">
        <v>40.28</v>
      </c>
    </row>
    <row r="32" spans="1:11" x14ac:dyDescent="0.3">
      <c r="A32" t="s">
        <v>24</v>
      </c>
      <c r="B32" s="2">
        <v>46234</v>
      </c>
      <c r="C32">
        <v>219113.02</v>
      </c>
      <c r="D32">
        <v>1292.58</v>
      </c>
      <c r="E32">
        <v>235.4</v>
      </c>
      <c r="F32">
        <v>3024.14</v>
      </c>
      <c r="G32">
        <v>594.08000000000004</v>
      </c>
      <c r="H32">
        <v>215259.41</v>
      </c>
      <c r="I32">
        <v>45.25</v>
      </c>
      <c r="J32">
        <v>5.78</v>
      </c>
      <c r="K32">
        <v>39.47</v>
      </c>
    </row>
    <row r="33" spans="1:11" x14ac:dyDescent="0.3">
      <c r="A33" t="s">
        <v>24</v>
      </c>
      <c r="B33" s="2">
        <v>46265</v>
      </c>
      <c r="C33">
        <v>215259.41</v>
      </c>
      <c r="D33">
        <v>1269.8499999999999</v>
      </c>
      <c r="E33">
        <v>231.26</v>
      </c>
      <c r="F33">
        <v>2970.95</v>
      </c>
      <c r="G33">
        <v>583.63</v>
      </c>
      <c r="H33">
        <v>211473.56</v>
      </c>
      <c r="I33">
        <v>44.45</v>
      </c>
      <c r="J33">
        <v>5.78</v>
      </c>
      <c r="K33">
        <v>38.68</v>
      </c>
    </row>
    <row r="34" spans="1:11" x14ac:dyDescent="0.3">
      <c r="A34" t="s">
        <v>24</v>
      </c>
      <c r="B34" s="2">
        <v>46295</v>
      </c>
      <c r="C34">
        <v>211473.56</v>
      </c>
      <c r="D34">
        <v>1247.52</v>
      </c>
      <c r="E34">
        <v>227.19</v>
      </c>
      <c r="F34">
        <v>2918.7</v>
      </c>
      <c r="G34">
        <v>573.37</v>
      </c>
      <c r="H34">
        <v>207754.31</v>
      </c>
      <c r="I34">
        <v>43.67</v>
      </c>
      <c r="J34">
        <v>5.78</v>
      </c>
      <c r="K34">
        <v>37.89</v>
      </c>
    </row>
    <row r="35" spans="1:11" x14ac:dyDescent="0.3">
      <c r="A35" t="s">
        <v>24</v>
      </c>
      <c r="B35" s="2">
        <v>46326</v>
      </c>
      <c r="C35">
        <v>207754.31</v>
      </c>
      <c r="D35">
        <v>1225.58</v>
      </c>
      <c r="E35">
        <v>223.2</v>
      </c>
      <c r="F35">
        <v>2867.37</v>
      </c>
      <c r="G35">
        <v>563.28</v>
      </c>
      <c r="H35">
        <v>204100.46</v>
      </c>
      <c r="I35">
        <v>42.9</v>
      </c>
      <c r="J35">
        <v>5.78</v>
      </c>
      <c r="K35">
        <v>37.130000000000003</v>
      </c>
    </row>
    <row r="36" spans="1:11" x14ac:dyDescent="0.3">
      <c r="A36" t="s">
        <v>24</v>
      </c>
      <c r="B36" s="2">
        <v>46356</v>
      </c>
      <c r="C36">
        <v>204100.46</v>
      </c>
      <c r="D36">
        <v>1204.02</v>
      </c>
      <c r="E36">
        <v>219.27</v>
      </c>
      <c r="F36">
        <v>2816.94</v>
      </c>
      <c r="G36">
        <v>553.38</v>
      </c>
      <c r="H36">
        <v>200510.87</v>
      </c>
      <c r="I36">
        <v>42.15</v>
      </c>
      <c r="J36">
        <v>5.78</v>
      </c>
      <c r="K36">
        <v>36.369999999999997</v>
      </c>
    </row>
    <row r="37" spans="1:11" x14ac:dyDescent="0.3">
      <c r="A37" t="s">
        <v>24</v>
      </c>
      <c r="B37" s="2">
        <v>46387</v>
      </c>
      <c r="C37">
        <v>200510.87</v>
      </c>
      <c r="D37">
        <v>1182.8499999999999</v>
      </c>
      <c r="E37">
        <v>215.41</v>
      </c>
      <c r="F37">
        <v>2767.4</v>
      </c>
      <c r="G37">
        <v>543.64</v>
      </c>
      <c r="H37">
        <v>196984.42</v>
      </c>
      <c r="I37">
        <v>41.41</v>
      </c>
      <c r="J37">
        <v>5.78</v>
      </c>
      <c r="K37">
        <v>35.630000000000003</v>
      </c>
    </row>
    <row r="38" spans="1:11" x14ac:dyDescent="0.3">
      <c r="A38" t="s">
        <v>28</v>
      </c>
      <c r="B38" s="2">
        <v>46053</v>
      </c>
      <c r="C38">
        <v>422332.15</v>
      </c>
      <c r="D38">
        <v>2380.5500000000002</v>
      </c>
      <c r="E38">
        <v>447.52</v>
      </c>
      <c r="F38">
        <v>6858.01</v>
      </c>
      <c r="G38">
        <v>902.5</v>
      </c>
      <c r="H38">
        <v>414124.13</v>
      </c>
      <c r="I38">
        <v>87.13</v>
      </c>
      <c r="J38">
        <v>10.32</v>
      </c>
      <c r="K38">
        <v>76.81</v>
      </c>
    </row>
    <row r="39" spans="1:11" x14ac:dyDescent="0.3">
      <c r="A39" t="s">
        <v>28</v>
      </c>
      <c r="B39" s="2">
        <v>46081</v>
      </c>
      <c r="C39">
        <v>414124.13</v>
      </c>
      <c r="D39">
        <v>2334.2800000000002</v>
      </c>
      <c r="E39">
        <v>438.82</v>
      </c>
      <c r="F39">
        <v>6724.72</v>
      </c>
      <c r="G39">
        <v>884.96</v>
      </c>
      <c r="H39">
        <v>406075.62</v>
      </c>
      <c r="I39">
        <v>85.44</v>
      </c>
      <c r="J39">
        <v>10.32</v>
      </c>
      <c r="K39">
        <v>75.12</v>
      </c>
    </row>
    <row r="40" spans="1:11" x14ac:dyDescent="0.3">
      <c r="A40" t="s">
        <v>28</v>
      </c>
      <c r="B40" s="2">
        <v>46112</v>
      </c>
      <c r="C40">
        <v>406075.62</v>
      </c>
      <c r="D40">
        <v>2288.91</v>
      </c>
      <c r="E40">
        <v>430.29</v>
      </c>
      <c r="F40">
        <v>6594.03</v>
      </c>
      <c r="G40">
        <v>867.76</v>
      </c>
      <c r="H40">
        <v>398183.55</v>
      </c>
      <c r="I40">
        <v>83.78</v>
      </c>
      <c r="J40">
        <v>10.32</v>
      </c>
      <c r="K40">
        <v>73.459999999999994</v>
      </c>
    </row>
    <row r="41" spans="1:11" x14ac:dyDescent="0.3">
      <c r="A41" t="s">
        <v>28</v>
      </c>
      <c r="B41" s="2">
        <v>46142</v>
      </c>
      <c r="C41">
        <v>398183.55</v>
      </c>
      <c r="D41">
        <v>2244.4299999999998</v>
      </c>
      <c r="E41">
        <v>421.93</v>
      </c>
      <c r="F41">
        <v>6465.87</v>
      </c>
      <c r="G41">
        <v>850.9</v>
      </c>
      <c r="H41">
        <v>390444.85</v>
      </c>
      <c r="I41">
        <v>82.15</v>
      </c>
      <c r="J41">
        <v>10.32</v>
      </c>
      <c r="K41">
        <v>71.83</v>
      </c>
    </row>
    <row r="42" spans="1:11" x14ac:dyDescent="0.3">
      <c r="A42" t="s">
        <v>28</v>
      </c>
      <c r="B42" s="2">
        <v>46173</v>
      </c>
      <c r="C42">
        <v>390444.85</v>
      </c>
      <c r="D42">
        <v>2200.81</v>
      </c>
      <c r="E42">
        <v>413.73</v>
      </c>
      <c r="F42">
        <v>6340.21</v>
      </c>
      <c r="G42">
        <v>834.36</v>
      </c>
      <c r="H42">
        <v>382856.55</v>
      </c>
      <c r="I42">
        <v>80.55</v>
      </c>
      <c r="J42">
        <v>10.32</v>
      </c>
      <c r="K42">
        <v>70.23</v>
      </c>
    </row>
    <row r="43" spans="1:11" x14ac:dyDescent="0.3">
      <c r="A43" t="s">
        <v>28</v>
      </c>
      <c r="B43" s="2">
        <v>46203</v>
      </c>
      <c r="C43">
        <v>382856.55</v>
      </c>
      <c r="D43">
        <v>2158.0300000000002</v>
      </c>
      <c r="E43">
        <v>405.69</v>
      </c>
      <c r="F43">
        <v>6216.99</v>
      </c>
      <c r="G43">
        <v>818.14</v>
      </c>
      <c r="H43">
        <v>375415.74</v>
      </c>
      <c r="I43">
        <v>78.989999999999995</v>
      </c>
      <c r="J43">
        <v>10.32</v>
      </c>
      <c r="K43">
        <v>68.67</v>
      </c>
    </row>
    <row r="44" spans="1:11" x14ac:dyDescent="0.3">
      <c r="A44" t="s">
        <v>28</v>
      </c>
      <c r="B44" s="2">
        <v>46234</v>
      </c>
      <c r="C44">
        <v>375415.74</v>
      </c>
      <c r="D44">
        <v>2116.09</v>
      </c>
      <c r="E44">
        <v>397.8</v>
      </c>
      <c r="F44">
        <v>6096.16</v>
      </c>
      <c r="G44">
        <v>802.24</v>
      </c>
      <c r="H44">
        <v>368119.53</v>
      </c>
      <c r="I44">
        <v>77.45</v>
      </c>
      <c r="J44">
        <v>10.32</v>
      </c>
      <c r="K44">
        <v>67.13</v>
      </c>
    </row>
    <row r="45" spans="1:11" x14ac:dyDescent="0.3">
      <c r="A45" t="s">
        <v>28</v>
      </c>
      <c r="B45" s="2">
        <v>46265</v>
      </c>
      <c r="C45">
        <v>368119.53</v>
      </c>
      <c r="D45">
        <v>2074.9699999999998</v>
      </c>
      <c r="E45">
        <v>390.07</v>
      </c>
      <c r="F45">
        <v>5977.68</v>
      </c>
      <c r="G45">
        <v>786.65</v>
      </c>
      <c r="H45">
        <v>360965.13</v>
      </c>
      <c r="I45">
        <v>75.95</v>
      </c>
      <c r="J45">
        <v>10.32</v>
      </c>
      <c r="K45">
        <v>65.62</v>
      </c>
    </row>
    <row r="46" spans="1:11" x14ac:dyDescent="0.3">
      <c r="A46" t="s">
        <v>28</v>
      </c>
      <c r="B46" s="2">
        <v>46295</v>
      </c>
      <c r="C46">
        <v>360965.13</v>
      </c>
      <c r="D46">
        <v>2034.64</v>
      </c>
      <c r="E46">
        <v>382.49</v>
      </c>
      <c r="F46">
        <v>5861.5</v>
      </c>
      <c r="G46">
        <v>771.36</v>
      </c>
      <c r="H46">
        <v>353949.77</v>
      </c>
      <c r="I46">
        <v>74.47</v>
      </c>
      <c r="J46">
        <v>10.32</v>
      </c>
      <c r="K46">
        <v>64.150000000000006</v>
      </c>
    </row>
    <row r="47" spans="1:11" x14ac:dyDescent="0.3">
      <c r="A47" t="s">
        <v>28</v>
      </c>
      <c r="B47" s="2">
        <v>46326</v>
      </c>
      <c r="C47">
        <v>353949.77</v>
      </c>
      <c r="D47">
        <v>1995.1</v>
      </c>
      <c r="E47">
        <v>375.06</v>
      </c>
      <c r="F47">
        <v>5747.59</v>
      </c>
      <c r="G47">
        <v>756.37</v>
      </c>
      <c r="H47">
        <v>347070.76</v>
      </c>
      <c r="I47">
        <v>73.02</v>
      </c>
      <c r="J47">
        <v>10.32</v>
      </c>
      <c r="K47">
        <v>62.7</v>
      </c>
    </row>
    <row r="48" spans="1:11" x14ac:dyDescent="0.3">
      <c r="A48" t="s">
        <v>28</v>
      </c>
      <c r="B48" s="2">
        <v>46356</v>
      </c>
      <c r="C48">
        <v>347070.76</v>
      </c>
      <c r="D48">
        <v>1956.32</v>
      </c>
      <c r="E48">
        <v>367.77</v>
      </c>
      <c r="F48">
        <v>5635.88</v>
      </c>
      <c r="G48">
        <v>741.67</v>
      </c>
      <c r="H48">
        <v>340325.44</v>
      </c>
      <c r="I48">
        <v>71.599999999999994</v>
      </c>
      <c r="J48">
        <v>10.32</v>
      </c>
      <c r="K48">
        <v>61.28</v>
      </c>
    </row>
    <row r="49" spans="1:11" x14ac:dyDescent="0.3">
      <c r="A49" t="s">
        <v>28</v>
      </c>
      <c r="B49" s="2">
        <v>46387</v>
      </c>
      <c r="C49">
        <v>340325.44</v>
      </c>
      <c r="D49">
        <v>1918.3</v>
      </c>
      <c r="E49">
        <v>360.62</v>
      </c>
      <c r="F49">
        <v>5526.35</v>
      </c>
      <c r="G49">
        <v>727.26</v>
      </c>
      <c r="H49">
        <v>333711.21999999997</v>
      </c>
      <c r="I49">
        <v>70.209999999999994</v>
      </c>
      <c r="J49">
        <v>10.32</v>
      </c>
      <c r="K49">
        <v>59.89</v>
      </c>
    </row>
    <row r="50" spans="1:11" x14ac:dyDescent="0.3">
      <c r="A50" t="s">
        <v>32</v>
      </c>
      <c r="B50" s="2">
        <v>46053</v>
      </c>
      <c r="C50">
        <v>303414.81</v>
      </c>
      <c r="D50">
        <v>1710</v>
      </c>
      <c r="E50">
        <v>1775.96</v>
      </c>
      <c r="F50">
        <v>4310.29</v>
      </c>
      <c r="G50">
        <v>767.65</v>
      </c>
      <c r="H50">
        <v>296560.90999999997</v>
      </c>
      <c r="I50">
        <v>62.5</v>
      </c>
      <c r="J50">
        <v>7.12</v>
      </c>
      <c r="K50">
        <v>55.38</v>
      </c>
    </row>
    <row r="51" spans="1:11" x14ac:dyDescent="0.3">
      <c r="A51" t="s">
        <v>32</v>
      </c>
      <c r="B51" s="2">
        <v>46081</v>
      </c>
      <c r="C51">
        <v>296560.90999999997</v>
      </c>
      <c r="D51">
        <v>1671.37</v>
      </c>
      <c r="E51">
        <v>1735.84</v>
      </c>
      <c r="F51">
        <v>4212.93</v>
      </c>
      <c r="G51">
        <v>750.31</v>
      </c>
      <c r="H51">
        <v>289861.83</v>
      </c>
      <c r="I51">
        <v>61.09</v>
      </c>
      <c r="J51">
        <v>7.12</v>
      </c>
      <c r="K51">
        <v>53.96</v>
      </c>
    </row>
    <row r="52" spans="1:11" x14ac:dyDescent="0.3">
      <c r="A52" t="s">
        <v>32</v>
      </c>
      <c r="B52" s="2">
        <v>46112</v>
      </c>
      <c r="C52">
        <v>289861.83</v>
      </c>
      <c r="D52">
        <v>1633.61</v>
      </c>
      <c r="E52">
        <v>1696.63</v>
      </c>
      <c r="F52">
        <v>4117.76</v>
      </c>
      <c r="G52">
        <v>733.36</v>
      </c>
      <c r="H52">
        <v>283314.08</v>
      </c>
      <c r="I52">
        <v>59.71</v>
      </c>
      <c r="J52">
        <v>7.12</v>
      </c>
      <c r="K52">
        <v>52.58</v>
      </c>
    </row>
    <row r="53" spans="1:11" x14ac:dyDescent="0.3">
      <c r="A53" t="s">
        <v>32</v>
      </c>
      <c r="B53" s="2">
        <v>46142</v>
      </c>
      <c r="C53">
        <v>283314.08</v>
      </c>
      <c r="D53">
        <v>1596.71</v>
      </c>
      <c r="E53">
        <v>1658.3</v>
      </c>
      <c r="F53">
        <v>4024.74</v>
      </c>
      <c r="G53">
        <v>716.79</v>
      </c>
      <c r="H53">
        <v>276914.24</v>
      </c>
      <c r="I53">
        <v>58.36</v>
      </c>
      <c r="J53">
        <v>7.12</v>
      </c>
      <c r="K53">
        <v>51.23</v>
      </c>
    </row>
    <row r="54" spans="1:11" x14ac:dyDescent="0.3">
      <c r="A54" t="s">
        <v>32</v>
      </c>
      <c r="B54" s="2">
        <v>46173</v>
      </c>
      <c r="C54">
        <v>276914.24</v>
      </c>
      <c r="D54">
        <v>1560.64</v>
      </c>
      <c r="E54">
        <v>1620.84</v>
      </c>
      <c r="F54">
        <v>3933.83</v>
      </c>
      <c r="G54">
        <v>700.6</v>
      </c>
      <c r="H54">
        <v>270658.96999999997</v>
      </c>
      <c r="I54">
        <v>57.04</v>
      </c>
      <c r="J54">
        <v>7.12</v>
      </c>
      <c r="K54">
        <v>49.92</v>
      </c>
    </row>
    <row r="55" spans="1:11" x14ac:dyDescent="0.3">
      <c r="A55" t="s">
        <v>32</v>
      </c>
      <c r="B55" s="2">
        <v>46203</v>
      </c>
      <c r="C55">
        <v>270658.96999999997</v>
      </c>
      <c r="D55">
        <v>1525.39</v>
      </c>
      <c r="E55">
        <v>1584.23</v>
      </c>
      <c r="F55">
        <v>3844.97</v>
      </c>
      <c r="G55">
        <v>684.77</v>
      </c>
      <c r="H55">
        <v>264545</v>
      </c>
      <c r="I55">
        <v>55.75</v>
      </c>
      <c r="J55">
        <v>7.12</v>
      </c>
      <c r="K55">
        <v>48.63</v>
      </c>
    </row>
    <row r="56" spans="1:11" x14ac:dyDescent="0.3">
      <c r="A56" t="s">
        <v>32</v>
      </c>
      <c r="B56" s="2">
        <v>46234</v>
      </c>
      <c r="C56">
        <v>264545</v>
      </c>
      <c r="D56">
        <v>1490.93</v>
      </c>
      <c r="E56">
        <v>1548.44</v>
      </c>
      <c r="F56">
        <v>3758.11</v>
      </c>
      <c r="G56">
        <v>669.31</v>
      </c>
      <c r="H56">
        <v>258569.14</v>
      </c>
      <c r="I56">
        <v>54.49</v>
      </c>
      <c r="J56">
        <v>7.12</v>
      </c>
      <c r="K56">
        <v>47.37</v>
      </c>
    </row>
    <row r="57" spans="1:11" x14ac:dyDescent="0.3">
      <c r="A57" t="s">
        <v>32</v>
      </c>
      <c r="B57" s="2">
        <v>46265</v>
      </c>
      <c r="C57">
        <v>258569.14</v>
      </c>
      <c r="D57">
        <v>1457.25</v>
      </c>
      <c r="E57">
        <v>1513.47</v>
      </c>
      <c r="F57">
        <v>3673.22</v>
      </c>
      <c r="G57">
        <v>654.19000000000005</v>
      </c>
      <c r="H57">
        <v>252728.26</v>
      </c>
      <c r="I57">
        <v>53.26</v>
      </c>
      <c r="J57">
        <v>7.12</v>
      </c>
      <c r="K57">
        <v>46.14</v>
      </c>
    </row>
    <row r="58" spans="1:11" x14ac:dyDescent="0.3">
      <c r="A58" t="s">
        <v>32</v>
      </c>
      <c r="B58" s="2">
        <v>46295</v>
      </c>
      <c r="C58">
        <v>252728.26</v>
      </c>
      <c r="D58">
        <v>1424.33</v>
      </c>
      <c r="E58">
        <v>1479.28</v>
      </c>
      <c r="F58">
        <v>3590.24</v>
      </c>
      <c r="G58">
        <v>639.41</v>
      </c>
      <c r="H58">
        <v>247019.33</v>
      </c>
      <c r="I58">
        <v>52.06</v>
      </c>
      <c r="J58">
        <v>7.12</v>
      </c>
      <c r="K58">
        <v>44.93</v>
      </c>
    </row>
    <row r="59" spans="1:11" x14ac:dyDescent="0.3">
      <c r="A59" t="s">
        <v>32</v>
      </c>
      <c r="B59" s="2">
        <v>46326</v>
      </c>
      <c r="C59">
        <v>247019.33</v>
      </c>
      <c r="D59">
        <v>1392.16</v>
      </c>
      <c r="E59">
        <v>1445.86</v>
      </c>
      <c r="F59">
        <v>3509.14</v>
      </c>
      <c r="G59">
        <v>624.97</v>
      </c>
      <c r="H59">
        <v>241439.35999999999</v>
      </c>
      <c r="I59">
        <v>50.88</v>
      </c>
      <c r="J59">
        <v>7.12</v>
      </c>
      <c r="K59">
        <v>43.76</v>
      </c>
    </row>
    <row r="60" spans="1:11" x14ac:dyDescent="0.3">
      <c r="A60" t="s">
        <v>32</v>
      </c>
      <c r="B60" s="2">
        <v>46356</v>
      </c>
      <c r="C60">
        <v>241439.35999999999</v>
      </c>
      <c r="D60">
        <v>1360.71</v>
      </c>
      <c r="E60">
        <v>1413.2</v>
      </c>
      <c r="F60">
        <v>3429.87</v>
      </c>
      <c r="G60">
        <v>610.85</v>
      </c>
      <c r="H60">
        <v>235985.44</v>
      </c>
      <c r="I60">
        <v>49.73</v>
      </c>
      <c r="J60">
        <v>7.12</v>
      </c>
      <c r="K60">
        <v>42.61</v>
      </c>
    </row>
    <row r="61" spans="1:11" x14ac:dyDescent="0.3">
      <c r="A61" t="s">
        <v>32</v>
      </c>
      <c r="B61" s="2">
        <v>46387</v>
      </c>
      <c r="C61">
        <v>235985.44</v>
      </c>
      <c r="D61">
        <v>1329.97</v>
      </c>
      <c r="E61">
        <v>1381.28</v>
      </c>
      <c r="F61">
        <v>3352.4</v>
      </c>
      <c r="G61">
        <v>597.04999999999995</v>
      </c>
      <c r="H61">
        <v>230654.71</v>
      </c>
      <c r="I61">
        <v>48.61</v>
      </c>
      <c r="J61">
        <v>7.12</v>
      </c>
      <c r="K61">
        <v>41.49</v>
      </c>
    </row>
    <row r="62" spans="1:11" x14ac:dyDescent="0.3">
      <c r="A62" t="s">
        <v>34</v>
      </c>
      <c r="B62" s="2">
        <v>46053</v>
      </c>
      <c r="C62">
        <v>458369.93</v>
      </c>
      <c r="D62">
        <v>2452.66</v>
      </c>
      <c r="E62">
        <v>2079.2399999999998</v>
      </c>
      <c r="F62">
        <v>2975.17</v>
      </c>
      <c r="G62">
        <v>816.12</v>
      </c>
      <c r="H62">
        <v>452499.4</v>
      </c>
      <c r="I62">
        <v>104.37</v>
      </c>
      <c r="J62">
        <v>7.52</v>
      </c>
      <c r="K62">
        <v>96.85</v>
      </c>
    </row>
    <row r="63" spans="1:11" x14ac:dyDescent="0.3">
      <c r="A63" t="s">
        <v>34</v>
      </c>
      <c r="B63" s="2">
        <v>46081</v>
      </c>
      <c r="C63">
        <v>452499.4</v>
      </c>
      <c r="D63">
        <v>2421.25</v>
      </c>
      <c r="E63">
        <v>2052.61</v>
      </c>
      <c r="F63">
        <v>2937.06</v>
      </c>
      <c r="G63">
        <v>805.67</v>
      </c>
      <c r="H63">
        <v>446704.06</v>
      </c>
      <c r="I63">
        <v>103.03</v>
      </c>
      <c r="J63">
        <v>7.52</v>
      </c>
      <c r="K63">
        <v>95.52</v>
      </c>
    </row>
    <row r="64" spans="1:11" x14ac:dyDescent="0.3">
      <c r="A64" t="s">
        <v>34</v>
      </c>
      <c r="B64" s="2">
        <v>46112</v>
      </c>
      <c r="C64">
        <v>446704.06</v>
      </c>
      <c r="D64">
        <v>2390.2399999999998</v>
      </c>
      <c r="E64">
        <v>2026.32</v>
      </c>
      <c r="F64">
        <v>2899.45</v>
      </c>
      <c r="G64">
        <v>795.35</v>
      </c>
      <c r="H64">
        <v>440982.95</v>
      </c>
      <c r="I64">
        <v>101.71</v>
      </c>
      <c r="J64">
        <v>7.52</v>
      </c>
      <c r="K64">
        <v>94.2</v>
      </c>
    </row>
    <row r="65" spans="1:11" x14ac:dyDescent="0.3">
      <c r="A65" t="s">
        <v>34</v>
      </c>
      <c r="B65" s="2">
        <v>46142</v>
      </c>
      <c r="C65">
        <v>440982.95</v>
      </c>
      <c r="D65">
        <v>2359.63</v>
      </c>
      <c r="E65">
        <v>2000.37</v>
      </c>
      <c r="F65">
        <v>2862.31</v>
      </c>
      <c r="G65">
        <v>785.16</v>
      </c>
      <c r="H65">
        <v>435335.1</v>
      </c>
      <c r="I65">
        <v>100.41</v>
      </c>
      <c r="J65">
        <v>7.52</v>
      </c>
      <c r="K65">
        <v>92.9</v>
      </c>
    </row>
    <row r="66" spans="1:11" x14ac:dyDescent="0.3">
      <c r="A66" t="s">
        <v>34</v>
      </c>
      <c r="B66" s="2">
        <v>46173</v>
      </c>
      <c r="C66">
        <v>435335.1</v>
      </c>
      <c r="D66">
        <v>2329.41</v>
      </c>
      <c r="E66">
        <v>1974.75</v>
      </c>
      <c r="F66">
        <v>2825.65</v>
      </c>
      <c r="G66">
        <v>775.11</v>
      </c>
      <c r="H66">
        <v>429759.59</v>
      </c>
      <c r="I66">
        <v>99.13</v>
      </c>
      <c r="J66">
        <v>7.52</v>
      </c>
      <c r="K66">
        <v>91.61</v>
      </c>
    </row>
    <row r="67" spans="1:11" x14ac:dyDescent="0.3">
      <c r="A67" t="s">
        <v>34</v>
      </c>
      <c r="B67" s="2">
        <v>46203</v>
      </c>
      <c r="C67">
        <v>429759.59</v>
      </c>
      <c r="D67">
        <v>2299.5700000000002</v>
      </c>
      <c r="E67">
        <v>1949.46</v>
      </c>
      <c r="F67">
        <v>2789.46</v>
      </c>
      <c r="G67">
        <v>765.18</v>
      </c>
      <c r="H67">
        <v>424255.49</v>
      </c>
      <c r="I67">
        <v>97.86</v>
      </c>
      <c r="J67">
        <v>7.52</v>
      </c>
      <c r="K67">
        <v>90.34</v>
      </c>
    </row>
    <row r="68" spans="1:11" x14ac:dyDescent="0.3">
      <c r="A68" t="s">
        <v>34</v>
      </c>
      <c r="B68" s="2">
        <v>46234</v>
      </c>
      <c r="C68">
        <v>424255.49</v>
      </c>
      <c r="D68">
        <v>2270.12</v>
      </c>
      <c r="E68">
        <v>1924.49</v>
      </c>
      <c r="F68">
        <v>2753.74</v>
      </c>
      <c r="G68">
        <v>755.38</v>
      </c>
      <c r="H68">
        <v>418821.88</v>
      </c>
      <c r="I68">
        <v>96.6</v>
      </c>
      <c r="J68">
        <v>7.52</v>
      </c>
      <c r="K68">
        <v>89.09</v>
      </c>
    </row>
    <row r="69" spans="1:11" x14ac:dyDescent="0.3">
      <c r="A69" t="s">
        <v>34</v>
      </c>
      <c r="B69" s="2">
        <v>46265</v>
      </c>
      <c r="C69">
        <v>418821.88</v>
      </c>
      <c r="D69">
        <v>2241.0500000000002</v>
      </c>
      <c r="E69">
        <v>1899.84</v>
      </c>
      <c r="F69">
        <v>2718.47</v>
      </c>
      <c r="G69">
        <v>745.7</v>
      </c>
      <c r="H69">
        <v>413457.87</v>
      </c>
      <c r="I69">
        <v>95.37</v>
      </c>
      <c r="J69">
        <v>7.52</v>
      </c>
      <c r="K69">
        <v>87.85</v>
      </c>
    </row>
    <row r="70" spans="1:11" x14ac:dyDescent="0.3">
      <c r="A70" t="s">
        <v>34</v>
      </c>
      <c r="B70" s="2">
        <v>46295</v>
      </c>
      <c r="C70">
        <v>413457.87</v>
      </c>
      <c r="D70">
        <v>2212.34</v>
      </c>
      <c r="E70">
        <v>1875.51</v>
      </c>
      <c r="F70">
        <v>2683.65</v>
      </c>
      <c r="G70">
        <v>736.15</v>
      </c>
      <c r="H70">
        <v>408162.55</v>
      </c>
      <c r="I70">
        <v>94.14</v>
      </c>
      <c r="J70">
        <v>7.52</v>
      </c>
      <c r="K70">
        <v>86.63</v>
      </c>
    </row>
    <row r="71" spans="1:11" x14ac:dyDescent="0.3">
      <c r="A71" t="s">
        <v>34</v>
      </c>
      <c r="B71" s="2">
        <v>46326</v>
      </c>
      <c r="C71">
        <v>408162.55</v>
      </c>
      <c r="D71">
        <v>2184.0100000000002</v>
      </c>
      <c r="E71">
        <v>1851.49</v>
      </c>
      <c r="F71">
        <v>2649.28</v>
      </c>
      <c r="G71">
        <v>726.73</v>
      </c>
      <c r="H71">
        <v>402935.05</v>
      </c>
      <c r="I71">
        <v>92.94</v>
      </c>
      <c r="J71">
        <v>7.52</v>
      </c>
      <c r="K71">
        <v>85.42</v>
      </c>
    </row>
    <row r="72" spans="1:11" x14ac:dyDescent="0.3">
      <c r="A72" t="s">
        <v>34</v>
      </c>
      <c r="B72" s="2">
        <v>46356</v>
      </c>
      <c r="C72">
        <v>402935.05</v>
      </c>
      <c r="D72">
        <v>2156.04</v>
      </c>
      <c r="E72">
        <v>1827.78</v>
      </c>
      <c r="F72">
        <v>2615.35</v>
      </c>
      <c r="G72">
        <v>717.42</v>
      </c>
      <c r="H72">
        <v>397774.5</v>
      </c>
      <c r="I72">
        <v>91.75</v>
      </c>
      <c r="J72">
        <v>7.52</v>
      </c>
      <c r="K72">
        <v>84.23</v>
      </c>
    </row>
    <row r="73" spans="1:11" x14ac:dyDescent="0.3">
      <c r="A73" t="s">
        <v>34</v>
      </c>
      <c r="B73" s="2">
        <v>46387</v>
      </c>
      <c r="C73">
        <v>397774.5</v>
      </c>
      <c r="D73">
        <v>2128.4299999999998</v>
      </c>
      <c r="E73">
        <v>1804.37</v>
      </c>
      <c r="F73">
        <v>2581.86</v>
      </c>
      <c r="G73">
        <v>708.23</v>
      </c>
      <c r="H73">
        <v>392680.04</v>
      </c>
      <c r="I73">
        <v>90.57</v>
      </c>
      <c r="J73">
        <v>7.52</v>
      </c>
      <c r="K73">
        <v>83.06</v>
      </c>
    </row>
    <row r="74" spans="1:11" x14ac:dyDescent="0.3">
      <c r="A74" t="s">
        <v>35</v>
      </c>
      <c r="B74" s="2">
        <v>46053</v>
      </c>
      <c r="C74">
        <v>569933.69999999995</v>
      </c>
      <c r="D74">
        <v>2671.56</v>
      </c>
      <c r="E74">
        <v>704.8</v>
      </c>
      <c r="F74">
        <v>5793.57</v>
      </c>
      <c r="G74">
        <v>1376.26</v>
      </c>
      <c r="H74">
        <v>562059.06999999995</v>
      </c>
      <c r="I74">
        <v>117.92</v>
      </c>
      <c r="J74">
        <v>6.56</v>
      </c>
      <c r="K74">
        <v>111.36</v>
      </c>
    </row>
    <row r="75" spans="1:11" x14ac:dyDescent="0.3">
      <c r="A75" t="s">
        <v>35</v>
      </c>
      <c r="B75" s="2">
        <v>46081</v>
      </c>
      <c r="C75">
        <v>562059.06999999995</v>
      </c>
      <c r="D75">
        <v>2634.65</v>
      </c>
      <c r="E75">
        <v>695.06</v>
      </c>
      <c r="F75">
        <v>5713.52</v>
      </c>
      <c r="G75">
        <v>1357.24</v>
      </c>
      <c r="H75">
        <v>554293.25</v>
      </c>
      <c r="I75">
        <v>116.29</v>
      </c>
      <c r="J75">
        <v>6.56</v>
      </c>
      <c r="K75">
        <v>109.73</v>
      </c>
    </row>
    <row r="76" spans="1:11" x14ac:dyDescent="0.3">
      <c r="A76" t="s">
        <v>35</v>
      </c>
      <c r="B76" s="2">
        <v>46112</v>
      </c>
      <c r="C76">
        <v>554293.25</v>
      </c>
      <c r="D76">
        <v>2598.25</v>
      </c>
      <c r="E76">
        <v>685.46</v>
      </c>
      <c r="F76">
        <v>5634.58</v>
      </c>
      <c r="G76">
        <v>1338.49</v>
      </c>
      <c r="H76">
        <v>546634.72</v>
      </c>
      <c r="I76">
        <v>114.68</v>
      </c>
      <c r="J76">
        <v>6.56</v>
      </c>
      <c r="K76">
        <v>108.12</v>
      </c>
    </row>
    <row r="77" spans="1:11" x14ac:dyDescent="0.3">
      <c r="A77" t="s">
        <v>35</v>
      </c>
      <c r="B77" s="2">
        <v>46142</v>
      </c>
      <c r="C77">
        <v>546634.72</v>
      </c>
      <c r="D77">
        <v>2562.35</v>
      </c>
      <c r="E77">
        <v>675.99</v>
      </c>
      <c r="F77">
        <v>5556.73</v>
      </c>
      <c r="G77">
        <v>1320</v>
      </c>
      <c r="H77">
        <v>539082</v>
      </c>
      <c r="I77">
        <v>113.1</v>
      </c>
      <c r="J77">
        <v>6.56</v>
      </c>
      <c r="K77">
        <v>106.54</v>
      </c>
    </row>
    <row r="78" spans="1:11" x14ac:dyDescent="0.3">
      <c r="A78" t="s">
        <v>35</v>
      </c>
      <c r="B78" s="2">
        <v>46173</v>
      </c>
      <c r="C78">
        <v>539082</v>
      </c>
      <c r="D78">
        <v>2526.9499999999998</v>
      </c>
      <c r="E78">
        <v>666.65</v>
      </c>
      <c r="F78">
        <v>5479.95</v>
      </c>
      <c r="G78">
        <v>1301.76</v>
      </c>
      <c r="H78">
        <v>531633.65</v>
      </c>
      <c r="I78">
        <v>111.53</v>
      </c>
      <c r="J78">
        <v>6.56</v>
      </c>
      <c r="K78">
        <v>104.98</v>
      </c>
    </row>
    <row r="79" spans="1:11" x14ac:dyDescent="0.3">
      <c r="A79" t="s">
        <v>35</v>
      </c>
      <c r="B79" s="2">
        <v>46203</v>
      </c>
      <c r="C79">
        <v>531633.65</v>
      </c>
      <c r="D79">
        <v>2492.0300000000002</v>
      </c>
      <c r="E79">
        <v>657.43</v>
      </c>
      <c r="F79">
        <v>5404.24</v>
      </c>
      <c r="G79">
        <v>1283.77</v>
      </c>
      <c r="H79">
        <v>524288.19999999995</v>
      </c>
      <c r="I79">
        <v>109.99</v>
      </c>
      <c r="J79">
        <v>6.56</v>
      </c>
      <c r="K79">
        <v>103.43</v>
      </c>
    </row>
    <row r="80" spans="1:11" x14ac:dyDescent="0.3">
      <c r="A80" t="s">
        <v>35</v>
      </c>
      <c r="B80" s="2">
        <v>46234</v>
      </c>
      <c r="C80">
        <v>524288.19999999995</v>
      </c>
      <c r="D80">
        <v>2457.6</v>
      </c>
      <c r="E80">
        <v>648.35</v>
      </c>
      <c r="F80">
        <v>5329.57</v>
      </c>
      <c r="G80">
        <v>1266.04</v>
      </c>
      <c r="H80">
        <v>517044.24</v>
      </c>
      <c r="I80">
        <v>108.47</v>
      </c>
      <c r="J80">
        <v>6.56</v>
      </c>
      <c r="K80">
        <v>101.91</v>
      </c>
    </row>
    <row r="81" spans="1:11" x14ac:dyDescent="0.3">
      <c r="A81" t="s">
        <v>35</v>
      </c>
      <c r="B81" s="2">
        <v>46265</v>
      </c>
      <c r="C81">
        <v>517044.24</v>
      </c>
      <c r="D81">
        <v>2423.64</v>
      </c>
      <c r="E81">
        <v>639.39</v>
      </c>
      <c r="F81">
        <v>5255.93</v>
      </c>
      <c r="G81">
        <v>1248.54</v>
      </c>
      <c r="H81">
        <v>509900.38</v>
      </c>
      <c r="I81">
        <v>106.97</v>
      </c>
      <c r="J81">
        <v>6.56</v>
      </c>
      <c r="K81">
        <v>100.42</v>
      </c>
    </row>
    <row r="82" spans="1:11" x14ac:dyDescent="0.3">
      <c r="A82" t="s">
        <v>35</v>
      </c>
      <c r="B82" s="2">
        <v>46295</v>
      </c>
      <c r="C82">
        <v>509900.38</v>
      </c>
      <c r="D82">
        <v>2390.16</v>
      </c>
      <c r="E82">
        <v>630.55999999999995</v>
      </c>
      <c r="F82">
        <v>5183.3100000000004</v>
      </c>
      <c r="G82">
        <v>1231.29</v>
      </c>
      <c r="H82">
        <v>502855.21</v>
      </c>
      <c r="I82">
        <v>105.5</v>
      </c>
      <c r="J82">
        <v>6.56</v>
      </c>
      <c r="K82">
        <v>98.94</v>
      </c>
    </row>
    <row r="83" spans="1:11" x14ac:dyDescent="0.3">
      <c r="A83" t="s">
        <v>35</v>
      </c>
      <c r="B83" s="2">
        <v>46326</v>
      </c>
      <c r="C83">
        <v>502855.21</v>
      </c>
      <c r="D83">
        <v>2357.13</v>
      </c>
      <c r="E83">
        <v>621.85</v>
      </c>
      <c r="F83">
        <v>5111.7</v>
      </c>
      <c r="G83">
        <v>1214.28</v>
      </c>
      <c r="H83">
        <v>495907.39</v>
      </c>
      <c r="I83">
        <v>104.04</v>
      </c>
      <c r="J83">
        <v>6.56</v>
      </c>
      <c r="K83">
        <v>97.48</v>
      </c>
    </row>
    <row r="84" spans="1:11" x14ac:dyDescent="0.3">
      <c r="A84" t="s">
        <v>35</v>
      </c>
      <c r="B84" s="2">
        <v>46356</v>
      </c>
      <c r="C84">
        <v>495907.39</v>
      </c>
      <c r="D84">
        <v>2324.5700000000002</v>
      </c>
      <c r="E84">
        <v>613.25</v>
      </c>
      <c r="F84">
        <v>5041.07</v>
      </c>
      <c r="G84">
        <v>1197.5</v>
      </c>
      <c r="H84">
        <v>489055.57</v>
      </c>
      <c r="I84">
        <v>102.6</v>
      </c>
      <c r="J84">
        <v>6.56</v>
      </c>
      <c r="K84">
        <v>96.04</v>
      </c>
    </row>
    <row r="85" spans="1:11" x14ac:dyDescent="0.3">
      <c r="A85" t="s">
        <v>35</v>
      </c>
      <c r="B85" s="2">
        <v>46387</v>
      </c>
      <c r="C85">
        <v>489055.57</v>
      </c>
      <c r="D85">
        <v>2292.4499999999998</v>
      </c>
      <c r="E85">
        <v>604.78</v>
      </c>
      <c r="F85">
        <v>4971.42</v>
      </c>
      <c r="G85">
        <v>1180.96</v>
      </c>
      <c r="H85">
        <v>482298.41</v>
      </c>
      <c r="I85">
        <v>101.18</v>
      </c>
      <c r="J85">
        <v>6.56</v>
      </c>
      <c r="K85">
        <v>94.62</v>
      </c>
    </row>
    <row r="86" spans="1:11" x14ac:dyDescent="0.3">
      <c r="A86" t="s">
        <v>37</v>
      </c>
      <c r="B86" s="2">
        <v>46053</v>
      </c>
      <c r="C86">
        <v>144019.89000000001</v>
      </c>
      <c r="D86">
        <v>775.43</v>
      </c>
      <c r="E86">
        <v>158.81</v>
      </c>
      <c r="F86">
        <v>2068.17</v>
      </c>
      <c r="G86">
        <v>177.99</v>
      </c>
      <c r="H86">
        <v>141614.92000000001</v>
      </c>
      <c r="I86">
        <v>29.75</v>
      </c>
      <c r="J86">
        <v>6.51</v>
      </c>
      <c r="K86">
        <v>23.24</v>
      </c>
    </row>
    <row r="87" spans="1:11" x14ac:dyDescent="0.3">
      <c r="A87" t="s">
        <v>37</v>
      </c>
      <c r="B87" s="2">
        <v>46081</v>
      </c>
      <c r="C87">
        <v>141614.92000000001</v>
      </c>
      <c r="D87">
        <v>762.48</v>
      </c>
      <c r="E87">
        <v>156.16</v>
      </c>
      <c r="F87">
        <v>2033.63</v>
      </c>
      <c r="G87">
        <v>175.02</v>
      </c>
      <c r="H87">
        <v>139250.10999999999</v>
      </c>
      <c r="I87">
        <v>29.26</v>
      </c>
      <c r="J87">
        <v>6.51</v>
      </c>
      <c r="K87">
        <v>22.74</v>
      </c>
    </row>
    <row r="88" spans="1:11" x14ac:dyDescent="0.3">
      <c r="A88" t="s">
        <v>37</v>
      </c>
      <c r="B88" s="2">
        <v>46112</v>
      </c>
      <c r="C88">
        <v>139250.10999999999</v>
      </c>
      <c r="D88">
        <v>749.75</v>
      </c>
      <c r="E88">
        <v>153.55000000000001</v>
      </c>
      <c r="F88">
        <v>1999.67</v>
      </c>
      <c r="G88">
        <v>172.09</v>
      </c>
      <c r="H88">
        <v>136924.79</v>
      </c>
      <c r="I88">
        <v>28.77</v>
      </c>
      <c r="J88">
        <v>6.51</v>
      </c>
      <c r="K88">
        <v>22.25</v>
      </c>
    </row>
    <row r="89" spans="1:11" x14ac:dyDescent="0.3">
      <c r="A89" t="s">
        <v>37</v>
      </c>
      <c r="B89" s="2">
        <v>46142</v>
      </c>
      <c r="C89">
        <v>136924.79</v>
      </c>
      <c r="D89">
        <v>737.23</v>
      </c>
      <c r="E89">
        <v>150.99</v>
      </c>
      <c r="F89">
        <v>1966.28</v>
      </c>
      <c r="G89">
        <v>169.22</v>
      </c>
      <c r="H89">
        <v>134638.29999999999</v>
      </c>
      <c r="I89">
        <v>28.29</v>
      </c>
      <c r="J89">
        <v>6.51</v>
      </c>
      <c r="K89">
        <v>21.77</v>
      </c>
    </row>
    <row r="90" spans="1:11" x14ac:dyDescent="0.3">
      <c r="A90" t="s">
        <v>37</v>
      </c>
      <c r="B90" s="2">
        <v>46173</v>
      </c>
      <c r="C90">
        <v>134638.29999999999</v>
      </c>
      <c r="D90">
        <v>724.92</v>
      </c>
      <c r="E90">
        <v>148.47</v>
      </c>
      <c r="F90">
        <v>1933.45</v>
      </c>
      <c r="G90">
        <v>166.39</v>
      </c>
      <c r="H90">
        <v>132389.99</v>
      </c>
      <c r="I90">
        <v>27.82</v>
      </c>
      <c r="J90">
        <v>6.51</v>
      </c>
      <c r="K90">
        <v>21.3</v>
      </c>
    </row>
    <row r="91" spans="1:11" x14ac:dyDescent="0.3">
      <c r="A91" t="s">
        <v>37</v>
      </c>
      <c r="B91" s="2">
        <v>46203</v>
      </c>
      <c r="C91">
        <v>132389.99</v>
      </c>
      <c r="D91">
        <v>712.81</v>
      </c>
      <c r="E91">
        <v>145.99</v>
      </c>
      <c r="F91">
        <v>1901.16</v>
      </c>
      <c r="G91">
        <v>163.61000000000001</v>
      </c>
      <c r="H91">
        <v>130179.23</v>
      </c>
      <c r="I91">
        <v>27.35</v>
      </c>
      <c r="J91">
        <v>6.51</v>
      </c>
      <c r="K91">
        <v>20.84</v>
      </c>
    </row>
    <row r="92" spans="1:11" x14ac:dyDescent="0.3">
      <c r="A92" t="s">
        <v>37</v>
      </c>
      <c r="B92" s="2">
        <v>46234</v>
      </c>
      <c r="C92">
        <v>130179.23</v>
      </c>
      <c r="D92">
        <v>700.91</v>
      </c>
      <c r="E92">
        <v>143.55000000000001</v>
      </c>
      <c r="F92">
        <v>1869.41</v>
      </c>
      <c r="G92">
        <v>160.88</v>
      </c>
      <c r="H92">
        <v>128005.39</v>
      </c>
      <c r="I92">
        <v>26.89</v>
      </c>
      <c r="J92">
        <v>6.51</v>
      </c>
      <c r="K92">
        <v>20.38</v>
      </c>
    </row>
    <row r="93" spans="1:11" x14ac:dyDescent="0.3">
      <c r="A93" t="s">
        <v>37</v>
      </c>
      <c r="B93" s="2">
        <v>46265</v>
      </c>
      <c r="C93">
        <v>128005.39</v>
      </c>
      <c r="D93">
        <v>689.2</v>
      </c>
      <c r="E93">
        <v>141.15</v>
      </c>
      <c r="F93">
        <v>1838.2</v>
      </c>
      <c r="G93">
        <v>158.19999999999999</v>
      </c>
      <c r="H93">
        <v>125867.84</v>
      </c>
      <c r="I93">
        <v>26.45</v>
      </c>
      <c r="J93">
        <v>6.51</v>
      </c>
      <c r="K93">
        <v>19.93</v>
      </c>
    </row>
    <row r="94" spans="1:11" x14ac:dyDescent="0.3">
      <c r="A94" t="s">
        <v>37</v>
      </c>
      <c r="B94" s="2">
        <v>46295</v>
      </c>
      <c r="C94">
        <v>125867.84</v>
      </c>
      <c r="D94">
        <v>677.69</v>
      </c>
      <c r="E94">
        <v>138.80000000000001</v>
      </c>
      <c r="F94">
        <v>1807.5</v>
      </c>
      <c r="G94">
        <v>155.55000000000001</v>
      </c>
      <c r="H94">
        <v>123765.99</v>
      </c>
      <c r="I94">
        <v>26</v>
      </c>
      <c r="J94">
        <v>6.51</v>
      </c>
      <c r="K94">
        <v>19.489999999999998</v>
      </c>
    </row>
    <row r="95" spans="1:11" x14ac:dyDescent="0.3">
      <c r="A95" t="s">
        <v>37</v>
      </c>
      <c r="B95" s="2">
        <v>46326</v>
      </c>
      <c r="C95">
        <v>123765.99</v>
      </c>
      <c r="D95">
        <v>666.38</v>
      </c>
      <c r="E95">
        <v>136.47999999999999</v>
      </c>
      <c r="F95">
        <v>1777.32</v>
      </c>
      <c r="G95">
        <v>152.96</v>
      </c>
      <c r="H95">
        <v>121699.24</v>
      </c>
      <c r="I95">
        <v>25.57</v>
      </c>
      <c r="J95">
        <v>6.51</v>
      </c>
      <c r="K95">
        <v>19.059999999999999</v>
      </c>
    </row>
    <row r="96" spans="1:11" x14ac:dyDescent="0.3">
      <c r="A96" t="s">
        <v>37</v>
      </c>
      <c r="B96" s="2">
        <v>46356</v>
      </c>
      <c r="C96">
        <v>121699.24</v>
      </c>
      <c r="D96">
        <v>655.25</v>
      </c>
      <c r="E96">
        <v>134.19999999999999</v>
      </c>
      <c r="F96">
        <v>1747.64</v>
      </c>
      <c r="G96">
        <v>150.4</v>
      </c>
      <c r="H96">
        <v>119667</v>
      </c>
      <c r="I96">
        <v>25.14</v>
      </c>
      <c r="J96">
        <v>6.51</v>
      </c>
      <c r="K96">
        <v>18.63</v>
      </c>
    </row>
    <row r="97" spans="1:11" x14ac:dyDescent="0.3">
      <c r="A97" t="s">
        <v>37</v>
      </c>
      <c r="B97" s="2">
        <v>46387</v>
      </c>
      <c r="C97">
        <v>119667</v>
      </c>
      <c r="D97">
        <v>644.30999999999995</v>
      </c>
      <c r="E97">
        <v>131.96</v>
      </c>
      <c r="F97">
        <v>1718.45</v>
      </c>
      <c r="G97">
        <v>147.88999999999999</v>
      </c>
      <c r="H97">
        <v>117668.69</v>
      </c>
      <c r="I97">
        <v>24.72</v>
      </c>
      <c r="J97">
        <v>6.51</v>
      </c>
      <c r="K97">
        <v>18.21</v>
      </c>
    </row>
    <row r="98" spans="1:11" x14ac:dyDescent="0.3">
      <c r="A98" t="s">
        <v>39</v>
      </c>
      <c r="B98" s="2">
        <v>46053</v>
      </c>
      <c r="C98">
        <v>405607.96</v>
      </c>
      <c r="D98">
        <v>2126.7399999999998</v>
      </c>
      <c r="E98">
        <v>590.01</v>
      </c>
      <c r="F98">
        <v>2298.71</v>
      </c>
      <c r="G98">
        <v>991.85</v>
      </c>
      <c r="H98">
        <v>401727.4</v>
      </c>
      <c r="I98">
        <v>84.1</v>
      </c>
      <c r="J98">
        <v>7.06</v>
      </c>
      <c r="K98">
        <v>77.040000000000006</v>
      </c>
    </row>
    <row r="99" spans="1:11" x14ac:dyDescent="0.3">
      <c r="A99" t="s">
        <v>39</v>
      </c>
      <c r="B99" s="2">
        <v>46081</v>
      </c>
      <c r="C99">
        <v>401727.4</v>
      </c>
      <c r="D99">
        <v>2106.39</v>
      </c>
      <c r="E99">
        <v>584.36</v>
      </c>
      <c r="F99">
        <v>2276.71</v>
      </c>
      <c r="G99">
        <v>982.36</v>
      </c>
      <c r="H99">
        <v>397883.97</v>
      </c>
      <c r="I99">
        <v>83.29</v>
      </c>
      <c r="J99">
        <v>7.06</v>
      </c>
      <c r="K99">
        <v>76.23</v>
      </c>
    </row>
    <row r="100" spans="1:11" x14ac:dyDescent="0.3">
      <c r="A100" t="s">
        <v>39</v>
      </c>
      <c r="B100" s="2">
        <v>46112</v>
      </c>
      <c r="C100">
        <v>397883.97</v>
      </c>
      <c r="D100">
        <v>2086.2399999999998</v>
      </c>
      <c r="E100">
        <v>578.77</v>
      </c>
      <c r="F100">
        <v>2254.9299999999998</v>
      </c>
      <c r="G100">
        <v>972.96</v>
      </c>
      <c r="H100">
        <v>394077.3</v>
      </c>
      <c r="I100">
        <v>82.5</v>
      </c>
      <c r="J100">
        <v>7.06</v>
      </c>
      <c r="K100">
        <v>75.430000000000007</v>
      </c>
    </row>
    <row r="101" spans="1:11" x14ac:dyDescent="0.3">
      <c r="A101" t="s">
        <v>39</v>
      </c>
      <c r="B101" s="2">
        <v>46142</v>
      </c>
      <c r="C101">
        <v>394077.3</v>
      </c>
      <c r="D101">
        <v>2066.2800000000002</v>
      </c>
      <c r="E101">
        <v>573.24</v>
      </c>
      <c r="F101">
        <v>2233.36</v>
      </c>
      <c r="G101">
        <v>963.65</v>
      </c>
      <c r="H101">
        <v>390307.06</v>
      </c>
      <c r="I101">
        <v>81.709999999999994</v>
      </c>
      <c r="J101">
        <v>7.06</v>
      </c>
      <c r="K101">
        <v>74.64</v>
      </c>
    </row>
    <row r="102" spans="1:11" x14ac:dyDescent="0.3">
      <c r="A102" t="s">
        <v>39</v>
      </c>
      <c r="B102" s="2">
        <v>46173</v>
      </c>
      <c r="C102">
        <v>390307.06</v>
      </c>
      <c r="D102">
        <v>2046.51</v>
      </c>
      <c r="E102">
        <v>567.75</v>
      </c>
      <c r="F102">
        <v>2211.9899999999998</v>
      </c>
      <c r="G102">
        <v>954.43</v>
      </c>
      <c r="H102">
        <v>386572.89</v>
      </c>
      <c r="I102">
        <v>80.92</v>
      </c>
      <c r="J102">
        <v>7.06</v>
      </c>
      <c r="K102">
        <v>73.86</v>
      </c>
    </row>
    <row r="103" spans="1:11" x14ac:dyDescent="0.3">
      <c r="A103" t="s">
        <v>39</v>
      </c>
      <c r="B103" s="2">
        <v>46203</v>
      </c>
      <c r="C103">
        <v>386572.89</v>
      </c>
      <c r="D103">
        <v>2026.93</v>
      </c>
      <c r="E103">
        <v>562.32000000000005</v>
      </c>
      <c r="F103">
        <v>2190.83</v>
      </c>
      <c r="G103">
        <v>945.3</v>
      </c>
      <c r="H103">
        <v>382874.44</v>
      </c>
      <c r="I103">
        <v>80.150000000000006</v>
      </c>
      <c r="J103">
        <v>7.06</v>
      </c>
      <c r="K103">
        <v>73.09</v>
      </c>
    </row>
    <row r="104" spans="1:11" x14ac:dyDescent="0.3">
      <c r="A104" t="s">
        <v>39</v>
      </c>
      <c r="B104" s="2">
        <v>46234</v>
      </c>
      <c r="C104">
        <v>382874.44</v>
      </c>
      <c r="D104">
        <v>2007.54</v>
      </c>
      <c r="E104">
        <v>556.94000000000005</v>
      </c>
      <c r="F104">
        <v>2169.87</v>
      </c>
      <c r="G104">
        <v>936.25</v>
      </c>
      <c r="H104">
        <v>379211.38</v>
      </c>
      <c r="I104">
        <v>79.38</v>
      </c>
      <c r="J104">
        <v>7.06</v>
      </c>
      <c r="K104">
        <v>72.319999999999993</v>
      </c>
    </row>
    <row r="105" spans="1:11" x14ac:dyDescent="0.3">
      <c r="A105" t="s">
        <v>39</v>
      </c>
      <c r="B105" s="2">
        <v>46265</v>
      </c>
      <c r="C105">
        <v>379211.38</v>
      </c>
      <c r="D105">
        <v>1988.33</v>
      </c>
      <c r="E105">
        <v>551.61</v>
      </c>
      <c r="F105">
        <v>2149.11</v>
      </c>
      <c r="G105">
        <v>927.3</v>
      </c>
      <c r="H105">
        <v>375583.36</v>
      </c>
      <c r="I105">
        <v>78.62</v>
      </c>
      <c r="J105">
        <v>7.06</v>
      </c>
      <c r="K105">
        <v>71.56</v>
      </c>
    </row>
    <row r="106" spans="1:11" x14ac:dyDescent="0.3">
      <c r="A106" t="s">
        <v>39</v>
      </c>
      <c r="B106" s="2">
        <v>46295</v>
      </c>
      <c r="C106">
        <v>375583.36</v>
      </c>
      <c r="D106">
        <v>1969.31</v>
      </c>
      <c r="E106">
        <v>546.33000000000004</v>
      </c>
      <c r="F106">
        <v>2128.5500000000002</v>
      </c>
      <c r="G106">
        <v>918.43</v>
      </c>
      <c r="H106">
        <v>371990.06</v>
      </c>
      <c r="I106">
        <v>77.87</v>
      </c>
      <c r="J106">
        <v>7.06</v>
      </c>
      <c r="K106">
        <v>70.81</v>
      </c>
    </row>
    <row r="107" spans="1:11" x14ac:dyDescent="0.3">
      <c r="A107" t="s">
        <v>39</v>
      </c>
      <c r="B107" s="2">
        <v>46326</v>
      </c>
      <c r="C107">
        <v>371990.06</v>
      </c>
      <c r="D107">
        <v>1950.47</v>
      </c>
      <c r="E107">
        <v>541.11</v>
      </c>
      <c r="F107">
        <v>2108.1799999999998</v>
      </c>
      <c r="G107">
        <v>909.64</v>
      </c>
      <c r="H107">
        <v>368431.13</v>
      </c>
      <c r="I107">
        <v>77.13</v>
      </c>
      <c r="J107">
        <v>7.06</v>
      </c>
      <c r="K107">
        <v>70.069999999999993</v>
      </c>
    </row>
    <row r="108" spans="1:11" x14ac:dyDescent="0.3">
      <c r="A108" t="s">
        <v>39</v>
      </c>
      <c r="B108" s="2">
        <v>46356</v>
      </c>
      <c r="C108">
        <v>368431.13</v>
      </c>
      <c r="D108">
        <v>1931.81</v>
      </c>
      <c r="E108">
        <v>535.92999999999995</v>
      </c>
      <c r="F108">
        <v>2088.0100000000002</v>
      </c>
      <c r="G108">
        <v>900.94</v>
      </c>
      <c r="H108">
        <v>364906.25</v>
      </c>
      <c r="I108">
        <v>76.39</v>
      </c>
      <c r="J108">
        <v>7.06</v>
      </c>
      <c r="K108">
        <v>69.33</v>
      </c>
    </row>
    <row r="109" spans="1:11" x14ac:dyDescent="0.3">
      <c r="A109" t="s">
        <v>39</v>
      </c>
      <c r="B109" s="2">
        <v>46387</v>
      </c>
      <c r="C109">
        <v>364906.25</v>
      </c>
      <c r="D109">
        <v>1913.33</v>
      </c>
      <c r="E109">
        <v>530.79999999999995</v>
      </c>
      <c r="F109">
        <v>2068.04</v>
      </c>
      <c r="G109">
        <v>892.32</v>
      </c>
      <c r="H109">
        <v>361415.09</v>
      </c>
      <c r="I109">
        <v>75.66</v>
      </c>
      <c r="J109">
        <v>7.06</v>
      </c>
      <c r="K109">
        <v>68.599999999999994</v>
      </c>
    </row>
    <row r="110" spans="1:11" x14ac:dyDescent="0.3">
      <c r="A110" t="s">
        <v>40</v>
      </c>
      <c r="B110" s="2">
        <v>46053</v>
      </c>
      <c r="C110">
        <v>158337.26999999999</v>
      </c>
      <c r="D110">
        <v>727.03</v>
      </c>
      <c r="E110">
        <v>219.52</v>
      </c>
      <c r="F110">
        <v>751.54</v>
      </c>
      <c r="G110">
        <v>380.77</v>
      </c>
      <c r="H110">
        <v>156985.44</v>
      </c>
      <c r="I110">
        <v>32.85</v>
      </c>
      <c r="J110">
        <v>5.95</v>
      </c>
      <c r="K110">
        <v>26.89</v>
      </c>
    </row>
    <row r="111" spans="1:11" x14ac:dyDescent="0.3">
      <c r="A111" t="s">
        <v>40</v>
      </c>
      <c r="B111" s="2">
        <v>46081</v>
      </c>
      <c r="C111">
        <v>156985.44</v>
      </c>
      <c r="D111">
        <v>720.82</v>
      </c>
      <c r="E111">
        <v>217.64</v>
      </c>
      <c r="F111">
        <v>745.12</v>
      </c>
      <c r="G111">
        <v>377.52</v>
      </c>
      <c r="H111">
        <v>155645.15</v>
      </c>
      <c r="I111">
        <v>32.57</v>
      </c>
      <c r="J111">
        <v>5.95</v>
      </c>
      <c r="K111">
        <v>26.61</v>
      </c>
    </row>
    <row r="112" spans="1:11" x14ac:dyDescent="0.3">
      <c r="A112" t="s">
        <v>40</v>
      </c>
      <c r="B112" s="2">
        <v>46112</v>
      </c>
      <c r="C112">
        <v>155645.15</v>
      </c>
      <c r="D112">
        <v>714.67</v>
      </c>
      <c r="E112">
        <v>215.79</v>
      </c>
      <c r="F112">
        <v>738.76</v>
      </c>
      <c r="G112">
        <v>374.3</v>
      </c>
      <c r="H112">
        <v>154316.29999999999</v>
      </c>
      <c r="I112">
        <v>32.29</v>
      </c>
      <c r="J112">
        <v>5.95</v>
      </c>
      <c r="K112">
        <v>26.34</v>
      </c>
    </row>
    <row r="113" spans="1:11" x14ac:dyDescent="0.3">
      <c r="A113" t="s">
        <v>40</v>
      </c>
      <c r="B113" s="2">
        <v>46142</v>
      </c>
      <c r="C113">
        <v>154316.29999999999</v>
      </c>
      <c r="D113">
        <v>708.57</v>
      </c>
      <c r="E113">
        <v>213.94</v>
      </c>
      <c r="F113">
        <v>732.46</v>
      </c>
      <c r="G113">
        <v>371.1</v>
      </c>
      <c r="H113">
        <v>152998.79999999999</v>
      </c>
      <c r="I113">
        <v>32.01</v>
      </c>
      <c r="J113">
        <v>5.95</v>
      </c>
      <c r="K113">
        <v>26.06</v>
      </c>
    </row>
    <row r="114" spans="1:11" x14ac:dyDescent="0.3">
      <c r="A114" t="s">
        <v>40</v>
      </c>
      <c r="B114" s="2">
        <v>46173</v>
      </c>
      <c r="C114">
        <v>152998.79999999999</v>
      </c>
      <c r="D114">
        <v>702.52</v>
      </c>
      <c r="E114">
        <v>212.12</v>
      </c>
      <c r="F114">
        <v>726.2</v>
      </c>
      <c r="G114">
        <v>367.94</v>
      </c>
      <c r="H114">
        <v>151692.54</v>
      </c>
      <c r="I114">
        <v>31.74</v>
      </c>
      <c r="J114">
        <v>5.95</v>
      </c>
      <c r="K114">
        <v>25.79</v>
      </c>
    </row>
    <row r="115" spans="1:11" x14ac:dyDescent="0.3">
      <c r="A115" t="s">
        <v>40</v>
      </c>
      <c r="B115" s="2">
        <v>46203</v>
      </c>
      <c r="C115">
        <v>151692.54</v>
      </c>
      <c r="D115">
        <v>696.52</v>
      </c>
      <c r="E115">
        <v>210.31</v>
      </c>
      <c r="F115">
        <v>720</v>
      </c>
      <c r="G115">
        <v>364.79</v>
      </c>
      <c r="H115">
        <v>150397.44</v>
      </c>
      <c r="I115">
        <v>31.47</v>
      </c>
      <c r="J115">
        <v>5.95</v>
      </c>
      <c r="K115">
        <v>25.52</v>
      </c>
    </row>
    <row r="116" spans="1:11" x14ac:dyDescent="0.3">
      <c r="A116" t="s">
        <v>40</v>
      </c>
      <c r="B116" s="2">
        <v>46234</v>
      </c>
      <c r="C116">
        <v>150397.44</v>
      </c>
      <c r="D116">
        <v>690.57</v>
      </c>
      <c r="E116">
        <v>208.51</v>
      </c>
      <c r="F116">
        <v>713.85</v>
      </c>
      <c r="G116">
        <v>361.68</v>
      </c>
      <c r="H116">
        <v>149113.4</v>
      </c>
      <c r="I116">
        <v>31.2</v>
      </c>
      <c r="J116">
        <v>5.95</v>
      </c>
      <c r="K116">
        <v>25.25</v>
      </c>
    </row>
    <row r="117" spans="1:11" x14ac:dyDescent="0.3">
      <c r="A117" t="s">
        <v>40</v>
      </c>
      <c r="B117" s="2">
        <v>46265</v>
      </c>
      <c r="C117">
        <v>149113.4</v>
      </c>
      <c r="D117">
        <v>684.68</v>
      </c>
      <c r="E117">
        <v>206.73</v>
      </c>
      <c r="F117">
        <v>707.76</v>
      </c>
      <c r="G117">
        <v>358.59</v>
      </c>
      <c r="H117">
        <v>147840.31</v>
      </c>
      <c r="I117">
        <v>30.93</v>
      </c>
      <c r="J117">
        <v>5.95</v>
      </c>
      <c r="K117">
        <v>24.98</v>
      </c>
    </row>
    <row r="118" spans="1:11" x14ac:dyDescent="0.3">
      <c r="A118" t="s">
        <v>40</v>
      </c>
      <c r="B118" s="2">
        <v>46295</v>
      </c>
      <c r="C118">
        <v>147840.31</v>
      </c>
      <c r="D118">
        <v>678.83</v>
      </c>
      <c r="E118">
        <v>204.97</v>
      </c>
      <c r="F118">
        <v>701.72</v>
      </c>
      <c r="G118">
        <v>355.53</v>
      </c>
      <c r="H118">
        <v>146578.1</v>
      </c>
      <c r="I118">
        <v>30.67</v>
      </c>
      <c r="J118">
        <v>5.95</v>
      </c>
      <c r="K118">
        <v>24.72</v>
      </c>
    </row>
    <row r="119" spans="1:11" x14ac:dyDescent="0.3">
      <c r="A119" t="s">
        <v>40</v>
      </c>
      <c r="B119" s="2">
        <v>46326</v>
      </c>
      <c r="C119">
        <v>146578.1</v>
      </c>
      <c r="D119">
        <v>673.04</v>
      </c>
      <c r="E119">
        <v>203.22</v>
      </c>
      <c r="F119">
        <v>695.73</v>
      </c>
      <c r="G119">
        <v>352.5</v>
      </c>
      <c r="H119">
        <v>145326.66</v>
      </c>
      <c r="I119">
        <v>30.41</v>
      </c>
      <c r="J119">
        <v>5.95</v>
      </c>
      <c r="K119">
        <v>24.46</v>
      </c>
    </row>
    <row r="120" spans="1:11" x14ac:dyDescent="0.3">
      <c r="A120" t="s">
        <v>40</v>
      </c>
      <c r="B120" s="2">
        <v>46356</v>
      </c>
      <c r="C120">
        <v>145326.66</v>
      </c>
      <c r="D120">
        <v>667.29</v>
      </c>
      <c r="E120">
        <v>201.48</v>
      </c>
      <c r="F120">
        <v>689.79</v>
      </c>
      <c r="G120">
        <v>349.49</v>
      </c>
      <c r="H120">
        <v>144085.91</v>
      </c>
      <c r="I120">
        <v>30.15</v>
      </c>
      <c r="J120">
        <v>5.95</v>
      </c>
      <c r="K120">
        <v>24.2</v>
      </c>
    </row>
    <row r="121" spans="1:11" x14ac:dyDescent="0.3">
      <c r="A121" t="s">
        <v>40</v>
      </c>
      <c r="B121" s="2">
        <v>46387</v>
      </c>
      <c r="C121">
        <v>144085.91</v>
      </c>
      <c r="D121">
        <v>661.59</v>
      </c>
      <c r="E121">
        <v>199.76</v>
      </c>
      <c r="F121">
        <v>683.9</v>
      </c>
      <c r="G121">
        <v>346.5</v>
      </c>
      <c r="H121">
        <v>142855.75</v>
      </c>
      <c r="I121">
        <v>29.89</v>
      </c>
      <c r="J121">
        <v>5.95</v>
      </c>
      <c r="K121">
        <v>23.94</v>
      </c>
    </row>
    <row r="122" spans="1:11" x14ac:dyDescent="0.3">
      <c r="A122" t="s">
        <v>41</v>
      </c>
      <c r="B122" s="2">
        <v>46053</v>
      </c>
      <c r="C122">
        <v>417585.58</v>
      </c>
      <c r="D122">
        <v>2448.44</v>
      </c>
      <c r="E122">
        <v>356.13</v>
      </c>
      <c r="F122">
        <v>2372.16</v>
      </c>
      <c r="G122">
        <v>687.17</v>
      </c>
      <c r="H122">
        <v>414170.12</v>
      </c>
      <c r="I122">
        <v>86.64</v>
      </c>
      <c r="J122">
        <v>5.18</v>
      </c>
      <c r="K122">
        <v>81.459999999999994</v>
      </c>
    </row>
    <row r="123" spans="1:11" x14ac:dyDescent="0.3">
      <c r="A123" t="s">
        <v>41</v>
      </c>
      <c r="B123" s="2">
        <v>46081</v>
      </c>
      <c r="C123">
        <v>414170.12</v>
      </c>
      <c r="D123">
        <v>2428.42</v>
      </c>
      <c r="E123">
        <v>353.22</v>
      </c>
      <c r="F123">
        <v>2352.7600000000002</v>
      </c>
      <c r="G123">
        <v>681.55</v>
      </c>
      <c r="H123">
        <v>410782.59</v>
      </c>
      <c r="I123">
        <v>85.93</v>
      </c>
      <c r="J123">
        <v>5.18</v>
      </c>
      <c r="K123">
        <v>80.75</v>
      </c>
    </row>
    <row r="124" spans="1:11" x14ac:dyDescent="0.3">
      <c r="A124" t="s">
        <v>41</v>
      </c>
      <c r="B124" s="2">
        <v>46112</v>
      </c>
      <c r="C124">
        <v>410782.59</v>
      </c>
      <c r="D124">
        <v>2408.56</v>
      </c>
      <c r="E124">
        <v>350.33</v>
      </c>
      <c r="F124">
        <v>2333.52</v>
      </c>
      <c r="G124">
        <v>675.98</v>
      </c>
      <c r="H124">
        <v>407422.77</v>
      </c>
      <c r="I124">
        <v>85.23</v>
      </c>
      <c r="J124">
        <v>5.18</v>
      </c>
      <c r="K124">
        <v>80.05</v>
      </c>
    </row>
    <row r="125" spans="1:11" x14ac:dyDescent="0.3">
      <c r="A125" t="s">
        <v>41</v>
      </c>
      <c r="B125" s="2">
        <v>46142</v>
      </c>
      <c r="C125">
        <v>407422.77</v>
      </c>
      <c r="D125">
        <v>2388.86</v>
      </c>
      <c r="E125">
        <v>347.46</v>
      </c>
      <c r="F125">
        <v>2314.4299999999998</v>
      </c>
      <c r="G125">
        <v>670.45</v>
      </c>
      <c r="H125">
        <v>404090.43</v>
      </c>
      <c r="I125">
        <v>84.53</v>
      </c>
      <c r="J125">
        <v>5.18</v>
      </c>
      <c r="K125">
        <v>79.349999999999994</v>
      </c>
    </row>
    <row r="126" spans="1:11" x14ac:dyDescent="0.3">
      <c r="A126" t="s">
        <v>41</v>
      </c>
      <c r="B126" s="2">
        <v>46173</v>
      </c>
      <c r="C126">
        <v>404090.43</v>
      </c>
      <c r="D126">
        <v>2369.3200000000002</v>
      </c>
      <c r="E126">
        <v>344.62</v>
      </c>
      <c r="F126">
        <v>2295.5</v>
      </c>
      <c r="G126">
        <v>664.96</v>
      </c>
      <c r="H126">
        <v>400785.34</v>
      </c>
      <c r="I126">
        <v>83.84</v>
      </c>
      <c r="J126">
        <v>5.18</v>
      </c>
      <c r="K126">
        <v>78.66</v>
      </c>
    </row>
    <row r="127" spans="1:11" x14ac:dyDescent="0.3">
      <c r="A127" t="s">
        <v>41</v>
      </c>
      <c r="B127" s="2">
        <v>46203</v>
      </c>
      <c r="C127">
        <v>400785.34</v>
      </c>
      <c r="D127">
        <v>2349.94</v>
      </c>
      <c r="E127">
        <v>341.8</v>
      </c>
      <c r="F127">
        <v>2276.73</v>
      </c>
      <c r="G127">
        <v>659.53</v>
      </c>
      <c r="H127">
        <v>397507.29</v>
      </c>
      <c r="I127">
        <v>83.16</v>
      </c>
      <c r="J127">
        <v>5.18</v>
      </c>
      <c r="K127">
        <v>77.98</v>
      </c>
    </row>
    <row r="128" spans="1:11" x14ac:dyDescent="0.3">
      <c r="A128" t="s">
        <v>41</v>
      </c>
      <c r="B128" s="2">
        <v>46234</v>
      </c>
      <c r="C128">
        <v>397507.29</v>
      </c>
      <c r="D128">
        <v>2330.7199999999998</v>
      </c>
      <c r="E128">
        <v>339.01</v>
      </c>
      <c r="F128">
        <v>2258.1</v>
      </c>
      <c r="G128">
        <v>654.13</v>
      </c>
      <c r="H128">
        <v>394256.05</v>
      </c>
      <c r="I128">
        <v>82.48</v>
      </c>
      <c r="J128">
        <v>5.18</v>
      </c>
      <c r="K128">
        <v>77.3</v>
      </c>
    </row>
    <row r="129" spans="1:11" x14ac:dyDescent="0.3">
      <c r="A129" t="s">
        <v>41</v>
      </c>
      <c r="B129" s="2">
        <v>46265</v>
      </c>
      <c r="C129">
        <v>394256.05</v>
      </c>
      <c r="D129">
        <v>2311.65</v>
      </c>
      <c r="E129">
        <v>336.23</v>
      </c>
      <c r="F129">
        <v>2239.64</v>
      </c>
      <c r="G129">
        <v>648.78</v>
      </c>
      <c r="H129">
        <v>391031.4</v>
      </c>
      <c r="I129">
        <v>81.8</v>
      </c>
      <c r="J129">
        <v>5.18</v>
      </c>
      <c r="K129">
        <v>76.62</v>
      </c>
    </row>
    <row r="130" spans="1:11" x14ac:dyDescent="0.3">
      <c r="A130" t="s">
        <v>41</v>
      </c>
      <c r="B130" s="2">
        <v>46295</v>
      </c>
      <c r="C130">
        <v>391031.4</v>
      </c>
      <c r="D130">
        <v>2292.75</v>
      </c>
      <c r="E130">
        <v>333.48</v>
      </c>
      <c r="F130">
        <v>2221.3200000000002</v>
      </c>
      <c r="G130">
        <v>643.47</v>
      </c>
      <c r="H130">
        <v>387833.12</v>
      </c>
      <c r="I130">
        <v>81.13</v>
      </c>
      <c r="J130">
        <v>5.18</v>
      </c>
      <c r="K130">
        <v>75.95</v>
      </c>
    </row>
    <row r="131" spans="1:11" x14ac:dyDescent="0.3">
      <c r="A131" t="s">
        <v>41</v>
      </c>
      <c r="B131" s="2">
        <v>46326</v>
      </c>
      <c r="C131">
        <v>387833.12</v>
      </c>
      <c r="D131">
        <v>2273.9899999999998</v>
      </c>
      <c r="E131">
        <v>330.76</v>
      </c>
      <c r="F131">
        <v>2203.15</v>
      </c>
      <c r="G131">
        <v>638.21</v>
      </c>
      <c r="H131">
        <v>384661.01</v>
      </c>
      <c r="I131">
        <v>80.47</v>
      </c>
      <c r="J131">
        <v>5.18</v>
      </c>
      <c r="K131">
        <v>75.290000000000006</v>
      </c>
    </row>
    <row r="132" spans="1:11" x14ac:dyDescent="0.3">
      <c r="A132" t="s">
        <v>41</v>
      </c>
      <c r="B132" s="2">
        <v>46356</v>
      </c>
      <c r="C132">
        <v>384661.01</v>
      </c>
      <c r="D132">
        <v>2255.4</v>
      </c>
      <c r="E132">
        <v>328.05</v>
      </c>
      <c r="F132">
        <v>2185.13</v>
      </c>
      <c r="G132">
        <v>632.99</v>
      </c>
      <c r="H132">
        <v>381514.84</v>
      </c>
      <c r="I132">
        <v>79.81</v>
      </c>
      <c r="J132">
        <v>5.18</v>
      </c>
      <c r="K132">
        <v>74.63</v>
      </c>
    </row>
    <row r="133" spans="1:11" x14ac:dyDescent="0.3">
      <c r="A133" t="s">
        <v>41</v>
      </c>
      <c r="B133" s="2">
        <v>46387</v>
      </c>
      <c r="C133">
        <v>381514.84</v>
      </c>
      <c r="D133">
        <v>2236.9499999999998</v>
      </c>
      <c r="E133">
        <v>325.37</v>
      </c>
      <c r="F133">
        <v>2167.2600000000002</v>
      </c>
      <c r="G133">
        <v>627.80999999999995</v>
      </c>
      <c r="H133">
        <v>378394.4</v>
      </c>
      <c r="I133">
        <v>79.16</v>
      </c>
      <c r="J133">
        <v>5.18</v>
      </c>
      <c r="K133">
        <v>73.98</v>
      </c>
    </row>
    <row r="134" spans="1:11" x14ac:dyDescent="0.3">
      <c r="A134" t="s">
        <v>42</v>
      </c>
      <c r="B134" s="2">
        <v>46053</v>
      </c>
      <c r="C134">
        <v>274812.79999999999</v>
      </c>
      <c r="D134">
        <v>1595.29</v>
      </c>
      <c r="E134">
        <v>271.67</v>
      </c>
      <c r="F134">
        <v>2501.5100000000002</v>
      </c>
      <c r="G134">
        <v>421.88</v>
      </c>
      <c r="H134">
        <v>271617.74</v>
      </c>
      <c r="I134">
        <v>56.92</v>
      </c>
      <c r="J134">
        <v>7.08</v>
      </c>
      <c r="K134">
        <v>49.84</v>
      </c>
    </row>
    <row r="135" spans="1:11" x14ac:dyDescent="0.3">
      <c r="A135" t="s">
        <v>42</v>
      </c>
      <c r="B135" s="2">
        <v>46081</v>
      </c>
      <c r="C135">
        <v>271617.74</v>
      </c>
      <c r="D135">
        <v>1576.74</v>
      </c>
      <c r="E135">
        <v>268.51</v>
      </c>
      <c r="F135">
        <v>2472.42</v>
      </c>
      <c r="G135">
        <v>416.98</v>
      </c>
      <c r="H135">
        <v>268459.83</v>
      </c>
      <c r="I135">
        <v>56.26</v>
      </c>
      <c r="J135">
        <v>7.08</v>
      </c>
      <c r="K135">
        <v>49.17</v>
      </c>
    </row>
    <row r="136" spans="1:11" x14ac:dyDescent="0.3">
      <c r="A136" t="s">
        <v>42</v>
      </c>
      <c r="B136" s="2">
        <v>46112</v>
      </c>
      <c r="C136">
        <v>268459.83</v>
      </c>
      <c r="D136">
        <v>1558.41</v>
      </c>
      <c r="E136">
        <v>265.39</v>
      </c>
      <c r="F136">
        <v>2443.6799999999998</v>
      </c>
      <c r="G136">
        <v>412.13</v>
      </c>
      <c r="H136">
        <v>265338.63</v>
      </c>
      <c r="I136">
        <v>55.6</v>
      </c>
      <c r="J136">
        <v>7.08</v>
      </c>
      <c r="K136">
        <v>48.52</v>
      </c>
    </row>
    <row r="137" spans="1:11" x14ac:dyDescent="0.3">
      <c r="A137" t="s">
        <v>42</v>
      </c>
      <c r="B137" s="2">
        <v>46142</v>
      </c>
      <c r="C137">
        <v>265338.63</v>
      </c>
      <c r="D137">
        <v>1540.29</v>
      </c>
      <c r="E137">
        <v>262.3</v>
      </c>
      <c r="F137">
        <v>2415.27</v>
      </c>
      <c r="G137">
        <v>407.34</v>
      </c>
      <c r="H137">
        <v>262253.71999999997</v>
      </c>
      <c r="I137">
        <v>54.96</v>
      </c>
      <c r="J137">
        <v>7.08</v>
      </c>
      <c r="K137">
        <v>47.87</v>
      </c>
    </row>
    <row r="138" spans="1:11" x14ac:dyDescent="0.3">
      <c r="A138" t="s">
        <v>42</v>
      </c>
      <c r="B138" s="2">
        <v>46173</v>
      </c>
      <c r="C138">
        <v>262253.71999999997</v>
      </c>
      <c r="D138">
        <v>1522.38</v>
      </c>
      <c r="E138">
        <v>259.26</v>
      </c>
      <c r="F138">
        <v>2387.19</v>
      </c>
      <c r="G138">
        <v>402.6</v>
      </c>
      <c r="H138">
        <v>259204.68</v>
      </c>
      <c r="I138">
        <v>54.32</v>
      </c>
      <c r="J138">
        <v>7.08</v>
      </c>
      <c r="K138">
        <v>47.23</v>
      </c>
    </row>
    <row r="139" spans="1:11" x14ac:dyDescent="0.3">
      <c r="A139" t="s">
        <v>42</v>
      </c>
      <c r="B139" s="2">
        <v>46203</v>
      </c>
      <c r="C139">
        <v>259204.68</v>
      </c>
      <c r="D139">
        <v>1504.68</v>
      </c>
      <c r="E139">
        <v>256.24</v>
      </c>
      <c r="F139">
        <v>2359.4299999999998</v>
      </c>
      <c r="G139">
        <v>397.92</v>
      </c>
      <c r="H139">
        <v>256191.08</v>
      </c>
      <c r="I139">
        <v>53.69</v>
      </c>
      <c r="J139">
        <v>7.08</v>
      </c>
      <c r="K139">
        <v>46.6</v>
      </c>
    </row>
    <row r="140" spans="1:11" x14ac:dyDescent="0.3">
      <c r="A140" t="s">
        <v>42</v>
      </c>
      <c r="B140" s="2">
        <v>46234</v>
      </c>
      <c r="C140">
        <v>256191.08</v>
      </c>
      <c r="D140">
        <v>1487.19</v>
      </c>
      <c r="E140">
        <v>253.26</v>
      </c>
      <c r="F140">
        <v>2332</v>
      </c>
      <c r="G140">
        <v>393.3</v>
      </c>
      <c r="H140">
        <v>253212.52</v>
      </c>
      <c r="I140">
        <v>53.06</v>
      </c>
      <c r="J140">
        <v>7.08</v>
      </c>
      <c r="K140">
        <v>45.98</v>
      </c>
    </row>
    <row r="141" spans="1:11" x14ac:dyDescent="0.3">
      <c r="A141" t="s">
        <v>42</v>
      </c>
      <c r="B141" s="2">
        <v>46265</v>
      </c>
      <c r="C141">
        <v>253212.52</v>
      </c>
      <c r="D141">
        <v>1469.9</v>
      </c>
      <c r="E141">
        <v>250.32</v>
      </c>
      <c r="F141">
        <v>2304.89</v>
      </c>
      <c r="G141">
        <v>388.72</v>
      </c>
      <c r="H141">
        <v>250268.59</v>
      </c>
      <c r="I141">
        <v>52.45</v>
      </c>
      <c r="J141">
        <v>7.08</v>
      </c>
      <c r="K141">
        <v>45.36</v>
      </c>
    </row>
    <row r="142" spans="1:11" x14ac:dyDescent="0.3">
      <c r="A142" t="s">
        <v>42</v>
      </c>
      <c r="B142" s="2">
        <v>46295</v>
      </c>
      <c r="C142">
        <v>250268.59</v>
      </c>
      <c r="D142">
        <v>1452.81</v>
      </c>
      <c r="E142">
        <v>247.41</v>
      </c>
      <c r="F142">
        <v>2278.09</v>
      </c>
      <c r="G142">
        <v>384.2</v>
      </c>
      <c r="H142">
        <v>247358.89</v>
      </c>
      <c r="I142">
        <v>51.84</v>
      </c>
      <c r="J142">
        <v>7.08</v>
      </c>
      <c r="K142">
        <v>44.75</v>
      </c>
    </row>
    <row r="143" spans="1:11" x14ac:dyDescent="0.3">
      <c r="A143" t="s">
        <v>42</v>
      </c>
      <c r="B143" s="2">
        <v>46326</v>
      </c>
      <c r="C143">
        <v>247358.89</v>
      </c>
      <c r="D143">
        <v>1435.92</v>
      </c>
      <c r="E143">
        <v>244.53</v>
      </c>
      <c r="F143">
        <v>2251.6</v>
      </c>
      <c r="G143">
        <v>379.74</v>
      </c>
      <c r="H143">
        <v>244483.02</v>
      </c>
      <c r="I143">
        <v>51.23</v>
      </c>
      <c r="J143">
        <v>7.08</v>
      </c>
      <c r="K143">
        <v>44.15</v>
      </c>
    </row>
    <row r="144" spans="1:11" x14ac:dyDescent="0.3">
      <c r="A144" t="s">
        <v>42</v>
      </c>
      <c r="B144" s="2">
        <v>46356</v>
      </c>
      <c r="C144">
        <v>244483.02</v>
      </c>
      <c r="D144">
        <v>1419.22</v>
      </c>
      <c r="E144">
        <v>241.69</v>
      </c>
      <c r="F144">
        <v>2225.4299999999998</v>
      </c>
      <c r="G144">
        <v>375.32</v>
      </c>
      <c r="H144">
        <v>241640.59</v>
      </c>
      <c r="I144">
        <v>50.64</v>
      </c>
      <c r="J144">
        <v>7.08</v>
      </c>
      <c r="K144">
        <v>43.55</v>
      </c>
    </row>
    <row r="145" spans="1:11" x14ac:dyDescent="0.3">
      <c r="A145" t="s">
        <v>42</v>
      </c>
      <c r="B145" s="2">
        <v>46387</v>
      </c>
      <c r="C145">
        <v>241640.59</v>
      </c>
      <c r="D145">
        <v>1402.72</v>
      </c>
      <c r="E145">
        <v>238.88</v>
      </c>
      <c r="F145">
        <v>2199.5500000000002</v>
      </c>
      <c r="G145">
        <v>370.96</v>
      </c>
      <c r="H145">
        <v>238831.2</v>
      </c>
      <c r="I145">
        <v>50.05</v>
      </c>
      <c r="J145">
        <v>7.08</v>
      </c>
      <c r="K145">
        <v>42.96</v>
      </c>
    </row>
    <row r="146" spans="1:11" x14ac:dyDescent="0.3">
      <c r="A146" t="s">
        <v>44</v>
      </c>
      <c r="B146" s="2">
        <v>46053</v>
      </c>
      <c r="C146">
        <v>289552.02</v>
      </c>
      <c r="D146">
        <v>1328.56</v>
      </c>
      <c r="E146">
        <v>357.1</v>
      </c>
      <c r="F146">
        <v>3908.37</v>
      </c>
      <c r="G146">
        <v>631.6</v>
      </c>
      <c r="H146">
        <v>284654.95</v>
      </c>
      <c r="I146">
        <v>59.81</v>
      </c>
      <c r="J146">
        <v>4.58</v>
      </c>
      <c r="K146">
        <v>55.23</v>
      </c>
    </row>
    <row r="147" spans="1:11" x14ac:dyDescent="0.3">
      <c r="A147" t="s">
        <v>44</v>
      </c>
      <c r="B147" s="2">
        <v>46081</v>
      </c>
      <c r="C147">
        <v>284654.95</v>
      </c>
      <c r="D147">
        <v>1306.0899999999999</v>
      </c>
      <c r="E147">
        <v>351.06</v>
      </c>
      <c r="F147">
        <v>3842.27</v>
      </c>
      <c r="G147">
        <v>620.91999999999996</v>
      </c>
      <c r="H147">
        <v>279840.69</v>
      </c>
      <c r="I147">
        <v>58.8</v>
      </c>
      <c r="J147">
        <v>4.58</v>
      </c>
      <c r="K147">
        <v>54.22</v>
      </c>
    </row>
    <row r="148" spans="1:11" x14ac:dyDescent="0.3">
      <c r="A148" t="s">
        <v>44</v>
      </c>
      <c r="B148" s="2">
        <v>46112</v>
      </c>
      <c r="C148">
        <v>279840.69</v>
      </c>
      <c r="D148">
        <v>1284</v>
      </c>
      <c r="E148">
        <v>345.13</v>
      </c>
      <c r="F148">
        <v>3777.28</v>
      </c>
      <c r="G148">
        <v>610.41999999999996</v>
      </c>
      <c r="H148">
        <v>275107.86</v>
      </c>
      <c r="I148">
        <v>57.81</v>
      </c>
      <c r="J148">
        <v>4.58</v>
      </c>
      <c r="K148">
        <v>53.23</v>
      </c>
    </row>
    <row r="149" spans="1:11" x14ac:dyDescent="0.3">
      <c r="A149" t="s">
        <v>44</v>
      </c>
      <c r="B149" s="2">
        <v>46142</v>
      </c>
      <c r="C149">
        <v>275107.86</v>
      </c>
      <c r="D149">
        <v>1262.29</v>
      </c>
      <c r="E149">
        <v>339.29</v>
      </c>
      <c r="F149">
        <v>3713.4</v>
      </c>
      <c r="G149">
        <v>600.1</v>
      </c>
      <c r="H149">
        <v>270455.07</v>
      </c>
      <c r="I149">
        <v>56.83</v>
      </c>
      <c r="J149">
        <v>4.58</v>
      </c>
      <c r="K149">
        <v>52.25</v>
      </c>
    </row>
    <row r="150" spans="1:11" x14ac:dyDescent="0.3">
      <c r="A150" t="s">
        <v>44</v>
      </c>
      <c r="B150" s="2">
        <v>46173</v>
      </c>
      <c r="C150">
        <v>270455.07</v>
      </c>
      <c r="D150">
        <v>1240.94</v>
      </c>
      <c r="E150">
        <v>333.55</v>
      </c>
      <c r="F150">
        <v>3650.6</v>
      </c>
      <c r="G150">
        <v>589.95000000000005</v>
      </c>
      <c r="H150">
        <v>265880.98</v>
      </c>
      <c r="I150">
        <v>55.87</v>
      </c>
      <c r="J150">
        <v>4.58</v>
      </c>
      <c r="K150">
        <v>51.29</v>
      </c>
    </row>
    <row r="151" spans="1:11" x14ac:dyDescent="0.3">
      <c r="A151" t="s">
        <v>44</v>
      </c>
      <c r="B151" s="2">
        <v>46203</v>
      </c>
      <c r="C151">
        <v>265880.98</v>
      </c>
      <c r="D151">
        <v>1219.95</v>
      </c>
      <c r="E151">
        <v>327.91</v>
      </c>
      <c r="F151">
        <v>3588.86</v>
      </c>
      <c r="G151">
        <v>579.97</v>
      </c>
      <c r="H151">
        <v>261384.24</v>
      </c>
      <c r="I151">
        <v>54.92</v>
      </c>
      <c r="J151">
        <v>4.58</v>
      </c>
      <c r="K151">
        <v>50.34</v>
      </c>
    </row>
    <row r="152" spans="1:11" x14ac:dyDescent="0.3">
      <c r="A152" t="s">
        <v>44</v>
      </c>
      <c r="B152" s="2">
        <v>46234</v>
      </c>
      <c r="C152">
        <v>261384.24</v>
      </c>
      <c r="D152">
        <v>1199.32</v>
      </c>
      <c r="E152">
        <v>322.37</v>
      </c>
      <c r="F152">
        <v>3528.16</v>
      </c>
      <c r="G152">
        <v>570.16</v>
      </c>
      <c r="H152">
        <v>256963.56</v>
      </c>
      <c r="I152">
        <v>53.99</v>
      </c>
      <c r="J152">
        <v>4.58</v>
      </c>
      <c r="K152">
        <v>49.42</v>
      </c>
    </row>
    <row r="153" spans="1:11" x14ac:dyDescent="0.3">
      <c r="A153" t="s">
        <v>44</v>
      </c>
      <c r="B153" s="2">
        <v>46265</v>
      </c>
      <c r="C153">
        <v>256963.56</v>
      </c>
      <c r="D153">
        <v>1179.03</v>
      </c>
      <c r="E153">
        <v>316.91000000000003</v>
      </c>
      <c r="F153">
        <v>3468.49</v>
      </c>
      <c r="G153">
        <v>560.52</v>
      </c>
      <c r="H153">
        <v>252617.64</v>
      </c>
      <c r="I153">
        <v>53.08</v>
      </c>
      <c r="J153">
        <v>4.58</v>
      </c>
      <c r="K153">
        <v>48.5</v>
      </c>
    </row>
    <row r="154" spans="1:11" x14ac:dyDescent="0.3">
      <c r="A154" t="s">
        <v>44</v>
      </c>
      <c r="B154" s="2">
        <v>46295</v>
      </c>
      <c r="C154">
        <v>252617.64</v>
      </c>
      <c r="D154">
        <v>1159.0899999999999</v>
      </c>
      <c r="E154">
        <v>311.55</v>
      </c>
      <c r="F154">
        <v>3409.83</v>
      </c>
      <c r="G154">
        <v>551.04</v>
      </c>
      <c r="H154">
        <v>248345.22</v>
      </c>
      <c r="I154">
        <v>52.18</v>
      </c>
      <c r="J154">
        <v>4.58</v>
      </c>
      <c r="K154">
        <v>47.6</v>
      </c>
    </row>
    <row r="155" spans="1:11" x14ac:dyDescent="0.3">
      <c r="A155" t="s">
        <v>44</v>
      </c>
      <c r="B155" s="2">
        <v>46326</v>
      </c>
      <c r="C155">
        <v>248345.22</v>
      </c>
      <c r="D155">
        <v>1139.49</v>
      </c>
      <c r="E155">
        <v>306.27999999999997</v>
      </c>
      <c r="F155">
        <v>3352.16</v>
      </c>
      <c r="G155">
        <v>541.72</v>
      </c>
      <c r="H155">
        <v>244145.06</v>
      </c>
      <c r="I155">
        <v>51.3</v>
      </c>
      <c r="J155">
        <v>4.58</v>
      </c>
      <c r="K155">
        <v>46.72</v>
      </c>
    </row>
    <row r="156" spans="1:11" x14ac:dyDescent="0.3">
      <c r="A156" t="s">
        <v>44</v>
      </c>
      <c r="B156" s="2">
        <v>46356</v>
      </c>
      <c r="C156">
        <v>244145.06</v>
      </c>
      <c r="D156">
        <v>1120.22</v>
      </c>
      <c r="E156">
        <v>301.10000000000002</v>
      </c>
      <c r="F156">
        <v>3295.46</v>
      </c>
      <c r="G156">
        <v>532.55999999999995</v>
      </c>
      <c r="H156">
        <v>240015.93</v>
      </c>
      <c r="I156">
        <v>50.43</v>
      </c>
      <c r="J156">
        <v>4.58</v>
      </c>
      <c r="K156">
        <v>45.85</v>
      </c>
    </row>
    <row r="157" spans="1:11" x14ac:dyDescent="0.3">
      <c r="A157" t="s">
        <v>44</v>
      </c>
      <c r="B157" s="2">
        <v>46387</v>
      </c>
      <c r="C157">
        <v>240015.93</v>
      </c>
      <c r="D157">
        <v>1101.27</v>
      </c>
      <c r="E157">
        <v>296.01</v>
      </c>
      <c r="F157">
        <v>3239.73</v>
      </c>
      <c r="G157">
        <v>523.54999999999995</v>
      </c>
      <c r="H157">
        <v>235956.64</v>
      </c>
      <c r="I157">
        <v>49.58</v>
      </c>
      <c r="J157">
        <v>4.58</v>
      </c>
      <c r="K157">
        <v>45</v>
      </c>
    </row>
    <row r="158" spans="1:11" x14ac:dyDescent="0.3">
      <c r="A158" t="s">
        <v>46</v>
      </c>
      <c r="B158" s="2">
        <v>46053</v>
      </c>
      <c r="C158">
        <v>300671.08</v>
      </c>
      <c r="D158">
        <v>1462.01</v>
      </c>
      <c r="E158">
        <v>783.88</v>
      </c>
      <c r="F158">
        <v>4651.16</v>
      </c>
      <c r="G158">
        <v>723.61</v>
      </c>
      <c r="H158">
        <v>294512.43</v>
      </c>
      <c r="I158">
        <v>62</v>
      </c>
      <c r="J158">
        <v>4.62</v>
      </c>
      <c r="K158">
        <v>57.38</v>
      </c>
    </row>
    <row r="159" spans="1:11" x14ac:dyDescent="0.3">
      <c r="A159" t="s">
        <v>46</v>
      </c>
      <c r="B159" s="2">
        <v>46081</v>
      </c>
      <c r="C159">
        <v>294512.43</v>
      </c>
      <c r="D159">
        <v>1432.07</v>
      </c>
      <c r="E159">
        <v>767.82</v>
      </c>
      <c r="F159">
        <v>4555.8900000000003</v>
      </c>
      <c r="G159">
        <v>708.79</v>
      </c>
      <c r="H159">
        <v>288479.93</v>
      </c>
      <c r="I159">
        <v>60.73</v>
      </c>
      <c r="J159">
        <v>4.62</v>
      </c>
      <c r="K159">
        <v>56.11</v>
      </c>
    </row>
    <row r="160" spans="1:11" x14ac:dyDescent="0.3">
      <c r="A160" t="s">
        <v>46</v>
      </c>
      <c r="B160" s="2">
        <v>46112</v>
      </c>
      <c r="C160">
        <v>288479.93</v>
      </c>
      <c r="D160">
        <v>1402.73</v>
      </c>
      <c r="E160">
        <v>752.09</v>
      </c>
      <c r="F160">
        <v>4462.57</v>
      </c>
      <c r="G160">
        <v>694.27</v>
      </c>
      <c r="H160">
        <v>282571</v>
      </c>
      <c r="I160">
        <v>59.48</v>
      </c>
      <c r="J160">
        <v>4.62</v>
      </c>
      <c r="K160">
        <v>54.86</v>
      </c>
    </row>
    <row r="161" spans="1:11" x14ac:dyDescent="0.3">
      <c r="A161" t="s">
        <v>46</v>
      </c>
      <c r="B161" s="2">
        <v>46142</v>
      </c>
      <c r="C161">
        <v>282571</v>
      </c>
      <c r="D161">
        <v>1374</v>
      </c>
      <c r="E161">
        <v>736.69</v>
      </c>
      <c r="F161">
        <v>4371.17</v>
      </c>
      <c r="G161">
        <v>680.05</v>
      </c>
      <c r="H161">
        <v>276783.09999999998</v>
      </c>
      <c r="I161">
        <v>58.27</v>
      </c>
      <c r="J161">
        <v>4.62</v>
      </c>
      <c r="K161">
        <v>53.65</v>
      </c>
    </row>
    <row r="162" spans="1:11" x14ac:dyDescent="0.3">
      <c r="A162" t="s">
        <v>46</v>
      </c>
      <c r="B162" s="2">
        <v>46173</v>
      </c>
      <c r="C162">
        <v>276783.09999999998</v>
      </c>
      <c r="D162">
        <v>1345.86</v>
      </c>
      <c r="E162">
        <v>721.6</v>
      </c>
      <c r="F162">
        <v>4281.63</v>
      </c>
      <c r="G162">
        <v>666.12</v>
      </c>
      <c r="H162">
        <v>271113.75</v>
      </c>
      <c r="I162">
        <v>57.07</v>
      </c>
      <c r="J162">
        <v>4.62</v>
      </c>
      <c r="K162">
        <v>52.45</v>
      </c>
    </row>
    <row r="163" spans="1:11" x14ac:dyDescent="0.3">
      <c r="A163" t="s">
        <v>46</v>
      </c>
      <c r="B163" s="2">
        <v>46203</v>
      </c>
      <c r="C163">
        <v>271113.75</v>
      </c>
      <c r="D163">
        <v>1318.29</v>
      </c>
      <c r="E163">
        <v>706.82</v>
      </c>
      <c r="F163">
        <v>4193.93</v>
      </c>
      <c r="G163">
        <v>652.48</v>
      </c>
      <c r="H163">
        <v>265560.52</v>
      </c>
      <c r="I163">
        <v>55.9</v>
      </c>
      <c r="J163">
        <v>4.62</v>
      </c>
      <c r="K163">
        <v>51.28</v>
      </c>
    </row>
    <row r="164" spans="1:11" x14ac:dyDescent="0.3">
      <c r="A164" t="s">
        <v>46</v>
      </c>
      <c r="B164" s="2">
        <v>46234</v>
      </c>
      <c r="C164">
        <v>265560.52</v>
      </c>
      <c r="D164">
        <v>1291.29</v>
      </c>
      <c r="E164">
        <v>692.34</v>
      </c>
      <c r="F164">
        <v>4108.03</v>
      </c>
      <c r="G164">
        <v>639.11</v>
      </c>
      <c r="H164">
        <v>260121.05</v>
      </c>
      <c r="I164">
        <v>54.76</v>
      </c>
      <c r="J164">
        <v>4.62</v>
      </c>
      <c r="K164">
        <v>50.14</v>
      </c>
    </row>
    <row r="165" spans="1:11" x14ac:dyDescent="0.3">
      <c r="A165" t="s">
        <v>46</v>
      </c>
      <c r="B165" s="2">
        <v>46265</v>
      </c>
      <c r="C165">
        <v>260121.05</v>
      </c>
      <c r="D165">
        <v>1264.8399999999999</v>
      </c>
      <c r="E165">
        <v>678.16</v>
      </c>
      <c r="F165">
        <v>4023.88</v>
      </c>
      <c r="G165">
        <v>626.02</v>
      </c>
      <c r="H165">
        <v>254792.99</v>
      </c>
      <c r="I165">
        <v>53.64</v>
      </c>
      <c r="J165">
        <v>4.62</v>
      </c>
      <c r="K165">
        <v>49.02</v>
      </c>
    </row>
    <row r="166" spans="1:11" x14ac:dyDescent="0.3">
      <c r="A166" t="s">
        <v>46</v>
      </c>
      <c r="B166" s="2">
        <v>46295</v>
      </c>
      <c r="C166">
        <v>254792.99</v>
      </c>
      <c r="D166">
        <v>1238.93</v>
      </c>
      <c r="E166">
        <v>664.27</v>
      </c>
      <c r="F166">
        <v>3941.46</v>
      </c>
      <c r="G166">
        <v>613.20000000000005</v>
      </c>
      <c r="H166">
        <v>249574.06</v>
      </c>
      <c r="I166">
        <v>52.54</v>
      </c>
      <c r="J166">
        <v>4.62</v>
      </c>
      <c r="K166">
        <v>47.92</v>
      </c>
    </row>
    <row r="167" spans="1:11" x14ac:dyDescent="0.3">
      <c r="A167" t="s">
        <v>46</v>
      </c>
      <c r="B167" s="2">
        <v>46326</v>
      </c>
      <c r="C167">
        <v>249574.06</v>
      </c>
      <c r="D167">
        <v>1213.55</v>
      </c>
      <c r="E167">
        <v>650.66</v>
      </c>
      <c r="F167">
        <v>3860.73</v>
      </c>
      <c r="G167">
        <v>600.64</v>
      </c>
      <c r="H167">
        <v>244462.04</v>
      </c>
      <c r="I167">
        <v>51.46</v>
      </c>
      <c r="J167">
        <v>4.62</v>
      </c>
      <c r="K167">
        <v>46.84</v>
      </c>
    </row>
    <row r="168" spans="1:11" x14ac:dyDescent="0.3">
      <c r="A168" t="s">
        <v>46</v>
      </c>
      <c r="B168" s="2">
        <v>46356</v>
      </c>
      <c r="C168">
        <v>244462.04</v>
      </c>
      <c r="D168">
        <v>1188.7</v>
      </c>
      <c r="E168">
        <v>637.33000000000004</v>
      </c>
      <c r="F168">
        <v>3781.65</v>
      </c>
      <c r="G168">
        <v>588.33000000000004</v>
      </c>
      <c r="H168">
        <v>239454.72</v>
      </c>
      <c r="I168">
        <v>50.41</v>
      </c>
      <c r="J168">
        <v>4.62</v>
      </c>
      <c r="K168">
        <v>45.79</v>
      </c>
    </row>
    <row r="169" spans="1:11" x14ac:dyDescent="0.3">
      <c r="A169" t="s">
        <v>46</v>
      </c>
      <c r="B169" s="2">
        <v>46387</v>
      </c>
      <c r="C169">
        <v>239454.72</v>
      </c>
      <c r="D169">
        <v>1164.3499999999999</v>
      </c>
      <c r="E169">
        <v>624.28</v>
      </c>
      <c r="F169">
        <v>3704.19</v>
      </c>
      <c r="G169">
        <v>576.28</v>
      </c>
      <c r="H169">
        <v>234549.97</v>
      </c>
      <c r="I169">
        <v>49.38</v>
      </c>
      <c r="J169">
        <v>4.62</v>
      </c>
      <c r="K169">
        <v>44.76</v>
      </c>
    </row>
    <row r="170" spans="1:11" x14ac:dyDescent="0.3">
      <c r="A170" t="s">
        <v>47</v>
      </c>
      <c r="B170" s="2">
        <v>46053</v>
      </c>
      <c r="C170">
        <v>397825.62</v>
      </c>
      <c r="D170">
        <v>1953.66</v>
      </c>
      <c r="E170">
        <v>579.88</v>
      </c>
      <c r="F170">
        <v>5592.35</v>
      </c>
      <c r="G170">
        <v>394.13</v>
      </c>
      <c r="H170">
        <v>391259.26</v>
      </c>
      <c r="I170">
        <v>82.2</v>
      </c>
      <c r="J170">
        <v>6.53</v>
      </c>
      <c r="K170">
        <v>75.67</v>
      </c>
    </row>
    <row r="171" spans="1:11" x14ac:dyDescent="0.3">
      <c r="A171" t="s">
        <v>47</v>
      </c>
      <c r="B171" s="2">
        <v>46081</v>
      </c>
      <c r="C171">
        <v>391259.26</v>
      </c>
      <c r="D171">
        <v>1921.41</v>
      </c>
      <c r="E171">
        <v>570.30999999999995</v>
      </c>
      <c r="F171">
        <v>5500.04</v>
      </c>
      <c r="G171">
        <v>387.63</v>
      </c>
      <c r="H171">
        <v>384801.27</v>
      </c>
      <c r="I171">
        <v>80.84</v>
      </c>
      <c r="J171">
        <v>6.53</v>
      </c>
      <c r="K171">
        <v>74.31</v>
      </c>
    </row>
    <row r="172" spans="1:11" x14ac:dyDescent="0.3">
      <c r="A172" t="s">
        <v>47</v>
      </c>
      <c r="B172" s="2">
        <v>46112</v>
      </c>
      <c r="C172">
        <v>384801.27</v>
      </c>
      <c r="D172">
        <v>1889.69</v>
      </c>
      <c r="E172">
        <v>560.9</v>
      </c>
      <c r="F172">
        <v>5409.26</v>
      </c>
      <c r="G172">
        <v>381.23</v>
      </c>
      <c r="H172">
        <v>378449.88</v>
      </c>
      <c r="I172">
        <v>79.510000000000005</v>
      </c>
      <c r="J172">
        <v>6.53</v>
      </c>
      <c r="K172">
        <v>72.98</v>
      </c>
    </row>
    <row r="173" spans="1:11" x14ac:dyDescent="0.3">
      <c r="A173" t="s">
        <v>47</v>
      </c>
      <c r="B173" s="2">
        <v>46142</v>
      </c>
      <c r="C173">
        <v>378449.88</v>
      </c>
      <c r="D173">
        <v>1858.5</v>
      </c>
      <c r="E173">
        <v>551.64</v>
      </c>
      <c r="F173">
        <v>5319.98</v>
      </c>
      <c r="G173">
        <v>374.94</v>
      </c>
      <c r="H173">
        <v>372203.33</v>
      </c>
      <c r="I173">
        <v>78.19</v>
      </c>
      <c r="J173">
        <v>6.53</v>
      </c>
      <c r="K173">
        <v>71.67</v>
      </c>
    </row>
    <row r="174" spans="1:11" x14ac:dyDescent="0.3">
      <c r="A174" t="s">
        <v>47</v>
      </c>
      <c r="B174" s="2">
        <v>46173</v>
      </c>
      <c r="C174">
        <v>372203.33</v>
      </c>
      <c r="D174">
        <v>1827.83</v>
      </c>
      <c r="E174">
        <v>542.54</v>
      </c>
      <c r="F174">
        <v>5232.17</v>
      </c>
      <c r="G174">
        <v>368.75</v>
      </c>
      <c r="H174">
        <v>366059.87</v>
      </c>
      <c r="I174">
        <v>76.900000000000006</v>
      </c>
      <c r="J174">
        <v>6.53</v>
      </c>
      <c r="K174">
        <v>70.38</v>
      </c>
    </row>
    <row r="175" spans="1:11" x14ac:dyDescent="0.3">
      <c r="A175" t="s">
        <v>47</v>
      </c>
      <c r="B175" s="2">
        <v>46203</v>
      </c>
      <c r="C175">
        <v>366059.87</v>
      </c>
      <c r="D175">
        <v>1797.66</v>
      </c>
      <c r="E175">
        <v>533.58000000000004</v>
      </c>
      <c r="F175">
        <v>5145.8100000000004</v>
      </c>
      <c r="G175">
        <v>362.66</v>
      </c>
      <c r="H175">
        <v>360017.82</v>
      </c>
      <c r="I175">
        <v>75.63</v>
      </c>
      <c r="J175">
        <v>6.53</v>
      </c>
      <c r="K175">
        <v>69.11</v>
      </c>
    </row>
    <row r="176" spans="1:11" x14ac:dyDescent="0.3">
      <c r="A176" t="s">
        <v>47</v>
      </c>
      <c r="B176" s="2">
        <v>46234</v>
      </c>
      <c r="C176">
        <v>360017.82</v>
      </c>
      <c r="D176">
        <v>1767.99</v>
      </c>
      <c r="E176">
        <v>524.77</v>
      </c>
      <c r="F176">
        <v>5060.87</v>
      </c>
      <c r="G176">
        <v>356.67</v>
      </c>
      <c r="H176">
        <v>354075.5</v>
      </c>
      <c r="I176">
        <v>74.38</v>
      </c>
      <c r="J176">
        <v>6.53</v>
      </c>
      <c r="K176">
        <v>67.86</v>
      </c>
    </row>
    <row r="177" spans="1:11" x14ac:dyDescent="0.3">
      <c r="A177" t="s">
        <v>47</v>
      </c>
      <c r="B177" s="2">
        <v>46265</v>
      </c>
      <c r="C177">
        <v>354075.5</v>
      </c>
      <c r="D177">
        <v>1738.81</v>
      </c>
      <c r="E177">
        <v>516.11</v>
      </c>
      <c r="F177">
        <v>4977.34</v>
      </c>
      <c r="G177">
        <v>350.79</v>
      </c>
      <c r="H177">
        <v>348231.26</v>
      </c>
      <c r="I177">
        <v>73.16</v>
      </c>
      <c r="J177">
        <v>6.53</v>
      </c>
      <c r="K177">
        <v>66.63</v>
      </c>
    </row>
    <row r="178" spans="1:11" x14ac:dyDescent="0.3">
      <c r="A178" t="s">
        <v>47</v>
      </c>
      <c r="B178" s="2">
        <v>46295</v>
      </c>
      <c r="C178">
        <v>348231.26</v>
      </c>
      <c r="D178">
        <v>1710.11</v>
      </c>
      <c r="E178">
        <v>507.59</v>
      </c>
      <c r="F178">
        <v>4895.1899999999996</v>
      </c>
      <c r="G178">
        <v>345</v>
      </c>
      <c r="H178">
        <v>342483.48</v>
      </c>
      <c r="I178">
        <v>71.95</v>
      </c>
      <c r="J178">
        <v>6.53</v>
      </c>
      <c r="K178">
        <v>65.42</v>
      </c>
    </row>
    <row r="179" spans="1:11" x14ac:dyDescent="0.3">
      <c r="A179" t="s">
        <v>47</v>
      </c>
      <c r="B179" s="2">
        <v>46326</v>
      </c>
      <c r="C179">
        <v>342483.48</v>
      </c>
      <c r="D179">
        <v>1681.88</v>
      </c>
      <c r="E179">
        <v>499.22</v>
      </c>
      <c r="F179">
        <v>4814.3900000000003</v>
      </c>
      <c r="G179">
        <v>339.3</v>
      </c>
      <c r="H179">
        <v>336830.57</v>
      </c>
      <c r="I179">
        <v>70.760000000000005</v>
      </c>
      <c r="J179">
        <v>6.53</v>
      </c>
      <c r="K179">
        <v>64.23</v>
      </c>
    </row>
    <row r="180" spans="1:11" x14ac:dyDescent="0.3">
      <c r="A180" t="s">
        <v>47</v>
      </c>
      <c r="B180" s="2">
        <v>46356</v>
      </c>
      <c r="C180">
        <v>336830.57</v>
      </c>
      <c r="D180">
        <v>1654.12</v>
      </c>
      <c r="E180">
        <v>490.98</v>
      </c>
      <c r="F180">
        <v>4734.92</v>
      </c>
      <c r="G180">
        <v>333.7</v>
      </c>
      <c r="H180">
        <v>331270.96999999997</v>
      </c>
      <c r="I180">
        <v>69.59</v>
      </c>
      <c r="J180">
        <v>6.53</v>
      </c>
      <c r="K180">
        <v>63.07</v>
      </c>
    </row>
    <row r="181" spans="1:11" x14ac:dyDescent="0.3">
      <c r="A181" t="s">
        <v>47</v>
      </c>
      <c r="B181" s="2">
        <v>46387</v>
      </c>
      <c r="C181">
        <v>331270.96999999997</v>
      </c>
      <c r="D181">
        <v>1626.82</v>
      </c>
      <c r="E181">
        <v>482.87</v>
      </c>
      <c r="F181">
        <v>4656.7700000000004</v>
      </c>
      <c r="G181">
        <v>328.19</v>
      </c>
      <c r="H181">
        <v>325803.13</v>
      </c>
      <c r="I181">
        <v>68.45</v>
      </c>
      <c r="J181">
        <v>6.53</v>
      </c>
      <c r="K181">
        <v>61.92</v>
      </c>
    </row>
    <row r="182" spans="1:11" x14ac:dyDescent="0.3">
      <c r="A182" t="s">
        <v>48</v>
      </c>
      <c r="B182" s="2">
        <v>46053</v>
      </c>
      <c r="C182">
        <v>287222.24</v>
      </c>
      <c r="D182">
        <v>1590.73</v>
      </c>
      <c r="E182">
        <v>316.92</v>
      </c>
      <c r="F182">
        <v>2790.33</v>
      </c>
      <c r="G182">
        <v>470.55</v>
      </c>
      <c r="H182">
        <v>283644.45</v>
      </c>
      <c r="I182">
        <v>59.47</v>
      </c>
      <c r="J182">
        <v>7.61</v>
      </c>
      <c r="K182">
        <v>51.85</v>
      </c>
    </row>
    <row r="183" spans="1:11" x14ac:dyDescent="0.3">
      <c r="A183" t="s">
        <v>48</v>
      </c>
      <c r="B183" s="2">
        <v>46081</v>
      </c>
      <c r="C183">
        <v>283644.45</v>
      </c>
      <c r="D183">
        <v>1570.92</v>
      </c>
      <c r="E183">
        <v>312.97000000000003</v>
      </c>
      <c r="F183">
        <v>2755.57</v>
      </c>
      <c r="G183">
        <v>464.69</v>
      </c>
      <c r="H183">
        <v>280111.21999999997</v>
      </c>
      <c r="I183">
        <v>58.72</v>
      </c>
      <c r="J183">
        <v>7.61</v>
      </c>
      <c r="K183">
        <v>51.11</v>
      </c>
    </row>
    <row r="184" spans="1:11" x14ac:dyDescent="0.3">
      <c r="A184" t="s">
        <v>48</v>
      </c>
      <c r="B184" s="2">
        <v>46112</v>
      </c>
      <c r="C184">
        <v>280111.21999999997</v>
      </c>
      <c r="D184">
        <v>1551.35</v>
      </c>
      <c r="E184">
        <v>309.07</v>
      </c>
      <c r="F184">
        <v>2721.24</v>
      </c>
      <c r="G184">
        <v>458.9</v>
      </c>
      <c r="H184">
        <v>276622.01</v>
      </c>
      <c r="I184">
        <v>57.99</v>
      </c>
      <c r="J184">
        <v>7.61</v>
      </c>
      <c r="K184">
        <v>50.38</v>
      </c>
    </row>
    <row r="185" spans="1:11" x14ac:dyDescent="0.3">
      <c r="A185" t="s">
        <v>48</v>
      </c>
      <c r="B185" s="2">
        <v>46142</v>
      </c>
      <c r="C185">
        <v>276622.01</v>
      </c>
      <c r="D185">
        <v>1532.02</v>
      </c>
      <c r="E185">
        <v>305.22000000000003</v>
      </c>
      <c r="F185">
        <v>2687.35</v>
      </c>
      <c r="G185">
        <v>453.19</v>
      </c>
      <c r="H185">
        <v>273176.26</v>
      </c>
      <c r="I185">
        <v>57.27</v>
      </c>
      <c r="J185">
        <v>7.61</v>
      </c>
      <c r="K185">
        <v>49.66</v>
      </c>
    </row>
    <row r="186" spans="1:11" x14ac:dyDescent="0.3">
      <c r="A186" t="s">
        <v>48</v>
      </c>
      <c r="B186" s="2">
        <v>46173</v>
      </c>
      <c r="C186">
        <v>273176.26</v>
      </c>
      <c r="D186">
        <v>1512.94</v>
      </c>
      <c r="E186">
        <v>301.42</v>
      </c>
      <c r="F186">
        <v>2653.87</v>
      </c>
      <c r="G186">
        <v>447.54</v>
      </c>
      <c r="H186">
        <v>269773.43</v>
      </c>
      <c r="I186">
        <v>56.56</v>
      </c>
      <c r="J186">
        <v>7.61</v>
      </c>
      <c r="K186">
        <v>48.94</v>
      </c>
    </row>
    <row r="187" spans="1:11" x14ac:dyDescent="0.3">
      <c r="A187" t="s">
        <v>48</v>
      </c>
      <c r="B187" s="2">
        <v>46203</v>
      </c>
      <c r="C187">
        <v>269773.43</v>
      </c>
      <c r="D187">
        <v>1494.1</v>
      </c>
      <c r="E187">
        <v>297.66000000000003</v>
      </c>
      <c r="F187">
        <v>2620.81</v>
      </c>
      <c r="G187">
        <v>441.97</v>
      </c>
      <c r="H187">
        <v>266412.99</v>
      </c>
      <c r="I187">
        <v>55.85</v>
      </c>
      <c r="J187">
        <v>7.61</v>
      </c>
      <c r="K187">
        <v>48.24</v>
      </c>
    </row>
    <row r="188" spans="1:11" x14ac:dyDescent="0.3">
      <c r="A188" t="s">
        <v>48</v>
      </c>
      <c r="B188" s="2">
        <v>46234</v>
      </c>
      <c r="C188">
        <v>266412.99</v>
      </c>
      <c r="D188">
        <v>1475.48</v>
      </c>
      <c r="E188">
        <v>293.95</v>
      </c>
      <c r="F188">
        <v>2588.17</v>
      </c>
      <c r="G188">
        <v>436.46</v>
      </c>
      <c r="H188">
        <v>263094.40000000002</v>
      </c>
      <c r="I188">
        <v>55.16</v>
      </c>
      <c r="J188">
        <v>7.61</v>
      </c>
      <c r="K188">
        <v>47.54</v>
      </c>
    </row>
    <row r="189" spans="1:11" x14ac:dyDescent="0.3">
      <c r="A189" t="s">
        <v>48</v>
      </c>
      <c r="B189" s="2">
        <v>46265</v>
      </c>
      <c r="C189">
        <v>263094.40000000002</v>
      </c>
      <c r="D189">
        <v>1457.1</v>
      </c>
      <c r="E189">
        <v>290.29000000000002</v>
      </c>
      <c r="F189">
        <v>2555.9299999999998</v>
      </c>
      <c r="G189">
        <v>431.02</v>
      </c>
      <c r="H189">
        <v>259817.16</v>
      </c>
      <c r="I189">
        <v>54.47</v>
      </c>
      <c r="J189">
        <v>7.61</v>
      </c>
      <c r="K189">
        <v>46.86</v>
      </c>
    </row>
    <row r="190" spans="1:11" x14ac:dyDescent="0.3">
      <c r="A190" t="s">
        <v>48</v>
      </c>
      <c r="B190" s="2">
        <v>46295</v>
      </c>
      <c r="C190">
        <v>259817.16</v>
      </c>
      <c r="D190">
        <v>1438.95</v>
      </c>
      <c r="E190">
        <v>286.68</v>
      </c>
      <c r="F190">
        <v>2524.09</v>
      </c>
      <c r="G190">
        <v>425.65</v>
      </c>
      <c r="H190">
        <v>256580.74</v>
      </c>
      <c r="I190">
        <v>53.79</v>
      </c>
      <c r="J190">
        <v>7.61</v>
      </c>
      <c r="K190">
        <v>46.18</v>
      </c>
    </row>
    <row r="191" spans="1:11" x14ac:dyDescent="0.3">
      <c r="A191" t="s">
        <v>48</v>
      </c>
      <c r="B191" s="2">
        <v>46326</v>
      </c>
      <c r="C191">
        <v>256580.74</v>
      </c>
      <c r="D191">
        <v>1421.03</v>
      </c>
      <c r="E191">
        <v>283.11</v>
      </c>
      <c r="F191">
        <v>2492.65</v>
      </c>
      <c r="G191">
        <v>420.35</v>
      </c>
      <c r="H191">
        <v>253384.63</v>
      </c>
      <c r="I191">
        <v>53.12</v>
      </c>
      <c r="J191">
        <v>7.61</v>
      </c>
      <c r="K191">
        <v>45.51</v>
      </c>
    </row>
    <row r="192" spans="1:11" x14ac:dyDescent="0.3">
      <c r="A192" t="s">
        <v>48</v>
      </c>
      <c r="B192" s="2">
        <v>46356</v>
      </c>
      <c r="C192">
        <v>253384.63</v>
      </c>
      <c r="D192">
        <v>1403.33</v>
      </c>
      <c r="E192">
        <v>279.58</v>
      </c>
      <c r="F192">
        <v>2461.6</v>
      </c>
      <c r="G192">
        <v>415.12</v>
      </c>
      <c r="H192">
        <v>250228.34</v>
      </c>
      <c r="I192">
        <v>52.46</v>
      </c>
      <c r="J192">
        <v>7.61</v>
      </c>
      <c r="K192">
        <v>44.85</v>
      </c>
    </row>
    <row r="193" spans="1:11" x14ac:dyDescent="0.3">
      <c r="A193" t="s">
        <v>48</v>
      </c>
      <c r="B193" s="2">
        <v>46387</v>
      </c>
      <c r="C193">
        <v>250228.34</v>
      </c>
      <c r="D193">
        <v>1385.85</v>
      </c>
      <c r="E193">
        <v>276.10000000000002</v>
      </c>
      <c r="F193">
        <v>2430.94</v>
      </c>
      <c r="G193">
        <v>409.94</v>
      </c>
      <c r="H193">
        <v>247111.36</v>
      </c>
      <c r="I193">
        <v>51.81</v>
      </c>
      <c r="J193">
        <v>7.61</v>
      </c>
      <c r="K193">
        <v>44.19</v>
      </c>
    </row>
    <row r="194" spans="1:11" x14ac:dyDescent="0.3">
      <c r="A194" t="s">
        <v>49</v>
      </c>
      <c r="B194" s="2">
        <v>46053</v>
      </c>
      <c r="C194">
        <v>406648.62</v>
      </c>
      <c r="D194">
        <v>2227.08</v>
      </c>
      <c r="E194">
        <v>2153.7600000000002</v>
      </c>
      <c r="F194">
        <v>3791.4</v>
      </c>
      <c r="G194">
        <v>255.91</v>
      </c>
      <c r="H194">
        <v>400447.54</v>
      </c>
      <c r="I194">
        <v>84.07</v>
      </c>
      <c r="J194">
        <v>25.39</v>
      </c>
      <c r="K194">
        <v>58.68</v>
      </c>
    </row>
    <row r="195" spans="1:11" x14ac:dyDescent="0.3">
      <c r="A195" t="s">
        <v>49</v>
      </c>
      <c r="B195" s="2">
        <v>46081</v>
      </c>
      <c r="C195">
        <v>400447.54</v>
      </c>
      <c r="D195">
        <v>2193.12</v>
      </c>
      <c r="E195">
        <v>2120.92</v>
      </c>
      <c r="F195">
        <v>3733.58</v>
      </c>
      <c r="G195">
        <v>252.01</v>
      </c>
      <c r="H195">
        <v>394341.03</v>
      </c>
      <c r="I195">
        <v>82.79</v>
      </c>
      <c r="J195">
        <v>25.39</v>
      </c>
      <c r="K195">
        <v>57.4</v>
      </c>
    </row>
    <row r="196" spans="1:11" x14ac:dyDescent="0.3">
      <c r="A196" t="s">
        <v>49</v>
      </c>
      <c r="B196" s="2">
        <v>46112</v>
      </c>
      <c r="C196">
        <v>394341.03</v>
      </c>
      <c r="D196">
        <v>2159.67</v>
      </c>
      <c r="E196">
        <v>2088.58</v>
      </c>
      <c r="F196">
        <v>3676.65</v>
      </c>
      <c r="G196">
        <v>248.17</v>
      </c>
      <c r="H196">
        <v>388327.63</v>
      </c>
      <c r="I196">
        <v>81.53</v>
      </c>
      <c r="J196">
        <v>25.39</v>
      </c>
      <c r="K196">
        <v>56.13</v>
      </c>
    </row>
    <row r="197" spans="1:11" x14ac:dyDescent="0.3">
      <c r="A197" t="s">
        <v>49</v>
      </c>
      <c r="B197" s="2">
        <v>46142</v>
      </c>
      <c r="C197">
        <v>388327.63</v>
      </c>
      <c r="D197">
        <v>2126.7399999999998</v>
      </c>
      <c r="E197">
        <v>2056.73</v>
      </c>
      <c r="F197">
        <v>3620.58</v>
      </c>
      <c r="G197">
        <v>244.38</v>
      </c>
      <c r="H197">
        <v>382405.93</v>
      </c>
      <c r="I197">
        <v>80.28</v>
      </c>
      <c r="J197">
        <v>25.39</v>
      </c>
      <c r="K197">
        <v>54.89</v>
      </c>
    </row>
    <row r="198" spans="1:11" x14ac:dyDescent="0.3">
      <c r="A198" t="s">
        <v>49</v>
      </c>
      <c r="B198" s="2">
        <v>46173</v>
      </c>
      <c r="C198">
        <v>382405.93</v>
      </c>
      <c r="D198">
        <v>2094.31</v>
      </c>
      <c r="E198">
        <v>2025.37</v>
      </c>
      <c r="F198">
        <v>3565.37</v>
      </c>
      <c r="G198">
        <v>240.66</v>
      </c>
      <c r="H198">
        <v>376574.54</v>
      </c>
      <c r="I198">
        <v>79.06</v>
      </c>
      <c r="J198">
        <v>25.39</v>
      </c>
      <c r="K198">
        <v>53.67</v>
      </c>
    </row>
    <row r="199" spans="1:11" x14ac:dyDescent="0.3">
      <c r="A199" t="s">
        <v>49</v>
      </c>
      <c r="B199" s="2">
        <v>46203</v>
      </c>
      <c r="C199">
        <v>376574.54</v>
      </c>
      <c r="D199">
        <v>2062.37</v>
      </c>
      <c r="E199">
        <v>1994.48</v>
      </c>
      <c r="F199">
        <v>3511</v>
      </c>
      <c r="G199">
        <v>236.99</v>
      </c>
      <c r="H199">
        <v>370832.07</v>
      </c>
      <c r="I199">
        <v>77.849999999999994</v>
      </c>
      <c r="J199">
        <v>25.39</v>
      </c>
      <c r="K199">
        <v>52.46</v>
      </c>
    </row>
    <row r="200" spans="1:11" x14ac:dyDescent="0.3">
      <c r="A200" t="s">
        <v>49</v>
      </c>
      <c r="B200" s="2">
        <v>46234</v>
      </c>
      <c r="C200">
        <v>370832.07</v>
      </c>
      <c r="D200">
        <v>2030.92</v>
      </c>
      <c r="E200">
        <v>1964.07</v>
      </c>
      <c r="F200">
        <v>3457.46</v>
      </c>
      <c r="G200">
        <v>233.37</v>
      </c>
      <c r="H200">
        <v>365177.17</v>
      </c>
      <c r="I200">
        <v>76.67</v>
      </c>
      <c r="J200">
        <v>25.39</v>
      </c>
      <c r="K200">
        <v>51.27</v>
      </c>
    </row>
    <row r="201" spans="1:11" x14ac:dyDescent="0.3">
      <c r="A201" t="s">
        <v>49</v>
      </c>
      <c r="B201" s="2">
        <v>46265</v>
      </c>
      <c r="C201">
        <v>365177.17</v>
      </c>
      <c r="D201">
        <v>1999.95</v>
      </c>
      <c r="E201">
        <v>1934.12</v>
      </c>
      <c r="F201">
        <v>3404.74</v>
      </c>
      <c r="G201">
        <v>229.81</v>
      </c>
      <c r="H201">
        <v>359608.5</v>
      </c>
      <c r="I201">
        <v>75.5</v>
      </c>
      <c r="J201">
        <v>25.39</v>
      </c>
      <c r="K201">
        <v>50.11</v>
      </c>
    </row>
    <row r="202" spans="1:11" x14ac:dyDescent="0.3">
      <c r="A202" t="s">
        <v>49</v>
      </c>
      <c r="B202" s="2">
        <v>46295</v>
      </c>
      <c r="C202">
        <v>359608.5</v>
      </c>
      <c r="D202">
        <v>1969.46</v>
      </c>
      <c r="E202">
        <v>1904.62</v>
      </c>
      <c r="F202">
        <v>3352.82</v>
      </c>
      <c r="G202">
        <v>226.31</v>
      </c>
      <c r="H202">
        <v>354124.74</v>
      </c>
      <c r="I202">
        <v>74.349999999999994</v>
      </c>
      <c r="J202">
        <v>25.39</v>
      </c>
      <c r="K202">
        <v>48.95</v>
      </c>
    </row>
    <row r="203" spans="1:11" x14ac:dyDescent="0.3">
      <c r="A203" t="s">
        <v>49</v>
      </c>
      <c r="B203" s="2">
        <v>46326</v>
      </c>
      <c r="C203">
        <v>354124.74</v>
      </c>
      <c r="D203">
        <v>1939.42</v>
      </c>
      <c r="E203">
        <v>1875.58</v>
      </c>
      <c r="F203">
        <v>3301.69</v>
      </c>
      <c r="G203">
        <v>222.86</v>
      </c>
      <c r="H203">
        <v>348724.62</v>
      </c>
      <c r="I203">
        <v>73.209999999999994</v>
      </c>
      <c r="J203">
        <v>25.39</v>
      </c>
      <c r="K203">
        <v>47.82</v>
      </c>
    </row>
    <row r="204" spans="1:11" x14ac:dyDescent="0.3">
      <c r="A204" t="s">
        <v>49</v>
      </c>
      <c r="B204" s="2">
        <v>46356</v>
      </c>
      <c r="C204">
        <v>348724.62</v>
      </c>
      <c r="D204">
        <v>1909.85</v>
      </c>
      <c r="E204">
        <v>1846.98</v>
      </c>
      <c r="F204">
        <v>3251.34</v>
      </c>
      <c r="G204">
        <v>219.46</v>
      </c>
      <c r="H204">
        <v>343406.83</v>
      </c>
      <c r="I204">
        <v>72.099999999999994</v>
      </c>
      <c r="J204">
        <v>25.39</v>
      </c>
      <c r="K204">
        <v>46.7</v>
      </c>
    </row>
    <row r="205" spans="1:11" x14ac:dyDescent="0.3">
      <c r="A205" t="s">
        <v>49</v>
      </c>
      <c r="B205" s="2">
        <v>46387</v>
      </c>
      <c r="C205">
        <v>343406.83</v>
      </c>
      <c r="D205">
        <v>1880.72</v>
      </c>
      <c r="E205">
        <v>1818.81</v>
      </c>
      <c r="F205">
        <v>3201.76</v>
      </c>
      <c r="G205">
        <v>216.11</v>
      </c>
      <c r="H205">
        <v>338170.15</v>
      </c>
      <c r="I205">
        <v>71</v>
      </c>
      <c r="J205">
        <v>25.39</v>
      </c>
      <c r="K205">
        <v>45.6</v>
      </c>
    </row>
    <row r="206" spans="1:11" x14ac:dyDescent="0.3">
      <c r="A206" t="s">
        <v>51</v>
      </c>
      <c r="B206" s="2">
        <v>46053</v>
      </c>
      <c r="C206">
        <v>330096.7</v>
      </c>
      <c r="D206">
        <v>1727.23</v>
      </c>
      <c r="E206">
        <v>361.72</v>
      </c>
      <c r="F206">
        <v>5069.63</v>
      </c>
      <c r="G206">
        <v>793.99</v>
      </c>
      <c r="H206">
        <v>323871.34999999998</v>
      </c>
      <c r="I206">
        <v>68.12</v>
      </c>
      <c r="J206">
        <v>6.14</v>
      </c>
      <c r="K206">
        <v>61.98</v>
      </c>
    </row>
    <row r="207" spans="1:11" x14ac:dyDescent="0.3">
      <c r="A207" t="s">
        <v>51</v>
      </c>
      <c r="B207" s="2">
        <v>46081</v>
      </c>
      <c r="C207">
        <v>323871.34999999998</v>
      </c>
      <c r="D207">
        <v>1694.66</v>
      </c>
      <c r="E207">
        <v>354.9</v>
      </c>
      <c r="F207">
        <v>4974.03</v>
      </c>
      <c r="G207">
        <v>779.01</v>
      </c>
      <c r="H207">
        <v>317763.40999999997</v>
      </c>
      <c r="I207">
        <v>66.84</v>
      </c>
      <c r="J207">
        <v>6.14</v>
      </c>
      <c r="K207">
        <v>60.7</v>
      </c>
    </row>
    <row r="208" spans="1:11" x14ac:dyDescent="0.3">
      <c r="A208" t="s">
        <v>51</v>
      </c>
      <c r="B208" s="2">
        <v>46112</v>
      </c>
      <c r="C208">
        <v>317763.40999999997</v>
      </c>
      <c r="D208">
        <v>1662.7</v>
      </c>
      <c r="E208">
        <v>348.21</v>
      </c>
      <c r="F208">
        <v>4880.22</v>
      </c>
      <c r="G208">
        <v>764.32</v>
      </c>
      <c r="H208">
        <v>311770.65999999997</v>
      </c>
      <c r="I208">
        <v>65.58</v>
      </c>
      <c r="J208">
        <v>6.14</v>
      </c>
      <c r="K208">
        <v>59.44</v>
      </c>
    </row>
    <row r="209" spans="1:11" x14ac:dyDescent="0.3">
      <c r="A209" t="s">
        <v>51</v>
      </c>
      <c r="B209" s="2">
        <v>46142</v>
      </c>
      <c r="C209">
        <v>311770.65999999997</v>
      </c>
      <c r="D209">
        <v>1631.34</v>
      </c>
      <c r="E209">
        <v>341.64</v>
      </c>
      <c r="F209">
        <v>4788.18</v>
      </c>
      <c r="G209">
        <v>749.91</v>
      </c>
      <c r="H209">
        <v>305890.93</v>
      </c>
      <c r="I209">
        <v>64.34</v>
      </c>
      <c r="J209">
        <v>6.14</v>
      </c>
      <c r="K209">
        <v>58.2</v>
      </c>
    </row>
    <row r="210" spans="1:11" x14ac:dyDescent="0.3">
      <c r="A210" t="s">
        <v>51</v>
      </c>
      <c r="B210" s="2">
        <v>46173</v>
      </c>
      <c r="C210">
        <v>305890.93</v>
      </c>
      <c r="D210">
        <v>1600.57</v>
      </c>
      <c r="E210">
        <v>335.2</v>
      </c>
      <c r="F210">
        <v>4697.88</v>
      </c>
      <c r="G210">
        <v>735.76</v>
      </c>
      <c r="H210">
        <v>300122.08</v>
      </c>
      <c r="I210">
        <v>63.13</v>
      </c>
      <c r="J210">
        <v>6.14</v>
      </c>
      <c r="K210">
        <v>56.99</v>
      </c>
    </row>
    <row r="211" spans="1:11" x14ac:dyDescent="0.3">
      <c r="A211" t="s">
        <v>51</v>
      </c>
      <c r="B211" s="2">
        <v>46203</v>
      </c>
      <c r="C211">
        <v>300122.08</v>
      </c>
      <c r="D211">
        <v>1570.39</v>
      </c>
      <c r="E211">
        <v>328.88</v>
      </c>
      <c r="F211">
        <v>4609.28</v>
      </c>
      <c r="G211">
        <v>721.89</v>
      </c>
      <c r="H211">
        <v>294462.03000000003</v>
      </c>
      <c r="I211">
        <v>61.94</v>
      </c>
      <c r="J211">
        <v>6.14</v>
      </c>
      <c r="K211">
        <v>55.8</v>
      </c>
    </row>
    <row r="212" spans="1:11" x14ac:dyDescent="0.3">
      <c r="A212" t="s">
        <v>51</v>
      </c>
      <c r="B212" s="2">
        <v>46234</v>
      </c>
      <c r="C212">
        <v>294462.03000000003</v>
      </c>
      <c r="D212">
        <v>1540.77</v>
      </c>
      <c r="E212">
        <v>322.68</v>
      </c>
      <c r="F212">
        <v>4522.3599999999997</v>
      </c>
      <c r="G212">
        <v>708.27</v>
      </c>
      <c r="H212">
        <v>288908.71999999997</v>
      </c>
      <c r="I212">
        <v>60.77</v>
      </c>
      <c r="J212">
        <v>6.14</v>
      </c>
      <c r="K212">
        <v>54.63</v>
      </c>
    </row>
    <row r="213" spans="1:11" x14ac:dyDescent="0.3">
      <c r="A213" t="s">
        <v>51</v>
      </c>
      <c r="B213" s="2">
        <v>46265</v>
      </c>
      <c r="C213">
        <v>288908.71999999997</v>
      </c>
      <c r="D213">
        <v>1511.71</v>
      </c>
      <c r="E213">
        <v>316.58999999999997</v>
      </c>
      <c r="F213">
        <v>4437.07</v>
      </c>
      <c r="G213">
        <v>694.92</v>
      </c>
      <c r="H213">
        <v>283460.15000000002</v>
      </c>
      <c r="I213">
        <v>59.62</v>
      </c>
      <c r="J213">
        <v>6.14</v>
      </c>
      <c r="K213">
        <v>53.48</v>
      </c>
    </row>
    <row r="214" spans="1:11" x14ac:dyDescent="0.3">
      <c r="A214" t="s">
        <v>51</v>
      </c>
      <c r="B214" s="2">
        <v>46295</v>
      </c>
      <c r="C214">
        <v>283460.15000000002</v>
      </c>
      <c r="D214">
        <v>1483.21</v>
      </c>
      <c r="E214">
        <v>310.62</v>
      </c>
      <c r="F214">
        <v>4353.3900000000003</v>
      </c>
      <c r="G214">
        <v>681.81</v>
      </c>
      <c r="H214">
        <v>278114.33</v>
      </c>
      <c r="I214">
        <v>58.5</v>
      </c>
      <c r="J214">
        <v>6.14</v>
      </c>
      <c r="K214">
        <v>52.36</v>
      </c>
    </row>
    <row r="215" spans="1:11" x14ac:dyDescent="0.3">
      <c r="A215" t="s">
        <v>51</v>
      </c>
      <c r="B215" s="2">
        <v>46326</v>
      </c>
      <c r="C215">
        <v>278114.33</v>
      </c>
      <c r="D215">
        <v>1455.23</v>
      </c>
      <c r="E215">
        <v>304.76</v>
      </c>
      <c r="F215">
        <v>4271.29</v>
      </c>
      <c r="G215">
        <v>668.95</v>
      </c>
      <c r="H215">
        <v>272869.32</v>
      </c>
      <c r="I215">
        <v>57.39</v>
      </c>
      <c r="J215">
        <v>6.14</v>
      </c>
      <c r="K215">
        <v>51.26</v>
      </c>
    </row>
    <row r="216" spans="1:11" x14ac:dyDescent="0.3">
      <c r="A216" t="s">
        <v>51</v>
      </c>
      <c r="B216" s="2">
        <v>46356</v>
      </c>
      <c r="C216">
        <v>272869.32</v>
      </c>
      <c r="D216">
        <v>1427.79</v>
      </c>
      <c r="E216">
        <v>299.01</v>
      </c>
      <c r="F216">
        <v>4190.74</v>
      </c>
      <c r="G216">
        <v>656.34</v>
      </c>
      <c r="H216">
        <v>267723.24</v>
      </c>
      <c r="I216">
        <v>56.31</v>
      </c>
      <c r="J216">
        <v>6.14</v>
      </c>
      <c r="K216">
        <v>50.17</v>
      </c>
    </row>
    <row r="217" spans="1:11" x14ac:dyDescent="0.3">
      <c r="A217" t="s">
        <v>51</v>
      </c>
      <c r="B217" s="2">
        <v>46387</v>
      </c>
      <c r="C217">
        <v>267723.24</v>
      </c>
      <c r="D217">
        <v>1400.86</v>
      </c>
      <c r="E217">
        <v>293.37</v>
      </c>
      <c r="F217">
        <v>4111.7</v>
      </c>
      <c r="G217">
        <v>643.96</v>
      </c>
      <c r="H217">
        <v>262674.2</v>
      </c>
      <c r="I217">
        <v>55.25</v>
      </c>
      <c r="J217">
        <v>6.14</v>
      </c>
      <c r="K217">
        <v>49.11</v>
      </c>
    </row>
    <row r="218" spans="1:11" x14ac:dyDescent="0.3">
      <c r="A218" t="s">
        <v>53</v>
      </c>
      <c r="B218" s="2">
        <v>46053</v>
      </c>
      <c r="C218">
        <v>159762.42000000001</v>
      </c>
      <c r="D218">
        <v>855.79</v>
      </c>
      <c r="E218">
        <v>444.22</v>
      </c>
      <c r="F218">
        <v>848.52</v>
      </c>
      <c r="G218">
        <v>438.12</v>
      </c>
      <c r="H218">
        <v>158031.57</v>
      </c>
      <c r="I218">
        <v>33.1</v>
      </c>
      <c r="J218">
        <v>4.76</v>
      </c>
      <c r="K218">
        <v>28.34</v>
      </c>
    </row>
    <row r="219" spans="1:11" x14ac:dyDescent="0.3">
      <c r="A219" t="s">
        <v>53</v>
      </c>
      <c r="B219" s="2">
        <v>46081</v>
      </c>
      <c r="C219">
        <v>158031.57</v>
      </c>
      <c r="D219">
        <v>846.52</v>
      </c>
      <c r="E219">
        <v>439.4</v>
      </c>
      <c r="F219">
        <v>839.32</v>
      </c>
      <c r="G219">
        <v>433.37</v>
      </c>
      <c r="H219">
        <v>156319.48000000001</v>
      </c>
      <c r="I219">
        <v>32.74</v>
      </c>
      <c r="J219">
        <v>4.76</v>
      </c>
      <c r="K219">
        <v>27.98</v>
      </c>
    </row>
    <row r="220" spans="1:11" x14ac:dyDescent="0.3">
      <c r="A220" t="s">
        <v>53</v>
      </c>
      <c r="B220" s="2">
        <v>46112</v>
      </c>
      <c r="C220">
        <v>156319.48000000001</v>
      </c>
      <c r="D220">
        <v>837.35</v>
      </c>
      <c r="E220">
        <v>434.64</v>
      </c>
      <c r="F220">
        <v>830.23</v>
      </c>
      <c r="G220">
        <v>428.67</v>
      </c>
      <c r="H220">
        <v>154625.93</v>
      </c>
      <c r="I220">
        <v>32.39</v>
      </c>
      <c r="J220">
        <v>4.76</v>
      </c>
      <c r="K220">
        <v>27.63</v>
      </c>
    </row>
    <row r="221" spans="1:11" x14ac:dyDescent="0.3">
      <c r="A221" t="s">
        <v>53</v>
      </c>
      <c r="B221" s="2">
        <v>46142</v>
      </c>
      <c r="C221">
        <v>154625.93</v>
      </c>
      <c r="D221">
        <v>828.28</v>
      </c>
      <c r="E221">
        <v>429.93</v>
      </c>
      <c r="F221">
        <v>821.24</v>
      </c>
      <c r="G221">
        <v>424.03</v>
      </c>
      <c r="H221">
        <v>152950.73000000001</v>
      </c>
      <c r="I221">
        <v>32.04</v>
      </c>
      <c r="J221">
        <v>4.76</v>
      </c>
      <c r="K221">
        <v>27.28</v>
      </c>
    </row>
    <row r="222" spans="1:11" x14ac:dyDescent="0.3">
      <c r="A222" t="s">
        <v>53</v>
      </c>
      <c r="B222" s="2">
        <v>46173</v>
      </c>
      <c r="C222">
        <v>152950.73000000001</v>
      </c>
      <c r="D222">
        <v>819.31</v>
      </c>
      <c r="E222">
        <v>425.28</v>
      </c>
      <c r="F222">
        <v>812.34</v>
      </c>
      <c r="G222">
        <v>419.44</v>
      </c>
      <c r="H222">
        <v>151293.68</v>
      </c>
      <c r="I222">
        <v>31.69</v>
      </c>
      <c r="J222">
        <v>4.76</v>
      </c>
      <c r="K222">
        <v>26.93</v>
      </c>
    </row>
    <row r="223" spans="1:11" x14ac:dyDescent="0.3">
      <c r="A223" t="s">
        <v>53</v>
      </c>
      <c r="B223" s="2">
        <v>46203</v>
      </c>
      <c r="C223">
        <v>151293.68</v>
      </c>
      <c r="D223">
        <v>810.43</v>
      </c>
      <c r="E223">
        <v>420.67</v>
      </c>
      <c r="F223">
        <v>803.54</v>
      </c>
      <c r="G223">
        <v>414.89</v>
      </c>
      <c r="H223">
        <v>149654.57999999999</v>
      </c>
      <c r="I223">
        <v>31.35</v>
      </c>
      <c r="J223">
        <v>4.76</v>
      </c>
      <c r="K223">
        <v>26.58</v>
      </c>
    </row>
    <row r="224" spans="1:11" x14ac:dyDescent="0.3">
      <c r="A224" t="s">
        <v>53</v>
      </c>
      <c r="B224" s="2">
        <v>46234</v>
      </c>
      <c r="C224">
        <v>149654.57999999999</v>
      </c>
      <c r="D224">
        <v>801.65</v>
      </c>
      <c r="E224">
        <v>416.11</v>
      </c>
      <c r="F224">
        <v>794.83</v>
      </c>
      <c r="G224">
        <v>410.4</v>
      </c>
      <c r="H224">
        <v>148033.24</v>
      </c>
      <c r="I224">
        <v>31.01</v>
      </c>
      <c r="J224">
        <v>4.76</v>
      </c>
      <c r="K224">
        <v>26.24</v>
      </c>
    </row>
    <row r="225" spans="1:11" x14ac:dyDescent="0.3">
      <c r="A225" t="s">
        <v>53</v>
      </c>
      <c r="B225" s="2">
        <v>46265</v>
      </c>
      <c r="C225">
        <v>148033.24</v>
      </c>
      <c r="D225">
        <v>792.96</v>
      </c>
      <c r="E225">
        <v>411.6</v>
      </c>
      <c r="F225">
        <v>786.22</v>
      </c>
      <c r="G225">
        <v>405.95</v>
      </c>
      <c r="H225">
        <v>146429.47</v>
      </c>
      <c r="I225">
        <v>30.67</v>
      </c>
      <c r="J225">
        <v>4.76</v>
      </c>
      <c r="K225">
        <v>25.91</v>
      </c>
    </row>
    <row r="226" spans="1:11" x14ac:dyDescent="0.3">
      <c r="A226" t="s">
        <v>53</v>
      </c>
      <c r="B226" s="2">
        <v>46295</v>
      </c>
      <c r="C226">
        <v>146429.47</v>
      </c>
      <c r="D226">
        <v>784.37</v>
      </c>
      <c r="E226">
        <v>407.14</v>
      </c>
      <c r="F226">
        <v>777.7</v>
      </c>
      <c r="G226">
        <v>401.55</v>
      </c>
      <c r="H226">
        <v>144843.07</v>
      </c>
      <c r="I226">
        <v>30.34</v>
      </c>
      <c r="J226">
        <v>4.76</v>
      </c>
      <c r="K226">
        <v>25.58</v>
      </c>
    </row>
    <row r="227" spans="1:11" x14ac:dyDescent="0.3">
      <c r="A227" t="s">
        <v>53</v>
      </c>
      <c r="B227" s="2">
        <v>46326</v>
      </c>
      <c r="C227">
        <v>144843.07</v>
      </c>
      <c r="D227">
        <v>775.88</v>
      </c>
      <c r="E227">
        <v>402.73</v>
      </c>
      <c r="F227">
        <v>769.28</v>
      </c>
      <c r="G227">
        <v>397.2</v>
      </c>
      <c r="H227">
        <v>143273.85</v>
      </c>
      <c r="I227">
        <v>30.01</v>
      </c>
      <c r="J227">
        <v>4.76</v>
      </c>
      <c r="K227">
        <v>25.25</v>
      </c>
    </row>
    <row r="228" spans="1:11" x14ac:dyDescent="0.3">
      <c r="A228" t="s">
        <v>53</v>
      </c>
      <c r="B228" s="2">
        <v>46356</v>
      </c>
      <c r="C228">
        <v>143273.85</v>
      </c>
      <c r="D228">
        <v>767.47</v>
      </c>
      <c r="E228">
        <v>398.37</v>
      </c>
      <c r="F228">
        <v>760.94</v>
      </c>
      <c r="G228">
        <v>392.9</v>
      </c>
      <c r="H228">
        <v>141721.64000000001</v>
      </c>
      <c r="I228">
        <v>29.69</v>
      </c>
      <c r="J228">
        <v>4.76</v>
      </c>
      <c r="K228">
        <v>24.92</v>
      </c>
    </row>
    <row r="229" spans="1:11" x14ac:dyDescent="0.3">
      <c r="A229" t="s">
        <v>53</v>
      </c>
      <c r="B229" s="2">
        <v>46387</v>
      </c>
      <c r="C229">
        <v>141721.64000000001</v>
      </c>
      <c r="D229">
        <v>759.16</v>
      </c>
      <c r="E229">
        <v>394.05</v>
      </c>
      <c r="F229">
        <v>752.7</v>
      </c>
      <c r="G229">
        <v>388.64</v>
      </c>
      <c r="H229">
        <v>140186.23999999999</v>
      </c>
      <c r="I229">
        <v>29.37</v>
      </c>
      <c r="J229">
        <v>4.76</v>
      </c>
      <c r="K229">
        <v>24.6</v>
      </c>
    </row>
    <row r="230" spans="1:11" x14ac:dyDescent="0.3">
      <c r="A230" t="s">
        <v>55</v>
      </c>
      <c r="B230" s="2">
        <v>46053</v>
      </c>
      <c r="C230">
        <v>520913.34</v>
      </c>
      <c r="D230">
        <v>2349.75</v>
      </c>
      <c r="E230">
        <v>641.83000000000004</v>
      </c>
      <c r="F230">
        <v>2626.15</v>
      </c>
      <c r="G230">
        <v>1038.4100000000001</v>
      </c>
      <c r="H230">
        <v>516606.96</v>
      </c>
      <c r="I230">
        <v>108.08</v>
      </c>
      <c r="J230">
        <v>5.0599999999999996</v>
      </c>
      <c r="K230">
        <v>103.01</v>
      </c>
    </row>
    <row r="231" spans="1:11" x14ac:dyDescent="0.3">
      <c r="A231" t="s">
        <v>55</v>
      </c>
      <c r="B231" s="2">
        <v>46081</v>
      </c>
      <c r="C231">
        <v>516606.96</v>
      </c>
      <c r="D231">
        <v>2330.33</v>
      </c>
      <c r="E231">
        <v>636.52</v>
      </c>
      <c r="F231">
        <v>2604.44</v>
      </c>
      <c r="G231">
        <v>1029.82</v>
      </c>
      <c r="H231">
        <v>512336.18</v>
      </c>
      <c r="I231">
        <v>107.18</v>
      </c>
      <c r="J231">
        <v>5.0599999999999996</v>
      </c>
      <c r="K231">
        <v>102.12</v>
      </c>
    </row>
    <row r="232" spans="1:11" x14ac:dyDescent="0.3">
      <c r="A232" t="s">
        <v>55</v>
      </c>
      <c r="B232" s="2">
        <v>46112</v>
      </c>
      <c r="C232">
        <v>512336.18</v>
      </c>
      <c r="D232">
        <v>2311.06</v>
      </c>
      <c r="E232">
        <v>631.26</v>
      </c>
      <c r="F232">
        <v>2582.91</v>
      </c>
      <c r="G232">
        <v>1021.31</v>
      </c>
      <c r="H232">
        <v>508100.7</v>
      </c>
      <c r="I232">
        <v>106.3</v>
      </c>
      <c r="J232">
        <v>5.0599999999999996</v>
      </c>
      <c r="K232">
        <v>101.24</v>
      </c>
    </row>
    <row r="233" spans="1:11" x14ac:dyDescent="0.3">
      <c r="A233" t="s">
        <v>55</v>
      </c>
      <c r="B233" s="2">
        <v>46142</v>
      </c>
      <c r="C233">
        <v>508100.7</v>
      </c>
      <c r="D233">
        <v>2291.96</v>
      </c>
      <c r="E233">
        <v>626.04</v>
      </c>
      <c r="F233">
        <v>2561.5500000000002</v>
      </c>
      <c r="G233">
        <v>1012.87</v>
      </c>
      <c r="H233">
        <v>503900.24</v>
      </c>
      <c r="I233">
        <v>105.42</v>
      </c>
      <c r="J233">
        <v>5.0599999999999996</v>
      </c>
      <c r="K233">
        <v>100.36</v>
      </c>
    </row>
    <row r="234" spans="1:11" x14ac:dyDescent="0.3">
      <c r="A234" t="s">
        <v>55</v>
      </c>
      <c r="B234" s="2">
        <v>46173</v>
      </c>
      <c r="C234">
        <v>503900.24</v>
      </c>
      <c r="D234">
        <v>2273.0100000000002</v>
      </c>
      <c r="E234">
        <v>620.87</v>
      </c>
      <c r="F234">
        <v>2540.38</v>
      </c>
      <c r="G234">
        <v>1004.49</v>
      </c>
      <c r="H234">
        <v>499734.5</v>
      </c>
      <c r="I234">
        <v>104.55</v>
      </c>
      <c r="J234">
        <v>5.0599999999999996</v>
      </c>
      <c r="K234">
        <v>99.48</v>
      </c>
    </row>
    <row r="235" spans="1:11" x14ac:dyDescent="0.3">
      <c r="A235" t="s">
        <v>55</v>
      </c>
      <c r="B235" s="2">
        <v>46203</v>
      </c>
      <c r="C235">
        <v>499734.5</v>
      </c>
      <c r="D235">
        <v>2254.2199999999998</v>
      </c>
      <c r="E235">
        <v>615.73</v>
      </c>
      <c r="F235">
        <v>2519.37</v>
      </c>
      <c r="G235">
        <v>996.19</v>
      </c>
      <c r="H235">
        <v>495603.20000000001</v>
      </c>
      <c r="I235">
        <v>103.68</v>
      </c>
      <c r="J235">
        <v>5.0599999999999996</v>
      </c>
      <c r="K235">
        <v>98.62</v>
      </c>
    </row>
    <row r="236" spans="1:11" x14ac:dyDescent="0.3">
      <c r="A236" t="s">
        <v>55</v>
      </c>
      <c r="B236" s="2">
        <v>46234</v>
      </c>
      <c r="C236">
        <v>495603.20000000001</v>
      </c>
      <c r="D236">
        <v>2235.58</v>
      </c>
      <c r="E236">
        <v>610.64</v>
      </c>
      <c r="F236">
        <v>2498.5500000000002</v>
      </c>
      <c r="G236">
        <v>987.95</v>
      </c>
      <c r="H236">
        <v>491506.06</v>
      </c>
      <c r="I236">
        <v>102.82</v>
      </c>
      <c r="J236">
        <v>5.0599999999999996</v>
      </c>
      <c r="K236">
        <v>97.76</v>
      </c>
    </row>
    <row r="237" spans="1:11" x14ac:dyDescent="0.3">
      <c r="A237" t="s">
        <v>55</v>
      </c>
      <c r="B237" s="2">
        <v>46265</v>
      </c>
      <c r="C237">
        <v>491506.06</v>
      </c>
      <c r="D237">
        <v>2217.1</v>
      </c>
      <c r="E237">
        <v>605.6</v>
      </c>
      <c r="F237">
        <v>2477.89</v>
      </c>
      <c r="G237">
        <v>979.79</v>
      </c>
      <c r="H237">
        <v>487442.79</v>
      </c>
      <c r="I237">
        <v>101.97</v>
      </c>
      <c r="J237">
        <v>5.0599999999999996</v>
      </c>
      <c r="K237">
        <v>96.91</v>
      </c>
    </row>
    <row r="238" spans="1:11" x14ac:dyDescent="0.3">
      <c r="A238" t="s">
        <v>55</v>
      </c>
      <c r="B238" s="2">
        <v>46295</v>
      </c>
      <c r="C238">
        <v>487442.79</v>
      </c>
      <c r="D238">
        <v>2198.77</v>
      </c>
      <c r="E238">
        <v>600.59</v>
      </c>
      <c r="F238">
        <v>2457.41</v>
      </c>
      <c r="G238">
        <v>971.69</v>
      </c>
      <c r="H238">
        <v>483413.1</v>
      </c>
      <c r="I238">
        <v>101.13</v>
      </c>
      <c r="J238">
        <v>5.0599999999999996</v>
      </c>
      <c r="K238">
        <v>96.07</v>
      </c>
    </row>
    <row r="239" spans="1:11" x14ac:dyDescent="0.3">
      <c r="A239" t="s">
        <v>55</v>
      </c>
      <c r="B239" s="2">
        <v>46326</v>
      </c>
      <c r="C239">
        <v>483413.1</v>
      </c>
      <c r="D239">
        <v>2180.6</v>
      </c>
      <c r="E239">
        <v>595.62</v>
      </c>
      <c r="F239">
        <v>2437.09</v>
      </c>
      <c r="G239">
        <v>963.65</v>
      </c>
      <c r="H239">
        <v>479416.74</v>
      </c>
      <c r="I239">
        <v>100.29</v>
      </c>
      <c r="J239">
        <v>5.0599999999999996</v>
      </c>
      <c r="K239">
        <v>95.23</v>
      </c>
    </row>
    <row r="240" spans="1:11" x14ac:dyDescent="0.3">
      <c r="A240" t="s">
        <v>55</v>
      </c>
      <c r="B240" s="2">
        <v>46356</v>
      </c>
      <c r="C240">
        <v>479416.74</v>
      </c>
      <c r="D240">
        <v>2162.5700000000002</v>
      </c>
      <c r="E240">
        <v>590.70000000000005</v>
      </c>
      <c r="F240">
        <v>2416.94</v>
      </c>
      <c r="G240">
        <v>955.69</v>
      </c>
      <c r="H240">
        <v>475453.4</v>
      </c>
      <c r="I240">
        <v>99.47</v>
      </c>
      <c r="J240">
        <v>5.0599999999999996</v>
      </c>
      <c r="K240">
        <v>94.41</v>
      </c>
    </row>
    <row r="241" spans="1:11" x14ac:dyDescent="0.3">
      <c r="A241" t="s">
        <v>55</v>
      </c>
      <c r="B241" s="2">
        <v>46387</v>
      </c>
      <c r="C241">
        <v>475453.4</v>
      </c>
      <c r="D241">
        <v>2144.69</v>
      </c>
      <c r="E241">
        <v>585.82000000000005</v>
      </c>
      <c r="F241">
        <v>2396.96</v>
      </c>
      <c r="G241">
        <v>947.79</v>
      </c>
      <c r="H241">
        <v>471522.84</v>
      </c>
      <c r="I241">
        <v>98.64</v>
      </c>
      <c r="J241">
        <v>5.0599999999999996</v>
      </c>
      <c r="K241">
        <v>93.58</v>
      </c>
    </row>
    <row r="242" spans="1:11" x14ac:dyDescent="0.3">
      <c r="A242" t="s">
        <v>56</v>
      </c>
      <c r="B242" s="2">
        <v>46053</v>
      </c>
      <c r="C242">
        <v>260085.76000000001</v>
      </c>
      <c r="D242">
        <v>1408.36</v>
      </c>
      <c r="E242">
        <v>320.66000000000003</v>
      </c>
      <c r="F242">
        <v>1130.79</v>
      </c>
      <c r="G242">
        <v>430.87</v>
      </c>
      <c r="H242">
        <v>258203.44</v>
      </c>
      <c r="I242">
        <v>53.99</v>
      </c>
      <c r="J242">
        <v>4.9800000000000004</v>
      </c>
      <c r="K242">
        <v>49.01</v>
      </c>
    </row>
    <row r="243" spans="1:11" x14ac:dyDescent="0.3">
      <c r="A243" t="s">
        <v>56</v>
      </c>
      <c r="B243" s="2">
        <v>46081</v>
      </c>
      <c r="C243">
        <v>258203.44</v>
      </c>
      <c r="D243">
        <v>1398.17</v>
      </c>
      <c r="E243">
        <v>318.33999999999997</v>
      </c>
      <c r="F243">
        <v>1122.6099999999999</v>
      </c>
      <c r="G243">
        <v>427.75</v>
      </c>
      <c r="H243">
        <v>256334.74</v>
      </c>
      <c r="I243">
        <v>53.6</v>
      </c>
      <c r="J243">
        <v>4.9800000000000004</v>
      </c>
      <c r="K243">
        <v>48.62</v>
      </c>
    </row>
    <row r="244" spans="1:11" x14ac:dyDescent="0.3">
      <c r="A244" t="s">
        <v>56</v>
      </c>
      <c r="B244" s="2">
        <v>46112</v>
      </c>
      <c r="C244">
        <v>256334.74</v>
      </c>
      <c r="D244">
        <v>1388.05</v>
      </c>
      <c r="E244">
        <v>316.04000000000002</v>
      </c>
      <c r="F244">
        <v>1114.48</v>
      </c>
      <c r="G244">
        <v>424.65</v>
      </c>
      <c r="H244">
        <v>254479.56</v>
      </c>
      <c r="I244">
        <v>53.21</v>
      </c>
      <c r="J244">
        <v>4.9800000000000004</v>
      </c>
      <c r="K244">
        <v>48.23</v>
      </c>
    </row>
    <row r="245" spans="1:11" x14ac:dyDescent="0.3">
      <c r="A245" t="s">
        <v>56</v>
      </c>
      <c r="B245" s="2">
        <v>46142</v>
      </c>
      <c r="C245">
        <v>254479.56</v>
      </c>
      <c r="D245">
        <v>1378.01</v>
      </c>
      <c r="E245">
        <v>313.75</v>
      </c>
      <c r="F245">
        <v>1106.42</v>
      </c>
      <c r="G245">
        <v>421.58</v>
      </c>
      <c r="H245">
        <v>252637.81</v>
      </c>
      <c r="I245">
        <v>52.82</v>
      </c>
      <c r="J245">
        <v>4.9800000000000004</v>
      </c>
      <c r="K245">
        <v>47.84</v>
      </c>
    </row>
    <row r="246" spans="1:11" x14ac:dyDescent="0.3">
      <c r="A246" t="s">
        <v>56</v>
      </c>
      <c r="B246" s="2">
        <v>46173</v>
      </c>
      <c r="C246">
        <v>252637.81</v>
      </c>
      <c r="D246">
        <v>1368.03</v>
      </c>
      <c r="E246">
        <v>311.48</v>
      </c>
      <c r="F246">
        <v>1098.4100000000001</v>
      </c>
      <c r="G246">
        <v>418.53</v>
      </c>
      <c r="H246">
        <v>250809.39</v>
      </c>
      <c r="I246">
        <v>52.44</v>
      </c>
      <c r="J246">
        <v>4.9800000000000004</v>
      </c>
      <c r="K246">
        <v>47.46</v>
      </c>
    </row>
    <row r="247" spans="1:11" x14ac:dyDescent="0.3">
      <c r="A247" t="s">
        <v>56</v>
      </c>
      <c r="B247" s="2">
        <v>46203</v>
      </c>
      <c r="C247">
        <v>250809.39</v>
      </c>
      <c r="D247">
        <v>1358.13</v>
      </c>
      <c r="E247">
        <v>309.23</v>
      </c>
      <c r="F247">
        <v>1090.46</v>
      </c>
      <c r="G247">
        <v>415.5</v>
      </c>
      <c r="H247">
        <v>248994.21</v>
      </c>
      <c r="I247">
        <v>52.06</v>
      </c>
      <c r="J247">
        <v>4.9800000000000004</v>
      </c>
      <c r="K247">
        <v>47.08</v>
      </c>
    </row>
    <row r="248" spans="1:11" x14ac:dyDescent="0.3">
      <c r="A248" t="s">
        <v>56</v>
      </c>
      <c r="B248" s="2">
        <v>46234</v>
      </c>
      <c r="C248">
        <v>248994.21</v>
      </c>
      <c r="D248">
        <v>1348.3</v>
      </c>
      <c r="E248">
        <v>306.99</v>
      </c>
      <c r="F248">
        <v>1082.57</v>
      </c>
      <c r="G248">
        <v>412.49</v>
      </c>
      <c r="H248">
        <v>247192.16</v>
      </c>
      <c r="I248">
        <v>51.69</v>
      </c>
      <c r="J248">
        <v>4.9800000000000004</v>
      </c>
      <c r="K248">
        <v>46.71</v>
      </c>
    </row>
    <row r="249" spans="1:11" x14ac:dyDescent="0.3">
      <c r="A249" t="s">
        <v>56</v>
      </c>
      <c r="B249" s="2">
        <v>46265</v>
      </c>
      <c r="C249">
        <v>247192.16</v>
      </c>
      <c r="D249">
        <v>1338.55</v>
      </c>
      <c r="E249">
        <v>304.77</v>
      </c>
      <c r="F249">
        <v>1074.73</v>
      </c>
      <c r="G249">
        <v>409.51</v>
      </c>
      <c r="H249">
        <v>245403.15</v>
      </c>
      <c r="I249">
        <v>51.31</v>
      </c>
      <c r="J249">
        <v>4.9800000000000004</v>
      </c>
      <c r="K249">
        <v>46.33</v>
      </c>
    </row>
    <row r="250" spans="1:11" x14ac:dyDescent="0.3">
      <c r="A250" t="s">
        <v>56</v>
      </c>
      <c r="B250" s="2">
        <v>46295</v>
      </c>
      <c r="C250">
        <v>245403.15</v>
      </c>
      <c r="D250">
        <v>1328.86</v>
      </c>
      <c r="E250">
        <v>302.56</v>
      </c>
      <c r="F250">
        <v>1066.96</v>
      </c>
      <c r="G250">
        <v>406.54</v>
      </c>
      <c r="H250">
        <v>243627.09</v>
      </c>
      <c r="I250">
        <v>50.94</v>
      </c>
      <c r="J250">
        <v>4.9800000000000004</v>
      </c>
      <c r="K250">
        <v>45.96</v>
      </c>
    </row>
    <row r="251" spans="1:11" x14ac:dyDescent="0.3">
      <c r="A251" t="s">
        <v>56</v>
      </c>
      <c r="B251" s="2">
        <v>46326</v>
      </c>
      <c r="C251">
        <v>243627.09</v>
      </c>
      <c r="D251">
        <v>1319.24</v>
      </c>
      <c r="E251">
        <v>300.37</v>
      </c>
      <c r="F251">
        <v>1059.23</v>
      </c>
      <c r="G251">
        <v>403.6</v>
      </c>
      <c r="H251">
        <v>241863.88</v>
      </c>
      <c r="I251">
        <v>50.57</v>
      </c>
      <c r="J251">
        <v>4.9800000000000004</v>
      </c>
      <c r="K251">
        <v>45.59</v>
      </c>
    </row>
    <row r="252" spans="1:11" x14ac:dyDescent="0.3">
      <c r="A252" t="s">
        <v>56</v>
      </c>
      <c r="B252" s="2">
        <v>46356</v>
      </c>
      <c r="C252">
        <v>241863.88</v>
      </c>
      <c r="D252">
        <v>1309.69</v>
      </c>
      <c r="E252">
        <v>298.2</v>
      </c>
      <c r="F252">
        <v>1051.57</v>
      </c>
      <c r="G252">
        <v>400.68</v>
      </c>
      <c r="H252">
        <v>240113.44</v>
      </c>
      <c r="I252">
        <v>50.21</v>
      </c>
      <c r="J252">
        <v>4.9800000000000004</v>
      </c>
      <c r="K252">
        <v>45.23</v>
      </c>
    </row>
    <row r="253" spans="1:11" x14ac:dyDescent="0.3">
      <c r="A253" t="s">
        <v>56</v>
      </c>
      <c r="B253" s="2">
        <v>46387</v>
      </c>
      <c r="C253">
        <v>240113.44</v>
      </c>
      <c r="D253">
        <v>1300.21</v>
      </c>
      <c r="E253">
        <v>296.04000000000002</v>
      </c>
      <c r="F253">
        <v>1043.96</v>
      </c>
      <c r="G253">
        <v>397.78</v>
      </c>
      <c r="H253">
        <v>238375.66</v>
      </c>
      <c r="I253">
        <v>49.84</v>
      </c>
      <c r="J253">
        <v>4.9800000000000004</v>
      </c>
      <c r="K253">
        <v>44.86</v>
      </c>
    </row>
    <row r="254" spans="1:11" x14ac:dyDescent="0.3">
      <c r="A254" t="s">
        <v>57</v>
      </c>
      <c r="B254" s="2">
        <v>46053</v>
      </c>
      <c r="C254">
        <v>310664.55</v>
      </c>
      <c r="D254">
        <v>1600.96</v>
      </c>
      <c r="E254">
        <v>456.26</v>
      </c>
      <c r="F254">
        <v>1894.31</v>
      </c>
      <c r="G254">
        <v>198.33</v>
      </c>
      <c r="H254">
        <v>308115.65999999997</v>
      </c>
      <c r="I254">
        <v>64.459999999999994</v>
      </c>
      <c r="J254">
        <v>5.22</v>
      </c>
      <c r="K254">
        <v>59.24</v>
      </c>
    </row>
    <row r="255" spans="1:11" x14ac:dyDescent="0.3">
      <c r="A255" t="s">
        <v>57</v>
      </c>
      <c r="B255" s="2">
        <v>46081</v>
      </c>
      <c r="C255">
        <v>308115.65999999997</v>
      </c>
      <c r="D255">
        <v>1587.82</v>
      </c>
      <c r="E255">
        <v>452.52</v>
      </c>
      <c r="F255">
        <v>1878.76</v>
      </c>
      <c r="G255">
        <v>196.7</v>
      </c>
      <c r="H255">
        <v>305587.68</v>
      </c>
      <c r="I255">
        <v>63.93</v>
      </c>
      <c r="J255">
        <v>5.22</v>
      </c>
      <c r="K255">
        <v>58.71</v>
      </c>
    </row>
    <row r="256" spans="1:11" x14ac:dyDescent="0.3">
      <c r="A256" t="s">
        <v>57</v>
      </c>
      <c r="B256" s="2">
        <v>46112</v>
      </c>
      <c r="C256">
        <v>305587.68</v>
      </c>
      <c r="D256">
        <v>1574.8</v>
      </c>
      <c r="E256">
        <v>448.8</v>
      </c>
      <c r="F256">
        <v>1863.35</v>
      </c>
      <c r="G256">
        <v>195.09</v>
      </c>
      <c r="H256">
        <v>303080.44</v>
      </c>
      <c r="I256">
        <v>63.4</v>
      </c>
      <c r="J256">
        <v>5.22</v>
      </c>
      <c r="K256">
        <v>58.19</v>
      </c>
    </row>
    <row r="257" spans="1:11" x14ac:dyDescent="0.3">
      <c r="A257" t="s">
        <v>57</v>
      </c>
      <c r="B257" s="2">
        <v>46142</v>
      </c>
      <c r="C257">
        <v>303080.44</v>
      </c>
      <c r="D257">
        <v>1561.87</v>
      </c>
      <c r="E257">
        <v>445.12</v>
      </c>
      <c r="F257">
        <v>1848.06</v>
      </c>
      <c r="G257">
        <v>193.48</v>
      </c>
      <c r="H257">
        <v>300593.78000000003</v>
      </c>
      <c r="I257">
        <v>62.88</v>
      </c>
      <c r="J257">
        <v>5.22</v>
      </c>
      <c r="K257">
        <v>57.66</v>
      </c>
    </row>
    <row r="258" spans="1:11" x14ac:dyDescent="0.3">
      <c r="A258" t="s">
        <v>57</v>
      </c>
      <c r="B258" s="2">
        <v>46173</v>
      </c>
      <c r="C258">
        <v>300593.78000000003</v>
      </c>
      <c r="D258">
        <v>1549.06</v>
      </c>
      <c r="E258">
        <v>441.47</v>
      </c>
      <c r="F258">
        <v>1832.9</v>
      </c>
      <c r="G258">
        <v>191.9</v>
      </c>
      <c r="H258">
        <v>298127.52</v>
      </c>
      <c r="I258">
        <v>62.37</v>
      </c>
      <c r="J258">
        <v>5.22</v>
      </c>
      <c r="K258">
        <v>57.15</v>
      </c>
    </row>
    <row r="259" spans="1:11" x14ac:dyDescent="0.3">
      <c r="A259" t="s">
        <v>57</v>
      </c>
      <c r="B259" s="2">
        <v>46203</v>
      </c>
      <c r="C259">
        <v>298127.52</v>
      </c>
      <c r="D259">
        <v>1536.35</v>
      </c>
      <c r="E259">
        <v>437.85</v>
      </c>
      <c r="F259">
        <v>1817.86</v>
      </c>
      <c r="G259">
        <v>190.32</v>
      </c>
      <c r="H259">
        <v>295681.49</v>
      </c>
      <c r="I259">
        <v>61.86</v>
      </c>
      <c r="J259">
        <v>5.22</v>
      </c>
      <c r="K259">
        <v>56.64</v>
      </c>
    </row>
    <row r="260" spans="1:11" x14ac:dyDescent="0.3">
      <c r="A260" t="s">
        <v>57</v>
      </c>
      <c r="B260" s="2">
        <v>46234</v>
      </c>
      <c r="C260">
        <v>295681.49</v>
      </c>
      <c r="D260">
        <v>1523.75</v>
      </c>
      <c r="E260">
        <v>434.25</v>
      </c>
      <c r="F260">
        <v>1802.95</v>
      </c>
      <c r="G260">
        <v>188.76</v>
      </c>
      <c r="H260">
        <v>293255.53000000003</v>
      </c>
      <c r="I260">
        <v>61.35</v>
      </c>
      <c r="J260">
        <v>5.22</v>
      </c>
      <c r="K260">
        <v>56.13</v>
      </c>
    </row>
    <row r="261" spans="1:11" x14ac:dyDescent="0.3">
      <c r="A261" t="s">
        <v>57</v>
      </c>
      <c r="B261" s="2">
        <v>46265</v>
      </c>
      <c r="C261">
        <v>293255.53000000003</v>
      </c>
      <c r="D261">
        <v>1511.24</v>
      </c>
      <c r="E261">
        <v>430.69</v>
      </c>
      <c r="F261">
        <v>1788.15</v>
      </c>
      <c r="G261">
        <v>187.21</v>
      </c>
      <c r="H261">
        <v>290849.46999999997</v>
      </c>
      <c r="I261">
        <v>60.84</v>
      </c>
      <c r="J261">
        <v>5.22</v>
      </c>
      <c r="K261">
        <v>55.63</v>
      </c>
    </row>
    <row r="262" spans="1:11" x14ac:dyDescent="0.3">
      <c r="A262" t="s">
        <v>57</v>
      </c>
      <c r="B262" s="2">
        <v>46295</v>
      </c>
      <c r="C262">
        <v>290849.46999999997</v>
      </c>
      <c r="D262">
        <v>1498.84</v>
      </c>
      <c r="E262">
        <v>427.16</v>
      </c>
      <c r="F262">
        <v>1773.48</v>
      </c>
      <c r="G262">
        <v>185.68</v>
      </c>
      <c r="H262">
        <v>288463.15999999997</v>
      </c>
      <c r="I262">
        <v>60.35</v>
      </c>
      <c r="J262">
        <v>5.22</v>
      </c>
      <c r="K262">
        <v>55.13</v>
      </c>
    </row>
    <row r="263" spans="1:11" x14ac:dyDescent="0.3">
      <c r="A263" t="s">
        <v>57</v>
      </c>
      <c r="B263" s="2">
        <v>46326</v>
      </c>
      <c r="C263">
        <v>288463.15999999997</v>
      </c>
      <c r="D263">
        <v>1486.55</v>
      </c>
      <c r="E263">
        <v>423.65</v>
      </c>
      <c r="F263">
        <v>1758.93</v>
      </c>
      <c r="G263">
        <v>184.15</v>
      </c>
      <c r="H263">
        <v>286096.42</v>
      </c>
      <c r="I263">
        <v>59.85</v>
      </c>
      <c r="J263">
        <v>5.22</v>
      </c>
      <c r="K263">
        <v>54.63</v>
      </c>
    </row>
    <row r="264" spans="1:11" x14ac:dyDescent="0.3">
      <c r="A264" t="s">
        <v>57</v>
      </c>
      <c r="B264" s="2">
        <v>46356</v>
      </c>
      <c r="C264">
        <v>286096.42</v>
      </c>
      <c r="D264">
        <v>1474.35</v>
      </c>
      <c r="E264">
        <v>420.18</v>
      </c>
      <c r="F264">
        <v>1744.5</v>
      </c>
      <c r="G264">
        <v>182.64</v>
      </c>
      <c r="H264">
        <v>283749.09999999998</v>
      </c>
      <c r="I264">
        <v>59.36</v>
      </c>
      <c r="J264">
        <v>5.22</v>
      </c>
      <c r="K264">
        <v>54.14</v>
      </c>
    </row>
    <row r="265" spans="1:11" x14ac:dyDescent="0.3">
      <c r="A265" t="s">
        <v>57</v>
      </c>
      <c r="B265" s="2">
        <v>46387</v>
      </c>
      <c r="C265">
        <v>283749.09999999998</v>
      </c>
      <c r="D265">
        <v>1462.25</v>
      </c>
      <c r="E265">
        <v>416.73</v>
      </c>
      <c r="F265">
        <v>1730.19</v>
      </c>
      <c r="G265">
        <v>181.14</v>
      </c>
      <c r="H265">
        <v>281421.03999999998</v>
      </c>
      <c r="I265">
        <v>58.87</v>
      </c>
      <c r="J265">
        <v>5.22</v>
      </c>
      <c r="K265">
        <v>53.65</v>
      </c>
    </row>
    <row r="266" spans="1:11" x14ac:dyDescent="0.3">
      <c r="A266" t="s">
        <v>58</v>
      </c>
      <c r="B266" s="2">
        <v>46053</v>
      </c>
      <c r="C266">
        <v>458865.93</v>
      </c>
      <c r="D266">
        <v>2221.29</v>
      </c>
      <c r="E266">
        <v>556.25</v>
      </c>
      <c r="F266">
        <v>5856.6</v>
      </c>
      <c r="G266">
        <v>1275.6199999999999</v>
      </c>
      <c r="H266">
        <v>451177.46</v>
      </c>
      <c r="I266">
        <v>113.76</v>
      </c>
      <c r="J266">
        <v>6.08</v>
      </c>
      <c r="K266">
        <v>107.67</v>
      </c>
    </row>
    <row r="267" spans="1:11" x14ac:dyDescent="0.3">
      <c r="A267" t="s">
        <v>58</v>
      </c>
      <c r="B267" s="2">
        <v>46081</v>
      </c>
      <c r="C267">
        <v>451177.46</v>
      </c>
      <c r="D267">
        <v>2184.0700000000002</v>
      </c>
      <c r="E267">
        <v>546.92999999999995</v>
      </c>
      <c r="F267">
        <v>5758.47</v>
      </c>
      <c r="G267">
        <v>1254.25</v>
      </c>
      <c r="H267">
        <v>443617.82</v>
      </c>
      <c r="I267">
        <v>111.85</v>
      </c>
      <c r="J267">
        <v>6.08</v>
      </c>
      <c r="K267">
        <v>105.77</v>
      </c>
    </row>
    <row r="268" spans="1:11" x14ac:dyDescent="0.3">
      <c r="A268" t="s">
        <v>58</v>
      </c>
      <c r="B268" s="2">
        <v>46112</v>
      </c>
      <c r="C268">
        <v>443617.82</v>
      </c>
      <c r="D268">
        <v>2147.48</v>
      </c>
      <c r="E268">
        <v>537.76</v>
      </c>
      <c r="F268">
        <v>5661.98</v>
      </c>
      <c r="G268">
        <v>1233.23</v>
      </c>
      <c r="H268">
        <v>436184.84</v>
      </c>
      <c r="I268">
        <v>109.98</v>
      </c>
      <c r="J268">
        <v>6.08</v>
      </c>
      <c r="K268">
        <v>103.89</v>
      </c>
    </row>
    <row r="269" spans="1:11" x14ac:dyDescent="0.3">
      <c r="A269" t="s">
        <v>58</v>
      </c>
      <c r="B269" s="2">
        <v>46142</v>
      </c>
      <c r="C269">
        <v>436184.84</v>
      </c>
      <c r="D269">
        <v>2111.5</v>
      </c>
      <c r="E269">
        <v>528.75</v>
      </c>
      <c r="F269">
        <v>5567.11</v>
      </c>
      <c r="G269">
        <v>1212.57</v>
      </c>
      <c r="H269">
        <v>428876.4</v>
      </c>
      <c r="I269">
        <v>108.13</v>
      </c>
      <c r="J269">
        <v>6.08</v>
      </c>
      <c r="K269">
        <v>102.05</v>
      </c>
    </row>
    <row r="270" spans="1:11" x14ac:dyDescent="0.3">
      <c r="A270" t="s">
        <v>58</v>
      </c>
      <c r="B270" s="2">
        <v>46173</v>
      </c>
      <c r="C270">
        <v>428876.4</v>
      </c>
      <c r="D270">
        <v>2076.12</v>
      </c>
      <c r="E270">
        <v>519.89</v>
      </c>
      <c r="F270">
        <v>5473.83</v>
      </c>
      <c r="G270">
        <v>1192.25</v>
      </c>
      <c r="H270">
        <v>421690.42</v>
      </c>
      <c r="I270">
        <v>106.32</v>
      </c>
      <c r="J270">
        <v>6.08</v>
      </c>
      <c r="K270">
        <v>100.24</v>
      </c>
    </row>
    <row r="271" spans="1:11" x14ac:dyDescent="0.3">
      <c r="A271" t="s">
        <v>58</v>
      </c>
      <c r="B271" s="2">
        <v>46203</v>
      </c>
      <c r="C271">
        <v>421690.42</v>
      </c>
      <c r="D271">
        <v>2041.33</v>
      </c>
      <c r="E271">
        <v>511.18</v>
      </c>
      <c r="F271">
        <v>5382.12</v>
      </c>
      <c r="G271">
        <v>1172.28</v>
      </c>
      <c r="H271">
        <v>414624.85</v>
      </c>
      <c r="I271">
        <v>104.54</v>
      </c>
      <c r="J271">
        <v>6.08</v>
      </c>
      <c r="K271">
        <v>98.46</v>
      </c>
    </row>
    <row r="272" spans="1:11" x14ac:dyDescent="0.3">
      <c r="A272" t="s">
        <v>58</v>
      </c>
      <c r="B272" s="2">
        <v>46234</v>
      </c>
      <c r="C272">
        <v>414624.85</v>
      </c>
      <c r="D272">
        <v>2007.13</v>
      </c>
      <c r="E272">
        <v>502.62</v>
      </c>
      <c r="F272">
        <v>5291.94</v>
      </c>
      <c r="G272">
        <v>1152.6300000000001</v>
      </c>
      <c r="H272">
        <v>407677.65</v>
      </c>
      <c r="I272">
        <v>102.79</v>
      </c>
      <c r="J272">
        <v>6.08</v>
      </c>
      <c r="K272">
        <v>96.7</v>
      </c>
    </row>
    <row r="273" spans="1:11" x14ac:dyDescent="0.3">
      <c r="A273" t="s">
        <v>58</v>
      </c>
      <c r="B273" s="2">
        <v>46265</v>
      </c>
      <c r="C273">
        <v>407677.65</v>
      </c>
      <c r="D273">
        <v>1973.5</v>
      </c>
      <c r="E273">
        <v>494.2</v>
      </c>
      <c r="F273">
        <v>5203.2700000000004</v>
      </c>
      <c r="G273">
        <v>1133.32</v>
      </c>
      <c r="H273">
        <v>400846.87</v>
      </c>
      <c r="I273">
        <v>101.07</v>
      </c>
      <c r="J273">
        <v>6.08</v>
      </c>
      <c r="K273">
        <v>94.98</v>
      </c>
    </row>
    <row r="274" spans="1:11" x14ac:dyDescent="0.3">
      <c r="A274" t="s">
        <v>58</v>
      </c>
      <c r="B274" s="2">
        <v>46295</v>
      </c>
      <c r="C274">
        <v>400846.87</v>
      </c>
      <c r="D274">
        <v>1940.43</v>
      </c>
      <c r="E274">
        <v>485.92</v>
      </c>
      <c r="F274">
        <v>5116.09</v>
      </c>
      <c r="G274">
        <v>1114.33</v>
      </c>
      <c r="H274">
        <v>394130.53</v>
      </c>
      <c r="I274">
        <v>99.37</v>
      </c>
      <c r="J274">
        <v>6.08</v>
      </c>
      <c r="K274">
        <v>93.29</v>
      </c>
    </row>
    <row r="275" spans="1:11" x14ac:dyDescent="0.3">
      <c r="A275" t="s">
        <v>58</v>
      </c>
      <c r="B275" s="2">
        <v>46326</v>
      </c>
      <c r="C275">
        <v>394130.53</v>
      </c>
      <c r="D275">
        <v>1907.92</v>
      </c>
      <c r="E275">
        <v>477.77</v>
      </c>
      <c r="F275">
        <v>5030.37</v>
      </c>
      <c r="G275">
        <v>1095.6600000000001</v>
      </c>
      <c r="H275">
        <v>387526.73</v>
      </c>
      <c r="I275">
        <v>97.71</v>
      </c>
      <c r="J275">
        <v>6.08</v>
      </c>
      <c r="K275">
        <v>91.62</v>
      </c>
    </row>
    <row r="276" spans="1:11" x14ac:dyDescent="0.3">
      <c r="A276" t="s">
        <v>58</v>
      </c>
      <c r="B276" s="2">
        <v>46356</v>
      </c>
      <c r="C276">
        <v>387526.73</v>
      </c>
      <c r="D276">
        <v>1875.95</v>
      </c>
      <c r="E276">
        <v>469.77</v>
      </c>
      <c r="F276">
        <v>4946.08</v>
      </c>
      <c r="G276">
        <v>1077.3</v>
      </c>
      <c r="H276">
        <v>381033.58</v>
      </c>
      <c r="I276">
        <v>96.07</v>
      </c>
      <c r="J276">
        <v>6.08</v>
      </c>
      <c r="K276">
        <v>89.99</v>
      </c>
    </row>
    <row r="277" spans="1:11" x14ac:dyDescent="0.3">
      <c r="A277" t="s">
        <v>58</v>
      </c>
      <c r="B277" s="2">
        <v>46387</v>
      </c>
      <c r="C277">
        <v>381033.58</v>
      </c>
      <c r="D277">
        <v>1844.52</v>
      </c>
      <c r="E277">
        <v>461.9</v>
      </c>
      <c r="F277">
        <v>4863.21</v>
      </c>
      <c r="G277">
        <v>1059.25</v>
      </c>
      <c r="H277">
        <v>374649.22</v>
      </c>
      <c r="I277">
        <v>94.46</v>
      </c>
      <c r="J277">
        <v>6.08</v>
      </c>
      <c r="K277">
        <v>88.38</v>
      </c>
    </row>
    <row r="278" spans="1:11" x14ac:dyDescent="0.3">
      <c r="A278" t="s">
        <v>59</v>
      </c>
      <c r="B278" s="2">
        <v>46053</v>
      </c>
      <c r="C278">
        <v>273283.64</v>
      </c>
      <c r="D278">
        <v>1196.53</v>
      </c>
      <c r="E278">
        <v>433.93</v>
      </c>
      <c r="F278">
        <v>2785.37</v>
      </c>
      <c r="G278">
        <v>138.63999999999999</v>
      </c>
      <c r="H278">
        <v>269925.71000000002</v>
      </c>
      <c r="I278">
        <v>56.58</v>
      </c>
      <c r="J278">
        <v>4.74</v>
      </c>
      <c r="K278">
        <v>51.84</v>
      </c>
    </row>
    <row r="279" spans="1:11" x14ac:dyDescent="0.3">
      <c r="A279" t="s">
        <v>59</v>
      </c>
      <c r="B279" s="2">
        <v>46081</v>
      </c>
      <c r="C279">
        <v>269925.71000000002</v>
      </c>
      <c r="D279">
        <v>1181.82</v>
      </c>
      <c r="E279">
        <v>428.59</v>
      </c>
      <c r="F279">
        <v>2751.14</v>
      </c>
      <c r="G279">
        <v>136.94</v>
      </c>
      <c r="H279">
        <v>266609.03000000003</v>
      </c>
      <c r="I279">
        <v>55.89</v>
      </c>
      <c r="J279">
        <v>4.74</v>
      </c>
      <c r="K279">
        <v>51.15</v>
      </c>
    </row>
    <row r="280" spans="1:11" x14ac:dyDescent="0.3">
      <c r="A280" t="s">
        <v>59</v>
      </c>
      <c r="B280" s="2">
        <v>46112</v>
      </c>
      <c r="C280">
        <v>266609.03000000003</v>
      </c>
      <c r="D280">
        <v>1167.3</v>
      </c>
      <c r="E280">
        <v>423.33</v>
      </c>
      <c r="F280">
        <v>2717.34</v>
      </c>
      <c r="G280">
        <v>135.25</v>
      </c>
      <c r="H280">
        <v>263333.11</v>
      </c>
      <c r="I280">
        <v>55.2</v>
      </c>
      <c r="J280">
        <v>4.74</v>
      </c>
      <c r="K280">
        <v>50.46</v>
      </c>
    </row>
    <row r="281" spans="1:11" x14ac:dyDescent="0.3">
      <c r="A281" t="s">
        <v>59</v>
      </c>
      <c r="B281" s="2">
        <v>46142</v>
      </c>
      <c r="C281">
        <v>263333.11</v>
      </c>
      <c r="D281">
        <v>1152.96</v>
      </c>
      <c r="E281">
        <v>418.13</v>
      </c>
      <c r="F281">
        <v>2683.95</v>
      </c>
      <c r="G281">
        <v>133.59</v>
      </c>
      <c r="H281">
        <v>260097.44</v>
      </c>
      <c r="I281">
        <v>54.52</v>
      </c>
      <c r="J281">
        <v>4.74</v>
      </c>
      <c r="K281">
        <v>49.78</v>
      </c>
    </row>
    <row r="282" spans="1:11" x14ac:dyDescent="0.3">
      <c r="A282" t="s">
        <v>59</v>
      </c>
      <c r="B282" s="2">
        <v>46173</v>
      </c>
      <c r="C282">
        <v>260097.44</v>
      </c>
      <c r="D282">
        <v>1138.79</v>
      </c>
      <c r="E282">
        <v>412.99</v>
      </c>
      <c r="F282">
        <v>2650.97</v>
      </c>
      <c r="G282">
        <v>131.94999999999999</v>
      </c>
      <c r="H282">
        <v>256901.53</v>
      </c>
      <c r="I282">
        <v>53.85</v>
      </c>
      <c r="J282">
        <v>4.74</v>
      </c>
      <c r="K282">
        <v>49.11</v>
      </c>
    </row>
    <row r="283" spans="1:11" x14ac:dyDescent="0.3">
      <c r="A283" t="s">
        <v>59</v>
      </c>
      <c r="B283" s="2">
        <v>46203</v>
      </c>
      <c r="C283">
        <v>256901.53</v>
      </c>
      <c r="D283">
        <v>1124.8</v>
      </c>
      <c r="E283">
        <v>407.91</v>
      </c>
      <c r="F283">
        <v>2618.4</v>
      </c>
      <c r="G283">
        <v>130.33000000000001</v>
      </c>
      <c r="H283">
        <v>253744.89</v>
      </c>
      <c r="I283">
        <v>53.19</v>
      </c>
      <c r="J283">
        <v>4.74</v>
      </c>
      <c r="K283">
        <v>48.45</v>
      </c>
    </row>
    <row r="284" spans="1:11" x14ac:dyDescent="0.3">
      <c r="A284" t="s">
        <v>59</v>
      </c>
      <c r="B284" s="2">
        <v>46234</v>
      </c>
      <c r="C284">
        <v>253744.89</v>
      </c>
      <c r="D284">
        <v>1110.98</v>
      </c>
      <c r="E284">
        <v>402.9</v>
      </c>
      <c r="F284">
        <v>2586.23</v>
      </c>
      <c r="G284">
        <v>128.72999999999999</v>
      </c>
      <c r="H284">
        <v>250627.03</v>
      </c>
      <c r="I284">
        <v>52.54</v>
      </c>
      <c r="J284">
        <v>4.74</v>
      </c>
      <c r="K284">
        <v>47.8</v>
      </c>
    </row>
    <row r="285" spans="1:11" x14ac:dyDescent="0.3">
      <c r="A285" t="s">
        <v>59</v>
      </c>
      <c r="B285" s="2">
        <v>46265</v>
      </c>
      <c r="C285">
        <v>250627.03</v>
      </c>
      <c r="D285">
        <v>1097.33</v>
      </c>
      <c r="E285">
        <v>397.95</v>
      </c>
      <c r="F285">
        <v>2554.4499999999998</v>
      </c>
      <c r="G285">
        <v>127.15</v>
      </c>
      <c r="H285">
        <v>247547.49</v>
      </c>
      <c r="I285">
        <v>51.89</v>
      </c>
      <c r="J285">
        <v>4.74</v>
      </c>
      <c r="K285">
        <v>47.15</v>
      </c>
    </row>
    <row r="286" spans="1:11" x14ac:dyDescent="0.3">
      <c r="A286" t="s">
        <v>59</v>
      </c>
      <c r="B286" s="2">
        <v>46295</v>
      </c>
      <c r="C286">
        <v>247547.49</v>
      </c>
      <c r="D286">
        <v>1083.8499999999999</v>
      </c>
      <c r="E286">
        <v>393.06</v>
      </c>
      <c r="F286">
        <v>2523.06</v>
      </c>
      <c r="G286">
        <v>125.58</v>
      </c>
      <c r="H286">
        <v>244505.78</v>
      </c>
      <c r="I286">
        <v>51.26</v>
      </c>
      <c r="J286">
        <v>4.74</v>
      </c>
      <c r="K286">
        <v>46.51</v>
      </c>
    </row>
    <row r="287" spans="1:11" x14ac:dyDescent="0.3">
      <c r="A287" t="s">
        <v>59</v>
      </c>
      <c r="B287" s="2">
        <v>46326</v>
      </c>
      <c r="C287">
        <v>244505.78</v>
      </c>
      <c r="D287">
        <v>1070.53</v>
      </c>
      <c r="E287">
        <v>388.23</v>
      </c>
      <c r="F287">
        <v>2492.06</v>
      </c>
      <c r="G287">
        <v>124.04</v>
      </c>
      <c r="H287">
        <v>241501.45</v>
      </c>
      <c r="I287">
        <v>50.63</v>
      </c>
      <c r="J287">
        <v>4.74</v>
      </c>
      <c r="K287">
        <v>45.88</v>
      </c>
    </row>
    <row r="288" spans="1:11" x14ac:dyDescent="0.3">
      <c r="A288" t="s">
        <v>59</v>
      </c>
      <c r="B288" s="2">
        <v>46356</v>
      </c>
      <c r="C288">
        <v>241501.45</v>
      </c>
      <c r="D288">
        <v>1057.3699999999999</v>
      </c>
      <c r="E288">
        <v>383.46</v>
      </c>
      <c r="F288">
        <v>2461.44</v>
      </c>
      <c r="G288">
        <v>122.52</v>
      </c>
      <c r="H288">
        <v>238534.04</v>
      </c>
      <c r="I288">
        <v>50</v>
      </c>
      <c r="J288">
        <v>4.74</v>
      </c>
      <c r="K288">
        <v>45.26</v>
      </c>
    </row>
    <row r="289" spans="1:11" x14ac:dyDescent="0.3">
      <c r="A289" t="s">
        <v>59</v>
      </c>
      <c r="B289" s="2">
        <v>46387</v>
      </c>
      <c r="C289">
        <v>238534.04</v>
      </c>
      <c r="D289">
        <v>1044.3800000000001</v>
      </c>
      <c r="E289">
        <v>378.75</v>
      </c>
      <c r="F289">
        <v>2431.19</v>
      </c>
      <c r="G289">
        <v>121.01</v>
      </c>
      <c r="H289">
        <v>235603.08</v>
      </c>
      <c r="I289">
        <v>49.39</v>
      </c>
      <c r="J289">
        <v>4.74</v>
      </c>
      <c r="K289">
        <v>44.65</v>
      </c>
    </row>
    <row r="290" spans="1:11" x14ac:dyDescent="0.3">
      <c r="A290" t="s">
        <v>60</v>
      </c>
      <c r="B290" s="2">
        <v>46053</v>
      </c>
      <c r="C290">
        <v>148945.63</v>
      </c>
      <c r="D290">
        <v>777.99</v>
      </c>
      <c r="E290">
        <v>202.18</v>
      </c>
      <c r="F290">
        <v>1076.6500000000001</v>
      </c>
      <c r="G290">
        <v>299.08999999999997</v>
      </c>
      <c r="H290">
        <v>147367.70000000001</v>
      </c>
      <c r="I290">
        <v>30.87</v>
      </c>
      <c r="J290">
        <v>7.09</v>
      </c>
      <c r="K290">
        <v>23.78</v>
      </c>
    </row>
    <row r="291" spans="1:11" x14ac:dyDescent="0.3">
      <c r="A291" t="s">
        <v>60</v>
      </c>
      <c r="B291" s="2">
        <v>46081</v>
      </c>
      <c r="C291">
        <v>147367.70000000001</v>
      </c>
      <c r="D291">
        <v>769.75</v>
      </c>
      <c r="E291">
        <v>200.04</v>
      </c>
      <c r="F291">
        <v>1065.24</v>
      </c>
      <c r="G291">
        <v>295.92</v>
      </c>
      <c r="H291">
        <v>145806.49</v>
      </c>
      <c r="I291">
        <v>30.54</v>
      </c>
      <c r="J291">
        <v>7.09</v>
      </c>
      <c r="K291">
        <v>23.45</v>
      </c>
    </row>
    <row r="292" spans="1:11" x14ac:dyDescent="0.3">
      <c r="A292" t="s">
        <v>60</v>
      </c>
      <c r="B292" s="2">
        <v>46112</v>
      </c>
      <c r="C292">
        <v>145806.49</v>
      </c>
      <c r="D292">
        <v>761.6</v>
      </c>
      <c r="E292">
        <v>197.92</v>
      </c>
      <c r="F292">
        <v>1053.96</v>
      </c>
      <c r="G292">
        <v>292.79000000000002</v>
      </c>
      <c r="H292">
        <v>144261.82</v>
      </c>
      <c r="I292">
        <v>30.22</v>
      </c>
      <c r="J292">
        <v>7.09</v>
      </c>
      <c r="K292">
        <v>23.13</v>
      </c>
    </row>
    <row r="293" spans="1:11" x14ac:dyDescent="0.3">
      <c r="A293" t="s">
        <v>60</v>
      </c>
      <c r="B293" s="2">
        <v>46142</v>
      </c>
      <c r="C293">
        <v>144261.82</v>
      </c>
      <c r="D293">
        <v>753.53</v>
      </c>
      <c r="E293">
        <v>195.83</v>
      </c>
      <c r="F293">
        <v>1042.79</v>
      </c>
      <c r="G293">
        <v>289.69</v>
      </c>
      <c r="H293">
        <v>142733.51999999999</v>
      </c>
      <c r="I293">
        <v>29.9</v>
      </c>
      <c r="J293">
        <v>7.09</v>
      </c>
      <c r="K293">
        <v>22.81</v>
      </c>
    </row>
    <row r="294" spans="1:11" x14ac:dyDescent="0.3">
      <c r="A294" t="s">
        <v>60</v>
      </c>
      <c r="B294" s="2">
        <v>46173</v>
      </c>
      <c r="C294">
        <v>142733.51999999999</v>
      </c>
      <c r="D294">
        <v>745.54</v>
      </c>
      <c r="E294">
        <v>193.75</v>
      </c>
      <c r="F294">
        <v>1031.75</v>
      </c>
      <c r="G294">
        <v>286.62</v>
      </c>
      <c r="H294">
        <v>141221.4</v>
      </c>
      <c r="I294">
        <v>29.58</v>
      </c>
      <c r="J294">
        <v>7.09</v>
      </c>
      <c r="K294">
        <v>22.49</v>
      </c>
    </row>
    <row r="295" spans="1:11" x14ac:dyDescent="0.3">
      <c r="A295" t="s">
        <v>60</v>
      </c>
      <c r="B295" s="2">
        <v>46203</v>
      </c>
      <c r="C295">
        <v>141221.4</v>
      </c>
      <c r="D295">
        <v>737.65</v>
      </c>
      <c r="E295">
        <v>191.7</v>
      </c>
      <c r="F295">
        <v>1020.82</v>
      </c>
      <c r="G295">
        <v>283.58</v>
      </c>
      <c r="H295">
        <v>139725.29999999999</v>
      </c>
      <c r="I295">
        <v>29.27</v>
      </c>
      <c r="J295">
        <v>7.09</v>
      </c>
      <c r="K295">
        <v>22.18</v>
      </c>
    </row>
    <row r="296" spans="1:11" x14ac:dyDescent="0.3">
      <c r="A296" t="s">
        <v>60</v>
      </c>
      <c r="B296" s="2">
        <v>46234</v>
      </c>
      <c r="C296">
        <v>139725.29999999999</v>
      </c>
      <c r="D296">
        <v>729.83</v>
      </c>
      <c r="E296">
        <v>189.67</v>
      </c>
      <c r="F296">
        <v>1010</v>
      </c>
      <c r="G296">
        <v>280.58</v>
      </c>
      <c r="H296">
        <v>138245.06</v>
      </c>
      <c r="I296">
        <v>28.96</v>
      </c>
      <c r="J296">
        <v>7.09</v>
      </c>
      <c r="K296">
        <v>21.87</v>
      </c>
    </row>
    <row r="297" spans="1:11" x14ac:dyDescent="0.3">
      <c r="A297" t="s">
        <v>60</v>
      </c>
      <c r="B297" s="2">
        <v>46265</v>
      </c>
      <c r="C297">
        <v>138245.06</v>
      </c>
      <c r="D297">
        <v>722.1</v>
      </c>
      <c r="E297">
        <v>187.66</v>
      </c>
      <c r="F297">
        <v>999.3</v>
      </c>
      <c r="G297">
        <v>277.60000000000002</v>
      </c>
      <c r="H297">
        <v>136780.49</v>
      </c>
      <c r="I297">
        <v>28.65</v>
      </c>
      <c r="J297">
        <v>7.09</v>
      </c>
      <c r="K297">
        <v>21.56</v>
      </c>
    </row>
    <row r="298" spans="1:11" x14ac:dyDescent="0.3">
      <c r="A298" t="s">
        <v>60</v>
      </c>
      <c r="B298" s="2">
        <v>46295</v>
      </c>
      <c r="C298">
        <v>136780.49</v>
      </c>
      <c r="D298">
        <v>714.45</v>
      </c>
      <c r="E298">
        <v>185.67</v>
      </c>
      <c r="F298">
        <v>988.71</v>
      </c>
      <c r="G298">
        <v>274.66000000000003</v>
      </c>
      <c r="H298">
        <v>135331.44</v>
      </c>
      <c r="I298">
        <v>28.34</v>
      </c>
      <c r="J298">
        <v>7.09</v>
      </c>
      <c r="K298">
        <v>21.26</v>
      </c>
    </row>
    <row r="299" spans="1:11" x14ac:dyDescent="0.3">
      <c r="A299" t="s">
        <v>60</v>
      </c>
      <c r="B299" s="2">
        <v>46326</v>
      </c>
      <c r="C299">
        <v>135331.44</v>
      </c>
      <c r="D299">
        <v>706.88</v>
      </c>
      <c r="E299">
        <v>183.7</v>
      </c>
      <c r="F299">
        <v>978.24</v>
      </c>
      <c r="G299">
        <v>271.75</v>
      </c>
      <c r="H299">
        <v>133897.74</v>
      </c>
      <c r="I299">
        <v>28.04</v>
      </c>
      <c r="J299">
        <v>7.09</v>
      </c>
      <c r="K299">
        <v>20.96</v>
      </c>
    </row>
    <row r="300" spans="1:11" x14ac:dyDescent="0.3">
      <c r="A300" t="s">
        <v>60</v>
      </c>
      <c r="B300" s="2">
        <v>46356</v>
      </c>
      <c r="C300">
        <v>133897.74</v>
      </c>
      <c r="D300">
        <v>699.39</v>
      </c>
      <c r="E300">
        <v>181.76</v>
      </c>
      <c r="F300">
        <v>967.88</v>
      </c>
      <c r="G300">
        <v>268.87</v>
      </c>
      <c r="H300">
        <v>132479.23000000001</v>
      </c>
      <c r="I300">
        <v>27.75</v>
      </c>
      <c r="J300">
        <v>7.09</v>
      </c>
      <c r="K300">
        <v>20.66</v>
      </c>
    </row>
    <row r="301" spans="1:11" x14ac:dyDescent="0.3">
      <c r="A301" t="s">
        <v>60</v>
      </c>
      <c r="B301" s="2">
        <v>46387</v>
      </c>
      <c r="C301">
        <v>132479.23000000001</v>
      </c>
      <c r="D301">
        <v>691.98</v>
      </c>
      <c r="E301">
        <v>179.83</v>
      </c>
      <c r="F301">
        <v>957.62</v>
      </c>
      <c r="G301">
        <v>266.02999999999997</v>
      </c>
      <c r="H301">
        <v>131075.75</v>
      </c>
      <c r="I301">
        <v>27.45</v>
      </c>
      <c r="J301">
        <v>7.09</v>
      </c>
      <c r="K301">
        <v>20.37</v>
      </c>
    </row>
    <row r="302" spans="1:11" x14ac:dyDescent="0.3">
      <c r="A302" t="s">
        <v>61</v>
      </c>
      <c r="B302" s="2">
        <v>46053</v>
      </c>
      <c r="C302">
        <v>297120.11</v>
      </c>
      <c r="D302">
        <v>1604.94</v>
      </c>
      <c r="E302">
        <v>350.72</v>
      </c>
      <c r="F302">
        <v>3386.26</v>
      </c>
      <c r="G302">
        <v>461.76</v>
      </c>
      <c r="H302">
        <v>292921.37</v>
      </c>
      <c r="I302">
        <v>61.46</v>
      </c>
      <c r="J302">
        <v>8.6</v>
      </c>
      <c r="K302">
        <v>52.86</v>
      </c>
    </row>
    <row r="303" spans="1:11" x14ac:dyDescent="0.3">
      <c r="A303" t="s">
        <v>61</v>
      </c>
      <c r="B303" s="2">
        <v>46081</v>
      </c>
      <c r="C303">
        <v>292921.37</v>
      </c>
      <c r="D303">
        <v>1582.26</v>
      </c>
      <c r="E303">
        <v>345.76</v>
      </c>
      <c r="F303">
        <v>3338.41</v>
      </c>
      <c r="G303">
        <v>455.24</v>
      </c>
      <c r="H303">
        <v>288781.96000000002</v>
      </c>
      <c r="I303">
        <v>60.59</v>
      </c>
      <c r="J303">
        <v>8.6</v>
      </c>
      <c r="K303">
        <v>51.99</v>
      </c>
    </row>
    <row r="304" spans="1:11" x14ac:dyDescent="0.3">
      <c r="A304" t="s">
        <v>61</v>
      </c>
      <c r="B304" s="2">
        <v>46112</v>
      </c>
      <c r="C304">
        <v>288781.96000000002</v>
      </c>
      <c r="D304">
        <v>1559.9</v>
      </c>
      <c r="E304">
        <v>340.88</v>
      </c>
      <c r="F304">
        <v>3291.23</v>
      </c>
      <c r="G304">
        <v>448.8</v>
      </c>
      <c r="H304">
        <v>284701.05</v>
      </c>
      <c r="I304">
        <v>59.74</v>
      </c>
      <c r="J304">
        <v>8.6</v>
      </c>
      <c r="K304">
        <v>51.14</v>
      </c>
    </row>
    <row r="305" spans="1:11" x14ac:dyDescent="0.3">
      <c r="A305" t="s">
        <v>61</v>
      </c>
      <c r="B305" s="2">
        <v>46142</v>
      </c>
      <c r="C305">
        <v>284701.05</v>
      </c>
      <c r="D305">
        <v>1537.86</v>
      </c>
      <c r="E305">
        <v>336.06</v>
      </c>
      <c r="F305">
        <v>3244.72</v>
      </c>
      <c r="G305">
        <v>442.46</v>
      </c>
      <c r="H305">
        <v>280677.8</v>
      </c>
      <c r="I305">
        <v>58.89</v>
      </c>
      <c r="J305">
        <v>8.6</v>
      </c>
      <c r="K305">
        <v>50.29</v>
      </c>
    </row>
    <row r="306" spans="1:11" x14ac:dyDescent="0.3">
      <c r="A306" t="s">
        <v>61</v>
      </c>
      <c r="B306" s="2">
        <v>46173</v>
      </c>
      <c r="C306">
        <v>280677.8</v>
      </c>
      <c r="D306">
        <v>1516.13</v>
      </c>
      <c r="E306">
        <v>331.31</v>
      </c>
      <c r="F306">
        <v>3198.87</v>
      </c>
      <c r="G306">
        <v>436.21</v>
      </c>
      <c r="H306">
        <v>276711.42</v>
      </c>
      <c r="I306">
        <v>58.06</v>
      </c>
      <c r="J306">
        <v>8.6</v>
      </c>
      <c r="K306">
        <v>49.46</v>
      </c>
    </row>
    <row r="307" spans="1:11" x14ac:dyDescent="0.3">
      <c r="A307" t="s">
        <v>61</v>
      </c>
      <c r="B307" s="2">
        <v>46203</v>
      </c>
      <c r="C307">
        <v>276711.42</v>
      </c>
      <c r="D307">
        <v>1494.7</v>
      </c>
      <c r="E307">
        <v>326.63</v>
      </c>
      <c r="F307">
        <v>3153.66</v>
      </c>
      <c r="G307">
        <v>430.05</v>
      </c>
      <c r="H307">
        <v>272801.08</v>
      </c>
      <c r="I307">
        <v>57.24</v>
      </c>
      <c r="J307">
        <v>8.6</v>
      </c>
      <c r="K307">
        <v>48.64</v>
      </c>
    </row>
    <row r="308" spans="1:11" x14ac:dyDescent="0.3">
      <c r="A308" t="s">
        <v>61</v>
      </c>
      <c r="B308" s="2">
        <v>46234</v>
      </c>
      <c r="C308">
        <v>272801.08</v>
      </c>
      <c r="D308">
        <v>1473.58</v>
      </c>
      <c r="E308">
        <v>322.01</v>
      </c>
      <c r="F308">
        <v>3109.1</v>
      </c>
      <c r="G308">
        <v>423.97</v>
      </c>
      <c r="H308">
        <v>268946</v>
      </c>
      <c r="I308">
        <v>56.43</v>
      </c>
      <c r="J308">
        <v>8.6</v>
      </c>
      <c r="K308">
        <v>47.83</v>
      </c>
    </row>
    <row r="309" spans="1:11" x14ac:dyDescent="0.3">
      <c r="A309" t="s">
        <v>61</v>
      </c>
      <c r="B309" s="2">
        <v>46265</v>
      </c>
      <c r="C309">
        <v>268946</v>
      </c>
      <c r="D309">
        <v>1452.76</v>
      </c>
      <c r="E309">
        <v>317.45999999999998</v>
      </c>
      <c r="F309">
        <v>3065.16</v>
      </c>
      <c r="G309">
        <v>417.98</v>
      </c>
      <c r="H309">
        <v>265145.40000000002</v>
      </c>
      <c r="I309">
        <v>55.63</v>
      </c>
      <c r="J309">
        <v>8.6</v>
      </c>
      <c r="K309">
        <v>47.03</v>
      </c>
    </row>
    <row r="310" spans="1:11" x14ac:dyDescent="0.3">
      <c r="A310" t="s">
        <v>61</v>
      </c>
      <c r="B310" s="2">
        <v>46295</v>
      </c>
      <c r="C310">
        <v>265145.40000000002</v>
      </c>
      <c r="D310">
        <v>1432.23</v>
      </c>
      <c r="E310">
        <v>312.98</v>
      </c>
      <c r="F310">
        <v>3021.84</v>
      </c>
      <c r="G310">
        <v>412.07</v>
      </c>
      <c r="H310">
        <v>261398.5</v>
      </c>
      <c r="I310">
        <v>54.85</v>
      </c>
      <c r="J310">
        <v>8.6</v>
      </c>
      <c r="K310">
        <v>46.25</v>
      </c>
    </row>
    <row r="311" spans="1:11" x14ac:dyDescent="0.3">
      <c r="A311" t="s">
        <v>61</v>
      </c>
      <c r="B311" s="2">
        <v>46326</v>
      </c>
      <c r="C311">
        <v>261398.5</v>
      </c>
      <c r="D311">
        <v>1411.99</v>
      </c>
      <c r="E311">
        <v>308.56</v>
      </c>
      <c r="F311">
        <v>2979.14</v>
      </c>
      <c r="G311">
        <v>406.25</v>
      </c>
      <c r="H311">
        <v>257704.56</v>
      </c>
      <c r="I311">
        <v>54.07</v>
      </c>
      <c r="J311">
        <v>8.6</v>
      </c>
      <c r="K311">
        <v>45.47</v>
      </c>
    </row>
    <row r="312" spans="1:11" x14ac:dyDescent="0.3">
      <c r="A312" t="s">
        <v>61</v>
      </c>
      <c r="B312" s="2">
        <v>46356</v>
      </c>
      <c r="C312">
        <v>257704.56</v>
      </c>
      <c r="D312">
        <v>1392.03</v>
      </c>
      <c r="E312">
        <v>304.19</v>
      </c>
      <c r="F312">
        <v>2937.04</v>
      </c>
      <c r="G312">
        <v>400.51</v>
      </c>
      <c r="H312">
        <v>254062.82</v>
      </c>
      <c r="I312">
        <v>53.31</v>
      </c>
      <c r="J312">
        <v>8.6</v>
      </c>
      <c r="K312">
        <v>44.71</v>
      </c>
    </row>
    <row r="313" spans="1:11" x14ac:dyDescent="0.3">
      <c r="A313" t="s">
        <v>61</v>
      </c>
      <c r="B313" s="2">
        <v>46387</v>
      </c>
      <c r="C313">
        <v>254062.82</v>
      </c>
      <c r="D313">
        <v>1372.36</v>
      </c>
      <c r="E313">
        <v>299.89999999999998</v>
      </c>
      <c r="F313">
        <v>2895.54</v>
      </c>
      <c r="G313">
        <v>394.85</v>
      </c>
      <c r="H313">
        <v>250472.54</v>
      </c>
      <c r="I313">
        <v>52.56</v>
      </c>
      <c r="J313">
        <v>8.6</v>
      </c>
      <c r="K313">
        <v>43.96</v>
      </c>
    </row>
    <row r="314" spans="1:11" x14ac:dyDescent="0.3">
      <c r="A314" t="s">
        <v>62</v>
      </c>
      <c r="B314" s="2">
        <v>46053</v>
      </c>
      <c r="C314">
        <v>585568.41</v>
      </c>
      <c r="D314">
        <v>2509.65</v>
      </c>
      <c r="E314">
        <v>782.33</v>
      </c>
      <c r="F314">
        <v>7951.45</v>
      </c>
      <c r="G314">
        <v>859.4</v>
      </c>
      <c r="H314">
        <v>575975.22</v>
      </c>
      <c r="I314">
        <v>120.99</v>
      </c>
      <c r="J314">
        <v>7.08</v>
      </c>
      <c r="K314">
        <v>113.92</v>
      </c>
    </row>
    <row r="315" spans="1:11" x14ac:dyDescent="0.3">
      <c r="A315" t="s">
        <v>62</v>
      </c>
      <c r="B315" s="2">
        <v>46081</v>
      </c>
      <c r="C315">
        <v>575975.22</v>
      </c>
      <c r="D315">
        <v>2468.5300000000002</v>
      </c>
      <c r="E315">
        <v>769.52</v>
      </c>
      <c r="F315">
        <v>7821.18</v>
      </c>
      <c r="G315">
        <v>845.32</v>
      </c>
      <c r="H315">
        <v>566539.19999999995</v>
      </c>
      <c r="I315">
        <v>119.01</v>
      </c>
      <c r="J315">
        <v>7.08</v>
      </c>
      <c r="K315">
        <v>111.94</v>
      </c>
    </row>
    <row r="316" spans="1:11" x14ac:dyDescent="0.3">
      <c r="A316" t="s">
        <v>62</v>
      </c>
      <c r="B316" s="2">
        <v>46112</v>
      </c>
      <c r="C316">
        <v>566539.19999999995</v>
      </c>
      <c r="D316">
        <v>2428.09</v>
      </c>
      <c r="E316">
        <v>756.91</v>
      </c>
      <c r="F316">
        <v>7693.05</v>
      </c>
      <c r="G316">
        <v>831.47</v>
      </c>
      <c r="H316">
        <v>557257.76</v>
      </c>
      <c r="I316">
        <v>117.06</v>
      </c>
      <c r="J316">
        <v>7.08</v>
      </c>
      <c r="K316">
        <v>109.99</v>
      </c>
    </row>
    <row r="317" spans="1:11" x14ac:dyDescent="0.3">
      <c r="A317" t="s">
        <v>62</v>
      </c>
      <c r="B317" s="2">
        <v>46142</v>
      </c>
      <c r="C317">
        <v>557257.76</v>
      </c>
      <c r="D317">
        <v>2388.31</v>
      </c>
      <c r="E317">
        <v>744.51</v>
      </c>
      <c r="F317">
        <v>7567.02</v>
      </c>
      <c r="G317">
        <v>817.85</v>
      </c>
      <c r="H317">
        <v>548128.38</v>
      </c>
      <c r="I317">
        <v>115.14</v>
      </c>
      <c r="J317">
        <v>7.08</v>
      </c>
      <c r="K317">
        <v>108.07</v>
      </c>
    </row>
    <row r="318" spans="1:11" x14ac:dyDescent="0.3">
      <c r="A318" t="s">
        <v>62</v>
      </c>
      <c r="B318" s="2">
        <v>46173</v>
      </c>
      <c r="C318">
        <v>548128.38</v>
      </c>
      <c r="D318">
        <v>2349.19</v>
      </c>
      <c r="E318">
        <v>732.31</v>
      </c>
      <c r="F318">
        <v>7443.05</v>
      </c>
      <c r="G318">
        <v>804.45</v>
      </c>
      <c r="H318">
        <v>539148.56000000006</v>
      </c>
      <c r="I318">
        <v>113.26</v>
      </c>
      <c r="J318">
        <v>7.08</v>
      </c>
      <c r="K318">
        <v>106.18</v>
      </c>
    </row>
    <row r="319" spans="1:11" x14ac:dyDescent="0.3">
      <c r="A319" t="s">
        <v>62</v>
      </c>
      <c r="B319" s="2">
        <v>46203</v>
      </c>
      <c r="C319">
        <v>539148.56000000006</v>
      </c>
      <c r="D319">
        <v>2310.6999999999998</v>
      </c>
      <c r="E319">
        <v>720.32</v>
      </c>
      <c r="F319">
        <v>7321.11</v>
      </c>
      <c r="G319">
        <v>791.27</v>
      </c>
      <c r="H319">
        <v>530315.86</v>
      </c>
      <c r="I319">
        <v>111.4</v>
      </c>
      <c r="J319">
        <v>7.08</v>
      </c>
      <c r="K319">
        <v>104.33</v>
      </c>
    </row>
    <row r="320" spans="1:11" x14ac:dyDescent="0.3">
      <c r="A320" t="s">
        <v>62</v>
      </c>
      <c r="B320" s="2">
        <v>46234</v>
      </c>
      <c r="C320">
        <v>530315.86</v>
      </c>
      <c r="D320">
        <v>2272.85</v>
      </c>
      <c r="E320">
        <v>708.52</v>
      </c>
      <c r="F320">
        <v>7201.17</v>
      </c>
      <c r="G320">
        <v>778.31</v>
      </c>
      <c r="H320">
        <v>521627.86</v>
      </c>
      <c r="I320">
        <v>109.58</v>
      </c>
      <c r="J320">
        <v>7.08</v>
      </c>
      <c r="K320">
        <v>102.5</v>
      </c>
    </row>
    <row r="321" spans="1:11" x14ac:dyDescent="0.3">
      <c r="A321" t="s">
        <v>62</v>
      </c>
      <c r="B321" s="2">
        <v>46265</v>
      </c>
      <c r="C321">
        <v>521627.86</v>
      </c>
      <c r="D321">
        <v>2235.61</v>
      </c>
      <c r="E321">
        <v>696.91</v>
      </c>
      <c r="F321">
        <v>7083.2</v>
      </c>
      <c r="G321">
        <v>765.56</v>
      </c>
      <c r="H321">
        <v>513082.19</v>
      </c>
      <c r="I321">
        <v>107.78</v>
      </c>
      <c r="J321">
        <v>7.08</v>
      </c>
      <c r="K321">
        <v>100.71</v>
      </c>
    </row>
    <row r="322" spans="1:11" x14ac:dyDescent="0.3">
      <c r="A322" t="s">
        <v>62</v>
      </c>
      <c r="B322" s="2">
        <v>46295</v>
      </c>
      <c r="C322">
        <v>513082.19</v>
      </c>
      <c r="D322">
        <v>2198.98</v>
      </c>
      <c r="E322">
        <v>685.49</v>
      </c>
      <c r="F322">
        <v>6967.16</v>
      </c>
      <c r="G322">
        <v>753.02</v>
      </c>
      <c r="H322">
        <v>504676.52</v>
      </c>
      <c r="I322">
        <v>106.02</v>
      </c>
      <c r="J322">
        <v>7.08</v>
      </c>
      <c r="K322">
        <v>98.94</v>
      </c>
    </row>
    <row r="323" spans="1:11" x14ac:dyDescent="0.3">
      <c r="A323" t="s">
        <v>62</v>
      </c>
      <c r="B323" s="2">
        <v>46326</v>
      </c>
      <c r="C323">
        <v>504676.52</v>
      </c>
      <c r="D323">
        <v>2162.96</v>
      </c>
      <c r="E323">
        <v>674.26</v>
      </c>
      <c r="F323">
        <v>6853.02</v>
      </c>
      <c r="G323">
        <v>740.68</v>
      </c>
      <c r="H323">
        <v>496408.56</v>
      </c>
      <c r="I323">
        <v>104.28</v>
      </c>
      <c r="J323">
        <v>7.08</v>
      </c>
      <c r="K323">
        <v>97.2</v>
      </c>
    </row>
    <row r="324" spans="1:11" x14ac:dyDescent="0.3">
      <c r="A324" t="s">
        <v>62</v>
      </c>
      <c r="B324" s="2">
        <v>46356</v>
      </c>
      <c r="C324">
        <v>496408.56</v>
      </c>
      <c r="D324">
        <v>2127.52</v>
      </c>
      <c r="E324">
        <v>663.21</v>
      </c>
      <c r="F324">
        <v>6740.75</v>
      </c>
      <c r="G324">
        <v>728.55</v>
      </c>
      <c r="H324">
        <v>488276.05</v>
      </c>
      <c r="I324">
        <v>102.57</v>
      </c>
      <c r="J324">
        <v>7.08</v>
      </c>
      <c r="K324">
        <v>95.5</v>
      </c>
    </row>
    <row r="325" spans="1:11" x14ac:dyDescent="0.3">
      <c r="A325" t="s">
        <v>62</v>
      </c>
      <c r="B325" s="2">
        <v>46387</v>
      </c>
      <c r="C325">
        <v>488276.05</v>
      </c>
      <c r="D325">
        <v>2092.67</v>
      </c>
      <c r="E325">
        <v>652.35</v>
      </c>
      <c r="F325">
        <v>6630.31</v>
      </c>
      <c r="G325">
        <v>716.61</v>
      </c>
      <c r="H325">
        <v>480276.78</v>
      </c>
      <c r="I325">
        <v>100.89</v>
      </c>
      <c r="J325">
        <v>7.08</v>
      </c>
      <c r="K325">
        <v>93.81</v>
      </c>
    </row>
    <row r="326" spans="1:11" x14ac:dyDescent="0.3">
      <c r="A326" t="s">
        <v>63</v>
      </c>
      <c r="B326" s="2">
        <v>46053</v>
      </c>
      <c r="C326">
        <v>415298.97</v>
      </c>
      <c r="D326">
        <v>2167.17</v>
      </c>
      <c r="E326">
        <v>515.19000000000005</v>
      </c>
      <c r="F326">
        <v>4266.63</v>
      </c>
      <c r="G326">
        <v>1070.71</v>
      </c>
      <c r="H326">
        <v>409446.44</v>
      </c>
      <c r="I326">
        <v>103.09</v>
      </c>
      <c r="J326">
        <v>7.68</v>
      </c>
      <c r="K326">
        <v>95.42</v>
      </c>
    </row>
    <row r="327" spans="1:11" x14ac:dyDescent="0.3">
      <c r="A327" t="s">
        <v>63</v>
      </c>
      <c r="B327" s="2">
        <v>46081</v>
      </c>
      <c r="C327">
        <v>409446.44</v>
      </c>
      <c r="D327">
        <v>2136.63</v>
      </c>
      <c r="E327">
        <v>507.93</v>
      </c>
      <c r="F327">
        <v>4206.5</v>
      </c>
      <c r="G327">
        <v>1055.6199999999999</v>
      </c>
      <c r="H327">
        <v>403676.39</v>
      </c>
      <c r="I327">
        <v>101.64</v>
      </c>
      <c r="J327">
        <v>7.68</v>
      </c>
      <c r="K327">
        <v>93.96</v>
      </c>
    </row>
    <row r="328" spans="1:11" x14ac:dyDescent="0.3">
      <c r="A328" t="s">
        <v>63</v>
      </c>
      <c r="B328" s="2">
        <v>46112</v>
      </c>
      <c r="C328">
        <v>403676.39</v>
      </c>
      <c r="D328">
        <v>2106.52</v>
      </c>
      <c r="E328">
        <v>500.78</v>
      </c>
      <c r="F328">
        <v>4147.22</v>
      </c>
      <c r="G328">
        <v>1040.74</v>
      </c>
      <c r="H328">
        <v>397987.65</v>
      </c>
      <c r="I328">
        <v>100.21</v>
      </c>
      <c r="J328">
        <v>7.68</v>
      </c>
      <c r="K328">
        <v>92.53</v>
      </c>
    </row>
    <row r="329" spans="1:11" x14ac:dyDescent="0.3">
      <c r="A329" t="s">
        <v>63</v>
      </c>
      <c r="B329" s="2">
        <v>46142</v>
      </c>
      <c r="C329">
        <v>397987.65</v>
      </c>
      <c r="D329">
        <v>2076.83</v>
      </c>
      <c r="E329">
        <v>493.72</v>
      </c>
      <c r="F329">
        <v>4088.78</v>
      </c>
      <c r="G329">
        <v>1026.07</v>
      </c>
      <c r="H329">
        <v>392379.08</v>
      </c>
      <c r="I329">
        <v>98.8</v>
      </c>
      <c r="J329">
        <v>7.68</v>
      </c>
      <c r="K329">
        <v>91.12</v>
      </c>
    </row>
    <row r="330" spans="1:11" x14ac:dyDescent="0.3">
      <c r="A330" t="s">
        <v>63</v>
      </c>
      <c r="B330" s="2">
        <v>46173</v>
      </c>
      <c r="C330">
        <v>392379.08</v>
      </c>
      <c r="D330">
        <v>2047.56</v>
      </c>
      <c r="E330">
        <v>486.76</v>
      </c>
      <c r="F330">
        <v>4031.16</v>
      </c>
      <c r="G330">
        <v>1011.62</v>
      </c>
      <c r="H330">
        <v>386849.55</v>
      </c>
      <c r="I330">
        <v>97.4</v>
      </c>
      <c r="J330">
        <v>7.68</v>
      </c>
      <c r="K330">
        <v>89.73</v>
      </c>
    </row>
    <row r="331" spans="1:11" x14ac:dyDescent="0.3">
      <c r="A331" t="s">
        <v>63</v>
      </c>
      <c r="B331" s="2">
        <v>46203</v>
      </c>
      <c r="C331">
        <v>386849.55</v>
      </c>
      <c r="D331">
        <v>2018.71</v>
      </c>
      <c r="E331">
        <v>479.9</v>
      </c>
      <c r="F331">
        <v>3974.35</v>
      </c>
      <c r="G331">
        <v>997.36</v>
      </c>
      <c r="H331">
        <v>381397.94</v>
      </c>
      <c r="I331">
        <v>96.03</v>
      </c>
      <c r="J331">
        <v>7.68</v>
      </c>
      <c r="K331">
        <v>88.36</v>
      </c>
    </row>
    <row r="332" spans="1:11" x14ac:dyDescent="0.3">
      <c r="A332" t="s">
        <v>63</v>
      </c>
      <c r="B332" s="2">
        <v>46234</v>
      </c>
      <c r="C332">
        <v>381397.94</v>
      </c>
      <c r="D332">
        <v>1990.26</v>
      </c>
      <c r="E332">
        <v>473.14</v>
      </c>
      <c r="F332">
        <v>3918.34</v>
      </c>
      <c r="G332">
        <v>983.3</v>
      </c>
      <c r="H332">
        <v>376023.15</v>
      </c>
      <c r="I332">
        <v>94.68</v>
      </c>
      <c r="J332">
        <v>7.68</v>
      </c>
      <c r="K332">
        <v>87</v>
      </c>
    </row>
    <row r="333" spans="1:11" x14ac:dyDescent="0.3">
      <c r="A333" t="s">
        <v>63</v>
      </c>
      <c r="B333" s="2">
        <v>46265</v>
      </c>
      <c r="C333">
        <v>376023.15</v>
      </c>
      <c r="D333">
        <v>1962.21</v>
      </c>
      <c r="E333">
        <v>466.47</v>
      </c>
      <c r="F333">
        <v>3863.12</v>
      </c>
      <c r="G333">
        <v>969.45</v>
      </c>
      <c r="H333">
        <v>370724.11</v>
      </c>
      <c r="I333">
        <v>93.34</v>
      </c>
      <c r="J333">
        <v>7.68</v>
      </c>
      <c r="K333">
        <v>85.67</v>
      </c>
    </row>
    <row r="334" spans="1:11" x14ac:dyDescent="0.3">
      <c r="A334" t="s">
        <v>63</v>
      </c>
      <c r="B334" s="2">
        <v>46295</v>
      </c>
      <c r="C334">
        <v>370724.11</v>
      </c>
      <c r="D334">
        <v>1934.56</v>
      </c>
      <c r="E334">
        <v>459.9</v>
      </c>
      <c r="F334">
        <v>3808.68</v>
      </c>
      <c r="G334">
        <v>955.79</v>
      </c>
      <c r="H334">
        <v>365499.75</v>
      </c>
      <c r="I334">
        <v>92.03</v>
      </c>
      <c r="J334">
        <v>7.68</v>
      </c>
      <c r="K334">
        <v>84.35</v>
      </c>
    </row>
    <row r="335" spans="1:11" x14ac:dyDescent="0.3">
      <c r="A335" t="s">
        <v>63</v>
      </c>
      <c r="B335" s="2">
        <v>46326</v>
      </c>
      <c r="C335">
        <v>365499.75</v>
      </c>
      <c r="D335">
        <v>1907.3</v>
      </c>
      <c r="E335">
        <v>453.42</v>
      </c>
      <c r="F335">
        <v>3755.01</v>
      </c>
      <c r="G335">
        <v>942.32</v>
      </c>
      <c r="H335">
        <v>360349</v>
      </c>
      <c r="I335">
        <v>90.73</v>
      </c>
      <c r="J335">
        <v>7.68</v>
      </c>
      <c r="K335">
        <v>83.06</v>
      </c>
    </row>
    <row r="336" spans="1:11" x14ac:dyDescent="0.3">
      <c r="A336" t="s">
        <v>63</v>
      </c>
      <c r="B336" s="2">
        <v>46356</v>
      </c>
      <c r="C336">
        <v>360349</v>
      </c>
      <c r="D336">
        <v>1880.42</v>
      </c>
      <c r="E336">
        <v>447.03</v>
      </c>
      <c r="F336">
        <v>3702.09</v>
      </c>
      <c r="G336">
        <v>929.04</v>
      </c>
      <c r="H336">
        <v>355270.85</v>
      </c>
      <c r="I336">
        <v>89.45</v>
      </c>
      <c r="J336">
        <v>7.68</v>
      </c>
      <c r="K336">
        <v>81.78</v>
      </c>
    </row>
    <row r="337" spans="1:11" x14ac:dyDescent="0.3">
      <c r="A337" t="s">
        <v>63</v>
      </c>
      <c r="B337" s="2">
        <v>46387</v>
      </c>
      <c r="C337">
        <v>355270.85</v>
      </c>
      <c r="D337">
        <v>1853.92</v>
      </c>
      <c r="E337">
        <v>440.73</v>
      </c>
      <c r="F337">
        <v>3649.92</v>
      </c>
      <c r="G337">
        <v>915.94</v>
      </c>
      <c r="H337">
        <v>350264.26</v>
      </c>
      <c r="I337">
        <v>88.19</v>
      </c>
      <c r="J337">
        <v>7.68</v>
      </c>
      <c r="K337">
        <v>80.52</v>
      </c>
    </row>
    <row r="338" spans="1:11" x14ac:dyDescent="0.3">
      <c r="A338" t="s">
        <v>64</v>
      </c>
      <c r="B338" s="2">
        <v>46053</v>
      </c>
      <c r="C338">
        <v>422630.78</v>
      </c>
      <c r="D338">
        <v>2229.0300000000002</v>
      </c>
      <c r="E338">
        <v>587.36</v>
      </c>
      <c r="F338">
        <v>6491.55</v>
      </c>
      <c r="G338">
        <v>830.78</v>
      </c>
      <c r="H338">
        <v>414721.09</v>
      </c>
      <c r="I338">
        <v>87.22</v>
      </c>
      <c r="J338">
        <v>20.440000000000001</v>
      </c>
      <c r="K338">
        <v>66.78</v>
      </c>
    </row>
    <row r="339" spans="1:11" x14ac:dyDescent="0.3">
      <c r="A339" t="s">
        <v>64</v>
      </c>
      <c r="B339" s="2">
        <v>46081</v>
      </c>
      <c r="C339">
        <v>414721.09</v>
      </c>
      <c r="D339">
        <v>2187.31</v>
      </c>
      <c r="E339">
        <v>576.37</v>
      </c>
      <c r="F339">
        <v>6370.05</v>
      </c>
      <c r="G339">
        <v>815.24</v>
      </c>
      <c r="H339">
        <v>406959.43</v>
      </c>
      <c r="I339">
        <v>85.59</v>
      </c>
      <c r="J339">
        <v>20.440000000000001</v>
      </c>
      <c r="K339">
        <v>65.150000000000006</v>
      </c>
    </row>
    <row r="340" spans="1:11" x14ac:dyDescent="0.3">
      <c r="A340" t="s">
        <v>64</v>
      </c>
      <c r="B340" s="2">
        <v>46112</v>
      </c>
      <c r="C340">
        <v>406959.43</v>
      </c>
      <c r="D340">
        <v>2146.37</v>
      </c>
      <c r="E340">
        <v>565.58000000000004</v>
      </c>
      <c r="F340">
        <v>6250.84</v>
      </c>
      <c r="G340">
        <v>799.98</v>
      </c>
      <c r="H340">
        <v>399343.04</v>
      </c>
      <c r="I340">
        <v>83.99</v>
      </c>
      <c r="J340">
        <v>20.440000000000001</v>
      </c>
      <c r="K340">
        <v>63.55</v>
      </c>
    </row>
    <row r="341" spans="1:11" x14ac:dyDescent="0.3">
      <c r="A341" t="s">
        <v>64</v>
      </c>
      <c r="B341" s="2">
        <v>46142</v>
      </c>
      <c r="C341">
        <v>399343.04</v>
      </c>
      <c r="D341">
        <v>2106.1999999999998</v>
      </c>
      <c r="E341">
        <v>555</v>
      </c>
      <c r="F341">
        <v>6133.85</v>
      </c>
      <c r="G341">
        <v>785.01</v>
      </c>
      <c r="H341">
        <v>391869.18</v>
      </c>
      <c r="I341">
        <v>82.42</v>
      </c>
      <c r="J341">
        <v>20.440000000000001</v>
      </c>
      <c r="K341">
        <v>61.97</v>
      </c>
    </row>
    <row r="342" spans="1:11" x14ac:dyDescent="0.3">
      <c r="A342" t="s">
        <v>64</v>
      </c>
      <c r="B342" s="2">
        <v>46173</v>
      </c>
      <c r="C342">
        <v>391869.18</v>
      </c>
      <c r="D342">
        <v>2066.7800000000002</v>
      </c>
      <c r="E342">
        <v>544.61</v>
      </c>
      <c r="F342">
        <v>6019.05</v>
      </c>
      <c r="G342">
        <v>770.32</v>
      </c>
      <c r="H342">
        <v>384535.21</v>
      </c>
      <c r="I342">
        <v>80.88</v>
      </c>
      <c r="J342">
        <v>20.440000000000001</v>
      </c>
      <c r="K342">
        <v>60.43</v>
      </c>
    </row>
    <row r="343" spans="1:11" x14ac:dyDescent="0.3">
      <c r="A343" t="s">
        <v>64</v>
      </c>
      <c r="B343" s="2">
        <v>46203</v>
      </c>
      <c r="C343">
        <v>384535.21</v>
      </c>
      <c r="D343">
        <v>2028.1</v>
      </c>
      <c r="E343">
        <v>534.41999999999996</v>
      </c>
      <c r="F343">
        <v>5906.4</v>
      </c>
      <c r="G343">
        <v>755.9</v>
      </c>
      <c r="H343">
        <v>377338.49</v>
      </c>
      <c r="I343">
        <v>79.36</v>
      </c>
      <c r="J343">
        <v>20.440000000000001</v>
      </c>
      <c r="K343">
        <v>58.92</v>
      </c>
    </row>
    <row r="344" spans="1:11" x14ac:dyDescent="0.3">
      <c r="A344" t="s">
        <v>64</v>
      </c>
      <c r="B344" s="2">
        <v>46234</v>
      </c>
      <c r="C344">
        <v>377338.49</v>
      </c>
      <c r="D344">
        <v>1990.15</v>
      </c>
      <c r="E344">
        <v>524.41</v>
      </c>
      <c r="F344">
        <v>5795.86</v>
      </c>
      <c r="G344">
        <v>741.75</v>
      </c>
      <c r="H344">
        <v>370276.46</v>
      </c>
      <c r="I344">
        <v>77.88</v>
      </c>
      <c r="J344">
        <v>20.440000000000001</v>
      </c>
      <c r="K344">
        <v>57.43</v>
      </c>
    </row>
    <row r="345" spans="1:11" x14ac:dyDescent="0.3">
      <c r="A345" t="s">
        <v>64</v>
      </c>
      <c r="B345" s="2">
        <v>46265</v>
      </c>
      <c r="C345">
        <v>370276.46</v>
      </c>
      <c r="D345">
        <v>1952.9</v>
      </c>
      <c r="E345">
        <v>514.6</v>
      </c>
      <c r="F345">
        <v>5687.39</v>
      </c>
      <c r="G345">
        <v>727.87</v>
      </c>
      <c r="H345">
        <v>363346.6</v>
      </c>
      <c r="I345">
        <v>76.42</v>
      </c>
      <c r="J345">
        <v>20.440000000000001</v>
      </c>
      <c r="K345">
        <v>55.98</v>
      </c>
    </row>
    <row r="346" spans="1:11" x14ac:dyDescent="0.3">
      <c r="A346" t="s">
        <v>64</v>
      </c>
      <c r="B346" s="2">
        <v>46295</v>
      </c>
      <c r="C346">
        <v>363346.6</v>
      </c>
      <c r="D346">
        <v>1916.35</v>
      </c>
      <c r="E346">
        <v>504.97</v>
      </c>
      <c r="F346">
        <v>5580.95</v>
      </c>
      <c r="G346">
        <v>714.25</v>
      </c>
      <c r="H346">
        <v>356546.44</v>
      </c>
      <c r="I346">
        <v>74.989999999999995</v>
      </c>
      <c r="J346">
        <v>20.440000000000001</v>
      </c>
      <c r="K346">
        <v>54.55</v>
      </c>
    </row>
    <row r="347" spans="1:11" x14ac:dyDescent="0.3">
      <c r="A347" t="s">
        <v>64</v>
      </c>
      <c r="B347" s="2">
        <v>46326</v>
      </c>
      <c r="C347">
        <v>356546.44</v>
      </c>
      <c r="D347">
        <v>1880.49</v>
      </c>
      <c r="E347">
        <v>495.52</v>
      </c>
      <c r="F347">
        <v>5476.5</v>
      </c>
      <c r="G347">
        <v>700.88</v>
      </c>
      <c r="H347">
        <v>349873.54</v>
      </c>
      <c r="I347">
        <v>73.59</v>
      </c>
      <c r="J347">
        <v>20.440000000000001</v>
      </c>
      <c r="K347">
        <v>53.14</v>
      </c>
    </row>
    <row r="348" spans="1:11" x14ac:dyDescent="0.3">
      <c r="A348" t="s">
        <v>64</v>
      </c>
      <c r="B348" s="2">
        <v>46356</v>
      </c>
      <c r="C348">
        <v>349873.54</v>
      </c>
      <c r="D348">
        <v>1845.29</v>
      </c>
      <c r="E348">
        <v>486.24</v>
      </c>
      <c r="F348">
        <v>5374.01</v>
      </c>
      <c r="G348">
        <v>687.76</v>
      </c>
      <c r="H348">
        <v>343325.53</v>
      </c>
      <c r="I348">
        <v>72.209999999999994</v>
      </c>
      <c r="J348">
        <v>20.440000000000001</v>
      </c>
      <c r="K348">
        <v>51.76</v>
      </c>
    </row>
    <row r="349" spans="1:11" x14ac:dyDescent="0.3">
      <c r="A349" t="s">
        <v>64</v>
      </c>
      <c r="B349" s="2">
        <v>46387</v>
      </c>
      <c r="C349">
        <v>343325.53</v>
      </c>
      <c r="D349">
        <v>1810.76</v>
      </c>
      <c r="E349">
        <v>477.14</v>
      </c>
      <c r="F349">
        <v>5273.43</v>
      </c>
      <c r="G349">
        <v>674.89</v>
      </c>
      <c r="H349">
        <v>336900.06</v>
      </c>
      <c r="I349">
        <v>70.86</v>
      </c>
      <c r="J349">
        <v>20.440000000000001</v>
      </c>
      <c r="K349">
        <v>50.41</v>
      </c>
    </row>
    <row r="350" spans="1:11" x14ac:dyDescent="0.3">
      <c r="A350" t="s">
        <v>65</v>
      </c>
      <c r="B350" s="2">
        <v>46053</v>
      </c>
      <c r="C350">
        <v>436504.48</v>
      </c>
      <c r="D350">
        <v>2142.5100000000002</v>
      </c>
      <c r="E350">
        <v>515.45000000000005</v>
      </c>
      <c r="F350">
        <v>3197.34</v>
      </c>
      <c r="G350">
        <v>1385.74</v>
      </c>
      <c r="H350">
        <v>431405.94</v>
      </c>
      <c r="I350">
        <v>90.41</v>
      </c>
      <c r="J350">
        <v>6.1</v>
      </c>
      <c r="K350">
        <v>84.3</v>
      </c>
    </row>
    <row r="351" spans="1:11" x14ac:dyDescent="0.3">
      <c r="A351" t="s">
        <v>65</v>
      </c>
      <c r="B351" s="2">
        <v>46081</v>
      </c>
      <c r="C351">
        <v>431405.94</v>
      </c>
      <c r="D351">
        <v>2117.48</v>
      </c>
      <c r="E351">
        <v>509.43</v>
      </c>
      <c r="F351">
        <v>3159.99</v>
      </c>
      <c r="G351">
        <v>1369.56</v>
      </c>
      <c r="H351">
        <v>426366.96</v>
      </c>
      <c r="I351">
        <v>89.35</v>
      </c>
      <c r="J351">
        <v>6.1</v>
      </c>
      <c r="K351">
        <v>83.25</v>
      </c>
    </row>
    <row r="352" spans="1:11" x14ac:dyDescent="0.3">
      <c r="A352" t="s">
        <v>65</v>
      </c>
      <c r="B352" s="2">
        <v>46112</v>
      </c>
      <c r="C352">
        <v>426366.96</v>
      </c>
      <c r="D352">
        <v>2092.75</v>
      </c>
      <c r="E352">
        <v>503.48</v>
      </c>
      <c r="F352">
        <v>3123.08</v>
      </c>
      <c r="G352">
        <v>1353.56</v>
      </c>
      <c r="H352">
        <v>421386.84</v>
      </c>
      <c r="I352">
        <v>88.31</v>
      </c>
      <c r="J352">
        <v>6.1</v>
      </c>
      <c r="K352">
        <v>82.2</v>
      </c>
    </row>
    <row r="353" spans="1:11" x14ac:dyDescent="0.3">
      <c r="A353" t="s">
        <v>65</v>
      </c>
      <c r="B353" s="2">
        <v>46142</v>
      </c>
      <c r="C353">
        <v>421386.84</v>
      </c>
      <c r="D353">
        <v>2068.31</v>
      </c>
      <c r="E353">
        <v>497.6</v>
      </c>
      <c r="F353">
        <v>3086.6</v>
      </c>
      <c r="G353">
        <v>1337.75</v>
      </c>
      <c r="H353">
        <v>416464.88</v>
      </c>
      <c r="I353">
        <v>87.28</v>
      </c>
      <c r="J353">
        <v>6.1</v>
      </c>
      <c r="K353">
        <v>81.17</v>
      </c>
    </row>
    <row r="354" spans="1:11" x14ac:dyDescent="0.3">
      <c r="A354" t="s">
        <v>65</v>
      </c>
      <c r="B354" s="2">
        <v>46173</v>
      </c>
      <c r="C354">
        <v>416464.88</v>
      </c>
      <c r="D354">
        <v>2044.15</v>
      </c>
      <c r="E354">
        <v>491.79</v>
      </c>
      <c r="F354">
        <v>3050.55</v>
      </c>
      <c r="G354">
        <v>1322.12</v>
      </c>
      <c r="H354">
        <v>411600.42</v>
      </c>
      <c r="I354">
        <v>86.26</v>
      </c>
      <c r="J354">
        <v>6.1</v>
      </c>
      <c r="K354">
        <v>80.150000000000006</v>
      </c>
    </row>
    <row r="355" spans="1:11" x14ac:dyDescent="0.3">
      <c r="A355" t="s">
        <v>65</v>
      </c>
      <c r="B355" s="2">
        <v>46203</v>
      </c>
      <c r="C355">
        <v>411600.42</v>
      </c>
      <c r="D355">
        <v>2020.27</v>
      </c>
      <c r="E355">
        <v>486.04</v>
      </c>
      <c r="F355">
        <v>3014.92</v>
      </c>
      <c r="G355">
        <v>1306.68</v>
      </c>
      <c r="H355">
        <v>406792.77</v>
      </c>
      <c r="I355">
        <v>85.25</v>
      </c>
      <c r="J355">
        <v>6.1</v>
      </c>
      <c r="K355">
        <v>79.150000000000006</v>
      </c>
    </row>
    <row r="356" spans="1:11" x14ac:dyDescent="0.3">
      <c r="A356" t="s">
        <v>65</v>
      </c>
      <c r="B356" s="2">
        <v>46234</v>
      </c>
      <c r="C356">
        <v>406792.77</v>
      </c>
      <c r="D356">
        <v>1996.67</v>
      </c>
      <c r="E356">
        <v>480.37</v>
      </c>
      <c r="F356">
        <v>2979.7</v>
      </c>
      <c r="G356">
        <v>1291.42</v>
      </c>
      <c r="H356">
        <v>402041.28</v>
      </c>
      <c r="I356">
        <v>84.25</v>
      </c>
      <c r="J356">
        <v>6.1</v>
      </c>
      <c r="K356">
        <v>78.150000000000006</v>
      </c>
    </row>
    <row r="357" spans="1:11" x14ac:dyDescent="0.3">
      <c r="A357" t="s">
        <v>65</v>
      </c>
      <c r="B357" s="2">
        <v>46265</v>
      </c>
      <c r="C357">
        <v>402041.28</v>
      </c>
      <c r="D357">
        <v>1973.35</v>
      </c>
      <c r="E357">
        <v>474.76</v>
      </c>
      <c r="F357">
        <v>2944.9</v>
      </c>
      <c r="G357">
        <v>1276.3399999999999</v>
      </c>
      <c r="H357">
        <v>397345.29</v>
      </c>
      <c r="I357">
        <v>83.27</v>
      </c>
      <c r="J357">
        <v>6.1</v>
      </c>
      <c r="K357">
        <v>77.17</v>
      </c>
    </row>
    <row r="358" spans="1:11" x14ac:dyDescent="0.3">
      <c r="A358" t="s">
        <v>65</v>
      </c>
      <c r="B358" s="2">
        <v>46295</v>
      </c>
      <c r="C358">
        <v>397345.29</v>
      </c>
      <c r="D358">
        <v>1950.3</v>
      </c>
      <c r="E358">
        <v>469.21</v>
      </c>
      <c r="F358">
        <v>2910.5</v>
      </c>
      <c r="G358">
        <v>1261.43</v>
      </c>
      <c r="H358">
        <v>392704.15</v>
      </c>
      <c r="I358">
        <v>82.3</v>
      </c>
      <c r="J358">
        <v>6.1</v>
      </c>
      <c r="K358">
        <v>76.19</v>
      </c>
    </row>
    <row r="359" spans="1:11" x14ac:dyDescent="0.3">
      <c r="A359" t="s">
        <v>65</v>
      </c>
      <c r="B359" s="2">
        <v>46326</v>
      </c>
      <c r="C359">
        <v>392704.15</v>
      </c>
      <c r="D359">
        <v>1927.52</v>
      </c>
      <c r="E359">
        <v>463.73</v>
      </c>
      <c r="F359">
        <v>2876.51</v>
      </c>
      <c r="G359">
        <v>1246.69</v>
      </c>
      <c r="H359">
        <v>388117.22</v>
      </c>
      <c r="I359">
        <v>81.34</v>
      </c>
      <c r="J359">
        <v>6.1</v>
      </c>
      <c r="K359">
        <v>75.23</v>
      </c>
    </row>
    <row r="360" spans="1:11" x14ac:dyDescent="0.3">
      <c r="A360" t="s">
        <v>65</v>
      </c>
      <c r="B360" s="2">
        <v>46356</v>
      </c>
      <c r="C360">
        <v>388117.22</v>
      </c>
      <c r="D360">
        <v>1905.01</v>
      </c>
      <c r="E360">
        <v>458.31</v>
      </c>
      <c r="F360">
        <v>2842.91</v>
      </c>
      <c r="G360">
        <v>1232.1300000000001</v>
      </c>
      <c r="H360">
        <v>383583.86</v>
      </c>
      <c r="I360">
        <v>80.39</v>
      </c>
      <c r="J360">
        <v>6.1</v>
      </c>
      <c r="K360">
        <v>74.28</v>
      </c>
    </row>
    <row r="361" spans="1:11" x14ac:dyDescent="0.3">
      <c r="A361" t="s">
        <v>65</v>
      </c>
      <c r="B361" s="2">
        <v>46387</v>
      </c>
      <c r="C361">
        <v>383583.86</v>
      </c>
      <c r="D361">
        <v>1882.76</v>
      </c>
      <c r="E361">
        <v>452.96</v>
      </c>
      <c r="F361">
        <v>2809.7</v>
      </c>
      <c r="G361">
        <v>1217.74</v>
      </c>
      <c r="H361">
        <v>379103.46</v>
      </c>
      <c r="I361">
        <v>79.45</v>
      </c>
      <c r="J361">
        <v>6.1</v>
      </c>
      <c r="K361">
        <v>73.34</v>
      </c>
    </row>
    <row r="362" spans="1:11" x14ac:dyDescent="0.3">
      <c r="A362" t="s">
        <v>66</v>
      </c>
      <c r="B362" s="2">
        <v>46053</v>
      </c>
      <c r="C362">
        <v>240059.3</v>
      </c>
      <c r="D362">
        <v>1299.72</v>
      </c>
      <c r="E362">
        <v>237.31</v>
      </c>
      <c r="F362">
        <v>1373.18</v>
      </c>
      <c r="G362">
        <v>404.03</v>
      </c>
      <c r="H362">
        <v>238044.78</v>
      </c>
      <c r="I362">
        <v>49.8</v>
      </c>
      <c r="J362">
        <v>4.9400000000000004</v>
      </c>
      <c r="K362">
        <v>44.86</v>
      </c>
    </row>
    <row r="363" spans="1:11" x14ac:dyDescent="0.3">
      <c r="A363" t="s">
        <v>66</v>
      </c>
      <c r="B363" s="2">
        <v>46081</v>
      </c>
      <c r="C363">
        <v>238044.78</v>
      </c>
      <c r="D363">
        <v>1288.81</v>
      </c>
      <c r="E363">
        <v>235.32</v>
      </c>
      <c r="F363">
        <v>1361.66</v>
      </c>
      <c r="G363">
        <v>400.64</v>
      </c>
      <c r="H363">
        <v>236047.17</v>
      </c>
      <c r="I363">
        <v>49.38</v>
      </c>
      <c r="J363">
        <v>4.9400000000000004</v>
      </c>
      <c r="K363">
        <v>44.44</v>
      </c>
    </row>
    <row r="364" spans="1:11" x14ac:dyDescent="0.3">
      <c r="A364" t="s">
        <v>66</v>
      </c>
      <c r="B364" s="2">
        <v>46112</v>
      </c>
      <c r="C364">
        <v>236047.17</v>
      </c>
      <c r="D364">
        <v>1278</v>
      </c>
      <c r="E364">
        <v>233.34</v>
      </c>
      <c r="F364">
        <v>1350.23</v>
      </c>
      <c r="G364">
        <v>397.28</v>
      </c>
      <c r="H364">
        <v>234066.31</v>
      </c>
      <c r="I364">
        <v>48.97</v>
      </c>
      <c r="J364">
        <v>4.9400000000000004</v>
      </c>
      <c r="K364">
        <v>44.03</v>
      </c>
    </row>
    <row r="365" spans="1:11" x14ac:dyDescent="0.3">
      <c r="A365" t="s">
        <v>66</v>
      </c>
      <c r="B365" s="2">
        <v>46142</v>
      </c>
      <c r="C365">
        <v>234066.31</v>
      </c>
      <c r="D365">
        <v>1267.27</v>
      </c>
      <c r="E365">
        <v>231.38</v>
      </c>
      <c r="F365">
        <v>1338.9</v>
      </c>
      <c r="G365">
        <v>393.95</v>
      </c>
      <c r="H365">
        <v>232102.09</v>
      </c>
      <c r="I365">
        <v>48.56</v>
      </c>
      <c r="J365">
        <v>4.9400000000000004</v>
      </c>
      <c r="K365">
        <v>43.61</v>
      </c>
    </row>
    <row r="366" spans="1:11" x14ac:dyDescent="0.3">
      <c r="A366" t="s">
        <v>66</v>
      </c>
      <c r="B366" s="2">
        <v>46173</v>
      </c>
      <c r="C366">
        <v>232102.09</v>
      </c>
      <c r="D366">
        <v>1256.6400000000001</v>
      </c>
      <c r="E366">
        <v>229.44</v>
      </c>
      <c r="F366">
        <v>1327.66</v>
      </c>
      <c r="G366">
        <v>390.64</v>
      </c>
      <c r="H366">
        <v>230154.34</v>
      </c>
      <c r="I366">
        <v>48.15</v>
      </c>
      <c r="J366">
        <v>4.9400000000000004</v>
      </c>
      <c r="K366">
        <v>43.21</v>
      </c>
    </row>
    <row r="367" spans="1:11" x14ac:dyDescent="0.3">
      <c r="A367" t="s">
        <v>66</v>
      </c>
      <c r="B367" s="2">
        <v>46203</v>
      </c>
      <c r="C367">
        <v>230154.34</v>
      </c>
      <c r="D367">
        <v>1246.0899999999999</v>
      </c>
      <c r="E367">
        <v>227.52</v>
      </c>
      <c r="F367">
        <v>1316.52</v>
      </c>
      <c r="G367">
        <v>387.36</v>
      </c>
      <c r="H367">
        <v>228222.94</v>
      </c>
      <c r="I367">
        <v>47.75</v>
      </c>
      <c r="J367">
        <v>4.9400000000000004</v>
      </c>
      <c r="K367">
        <v>42.8</v>
      </c>
    </row>
    <row r="368" spans="1:11" x14ac:dyDescent="0.3">
      <c r="A368" t="s">
        <v>66</v>
      </c>
      <c r="B368" s="2">
        <v>46234</v>
      </c>
      <c r="C368">
        <v>228222.94</v>
      </c>
      <c r="D368">
        <v>1235.6400000000001</v>
      </c>
      <c r="E368">
        <v>225.61</v>
      </c>
      <c r="F368">
        <v>1305.47</v>
      </c>
      <c r="G368">
        <v>384.11</v>
      </c>
      <c r="H368">
        <v>226307.75</v>
      </c>
      <c r="I368">
        <v>47.35</v>
      </c>
      <c r="J368">
        <v>4.9400000000000004</v>
      </c>
      <c r="K368">
        <v>42.4</v>
      </c>
    </row>
    <row r="369" spans="1:11" x14ac:dyDescent="0.3">
      <c r="A369" t="s">
        <v>66</v>
      </c>
      <c r="B369" s="2">
        <v>46265</v>
      </c>
      <c r="C369">
        <v>226307.75</v>
      </c>
      <c r="D369">
        <v>1225.27</v>
      </c>
      <c r="E369">
        <v>223.71</v>
      </c>
      <c r="F369">
        <v>1294.52</v>
      </c>
      <c r="G369">
        <v>380.89</v>
      </c>
      <c r="H369">
        <v>224408.63</v>
      </c>
      <c r="I369">
        <v>46.95</v>
      </c>
      <c r="J369">
        <v>4.9400000000000004</v>
      </c>
      <c r="K369">
        <v>42</v>
      </c>
    </row>
    <row r="370" spans="1:11" x14ac:dyDescent="0.3">
      <c r="A370" t="s">
        <v>66</v>
      </c>
      <c r="B370" s="2">
        <v>46295</v>
      </c>
      <c r="C370">
        <v>224408.63</v>
      </c>
      <c r="D370">
        <v>1214.99</v>
      </c>
      <c r="E370">
        <v>221.84</v>
      </c>
      <c r="F370">
        <v>1283.6500000000001</v>
      </c>
      <c r="G370">
        <v>377.69</v>
      </c>
      <c r="H370">
        <v>222525.44</v>
      </c>
      <c r="I370">
        <v>46.56</v>
      </c>
      <c r="J370">
        <v>4.9400000000000004</v>
      </c>
      <c r="K370">
        <v>41.61</v>
      </c>
    </row>
    <row r="371" spans="1:11" x14ac:dyDescent="0.3">
      <c r="A371" t="s">
        <v>66</v>
      </c>
      <c r="B371" s="2">
        <v>46326</v>
      </c>
      <c r="C371">
        <v>222525.44</v>
      </c>
      <c r="D371">
        <v>1204.79</v>
      </c>
      <c r="E371">
        <v>219.97</v>
      </c>
      <c r="F371">
        <v>1272.8800000000001</v>
      </c>
      <c r="G371">
        <v>374.52</v>
      </c>
      <c r="H371">
        <v>220658.06</v>
      </c>
      <c r="I371">
        <v>46.16</v>
      </c>
      <c r="J371">
        <v>4.9400000000000004</v>
      </c>
      <c r="K371">
        <v>41.22</v>
      </c>
    </row>
    <row r="372" spans="1:11" x14ac:dyDescent="0.3">
      <c r="A372" t="s">
        <v>66</v>
      </c>
      <c r="B372" s="2">
        <v>46356</v>
      </c>
      <c r="C372">
        <v>220658.06</v>
      </c>
      <c r="D372">
        <v>1194.68</v>
      </c>
      <c r="E372">
        <v>218.13</v>
      </c>
      <c r="F372">
        <v>1262.2</v>
      </c>
      <c r="G372">
        <v>371.38</v>
      </c>
      <c r="H372">
        <v>218806.35</v>
      </c>
      <c r="I372">
        <v>45.78</v>
      </c>
      <c r="J372">
        <v>4.9400000000000004</v>
      </c>
      <c r="K372">
        <v>40.83</v>
      </c>
    </row>
    <row r="373" spans="1:11" x14ac:dyDescent="0.3">
      <c r="A373" t="s">
        <v>66</v>
      </c>
      <c r="B373" s="2">
        <v>46387</v>
      </c>
      <c r="C373">
        <v>218806.35</v>
      </c>
      <c r="D373">
        <v>1184.6500000000001</v>
      </c>
      <c r="E373">
        <v>216.3</v>
      </c>
      <c r="F373">
        <v>1251.6099999999999</v>
      </c>
      <c r="G373">
        <v>368.26</v>
      </c>
      <c r="H373">
        <v>216970.18</v>
      </c>
      <c r="I373">
        <v>45.39</v>
      </c>
      <c r="J373">
        <v>4.9400000000000004</v>
      </c>
      <c r="K373">
        <v>40.450000000000003</v>
      </c>
    </row>
    <row r="374" spans="1:11" x14ac:dyDescent="0.3">
      <c r="A374" t="s">
        <v>67</v>
      </c>
      <c r="B374" s="2">
        <v>46053</v>
      </c>
      <c r="C374">
        <v>299017.90000000002</v>
      </c>
      <c r="D374">
        <v>1535.96</v>
      </c>
      <c r="E374">
        <v>1421.37</v>
      </c>
      <c r="F374">
        <v>3023.48</v>
      </c>
      <c r="G374">
        <v>611.91</v>
      </c>
      <c r="H374">
        <v>293961.13</v>
      </c>
      <c r="I374">
        <v>61.77</v>
      </c>
      <c r="J374">
        <v>5.68</v>
      </c>
      <c r="K374">
        <v>56.09</v>
      </c>
    </row>
    <row r="375" spans="1:11" x14ac:dyDescent="0.3">
      <c r="A375" t="s">
        <v>67</v>
      </c>
      <c r="B375" s="2">
        <v>46081</v>
      </c>
      <c r="C375">
        <v>293961.13</v>
      </c>
      <c r="D375">
        <v>1509.98</v>
      </c>
      <c r="E375">
        <v>1397.34</v>
      </c>
      <c r="F375">
        <v>2972.35</v>
      </c>
      <c r="G375">
        <v>601.57000000000005</v>
      </c>
      <c r="H375">
        <v>288989.88</v>
      </c>
      <c r="I375">
        <v>60.72</v>
      </c>
      <c r="J375">
        <v>5.68</v>
      </c>
      <c r="K375">
        <v>55.04</v>
      </c>
    </row>
    <row r="376" spans="1:11" x14ac:dyDescent="0.3">
      <c r="A376" t="s">
        <v>67</v>
      </c>
      <c r="B376" s="2">
        <v>46112</v>
      </c>
      <c r="C376">
        <v>288989.88</v>
      </c>
      <c r="D376">
        <v>1484.44</v>
      </c>
      <c r="E376">
        <v>1373.7</v>
      </c>
      <c r="F376">
        <v>2922.09</v>
      </c>
      <c r="G376">
        <v>591.39</v>
      </c>
      <c r="H376">
        <v>284102.7</v>
      </c>
      <c r="I376">
        <v>59.7</v>
      </c>
      <c r="J376">
        <v>5.68</v>
      </c>
      <c r="K376">
        <v>54.01</v>
      </c>
    </row>
    <row r="377" spans="1:11" x14ac:dyDescent="0.3">
      <c r="A377" t="s">
        <v>67</v>
      </c>
      <c r="B377" s="2">
        <v>46142</v>
      </c>
      <c r="C377">
        <v>284102.7</v>
      </c>
      <c r="D377">
        <v>1459.34</v>
      </c>
      <c r="E377">
        <v>1350.47</v>
      </c>
      <c r="F377">
        <v>2872.67</v>
      </c>
      <c r="G377">
        <v>581.39</v>
      </c>
      <c r="H377">
        <v>279298.15999999997</v>
      </c>
      <c r="I377">
        <v>58.69</v>
      </c>
      <c r="J377">
        <v>5.68</v>
      </c>
      <c r="K377">
        <v>53.01</v>
      </c>
    </row>
    <row r="378" spans="1:11" x14ac:dyDescent="0.3">
      <c r="A378" t="s">
        <v>67</v>
      </c>
      <c r="B378" s="2">
        <v>46173</v>
      </c>
      <c r="C378">
        <v>279298.15999999997</v>
      </c>
      <c r="D378">
        <v>1434.66</v>
      </c>
      <c r="E378">
        <v>1327.64</v>
      </c>
      <c r="F378">
        <v>2824.09</v>
      </c>
      <c r="G378">
        <v>571.55999999999995</v>
      </c>
      <c r="H378">
        <v>274574.88</v>
      </c>
      <c r="I378">
        <v>57.7</v>
      </c>
      <c r="J378">
        <v>5.68</v>
      </c>
      <c r="K378">
        <v>52.01</v>
      </c>
    </row>
    <row r="379" spans="1:11" x14ac:dyDescent="0.3">
      <c r="A379" t="s">
        <v>67</v>
      </c>
      <c r="B379" s="2">
        <v>46203</v>
      </c>
      <c r="C379">
        <v>274574.88</v>
      </c>
      <c r="D379">
        <v>1410.4</v>
      </c>
      <c r="E379">
        <v>1305.18</v>
      </c>
      <c r="F379">
        <v>2776.33</v>
      </c>
      <c r="G379">
        <v>561.89</v>
      </c>
      <c r="H379">
        <v>269931.46999999997</v>
      </c>
      <c r="I379">
        <v>56.72</v>
      </c>
      <c r="J379">
        <v>5.68</v>
      </c>
      <c r="K379">
        <v>51.04</v>
      </c>
    </row>
    <row r="380" spans="1:11" x14ac:dyDescent="0.3">
      <c r="A380" t="s">
        <v>67</v>
      </c>
      <c r="B380" s="2">
        <v>46234</v>
      </c>
      <c r="C380">
        <v>269931.46999999997</v>
      </c>
      <c r="D380">
        <v>1386.55</v>
      </c>
      <c r="E380">
        <v>1283.1099999999999</v>
      </c>
      <c r="F380">
        <v>2729.38</v>
      </c>
      <c r="G380">
        <v>552.39</v>
      </c>
      <c r="H380">
        <v>265366.59000000003</v>
      </c>
      <c r="I380">
        <v>55.76</v>
      </c>
      <c r="J380">
        <v>5.68</v>
      </c>
      <c r="K380">
        <v>50.08</v>
      </c>
    </row>
    <row r="381" spans="1:11" x14ac:dyDescent="0.3">
      <c r="A381" t="s">
        <v>67</v>
      </c>
      <c r="B381" s="2">
        <v>46265</v>
      </c>
      <c r="C381">
        <v>265366.59000000003</v>
      </c>
      <c r="D381">
        <v>1363.1</v>
      </c>
      <c r="E381">
        <v>1261.4100000000001</v>
      </c>
      <c r="F381">
        <v>2683.22</v>
      </c>
      <c r="G381">
        <v>543.04999999999995</v>
      </c>
      <c r="H381">
        <v>260878.91</v>
      </c>
      <c r="I381">
        <v>54.82</v>
      </c>
      <c r="J381">
        <v>5.68</v>
      </c>
      <c r="K381">
        <v>49.14</v>
      </c>
    </row>
    <row r="382" spans="1:11" x14ac:dyDescent="0.3">
      <c r="A382" t="s">
        <v>67</v>
      </c>
      <c r="B382" s="2">
        <v>46295</v>
      </c>
      <c r="C382">
        <v>260878.91</v>
      </c>
      <c r="D382">
        <v>1340.05</v>
      </c>
      <c r="E382">
        <v>1240.08</v>
      </c>
      <c r="F382">
        <v>2637.85</v>
      </c>
      <c r="G382">
        <v>533.87</v>
      </c>
      <c r="H382">
        <v>256467.12</v>
      </c>
      <c r="I382">
        <v>53.89</v>
      </c>
      <c r="J382">
        <v>5.68</v>
      </c>
      <c r="K382">
        <v>48.21</v>
      </c>
    </row>
    <row r="383" spans="1:11" x14ac:dyDescent="0.3">
      <c r="A383" t="s">
        <v>67</v>
      </c>
      <c r="B383" s="2">
        <v>46326</v>
      </c>
      <c r="C383">
        <v>256467.12</v>
      </c>
      <c r="D383">
        <v>1317.39</v>
      </c>
      <c r="E383">
        <v>1219.1099999999999</v>
      </c>
      <c r="F383">
        <v>2593.2399999999998</v>
      </c>
      <c r="G383">
        <v>524.84</v>
      </c>
      <c r="H383">
        <v>252129.94</v>
      </c>
      <c r="I383">
        <v>52.98</v>
      </c>
      <c r="J383">
        <v>5.68</v>
      </c>
      <c r="K383">
        <v>47.3</v>
      </c>
    </row>
    <row r="384" spans="1:11" x14ac:dyDescent="0.3">
      <c r="A384" t="s">
        <v>67</v>
      </c>
      <c r="B384" s="2">
        <v>46356</v>
      </c>
      <c r="C384">
        <v>252129.94</v>
      </c>
      <c r="D384">
        <v>1295.1099999999999</v>
      </c>
      <c r="E384">
        <v>1198.49</v>
      </c>
      <c r="F384">
        <v>2549.38</v>
      </c>
      <c r="G384">
        <v>515.96</v>
      </c>
      <c r="H384">
        <v>247866.1</v>
      </c>
      <c r="I384">
        <v>52.08</v>
      </c>
      <c r="J384">
        <v>5.68</v>
      </c>
      <c r="K384">
        <v>46.4</v>
      </c>
    </row>
    <row r="385" spans="1:11" x14ac:dyDescent="0.3">
      <c r="A385" t="s">
        <v>67</v>
      </c>
      <c r="B385" s="2">
        <v>46387</v>
      </c>
      <c r="C385">
        <v>247866.1</v>
      </c>
      <c r="D385">
        <v>1273.21</v>
      </c>
      <c r="E385">
        <v>1178.22</v>
      </c>
      <c r="F385">
        <v>2506.27</v>
      </c>
      <c r="G385">
        <v>507.24</v>
      </c>
      <c r="H385">
        <v>243674.38</v>
      </c>
      <c r="I385">
        <v>51.2</v>
      </c>
      <c r="J385">
        <v>5.68</v>
      </c>
      <c r="K385">
        <v>45.52</v>
      </c>
    </row>
    <row r="386" spans="1:11" x14ac:dyDescent="0.3">
      <c r="A386" t="s">
        <v>68</v>
      </c>
      <c r="B386" s="2">
        <v>46053</v>
      </c>
      <c r="C386">
        <v>505311.56</v>
      </c>
      <c r="D386">
        <v>2709.31</v>
      </c>
      <c r="E386">
        <v>1811.93</v>
      </c>
      <c r="F386">
        <v>2559.08</v>
      </c>
      <c r="G386">
        <v>1615.61</v>
      </c>
      <c r="H386">
        <v>499324.95</v>
      </c>
      <c r="I386">
        <v>104.65</v>
      </c>
      <c r="J386">
        <v>7.21</v>
      </c>
      <c r="K386">
        <v>97.44</v>
      </c>
    </row>
    <row r="387" spans="1:11" x14ac:dyDescent="0.3">
      <c r="A387" t="s">
        <v>68</v>
      </c>
      <c r="B387" s="2">
        <v>46081</v>
      </c>
      <c r="C387">
        <v>499324.95</v>
      </c>
      <c r="D387">
        <v>2677.21</v>
      </c>
      <c r="E387">
        <v>1790.46</v>
      </c>
      <c r="F387">
        <v>2528.7600000000002</v>
      </c>
      <c r="G387">
        <v>1596.47</v>
      </c>
      <c r="H387">
        <v>493409.26</v>
      </c>
      <c r="I387">
        <v>103.41</v>
      </c>
      <c r="J387">
        <v>7.21</v>
      </c>
      <c r="K387">
        <v>96.2</v>
      </c>
    </row>
    <row r="388" spans="1:11" x14ac:dyDescent="0.3">
      <c r="A388" t="s">
        <v>68</v>
      </c>
      <c r="B388" s="2">
        <v>46112</v>
      </c>
      <c r="C388">
        <v>493409.26</v>
      </c>
      <c r="D388">
        <v>2645.5</v>
      </c>
      <c r="E388">
        <v>1769.25</v>
      </c>
      <c r="F388">
        <v>2498.8000000000002</v>
      </c>
      <c r="G388">
        <v>1577.55</v>
      </c>
      <c r="H388">
        <v>487563.66</v>
      </c>
      <c r="I388">
        <v>102.18</v>
      </c>
      <c r="J388">
        <v>7.21</v>
      </c>
      <c r="K388">
        <v>94.98</v>
      </c>
    </row>
    <row r="389" spans="1:11" x14ac:dyDescent="0.3">
      <c r="A389" t="s">
        <v>68</v>
      </c>
      <c r="B389" s="2">
        <v>46142</v>
      </c>
      <c r="C389">
        <v>487563.66</v>
      </c>
      <c r="D389">
        <v>2614.15</v>
      </c>
      <c r="E389">
        <v>1748.29</v>
      </c>
      <c r="F389">
        <v>2469.1999999999998</v>
      </c>
      <c r="G389">
        <v>1558.86</v>
      </c>
      <c r="H389">
        <v>481787.32</v>
      </c>
      <c r="I389">
        <v>100.97</v>
      </c>
      <c r="J389">
        <v>7.21</v>
      </c>
      <c r="K389">
        <v>93.77</v>
      </c>
    </row>
    <row r="390" spans="1:11" x14ac:dyDescent="0.3">
      <c r="A390" t="s">
        <v>68</v>
      </c>
      <c r="B390" s="2">
        <v>46173</v>
      </c>
      <c r="C390">
        <v>481787.32</v>
      </c>
      <c r="D390">
        <v>2583.1799999999998</v>
      </c>
      <c r="E390">
        <v>1727.57</v>
      </c>
      <c r="F390">
        <v>2439.94</v>
      </c>
      <c r="G390">
        <v>1540.4</v>
      </c>
      <c r="H390">
        <v>476079.41</v>
      </c>
      <c r="I390">
        <v>99.78</v>
      </c>
      <c r="J390">
        <v>7.21</v>
      </c>
      <c r="K390">
        <v>92.57</v>
      </c>
    </row>
    <row r="391" spans="1:11" x14ac:dyDescent="0.3">
      <c r="A391" t="s">
        <v>68</v>
      </c>
      <c r="B391" s="2">
        <v>46203</v>
      </c>
      <c r="C391">
        <v>476079.41</v>
      </c>
      <c r="D391">
        <v>2552.58</v>
      </c>
      <c r="E391">
        <v>1707.11</v>
      </c>
      <c r="F391">
        <v>2411.04</v>
      </c>
      <c r="G391">
        <v>1522.15</v>
      </c>
      <c r="H391">
        <v>470439.12</v>
      </c>
      <c r="I391">
        <v>98.6</v>
      </c>
      <c r="J391">
        <v>7.21</v>
      </c>
      <c r="K391">
        <v>91.39</v>
      </c>
    </row>
    <row r="392" spans="1:11" x14ac:dyDescent="0.3">
      <c r="A392" t="s">
        <v>68</v>
      </c>
      <c r="B392" s="2">
        <v>46234</v>
      </c>
      <c r="C392">
        <v>470439.12</v>
      </c>
      <c r="D392">
        <v>2522.34</v>
      </c>
      <c r="E392">
        <v>1686.88</v>
      </c>
      <c r="F392">
        <v>2382.4699999999998</v>
      </c>
      <c r="G392">
        <v>1504.11</v>
      </c>
      <c r="H392">
        <v>464865.65</v>
      </c>
      <c r="I392">
        <v>97.43</v>
      </c>
      <c r="J392">
        <v>7.21</v>
      </c>
      <c r="K392">
        <v>90.22</v>
      </c>
    </row>
    <row r="393" spans="1:11" x14ac:dyDescent="0.3">
      <c r="A393" t="s">
        <v>68</v>
      </c>
      <c r="B393" s="2">
        <v>46265</v>
      </c>
      <c r="C393">
        <v>464865.65</v>
      </c>
      <c r="D393">
        <v>2492.4499999999998</v>
      </c>
      <c r="E393">
        <v>1666.9</v>
      </c>
      <c r="F393">
        <v>2354.25</v>
      </c>
      <c r="G393">
        <v>1486.29</v>
      </c>
      <c r="H393">
        <v>459358.22</v>
      </c>
      <c r="I393">
        <v>96.27</v>
      </c>
      <c r="J393">
        <v>7.21</v>
      </c>
      <c r="K393">
        <v>89.07</v>
      </c>
    </row>
    <row r="394" spans="1:11" x14ac:dyDescent="0.3">
      <c r="A394" t="s">
        <v>68</v>
      </c>
      <c r="B394" s="2">
        <v>46295</v>
      </c>
      <c r="C394">
        <v>459358.22</v>
      </c>
      <c r="D394">
        <v>2462.9299999999998</v>
      </c>
      <c r="E394">
        <v>1647.15</v>
      </c>
      <c r="F394">
        <v>2326.35</v>
      </c>
      <c r="G394">
        <v>1468.68</v>
      </c>
      <c r="H394">
        <v>453916.03</v>
      </c>
      <c r="I394">
        <v>95.13</v>
      </c>
      <c r="J394">
        <v>7.21</v>
      </c>
      <c r="K394">
        <v>87.93</v>
      </c>
    </row>
    <row r="395" spans="1:11" x14ac:dyDescent="0.3">
      <c r="A395" t="s">
        <v>68</v>
      </c>
      <c r="B395" s="2">
        <v>46326</v>
      </c>
      <c r="C395">
        <v>453916.03</v>
      </c>
      <c r="D395">
        <v>2433.75</v>
      </c>
      <c r="E395">
        <v>1627.63</v>
      </c>
      <c r="F395">
        <v>2298.79</v>
      </c>
      <c r="G395">
        <v>1451.28</v>
      </c>
      <c r="H395">
        <v>448538.32</v>
      </c>
      <c r="I395">
        <v>94.01</v>
      </c>
      <c r="J395">
        <v>7.21</v>
      </c>
      <c r="K395">
        <v>86.8</v>
      </c>
    </row>
    <row r="396" spans="1:11" x14ac:dyDescent="0.3">
      <c r="A396" t="s">
        <v>68</v>
      </c>
      <c r="B396" s="2">
        <v>46356</v>
      </c>
      <c r="C396">
        <v>448538.32</v>
      </c>
      <c r="D396">
        <v>2404.91</v>
      </c>
      <c r="E396">
        <v>1608.35</v>
      </c>
      <c r="F396">
        <v>2271.56</v>
      </c>
      <c r="G396">
        <v>1434.09</v>
      </c>
      <c r="H396">
        <v>443224.33</v>
      </c>
      <c r="I396">
        <v>92.89</v>
      </c>
      <c r="J396">
        <v>7.21</v>
      </c>
      <c r="K396">
        <v>85.69</v>
      </c>
    </row>
    <row r="397" spans="1:11" x14ac:dyDescent="0.3">
      <c r="A397" t="s">
        <v>68</v>
      </c>
      <c r="B397" s="2">
        <v>46387</v>
      </c>
      <c r="C397">
        <v>443224.33</v>
      </c>
      <c r="D397">
        <v>2376.42</v>
      </c>
      <c r="E397">
        <v>1589.3</v>
      </c>
      <c r="F397">
        <v>2244.65</v>
      </c>
      <c r="G397">
        <v>1417.1</v>
      </c>
      <c r="H397">
        <v>437973.29</v>
      </c>
      <c r="I397">
        <v>91.79</v>
      </c>
      <c r="J397">
        <v>7.21</v>
      </c>
      <c r="K397">
        <v>84.58</v>
      </c>
    </row>
    <row r="398" spans="1:11" x14ac:dyDescent="0.3">
      <c r="A398" t="s">
        <v>69</v>
      </c>
      <c r="B398" s="2">
        <v>46053</v>
      </c>
      <c r="C398">
        <v>176268.87</v>
      </c>
      <c r="D398">
        <v>969.04</v>
      </c>
      <c r="E398">
        <v>224.13</v>
      </c>
      <c r="F398">
        <v>2523.08</v>
      </c>
      <c r="G398">
        <v>260.11</v>
      </c>
      <c r="H398">
        <v>173261.56</v>
      </c>
      <c r="I398">
        <v>36.409999999999997</v>
      </c>
      <c r="J398">
        <v>7.16</v>
      </c>
      <c r="K398">
        <v>29.25</v>
      </c>
    </row>
    <row r="399" spans="1:11" x14ac:dyDescent="0.3">
      <c r="A399" t="s">
        <v>69</v>
      </c>
      <c r="B399" s="2">
        <v>46081</v>
      </c>
      <c r="C399">
        <v>173261.56</v>
      </c>
      <c r="D399">
        <v>952.51</v>
      </c>
      <c r="E399">
        <v>220.3</v>
      </c>
      <c r="F399">
        <v>2480.0300000000002</v>
      </c>
      <c r="G399">
        <v>255.67</v>
      </c>
      <c r="H399">
        <v>170305.55</v>
      </c>
      <c r="I399">
        <v>35.79</v>
      </c>
      <c r="J399">
        <v>7.16</v>
      </c>
      <c r="K399">
        <v>28.63</v>
      </c>
    </row>
    <row r="400" spans="1:11" x14ac:dyDescent="0.3">
      <c r="A400" t="s">
        <v>69</v>
      </c>
      <c r="B400" s="2">
        <v>46112</v>
      </c>
      <c r="C400">
        <v>170305.55</v>
      </c>
      <c r="D400">
        <v>936.25</v>
      </c>
      <c r="E400">
        <v>216.55</v>
      </c>
      <c r="F400">
        <v>2437.7199999999998</v>
      </c>
      <c r="G400">
        <v>251.31</v>
      </c>
      <c r="H400">
        <v>167399.98000000001</v>
      </c>
      <c r="I400">
        <v>35.18</v>
      </c>
      <c r="J400">
        <v>7.16</v>
      </c>
      <c r="K400">
        <v>28.01</v>
      </c>
    </row>
    <row r="401" spans="1:11" x14ac:dyDescent="0.3">
      <c r="A401" t="s">
        <v>69</v>
      </c>
      <c r="B401" s="2">
        <v>46142</v>
      </c>
      <c r="C401">
        <v>167399.98000000001</v>
      </c>
      <c r="D401">
        <v>920.28</v>
      </c>
      <c r="E401">
        <v>212.85</v>
      </c>
      <c r="F401">
        <v>2396.13</v>
      </c>
      <c r="G401">
        <v>247.02</v>
      </c>
      <c r="H401">
        <v>164543.98000000001</v>
      </c>
      <c r="I401">
        <v>34.58</v>
      </c>
      <c r="J401">
        <v>7.16</v>
      </c>
      <c r="K401">
        <v>27.41</v>
      </c>
    </row>
    <row r="402" spans="1:11" x14ac:dyDescent="0.3">
      <c r="A402" t="s">
        <v>69</v>
      </c>
      <c r="B402" s="2">
        <v>46173</v>
      </c>
      <c r="C402">
        <v>164543.98000000001</v>
      </c>
      <c r="D402">
        <v>904.58</v>
      </c>
      <c r="E402">
        <v>209.22</v>
      </c>
      <c r="F402">
        <v>2355.25</v>
      </c>
      <c r="G402">
        <v>242.81</v>
      </c>
      <c r="H402">
        <v>161736.71</v>
      </c>
      <c r="I402">
        <v>33.99</v>
      </c>
      <c r="J402">
        <v>7.16</v>
      </c>
      <c r="K402">
        <v>26.82</v>
      </c>
    </row>
    <row r="403" spans="1:11" x14ac:dyDescent="0.3">
      <c r="A403" t="s">
        <v>69</v>
      </c>
      <c r="B403" s="2">
        <v>46203</v>
      </c>
      <c r="C403">
        <v>161736.71</v>
      </c>
      <c r="D403">
        <v>889.15</v>
      </c>
      <c r="E403">
        <v>205.65</v>
      </c>
      <c r="F403">
        <v>2315.06</v>
      </c>
      <c r="G403">
        <v>238.66</v>
      </c>
      <c r="H403">
        <v>158977.32999999999</v>
      </c>
      <c r="I403">
        <v>33.409999999999997</v>
      </c>
      <c r="J403">
        <v>7.16</v>
      </c>
      <c r="K403">
        <v>26.24</v>
      </c>
    </row>
    <row r="404" spans="1:11" x14ac:dyDescent="0.3">
      <c r="A404" t="s">
        <v>69</v>
      </c>
      <c r="B404" s="2">
        <v>46234</v>
      </c>
      <c r="C404">
        <v>158977.32999999999</v>
      </c>
      <c r="D404">
        <v>873.98</v>
      </c>
      <c r="E404">
        <v>202.14</v>
      </c>
      <c r="F404">
        <v>2275.5700000000002</v>
      </c>
      <c r="G404">
        <v>234.59</v>
      </c>
      <c r="H404">
        <v>156265.01999999999</v>
      </c>
      <c r="I404">
        <v>32.840000000000003</v>
      </c>
      <c r="J404">
        <v>7.16</v>
      </c>
      <c r="K404">
        <v>25.67</v>
      </c>
    </row>
    <row r="405" spans="1:11" x14ac:dyDescent="0.3">
      <c r="A405" t="s">
        <v>69</v>
      </c>
      <c r="B405" s="2">
        <v>46265</v>
      </c>
      <c r="C405">
        <v>156265.01999999999</v>
      </c>
      <c r="D405">
        <v>859.07</v>
      </c>
      <c r="E405">
        <v>198.69</v>
      </c>
      <c r="F405">
        <v>2236.7399999999998</v>
      </c>
      <c r="G405">
        <v>230.59</v>
      </c>
      <c r="H405">
        <v>153598.99</v>
      </c>
      <c r="I405">
        <v>32.28</v>
      </c>
      <c r="J405">
        <v>7.16</v>
      </c>
      <c r="K405">
        <v>25.11</v>
      </c>
    </row>
    <row r="406" spans="1:11" x14ac:dyDescent="0.3">
      <c r="A406" t="s">
        <v>69</v>
      </c>
      <c r="B406" s="2">
        <v>46295</v>
      </c>
      <c r="C406">
        <v>153598.99</v>
      </c>
      <c r="D406">
        <v>844.41</v>
      </c>
      <c r="E406">
        <v>195.3</v>
      </c>
      <c r="F406">
        <v>2198.58</v>
      </c>
      <c r="G406">
        <v>226.66</v>
      </c>
      <c r="H406">
        <v>150978.45000000001</v>
      </c>
      <c r="I406">
        <v>31.73</v>
      </c>
      <c r="J406">
        <v>7.16</v>
      </c>
      <c r="K406">
        <v>24.56</v>
      </c>
    </row>
    <row r="407" spans="1:11" x14ac:dyDescent="0.3">
      <c r="A407" t="s">
        <v>69</v>
      </c>
      <c r="B407" s="2">
        <v>46326</v>
      </c>
      <c r="C407">
        <v>150978.45000000001</v>
      </c>
      <c r="D407">
        <v>830</v>
      </c>
      <c r="E407">
        <v>191.97</v>
      </c>
      <c r="F407">
        <v>2161.0700000000002</v>
      </c>
      <c r="G407">
        <v>222.79</v>
      </c>
      <c r="H407">
        <v>148402.62</v>
      </c>
      <c r="I407">
        <v>31.19</v>
      </c>
      <c r="J407">
        <v>7.16</v>
      </c>
      <c r="K407">
        <v>24.02</v>
      </c>
    </row>
    <row r="408" spans="1:11" x14ac:dyDescent="0.3">
      <c r="A408" t="s">
        <v>69</v>
      </c>
      <c r="B408" s="2">
        <v>46356</v>
      </c>
      <c r="C408">
        <v>148402.62</v>
      </c>
      <c r="D408">
        <v>815.84</v>
      </c>
      <c r="E408">
        <v>188.7</v>
      </c>
      <c r="F408">
        <v>2124.1999999999998</v>
      </c>
      <c r="G408">
        <v>218.99</v>
      </c>
      <c r="H408">
        <v>145870.73000000001</v>
      </c>
      <c r="I408">
        <v>30.65</v>
      </c>
      <c r="J408">
        <v>7.16</v>
      </c>
      <c r="K408">
        <v>23.49</v>
      </c>
    </row>
    <row r="409" spans="1:11" x14ac:dyDescent="0.3">
      <c r="A409" t="s">
        <v>69</v>
      </c>
      <c r="B409" s="2">
        <v>46387</v>
      </c>
      <c r="C409">
        <v>145870.73000000001</v>
      </c>
      <c r="D409">
        <v>801.92</v>
      </c>
      <c r="E409">
        <v>185.48</v>
      </c>
      <c r="F409">
        <v>2087.96</v>
      </c>
      <c r="G409">
        <v>215.25</v>
      </c>
      <c r="H409">
        <v>143382.04</v>
      </c>
      <c r="I409">
        <v>30.13</v>
      </c>
      <c r="J409">
        <v>7.16</v>
      </c>
      <c r="K409">
        <v>22.97</v>
      </c>
    </row>
    <row r="410" spans="1:11" x14ac:dyDescent="0.3">
      <c r="A410" t="s">
        <v>70</v>
      </c>
      <c r="B410" s="2">
        <v>46053</v>
      </c>
      <c r="C410">
        <v>281817.5</v>
      </c>
      <c r="D410">
        <v>1549.53</v>
      </c>
      <c r="E410">
        <v>266.45999999999998</v>
      </c>
      <c r="F410">
        <v>2801.97</v>
      </c>
      <c r="G410">
        <v>281.18</v>
      </c>
      <c r="H410">
        <v>278467.88</v>
      </c>
      <c r="I410">
        <v>58.36</v>
      </c>
      <c r="J410">
        <v>4.9400000000000004</v>
      </c>
      <c r="K410">
        <v>53.43</v>
      </c>
    </row>
    <row r="411" spans="1:11" x14ac:dyDescent="0.3">
      <c r="A411" t="s">
        <v>70</v>
      </c>
      <c r="B411" s="2">
        <v>46081</v>
      </c>
      <c r="C411">
        <v>278467.88</v>
      </c>
      <c r="D411">
        <v>1531.11</v>
      </c>
      <c r="E411">
        <v>263.3</v>
      </c>
      <c r="F411">
        <v>2768.67</v>
      </c>
      <c r="G411">
        <v>277.83999999999997</v>
      </c>
      <c r="H411">
        <v>275158.06</v>
      </c>
      <c r="I411">
        <v>57.67</v>
      </c>
      <c r="J411">
        <v>4.9400000000000004</v>
      </c>
      <c r="K411">
        <v>52.73</v>
      </c>
    </row>
    <row r="412" spans="1:11" x14ac:dyDescent="0.3">
      <c r="A412" t="s">
        <v>70</v>
      </c>
      <c r="B412" s="2">
        <v>46112</v>
      </c>
      <c r="C412">
        <v>275158.06</v>
      </c>
      <c r="D412">
        <v>1512.91</v>
      </c>
      <c r="E412">
        <v>260.17</v>
      </c>
      <c r="F412">
        <v>2735.76</v>
      </c>
      <c r="G412">
        <v>274.54000000000002</v>
      </c>
      <c r="H412">
        <v>271887.59000000003</v>
      </c>
      <c r="I412">
        <v>56.98</v>
      </c>
      <c r="J412">
        <v>4.9400000000000004</v>
      </c>
      <c r="K412">
        <v>52.05</v>
      </c>
    </row>
    <row r="413" spans="1:11" x14ac:dyDescent="0.3">
      <c r="A413" t="s">
        <v>70</v>
      </c>
      <c r="B413" s="2">
        <v>46142</v>
      </c>
      <c r="C413">
        <v>271887.59000000003</v>
      </c>
      <c r="D413">
        <v>1494.93</v>
      </c>
      <c r="E413">
        <v>257.08</v>
      </c>
      <c r="F413">
        <v>2703.25</v>
      </c>
      <c r="G413">
        <v>271.27999999999997</v>
      </c>
      <c r="H413">
        <v>268655.99</v>
      </c>
      <c r="I413">
        <v>56.31</v>
      </c>
      <c r="J413">
        <v>4.9400000000000004</v>
      </c>
      <c r="K413">
        <v>51.37</v>
      </c>
    </row>
    <row r="414" spans="1:11" x14ac:dyDescent="0.3">
      <c r="A414" t="s">
        <v>70</v>
      </c>
      <c r="B414" s="2">
        <v>46173</v>
      </c>
      <c r="C414">
        <v>268655.99</v>
      </c>
      <c r="D414">
        <v>1477.16</v>
      </c>
      <c r="E414">
        <v>254.02</v>
      </c>
      <c r="F414">
        <v>2671.12</v>
      </c>
      <c r="G414">
        <v>268.05</v>
      </c>
      <c r="H414">
        <v>265462.8</v>
      </c>
      <c r="I414">
        <v>55.64</v>
      </c>
      <c r="J414">
        <v>4.9400000000000004</v>
      </c>
      <c r="K414">
        <v>50.7</v>
      </c>
    </row>
    <row r="415" spans="1:11" x14ac:dyDescent="0.3">
      <c r="A415" t="s">
        <v>70</v>
      </c>
      <c r="B415" s="2">
        <v>46203</v>
      </c>
      <c r="C415">
        <v>265462.8</v>
      </c>
      <c r="D415">
        <v>1459.6</v>
      </c>
      <c r="E415">
        <v>251</v>
      </c>
      <c r="F415">
        <v>2639.37</v>
      </c>
      <c r="G415">
        <v>264.87</v>
      </c>
      <c r="H415">
        <v>262307.57</v>
      </c>
      <c r="I415">
        <v>54.98</v>
      </c>
      <c r="J415">
        <v>4.9400000000000004</v>
      </c>
      <c r="K415">
        <v>50.04</v>
      </c>
    </row>
    <row r="416" spans="1:11" x14ac:dyDescent="0.3">
      <c r="A416" t="s">
        <v>70</v>
      </c>
      <c r="B416" s="2">
        <v>46234</v>
      </c>
      <c r="C416">
        <v>262307.57</v>
      </c>
      <c r="D416">
        <v>1442.25</v>
      </c>
      <c r="E416">
        <v>248.02</v>
      </c>
      <c r="F416">
        <v>2608</v>
      </c>
      <c r="G416">
        <v>261.72000000000003</v>
      </c>
      <c r="H416">
        <v>259189.83</v>
      </c>
      <c r="I416">
        <v>54.32</v>
      </c>
      <c r="J416">
        <v>4.9400000000000004</v>
      </c>
      <c r="K416">
        <v>49.39</v>
      </c>
    </row>
    <row r="417" spans="1:11" x14ac:dyDescent="0.3">
      <c r="A417" t="s">
        <v>70</v>
      </c>
      <c r="B417" s="2">
        <v>46265</v>
      </c>
      <c r="C417">
        <v>259189.83</v>
      </c>
      <c r="D417">
        <v>1425.11</v>
      </c>
      <c r="E417">
        <v>245.07</v>
      </c>
      <c r="F417">
        <v>2577</v>
      </c>
      <c r="G417">
        <v>258.61</v>
      </c>
      <c r="H417">
        <v>256109.16</v>
      </c>
      <c r="I417">
        <v>53.68</v>
      </c>
      <c r="J417">
        <v>4.9400000000000004</v>
      </c>
      <c r="K417">
        <v>48.74</v>
      </c>
    </row>
    <row r="418" spans="1:11" x14ac:dyDescent="0.3">
      <c r="A418" t="s">
        <v>70</v>
      </c>
      <c r="B418" s="2">
        <v>46295</v>
      </c>
      <c r="C418">
        <v>256109.16</v>
      </c>
      <c r="D418">
        <v>1408.17</v>
      </c>
      <c r="E418">
        <v>242.16</v>
      </c>
      <c r="F418">
        <v>2546.37</v>
      </c>
      <c r="G418">
        <v>255.53</v>
      </c>
      <c r="H418">
        <v>253065.1</v>
      </c>
      <c r="I418">
        <v>53.04</v>
      </c>
      <c r="J418">
        <v>4.9400000000000004</v>
      </c>
      <c r="K418">
        <v>48.1</v>
      </c>
    </row>
    <row r="419" spans="1:11" x14ac:dyDescent="0.3">
      <c r="A419" t="s">
        <v>70</v>
      </c>
      <c r="B419" s="2">
        <v>46326</v>
      </c>
      <c r="C419">
        <v>253065.1</v>
      </c>
      <c r="D419">
        <v>1391.44</v>
      </c>
      <c r="E419">
        <v>239.28</v>
      </c>
      <c r="F419">
        <v>2516.1</v>
      </c>
      <c r="G419">
        <v>252.5</v>
      </c>
      <c r="H419">
        <v>250057.22</v>
      </c>
      <c r="I419">
        <v>52.41</v>
      </c>
      <c r="J419">
        <v>4.9400000000000004</v>
      </c>
      <c r="K419">
        <v>47.47</v>
      </c>
    </row>
    <row r="420" spans="1:11" x14ac:dyDescent="0.3">
      <c r="A420" t="s">
        <v>70</v>
      </c>
      <c r="B420" s="2">
        <v>46356</v>
      </c>
      <c r="C420">
        <v>250057.22</v>
      </c>
      <c r="D420">
        <v>1374.9</v>
      </c>
      <c r="E420">
        <v>236.43</v>
      </c>
      <c r="F420">
        <v>2486.1999999999998</v>
      </c>
      <c r="G420">
        <v>249.5</v>
      </c>
      <c r="H420">
        <v>247085.09</v>
      </c>
      <c r="I420">
        <v>51.79</v>
      </c>
      <c r="J420">
        <v>4.9400000000000004</v>
      </c>
      <c r="K420">
        <v>46.85</v>
      </c>
    </row>
    <row r="421" spans="1:11" x14ac:dyDescent="0.3">
      <c r="A421" t="s">
        <v>70</v>
      </c>
      <c r="B421" s="2">
        <v>46387</v>
      </c>
      <c r="C421">
        <v>247085.09</v>
      </c>
      <c r="D421">
        <v>1358.56</v>
      </c>
      <c r="E421">
        <v>233.62</v>
      </c>
      <c r="F421">
        <v>2456.65</v>
      </c>
      <c r="G421">
        <v>246.53</v>
      </c>
      <c r="H421">
        <v>244148.29</v>
      </c>
      <c r="I421">
        <v>51.17</v>
      </c>
      <c r="J421">
        <v>4.9400000000000004</v>
      </c>
      <c r="K421">
        <v>46.23</v>
      </c>
    </row>
    <row r="422" spans="1:11" x14ac:dyDescent="0.3">
      <c r="A422" t="s">
        <v>71</v>
      </c>
      <c r="B422" s="2">
        <v>46053</v>
      </c>
      <c r="C422">
        <v>270149.24</v>
      </c>
      <c r="D422">
        <v>1555.83</v>
      </c>
      <c r="E422">
        <v>266.10000000000002</v>
      </c>
      <c r="F422">
        <v>2232.14</v>
      </c>
      <c r="G422">
        <v>219.89</v>
      </c>
      <c r="H422">
        <v>267431.11</v>
      </c>
      <c r="I422">
        <v>56</v>
      </c>
      <c r="J422">
        <v>7.99</v>
      </c>
      <c r="K422">
        <v>48</v>
      </c>
    </row>
    <row r="423" spans="1:11" x14ac:dyDescent="0.3">
      <c r="A423" t="s">
        <v>71</v>
      </c>
      <c r="B423" s="2">
        <v>46081</v>
      </c>
      <c r="C423">
        <v>267431.11</v>
      </c>
      <c r="D423">
        <v>1540.18</v>
      </c>
      <c r="E423">
        <v>263.42</v>
      </c>
      <c r="F423">
        <v>2209.6799999999998</v>
      </c>
      <c r="G423">
        <v>217.68</v>
      </c>
      <c r="H423">
        <v>264740.33</v>
      </c>
      <c r="I423">
        <v>55.43</v>
      </c>
      <c r="J423">
        <v>7.99</v>
      </c>
      <c r="K423">
        <v>47.44</v>
      </c>
    </row>
    <row r="424" spans="1:11" x14ac:dyDescent="0.3">
      <c r="A424" t="s">
        <v>71</v>
      </c>
      <c r="B424" s="2">
        <v>46112</v>
      </c>
      <c r="C424">
        <v>264740.33</v>
      </c>
      <c r="D424">
        <v>1524.68</v>
      </c>
      <c r="E424">
        <v>260.77</v>
      </c>
      <c r="F424">
        <v>2187.4499999999998</v>
      </c>
      <c r="G424">
        <v>215.49</v>
      </c>
      <c r="H424">
        <v>262076.62</v>
      </c>
      <c r="I424">
        <v>54.88</v>
      </c>
      <c r="J424">
        <v>7.99</v>
      </c>
      <c r="K424">
        <v>46.88</v>
      </c>
    </row>
    <row r="425" spans="1:11" x14ac:dyDescent="0.3">
      <c r="A425" t="s">
        <v>71</v>
      </c>
      <c r="B425" s="2">
        <v>46142</v>
      </c>
      <c r="C425">
        <v>262076.62</v>
      </c>
      <c r="D425">
        <v>1509.34</v>
      </c>
      <c r="E425">
        <v>258.14999999999998</v>
      </c>
      <c r="F425">
        <v>2165.44</v>
      </c>
      <c r="G425">
        <v>213.32</v>
      </c>
      <c r="H425">
        <v>259439.71</v>
      </c>
      <c r="I425">
        <v>54.32</v>
      </c>
      <c r="J425">
        <v>7.99</v>
      </c>
      <c r="K425">
        <v>46.33</v>
      </c>
    </row>
    <row r="426" spans="1:11" x14ac:dyDescent="0.3">
      <c r="A426" t="s">
        <v>71</v>
      </c>
      <c r="B426" s="2">
        <v>46173</v>
      </c>
      <c r="C426">
        <v>259439.71</v>
      </c>
      <c r="D426">
        <v>1494.16</v>
      </c>
      <c r="E426">
        <v>255.55</v>
      </c>
      <c r="F426">
        <v>2143.65</v>
      </c>
      <c r="G426">
        <v>211.17</v>
      </c>
      <c r="H426">
        <v>256829.33</v>
      </c>
      <c r="I426">
        <v>53.78</v>
      </c>
      <c r="J426">
        <v>7.99</v>
      </c>
      <c r="K426">
        <v>45.78</v>
      </c>
    </row>
    <row r="427" spans="1:11" x14ac:dyDescent="0.3">
      <c r="A427" t="s">
        <v>71</v>
      </c>
      <c r="B427" s="2">
        <v>46203</v>
      </c>
      <c r="C427">
        <v>256829.33</v>
      </c>
      <c r="D427">
        <v>1479.12</v>
      </c>
      <c r="E427">
        <v>252.98</v>
      </c>
      <c r="F427">
        <v>2122.08</v>
      </c>
      <c r="G427">
        <v>209.05</v>
      </c>
      <c r="H427">
        <v>254245.22</v>
      </c>
      <c r="I427">
        <v>53.24</v>
      </c>
      <c r="J427">
        <v>7.99</v>
      </c>
      <c r="K427">
        <v>45.24</v>
      </c>
    </row>
    <row r="428" spans="1:11" x14ac:dyDescent="0.3">
      <c r="A428" t="s">
        <v>71</v>
      </c>
      <c r="B428" s="2">
        <v>46234</v>
      </c>
      <c r="C428">
        <v>254245.22</v>
      </c>
      <c r="D428">
        <v>1464.24</v>
      </c>
      <c r="E428">
        <v>250.43</v>
      </c>
      <c r="F428">
        <v>2100.73</v>
      </c>
      <c r="G428">
        <v>206.95</v>
      </c>
      <c r="H428">
        <v>251687.11</v>
      </c>
      <c r="I428">
        <v>52.7</v>
      </c>
      <c r="J428">
        <v>7.99</v>
      </c>
      <c r="K428">
        <v>44.71</v>
      </c>
    </row>
    <row r="429" spans="1:11" x14ac:dyDescent="0.3">
      <c r="A429" t="s">
        <v>71</v>
      </c>
      <c r="B429" s="2">
        <v>46265</v>
      </c>
      <c r="C429">
        <v>251687.11</v>
      </c>
      <c r="D429">
        <v>1449.51</v>
      </c>
      <c r="E429">
        <v>247.91</v>
      </c>
      <c r="F429">
        <v>2079.59</v>
      </c>
      <c r="G429">
        <v>204.86</v>
      </c>
      <c r="H429">
        <v>249154.74</v>
      </c>
      <c r="I429">
        <v>52.17</v>
      </c>
      <c r="J429">
        <v>7.99</v>
      </c>
      <c r="K429">
        <v>44.18</v>
      </c>
    </row>
    <row r="430" spans="1:11" x14ac:dyDescent="0.3">
      <c r="A430" t="s">
        <v>71</v>
      </c>
      <c r="B430" s="2">
        <v>46295</v>
      </c>
      <c r="C430">
        <v>249154.74</v>
      </c>
      <c r="D430">
        <v>1434.92</v>
      </c>
      <c r="E430">
        <v>245.42</v>
      </c>
      <c r="F430">
        <v>2058.67</v>
      </c>
      <c r="G430">
        <v>202.8</v>
      </c>
      <c r="H430">
        <v>246647.85</v>
      </c>
      <c r="I430">
        <v>51.65</v>
      </c>
      <c r="J430">
        <v>7.99</v>
      </c>
      <c r="K430">
        <v>43.65</v>
      </c>
    </row>
    <row r="431" spans="1:11" x14ac:dyDescent="0.3">
      <c r="A431" t="s">
        <v>71</v>
      </c>
      <c r="B431" s="2">
        <v>46326</v>
      </c>
      <c r="C431">
        <v>246647.85</v>
      </c>
      <c r="D431">
        <v>1420.49</v>
      </c>
      <c r="E431">
        <v>242.95</v>
      </c>
      <c r="F431">
        <v>2037.96</v>
      </c>
      <c r="G431">
        <v>200.76</v>
      </c>
      <c r="H431">
        <v>244166.18</v>
      </c>
      <c r="I431">
        <v>51.13</v>
      </c>
      <c r="J431">
        <v>7.99</v>
      </c>
      <c r="K431">
        <v>43.13</v>
      </c>
    </row>
    <row r="432" spans="1:11" x14ac:dyDescent="0.3">
      <c r="A432" t="s">
        <v>71</v>
      </c>
      <c r="B432" s="2">
        <v>46356</v>
      </c>
      <c r="C432">
        <v>244166.18</v>
      </c>
      <c r="D432">
        <v>1406.19</v>
      </c>
      <c r="E432">
        <v>240.51</v>
      </c>
      <c r="F432">
        <v>2017.45</v>
      </c>
      <c r="G432">
        <v>198.74</v>
      </c>
      <c r="H432">
        <v>241709.48</v>
      </c>
      <c r="I432">
        <v>50.61</v>
      </c>
      <c r="J432">
        <v>7.99</v>
      </c>
      <c r="K432">
        <v>42.62</v>
      </c>
    </row>
    <row r="433" spans="1:11" x14ac:dyDescent="0.3">
      <c r="A433" t="s">
        <v>71</v>
      </c>
      <c r="B433" s="2">
        <v>46387</v>
      </c>
      <c r="C433">
        <v>241709.48</v>
      </c>
      <c r="D433">
        <v>1392.05</v>
      </c>
      <c r="E433">
        <v>238.09</v>
      </c>
      <c r="F433">
        <v>1997.15</v>
      </c>
      <c r="G433">
        <v>196.74</v>
      </c>
      <c r="H433">
        <v>239277.49</v>
      </c>
      <c r="I433">
        <v>50.1</v>
      </c>
      <c r="J433">
        <v>7.99</v>
      </c>
      <c r="K433">
        <v>42.11</v>
      </c>
    </row>
    <row r="434" spans="1:11" x14ac:dyDescent="0.3">
      <c r="A434" t="s">
        <v>72</v>
      </c>
      <c r="B434" s="2">
        <v>46053</v>
      </c>
      <c r="C434">
        <v>310643.78999999998</v>
      </c>
      <c r="D434">
        <v>1674.89</v>
      </c>
      <c r="E434">
        <v>881.56</v>
      </c>
      <c r="F434">
        <v>1494.78</v>
      </c>
      <c r="G434">
        <v>530.07000000000005</v>
      </c>
      <c r="H434">
        <v>307737.38</v>
      </c>
      <c r="I434">
        <v>64.41</v>
      </c>
      <c r="J434">
        <v>6.08</v>
      </c>
      <c r="K434">
        <v>58.33</v>
      </c>
    </row>
    <row r="435" spans="1:11" x14ac:dyDescent="0.3">
      <c r="A435" t="s">
        <v>72</v>
      </c>
      <c r="B435" s="2">
        <v>46081</v>
      </c>
      <c r="C435">
        <v>307737.38</v>
      </c>
      <c r="D435">
        <v>1659.22</v>
      </c>
      <c r="E435">
        <v>873.31</v>
      </c>
      <c r="F435">
        <v>1480.8</v>
      </c>
      <c r="G435">
        <v>525.11</v>
      </c>
      <c r="H435">
        <v>304858.15999999997</v>
      </c>
      <c r="I435">
        <v>63.81</v>
      </c>
      <c r="J435">
        <v>6.08</v>
      </c>
      <c r="K435">
        <v>57.73</v>
      </c>
    </row>
    <row r="436" spans="1:11" x14ac:dyDescent="0.3">
      <c r="A436" t="s">
        <v>72</v>
      </c>
      <c r="B436" s="2">
        <v>46112</v>
      </c>
      <c r="C436">
        <v>304858.15999999997</v>
      </c>
      <c r="D436">
        <v>1643.69</v>
      </c>
      <c r="E436">
        <v>865.14</v>
      </c>
      <c r="F436">
        <v>1466.94</v>
      </c>
      <c r="G436">
        <v>520.19000000000005</v>
      </c>
      <c r="H436">
        <v>302005.89</v>
      </c>
      <c r="I436">
        <v>63.22</v>
      </c>
      <c r="J436">
        <v>6.08</v>
      </c>
      <c r="K436">
        <v>57.13</v>
      </c>
    </row>
    <row r="437" spans="1:11" x14ac:dyDescent="0.3">
      <c r="A437" t="s">
        <v>72</v>
      </c>
      <c r="B437" s="2">
        <v>46142</v>
      </c>
      <c r="C437">
        <v>302005.89</v>
      </c>
      <c r="D437">
        <v>1628.32</v>
      </c>
      <c r="E437">
        <v>857.05</v>
      </c>
      <c r="F437">
        <v>1453.22</v>
      </c>
      <c r="G437">
        <v>515.33000000000004</v>
      </c>
      <c r="H437">
        <v>299180.28999999998</v>
      </c>
      <c r="I437">
        <v>62.62</v>
      </c>
      <c r="J437">
        <v>6.08</v>
      </c>
      <c r="K437">
        <v>56.54</v>
      </c>
    </row>
    <row r="438" spans="1:11" x14ac:dyDescent="0.3">
      <c r="A438" t="s">
        <v>72</v>
      </c>
      <c r="B438" s="2">
        <v>46173</v>
      </c>
      <c r="C438">
        <v>299180.28999999998</v>
      </c>
      <c r="D438">
        <v>1613.08</v>
      </c>
      <c r="E438">
        <v>849.03</v>
      </c>
      <c r="F438">
        <v>1439.62</v>
      </c>
      <c r="G438">
        <v>510.51</v>
      </c>
      <c r="H438">
        <v>296381.14</v>
      </c>
      <c r="I438">
        <v>62.04</v>
      </c>
      <c r="J438">
        <v>6.08</v>
      </c>
      <c r="K438">
        <v>55.96</v>
      </c>
    </row>
    <row r="439" spans="1:11" x14ac:dyDescent="0.3">
      <c r="A439" t="s">
        <v>72</v>
      </c>
      <c r="B439" s="2">
        <v>46203</v>
      </c>
      <c r="C439">
        <v>296381.14</v>
      </c>
      <c r="D439">
        <v>1597.99</v>
      </c>
      <c r="E439">
        <v>841.08</v>
      </c>
      <c r="F439">
        <v>1426.15</v>
      </c>
      <c r="G439">
        <v>505.73</v>
      </c>
      <c r="H439">
        <v>293608.17</v>
      </c>
      <c r="I439">
        <v>61.46</v>
      </c>
      <c r="J439">
        <v>6.08</v>
      </c>
      <c r="K439">
        <v>55.37</v>
      </c>
    </row>
    <row r="440" spans="1:11" x14ac:dyDescent="0.3">
      <c r="A440" t="s">
        <v>72</v>
      </c>
      <c r="B440" s="2">
        <v>46234</v>
      </c>
      <c r="C440">
        <v>293608.17</v>
      </c>
      <c r="D440">
        <v>1583.04</v>
      </c>
      <c r="E440">
        <v>833.21</v>
      </c>
      <c r="F440">
        <v>1412.81</v>
      </c>
      <c r="G440">
        <v>501</v>
      </c>
      <c r="H440">
        <v>290861.15000000002</v>
      </c>
      <c r="I440">
        <v>60.88</v>
      </c>
      <c r="J440">
        <v>6.08</v>
      </c>
      <c r="K440">
        <v>54.8</v>
      </c>
    </row>
    <row r="441" spans="1:11" x14ac:dyDescent="0.3">
      <c r="A441" t="s">
        <v>72</v>
      </c>
      <c r="B441" s="2">
        <v>46265</v>
      </c>
      <c r="C441">
        <v>290861.15000000002</v>
      </c>
      <c r="D441">
        <v>1568.23</v>
      </c>
      <c r="E441">
        <v>825.42</v>
      </c>
      <c r="F441">
        <v>1399.59</v>
      </c>
      <c r="G441">
        <v>496.31</v>
      </c>
      <c r="H441">
        <v>288139.83</v>
      </c>
      <c r="I441">
        <v>60.31</v>
      </c>
      <c r="J441">
        <v>6.08</v>
      </c>
      <c r="K441">
        <v>54.23</v>
      </c>
    </row>
    <row r="442" spans="1:11" x14ac:dyDescent="0.3">
      <c r="A442" t="s">
        <v>72</v>
      </c>
      <c r="B442" s="2">
        <v>46295</v>
      </c>
      <c r="C442">
        <v>288139.83</v>
      </c>
      <c r="D442">
        <v>1553.55</v>
      </c>
      <c r="E442">
        <v>817.7</v>
      </c>
      <c r="F442">
        <v>1386.5</v>
      </c>
      <c r="G442">
        <v>491.67</v>
      </c>
      <c r="H442">
        <v>285443.96999999997</v>
      </c>
      <c r="I442">
        <v>59.75</v>
      </c>
      <c r="J442">
        <v>6.08</v>
      </c>
      <c r="K442">
        <v>53.67</v>
      </c>
    </row>
    <row r="443" spans="1:11" x14ac:dyDescent="0.3">
      <c r="A443" t="s">
        <v>72</v>
      </c>
      <c r="B443" s="2">
        <v>46326</v>
      </c>
      <c r="C443">
        <v>285443.96999999997</v>
      </c>
      <c r="D443">
        <v>1539.02</v>
      </c>
      <c r="E443">
        <v>810.04</v>
      </c>
      <c r="F443">
        <v>1373.52</v>
      </c>
      <c r="G443">
        <v>487.07</v>
      </c>
      <c r="H443">
        <v>282773.33</v>
      </c>
      <c r="I443">
        <v>59.19</v>
      </c>
      <c r="J443">
        <v>6.08</v>
      </c>
      <c r="K443">
        <v>53.11</v>
      </c>
    </row>
    <row r="444" spans="1:11" x14ac:dyDescent="0.3">
      <c r="A444" t="s">
        <v>72</v>
      </c>
      <c r="B444" s="2">
        <v>46356</v>
      </c>
      <c r="C444">
        <v>282773.33</v>
      </c>
      <c r="D444">
        <v>1524.62</v>
      </c>
      <c r="E444">
        <v>802.47</v>
      </c>
      <c r="F444">
        <v>1360.67</v>
      </c>
      <c r="G444">
        <v>482.51</v>
      </c>
      <c r="H444">
        <v>280127.68</v>
      </c>
      <c r="I444">
        <v>58.64</v>
      </c>
      <c r="J444">
        <v>6.08</v>
      </c>
      <c r="K444">
        <v>52.55</v>
      </c>
    </row>
    <row r="445" spans="1:11" x14ac:dyDescent="0.3">
      <c r="A445" t="s">
        <v>72</v>
      </c>
      <c r="B445" s="2">
        <v>46387</v>
      </c>
      <c r="C445">
        <v>280127.68</v>
      </c>
      <c r="D445">
        <v>1510.36</v>
      </c>
      <c r="E445">
        <v>794.96</v>
      </c>
      <c r="F445">
        <v>1347.94</v>
      </c>
      <c r="G445">
        <v>478</v>
      </c>
      <c r="H445">
        <v>277506.78000000003</v>
      </c>
      <c r="I445">
        <v>58.09</v>
      </c>
      <c r="J445">
        <v>6.08</v>
      </c>
      <c r="K445">
        <v>52</v>
      </c>
    </row>
    <row r="446" spans="1:11" x14ac:dyDescent="0.3">
      <c r="A446" t="s">
        <v>73</v>
      </c>
      <c r="B446" s="2">
        <v>46053</v>
      </c>
      <c r="C446">
        <v>597851.15</v>
      </c>
      <c r="D446">
        <v>2959.36</v>
      </c>
      <c r="E446">
        <v>708.44</v>
      </c>
      <c r="F446">
        <v>4624.91</v>
      </c>
      <c r="G446">
        <v>1248.6500000000001</v>
      </c>
      <c r="H446">
        <v>591269.15</v>
      </c>
      <c r="I446">
        <v>136.25</v>
      </c>
      <c r="J446">
        <v>5.0199999999999996</v>
      </c>
      <c r="K446">
        <v>131.22999999999999</v>
      </c>
    </row>
    <row r="447" spans="1:11" x14ac:dyDescent="0.3">
      <c r="A447" t="s">
        <v>73</v>
      </c>
      <c r="B447" s="2">
        <v>46081</v>
      </c>
      <c r="C447">
        <v>591269.15</v>
      </c>
      <c r="D447">
        <v>2926.78</v>
      </c>
      <c r="E447">
        <v>700.64</v>
      </c>
      <c r="F447">
        <v>4573.99</v>
      </c>
      <c r="G447">
        <v>1234.9000000000001</v>
      </c>
      <c r="H447">
        <v>584759.62</v>
      </c>
      <c r="I447">
        <v>134.75</v>
      </c>
      <c r="J447">
        <v>5.0199999999999996</v>
      </c>
      <c r="K447">
        <v>129.72999999999999</v>
      </c>
    </row>
    <row r="448" spans="1:11" x14ac:dyDescent="0.3">
      <c r="A448" t="s">
        <v>73</v>
      </c>
      <c r="B448" s="2">
        <v>46112</v>
      </c>
      <c r="C448">
        <v>584759.62</v>
      </c>
      <c r="D448">
        <v>2894.56</v>
      </c>
      <c r="E448">
        <v>692.93</v>
      </c>
      <c r="F448">
        <v>4523.63</v>
      </c>
      <c r="G448">
        <v>1221.31</v>
      </c>
      <c r="H448">
        <v>578321.75</v>
      </c>
      <c r="I448">
        <v>133.27000000000001</v>
      </c>
      <c r="J448">
        <v>5.0199999999999996</v>
      </c>
      <c r="K448">
        <v>128.24</v>
      </c>
    </row>
    <row r="449" spans="1:11" x14ac:dyDescent="0.3">
      <c r="A449" t="s">
        <v>73</v>
      </c>
      <c r="B449" s="2">
        <v>46142</v>
      </c>
      <c r="C449">
        <v>578321.75</v>
      </c>
      <c r="D449">
        <v>2862.69</v>
      </c>
      <c r="E449">
        <v>685.3</v>
      </c>
      <c r="F449">
        <v>4473.83</v>
      </c>
      <c r="G449">
        <v>1207.8599999999999</v>
      </c>
      <c r="H449">
        <v>571954.76</v>
      </c>
      <c r="I449">
        <v>131.80000000000001</v>
      </c>
      <c r="J449">
        <v>5.0199999999999996</v>
      </c>
      <c r="K449">
        <v>126.78</v>
      </c>
    </row>
    <row r="450" spans="1:11" x14ac:dyDescent="0.3">
      <c r="A450" t="s">
        <v>73</v>
      </c>
      <c r="B450" s="2">
        <v>46173</v>
      </c>
      <c r="C450">
        <v>571954.76</v>
      </c>
      <c r="D450">
        <v>2831.18</v>
      </c>
      <c r="E450">
        <v>677.75</v>
      </c>
      <c r="F450">
        <v>4424.58</v>
      </c>
      <c r="G450">
        <v>1194.56</v>
      </c>
      <c r="H450">
        <v>565657.86</v>
      </c>
      <c r="I450">
        <v>130.35</v>
      </c>
      <c r="J450">
        <v>5.0199999999999996</v>
      </c>
      <c r="K450">
        <v>125.33</v>
      </c>
    </row>
    <row r="451" spans="1:11" x14ac:dyDescent="0.3">
      <c r="A451" t="s">
        <v>73</v>
      </c>
      <c r="B451" s="2">
        <v>46203</v>
      </c>
      <c r="C451">
        <v>565657.86</v>
      </c>
      <c r="D451">
        <v>2800.01</v>
      </c>
      <c r="E451">
        <v>670.29</v>
      </c>
      <c r="F451">
        <v>4375.87</v>
      </c>
      <c r="G451">
        <v>1181.4100000000001</v>
      </c>
      <c r="H451">
        <v>559430.30000000005</v>
      </c>
      <c r="I451">
        <v>128.91999999999999</v>
      </c>
      <c r="J451">
        <v>5.0199999999999996</v>
      </c>
      <c r="K451">
        <v>123.89</v>
      </c>
    </row>
    <row r="452" spans="1:11" x14ac:dyDescent="0.3">
      <c r="A452" t="s">
        <v>73</v>
      </c>
      <c r="B452" s="2">
        <v>46234</v>
      </c>
      <c r="C452">
        <v>559430.30000000005</v>
      </c>
      <c r="D452">
        <v>2769.18</v>
      </c>
      <c r="E452">
        <v>662.91</v>
      </c>
      <c r="F452">
        <v>4327.6899999999996</v>
      </c>
      <c r="G452">
        <v>1168.4100000000001</v>
      </c>
      <c r="H452">
        <v>553271.29</v>
      </c>
      <c r="I452">
        <v>127.5</v>
      </c>
      <c r="J452">
        <v>5.0199999999999996</v>
      </c>
      <c r="K452">
        <v>122.47</v>
      </c>
    </row>
    <row r="453" spans="1:11" x14ac:dyDescent="0.3">
      <c r="A453" t="s">
        <v>73</v>
      </c>
      <c r="B453" s="2">
        <v>46265</v>
      </c>
      <c r="C453">
        <v>553271.29</v>
      </c>
      <c r="D453">
        <v>2738.69</v>
      </c>
      <c r="E453">
        <v>655.61</v>
      </c>
      <c r="F453">
        <v>4280.04</v>
      </c>
      <c r="G453">
        <v>1155.54</v>
      </c>
      <c r="H453">
        <v>547180.09</v>
      </c>
      <c r="I453">
        <v>126.09</v>
      </c>
      <c r="J453">
        <v>5.0199999999999996</v>
      </c>
      <c r="K453">
        <v>121.07</v>
      </c>
    </row>
    <row r="454" spans="1:11" x14ac:dyDescent="0.3">
      <c r="A454" t="s">
        <v>73</v>
      </c>
      <c r="B454" s="2">
        <v>46295</v>
      </c>
      <c r="C454">
        <v>547180.09</v>
      </c>
      <c r="D454">
        <v>2708.54</v>
      </c>
      <c r="E454">
        <v>648.4</v>
      </c>
      <c r="F454">
        <v>4232.92</v>
      </c>
      <c r="G454">
        <v>1142.82</v>
      </c>
      <c r="H454">
        <v>541155.94999999995</v>
      </c>
      <c r="I454">
        <v>124.71</v>
      </c>
      <c r="J454">
        <v>5.0199999999999996</v>
      </c>
      <c r="K454">
        <v>119.68</v>
      </c>
    </row>
    <row r="455" spans="1:11" x14ac:dyDescent="0.3">
      <c r="A455" t="s">
        <v>73</v>
      </c>
      <c r="B455" s="2">
        <v>46326</v>
      </c>
      <c r="C455">
        <v>541155.94999999995</v>
      </c>
      <c r="D455">
        <v>2678.72</v>
      </c>
      <c r="E455">
        <v>641.26</v>
      </c>
      <c r="F455">
        <v>4186.32</v>
      </c>
      <c r="G455">
        <v>1130.24</v>
      </c>
      <c r="H455">
        <v>535198.13</v>
      </c>
      <c r="I455">
        <v>123.33</v>
      </c>
      <c r="J455">
        <v>5.0199999999999996</v>
      </c>
      <c r="K455">
        <v>118.31</v>
      </c>
    </row>
    <row r="456" spans="1:11" x14ac:dyDescent="0.3">
      <c r="A456" t="s">
        <v>73</v>
      </c>
      <c r="B456" s="2">
        <v>46356</v>
      </c>
      <c r="C456">
        <v>535198.13</v>
      </c>
      <c r="D456">
        <v>2649.23</v>
      </c>
      <c r="E456">
        <v>634.20000000000005</v>
      </c>
      <c r="F456">
        <v>4140.2299999999996</v>
      </c>
      <c r="G456">
        <v>1117.8</v>
      </c>
      <c r="H456">
        <v>529305.91</v>
      </c>
      <c r="I456">
        <v>121.97</v>
      </c>
      <c r="J456">
        <v>5.0199999999999996</v>
      </c>
      <c r="K456">
        <v>116.95</v>
      </c>
    </row>
    <row r="457" spans="1:11" x14ac:dyDescent="0.3">
      <c r="A457" t="s">
        <v>73</v>
      </c>
      <c r="B457" s="2">
        <v>46387</v>
      </c>
      <c r="C457">
        <v>529305.91</v>
      </c>
      <c r="D457">
        <v>2620.06</v>
      </c>
      <c r="E457">
        <v>627.21</v>
      </c>
      <c r="F457">
        <v>4094.65</v>
      </c>
      <c r="G457">
        <v>1105.49</v>
      </c>
      <c r="H457">
        <v>523478.55</v>
      </c>
      <c r="I457">
        <v>120.63</v>
      </c>
      <c r="J457">
        <v>5.0199999999999996</v>
      </c>
      <c r="K457">
        <v>115.61</v>
      </c>
    </row>
    <row r="458" spans="1:11" x14ac:dyDescent="0.3">
      <c r="A458" t="s">
        <v>74</v>
      </c>
      <c r="B458" s="2">
        <v>46053</v>
      </c>
      <c r="C458">
        <v>155138.72</v>
      </c>
      <c r="D458">
        <v>753.59</v>
      </c>
      <c r="E458">
        <v>234.23</v>
      </c>
      <c r="F458">
        <v>2112.39</v>
      </c>
      <c r="G458">
        <v>213.45</v>
      </c>
      <c r="H458">
        <v>152578.65</v>
      </c>
      <c r="I458">
        <v>32.049999999999997</v>
      </c>
      <c r="J458">
        <v>6.57</v>
      </c>
      <c r="K458">
        <v>25.48</v>
      </c>
    </row>
    <row r="459" spans="1:11" x14ac:dyDescent="0.3">
      <c r="A459" t="s">
        <v>74</v>
      </c>
      <c r="B459" s="2">
        <v>46081</v>
      </c>
      <c r="C459">
        <v>152578.65</v>
      </c>
      <c r="D459">
        <v>741.15</v>
      </c>
      <c r="E459">
        <v>230.37</v>
      </c>
      <c r="F459">
        <v>2077.5300000000002</v>
      </c>
      <c r="G459">
        <v>209.93</v>
      </c>
      <c r="H459">
        <v>150060.82</v>
      </c>
      <c r="I459">
        <v>31.52</v>
      </c>
      <c r="J459">
        <v>6.57</v>
      </c>
      <c r="K459">
        <v>24.96</v>
      </c>
    </row>
    <row r="460" spans="1:11" x14ac:dyDescent="0.3">
      <c r="A460" t="s">
        <v>74</v>
      </c>
      <c r="B460" s="2">
        <v>46112</v>
      </c>
      <c r="C460">
        <v>150060.82</v>
      </c>
      <c r="D460">
        <v>728.92</v>
      </c>
      <c r="E460">
        <v>226.57</v>
      </c>
      <c r="F460">
        <v>2043.25</v>
      </c>
      <c r="G460">
        <v>206.46</v>
      </c>
      <c r="H460">
        <v>147584.54</v>
      </c>
      <c r="I460">
        <v>31</v>
      </c>
      <c r="J460">
        <v>6.57</v>
      </c>
      <c r="K460">
        <v>24.44</v>
      </c>
    </row>
    <row r="461" spans="1:11" x14ac:dyDescent="0.3">
      <c r="A461" t="s">
        <v>74</v>
      </c>
      <c r="B461" s="2">
        <v>46142</v>
      </c>
      <c r="C461">
        <v>147584.54</v>
      </c>
      <c r="D461">
        <v>716.89</v>
      </c>
      <c r="E461">
        <v>222.83</v>
      </c>
      <c r="F461">
        <v>2009.53</v>
      </c>
      <c r="G461">
        <v>203.06</v>
      </c>
      <c r="H461">
        <v>145149.12</v>
      </c>
      <c r="I461">
        <v>30.49</v>
      </c>
      <c r="J461">
        <v>6.57</v>
      </c>
      <c r="K461">
        <v>23.92</v>
      </c>
    </row>
    <row r="462" spans="1:11" x14ac:dyDescent="0.3">
      <c r="A462" t="s">
        <v>74</v>
      </c>
      <c r="B462" s="2">
        <v>46173</v>
      </c>
      <c r="C462">
        <v>145149.12</v>
      </c>
      <c r="D462">
        <v>705.06</v>
      </c>
      <c r="E462">
        <v>219.15</v>
      </c>
      <c r="F462">
        <v>1976.37</v>
      </c>
      <c r="G462">
        <v>199.7</v>
      </c>
      <c r="H462">
        <v>142753.9</v>
      </c>
      <c r="I462">
        <v>29.99</v>
      </c>
      <c r="J462">
        <v>6.57</v>
      </c>
      <c r="K462">
        <v>23.42</v>
      </c>
    </row>
    <row r="463" spans="1:11" x14ac:dyDescent="0.3">
      <c r="A463" t="s">
        <v>74</v>
      </c>
      <c r="B463" s="2">
        <v>46203</v>
      </c>
      <c r="C463">
        <v>142753.9</v>
      </c>
      <c r="D463">
        <v>693.43</v>
      </c>
      <c r="E463">
        <v>215.53</v>
      </c>
      <c r="F463">
        <v>1943.76</v>
      </c>
      <c r="G463">
        <v>196.41</v>
      </c>
      <c r="H463">
        <v>140398.20000000001</v>
      </c>
      <c r="I463">
        <v>29.5</v>
      </c>
      <c r="J463">
        <v>6.57</v>
      </c>
      <c r="K463">
        <v>22.93</v>
      </c>
    </row>
    <row r="464" spans="1:11" x14ac:dyDescent="0.3">
      <c r="A464" t="s">
        <v>74</v>
      </c>
      <c r="B464" s="2">
        <v>46234</v>
      </c>
      <c r="C464">
        <v>140398.20000000001</v>
      </c>
      <c r="D464">
        <v>681.98</v>
      </c>
      <c r="E464">
        <v>211.98</v>
      </c>
      <c r="F464">
        <v>1911.68</v>
      </c>
      <c r="G464">
        <v>193.17</v>
      </c>
      <c r="H464">
        <v>138081.37</v>
      </c>
      <c r="I464">
        <v>29.01</v>
      </c>
      <c r="J464">
        <v>6.57</v>
      </c>
      <c r="K464">
        <v>22.44</v>
      </c>
    </row>
    <row r="465" spans="1:11" x14ac:dyDescent="0.3">
      <c r="A465" t="s">
        <v>74</v>
      </c>
      <c r="B465" s="2">
        <v>46265</v>
      </c>
      <c r="C465">
        <v>138081.37</v>
      </c>
      <c r="D465">
        <v>670.73</v>
      </c>
      <c r="E465">
        <v>208.48</v>
      </c>
      <c r="F465">
        <v>1880.14</v>
      </c>
      <c r="G465">
        <v>189.98</v>
      </c>
      <c r="H465">
        <v>135802.76999999999</v>
      </c>
      <c r="I465">
        <v>28.53</v>
      </c>
      <c r="J465">
        <v>6.57</v>
      </c>
      <c r="K465">
        <v>21.96</v>
      </c>
    </row>
    <row r="466" spans="1:11" x14ac:dyDescent="0.3">
      <c r="A466" t="s">
        <v>74</v>
      </c>
      <c r="B466" s="2">
        <v>46295</v>
      </c>
      <c r="C466">
        <v>135802.76999999999</v>
      </c>
      <c r="D466">
        <v>659.66</v>
      </c>
      <c r="E466">
        <v>205.04</v>
      </c>
      <c r="F466">
        <v>1849.11</v>
      </c>
      <c r="G466">
        <v>186.85</v>
      </c>
      <c r="H466">
        <v>133561.78</v>
      </c>
      <c r="I466">
        <v>28.06</v>
      </c>
      <c r="J466">
        <v>6.57</v>
      </c>
      <c r="K466">
        <v>21.49</v>
      </c>
    </row>
    <row r="467" spans="1:11" x14ac:dyDescent="0.3">
      <c r="A467" t="s">
        <v>74</v>
      </c>
      <c r="B467" s="2">
        <v>46326</v>
      </c>
      <c r="C467">
        <v>133561.78</v>
      </c>
      <c r="D467">
        <v>648.78</v>
      </c>
      <c r="E467">
        <v>201.66</v>
      </c>
      <c r="F467">
        <v>1818.6</v>
      </c>
      <c r="G467">
        <v>183.76</v>
      </c>
      <c r="H467">
        <v>131357.76000000001</v>
      </c>
      <c r="I467">
        <v>27.6</v>
      </c>
      <c r="J467">
        <v>6.57</v>
      </c>
      <c r="K467">
        <v>21.03</v>
      </c>
    </row>
    <row r="468" spans="1:11" x14ac:dyDescent="0.3">
      <c r="A468" t="s">
        <v>74</v>
      </c>
      <c r="B468" s="2">
        <v>46356</v>
      </c>
      <c r="C468">
        <v>131357.76000000001</v>
      </c>
      <c r="D468">
        <v>638.07000000000005</v>
      </c>
      <c r="E468">
        <v>198.33</v>
      </c>
      <c r="F468">
        <v>1788.59</v>
      </c>
      <c r="G468">
        <v>180.73</v>
      </c>
      <c r="H468">
        <v>129190.12</v>
      </c>
      <c r="I468">
        <v>27.14</v>
      </c>
      <c r="J468">
        <v>6.57</v>
      </c>
      <c r="K468">
        <v>20.57</v>
      </c>
    </row>
    <row r="469" spans="1:11" x14ac:dyDescent="0.3">
      <c r="A469" t="s">
        <v>74</v>
      </c>
      <c r="B469" s="2">
        <v>46387</v>
      </c>
      <c r="C469">
        <v>129190.12</v>
      </c>
      <c r="D469">
        <v>627.54</v>
      </c>
      <c r="E469">
        <v>195.05</v>
      </c>
      <c r="F469">
        <v>1759.07</v>
      </c>
      <c r="G469">
        <v>177.75</v>
      </c>
      <c r="H469">
        <v>127058.24000000001</v>
      </c>
      <c r="I469">
        <v>26.69</v>
      </c>
      <c r="J469">
        <v>6.57</v>
      </c>
      <c r="K469">
        <v>20.12</v>
      </c>
    </row>
    <row r="470" spans="1:11" x14ac:dyDescent="0.3">
      <c r="A470" t="s">
        <v>75</v>
      </c>
      <c r="B470" s="2">
        <v>46053</v>
      </c>
      <c r="C470">
        <v>354744.28</v>
      </c>
      <c r="D470">
        <v>1643.35</v>
      </c>
      <c r="E470">
        <v>512</v>
      </c>
      <c r="F470">
        <v>4527.3100000000004</v>
      </c>
      <c r="G470">
        <v>1070.3399999999999</v>
      </c>
      <c r="H470">
        <v>348634.62</v>
      </c>
      <c r="I470">
        <v>73.27</v>
      </c>
      <c r="J470">
        <v>7.43</v>
      </c>
      <c r="K470">
        <v>65.84</v>
      </c>
    </row>
    <row r="471" spans="1:11" x14ac:dyDescent="0.3">
      <c r="A471" t="s">
        <v>75</v>
      </c>
      <c r="B471" s="2">
        <v>46081</v>
      </c>
      <c r="C471">
        <v>348634.62</v>
      </c>
      <c r="D471">
        <v>1615.05</v>
      </c>
      <c r="E471">
        <v>503.18</v>
      </c>
      <c r="F471">
        <v>4449.34</v>
      </c>
      <c r="G471">
        <v>1051.9100000000001</v>
      </c>
      <c r="H471">
        <v>342630.19</v>
      </c>
      <c r="I471">
        <v>72.010000000000005</v>
      </c>
      <c r="J471">
        <v>7.43</v>
      </c>
      <c r="K471">
        <v>64.58</v>
      </c>
    </row>
    <row r="472" spans="1:11" x14ac:dyDescent="0.3">
      <c r="A472" t="s">
        <v>75</v>
      </c>
      <c r="B472" s="2">
        <v>46112</v>
      </c>
      <c r="C472">
        <v>342630.19</v>
      </c>
      <c r="D472">
        <v>1587.23</v>
      </c>
      <c r="E472">
        <v>494.52</v>
      </c>
      <c r="F472">
        <v>4372.71</v>
      </c>
      <c r="G472">
        <v>1033.79</v>
      </c>
      <c r="H472">
        <v>336729.17</v>
      </c>
      <c r="I472">
        <v>70.77</v>
      </c>
      <c r="J472">
        <v>7.43</v>
      </c>
      <c r="K472">
        <v>63.34</v>
      </c>
    </row>
    <row r="473" spans="1:11" x14ac:dyDescent="0.3">
      <c r="A473" t="s">
        <v>75</v>
      </c>
      <c r="B473" s="2">
        <v>46142</v>
      </c>
      <c r="C473">
        <v>336729.17</v>
      </c>
      <c r="D473">
        <v>1559.9</v>
      </c>
      <c r="E473">
        <v>486</v>
      </c>
      <c r="F473">
        <v>4297.3999999999996</v>
      </c>
      <c r="G473">
        <v>1015.99</v>
      </c>
      <c r="H473">
        <v>330929.78000000003</v>
      </c>
      <c r="I473">
        <v>69.55</v>
      </c>
      <c r="J473">
        <v>7.43</v>
      </c>
      <c r="K473">
        <v>62.12</v>
      </c>
    </row>
    <row r="474" spans="1:11" x14ac:dyDescent="0.3">
      <c r="A474" t="s">
        <v>75</v>
      </c>
      <c r="B474" s="2">
        <v>46173</v>
      </c>
      <c r="C474">
        <v>330929.78000000003</v>
      </c>
      <c r="D474">
        <v>1533.03</v>
      </c>
      <c r="E474">
        <v>477.63</v>
      </c>
      <c r="F474">
        <v>4223.38</v>
      </c>
      <c r="G474">
        <v>998.49</v>
      </c>
      <c r="H474">
        <v>325230.28000000003</v>
      </c>
      <c r="I474">
        <v>68.349999999999994</v>
      </c>
      <c r="J474">
        <v>7.43</v>
      </c>
      <c r="K474">
        <v>60.92</v>
      </c>
    </row>
    <row r="475" spans="1:11" x14ac:dyDescent="0.3">
      <c r="A475" t="s">
        <v>75</v>
      </c>
      <c r="B475" s="2">
        <v>46203</v>
      </c>
      <c r="C475">
        <v>325230.28000000003</v>
      </c>
      <c r="D475">
        <v>1506.63</v>
      </c>
      <c r="E475">
        <v>469.41</v>
      </c>
      <c r="F475">
        <v>4150.6499999999996</v>
      </c>
      <c r="G475">
        <v>981.29</v>
      </c>
      <c r="H475">
        <v>319628.93</v>
      </c>
      <c r="I475">
        <v>67.17</v>
      </c>
      <c r="J475">
        <v>7.43</v>
      </c>
      <c r="K475">
        <v>59.75</v>
      </c>
    </row>
    <row r="476" spans="1:11" x14ac:dyDescent="0.3">
      <c r="A476" t="s">
        <v>75</v>
      </c>
      <c r="B476" s="2">
        <v>46234</v>
      </c>
      <c r="C476">
        <v>319628.93</v>
      </c>
      <c r="D476">
        <v>1480.68</v>
      </c>
      <c r="E476">
        <v>461.32</v>
      </c>
      <c r="F476">
        <v>4079.16</v>
      </c>
      <c r="G476">
        <v>964.39</v>
      </c>
      <c r="H476">
        <v>314124.05</v>
      </c>
      <c r="I476">
        <v>66.02</v>
      </c>
      <c r="J476">
        <v>7.43</v>
      </c>
      <c r="K476">
        <v>58.59</v>
      </c>
    </row>
    <row r="477" spans="1:11" x14ac:dyDescent="0.3">
      <c r="A477" t="s">
        <v>75</v>
      </c>
      <c r="B477" s="2">
        <v>46265</v>
      </c>
      <c r="C477">
        <v>314124.05</v>
      </c>
      <c r="D477">
        <v>1455.18</v>
      </c>
      <c r="E477">
        <v>453.38</v>
      </c>
      <c r="F477">
        <v>4008.91</v>
      </c>
      <c r="G477">
        <v>947.78</v>
      </c>
      <c r="H477">
        <v>308713.99</v>
      </c>
      <c r="I477">
        <v>64.88</v>
      </c>
      <c r="J477">
        <v>7.43</v>
      </c>
      <c r="K477">
        <v>57.45</v>
      </c>
    </row>
    <row r="478" spans="1:11" x14ac:dyDescent="0.3">
      <c r="A478" t="s">
        <v>75</v>
      </c>
      <c r="B478" s="2">
        <v>46295</v>
      </c>
      <c r="C478">
        <v>308713.99</v>
      </c>
      <c r="D478">
        <v>1430.12</v>
      </c>
      <c r="E478">
        <v>445.57</v>
      </c>
      <c r="F478">
        <v>3939.86</v>
      </c>
      <c r="G478">
        <v>931.46</v>
      </c>
      <c r="H478">
        <v>303397.09999999998</v>
      </c>
      <c r="I478">
        <v>63.76</v>
      </c>
      <c r="J478">
        <v>7.43</v>
      </c>
      <c r="K478">
        <v>56.34</v>
      </c>
    </row>
    <row r="479" spans="1:11" x14ac:dyDescent="0.3">
      <c r="A479" t="s">
        <v>75</v>
      </c>
      <c r="B479" s="2">
        <v>46326</v>
      </c>
      <c r="C479">
        <v>303397.09999999998</v>
      </c>
      <c r="D479">
        <v>1405.49</v>
      </c>
      <c r="E479">
        <v>437.89</v>
      </c>
      <c r="F479">
        <v>3872.01</v>
      </c>
      <c r="G479">
        <v>915.42</v>
      </c>
      <c r="H479">
        <v>298171.78000000003</v>
      </c>
      <c r="I479">
        <v>62.66</v>
      </c>
      <c r="J479">
        <v>7.43</v>
      </c>
      <c r="K479">
        <v>55.24</v>
      </c>
    </row>
    <row r="480" spans="1:11" x14ac:dyDescent="0.3">
      <c r="A480" t="s">
        <v>75</v>
      </c>
      <c r="B480" s="2">
        <v>46356</v>
      </c>
      <c r="C480">
        <v>298171.78000000003</v>
      </c>
      <c r="D480">
        <v>1381.28</v>
      </c>
      <c r="E480">
        <v>430.35</v>
      </c>
      <c r="F480">
        <v>3805.32</v>
      </c>
      <c r="G480">
        <v>899.65</v>
      </c>
      <c r="H480">
        <v>293036.45</v>
      </c>
      <c r="I480">
        <v>61.58</v>
      </c>
      <c r="J480">
        <v>7.43</v>
      </c>
      <c r="K480">
        <v>54.16</v>
      </c>
    </row>
    <row r="481" spans="1:11" x14ac:dyDescent="0.3">
      <c r="A481" t="s">
        <v>75</v>
      </c>
      <c r="B481" s="2">
        <v>46387</v>
      </c>
      <c r="C481">
        <v>293036.45</v>
      </c>
      <c r="D481">
        <v>1357.49</v>
      </c>
      <c r="E481">
        <v>422.94</v>
      </c>
      <c r="F481">
        <v>3739.78</v>
      </c>
      <c r="G481">
        <v>884.16</v>
      </c>
      <c r="H481">
        <v>287989.57</v>
      </c>
      <c r="I481">
        <v>60.52</v>
      </c>
      <c r="J481">
        <v>7.43</v>
      </c>
      <c r="K481">
        <v>53.1</v>
      </c>
    </row>
    <row r="482" spans="1:11" x14ac:dyDescent="0.3">
      <c r="A482" t="s">
        <v>76</v>
      </c>
      <c r="B482" s="2">
        <v>46053</v>
      </c>
      <c r="C482">
        <v>219404.51</v>
      </c>
      <c r="D482">
        <v>1160.6500000000001</v>
      </c>
      <c r="E482">
        <v>261.45999999999998</v>
      </c>
      <c r="F482">
        <v>2509.42</v>
      </c>
      <c r="G482">
        <v>338.56</v>
      </c>
      <c r="H482">
        <v>216295.07</v>
      </c>
      <c r="I482">
        <v>45.39</v>
      </c>
      <c r="J482">
        <v>6.26</v>
      </c>
      <c r="K482">
        <v>39.119999999999997</v>
      </c>
    </row>
    <row r="483" spans="1:11" x14ac:dyDescent="0.3">
      <c r="A483" t="s">
        <v>76</v>
      </c>
      <c r="B483" s="2">
        <v>46081</v>
      </c>
      <c r="C483">
        <v>216295.07</v>
      </c>
      <c r="D483">
        <v>1144.2</v>
      </c>
      <c r="E483">
        <v>257.75</v>
      </c>
      <c r="F483">
        <v>2473.85</v>
      </c>
      <c r="G483">
        <v>333.77</v>
      </c>
      <c r="H483">
        <v>213229.69</v>
      </c>
      <c r="I483">
        <v>44.74</v>
      </c>
      <c r="J483">
        <v>6.26</v>
      </c>
      <c r="K483">
        <v>38.479999999999997</v>
      </c>
    </row>
    <row r="484" spans="1:11" x14ac:dyDescent="0.3">
      <c r="A484" t="s">
        <v>76</v>
      </c>
      <c r="B484" s="2">
        <v>46112</v>
      </c>
      <c r="C484">
        <v>213229.69</v>
      </c>
      <c r="D484">
        <v>1127.99</v>
      </c>
      <c r="E484">
        <v>254.1</v>
      </c>
      <c r="F484">
        <v>2438.79</v>
      </c>
      <c r="G484">
        <v>329.04</v>
      </c>
      <c r="H484">
        <v>210207.76</v>
      </c>
      <c r="I484">
        <v>44.11</v>
      </c>
      <c r="J484">
        <v>6.26</v>
      </c>
      <c r="K484">
        <v>37.85</v>
      </c>
    </row>
    <row r="485" spans="1:11" x14ac:dyDescent="0.3">
      <c r="A485" t="s">
        <v>76</v>
      </c>
      <c r="B485" s="2">
        <v>46142</v>
      </c>
      <c r="C485">
        <v>210207.76</v>
      </c>
      <c r="D485">
        <v>1112</v>
      </c>
      <c r="E485">
        <v>250.5</v>
      </c>
      <c r="F485">
        <v>2404.23</v>
      </c>
      <c r="G485">
        <v>324.37</v>
      </c>
      <c r="H485">
        <v>207228.66</v>
      </c>
      <c r="I485">
        <v>43.48</v>
      </c>
      <c r="J485">
        <v>6.26</v>
      </c>
      <c r="K485">
        <v>37.22</v>
      </c>
    </row>
    <row r="486" spans="1:11" x14ac:dyDescent="0.3">
      <c r="A486" t="s">
        <v>76</v>
      </c>
      <c r="B486" s="2">
        <v>46173</v>
      </c>
      <c r="C486">
        <v>207228.66</v>
      </c>
      <c r="D486">
        <v>1096.24</v>
      </c>
      <c r="E486">
        <v>246.95</v>
      </c>
      <c r="F486">
        <v>2370.16</v>
      </c>
      <c r="G486">
        <v>319.77999999999997</v>
      </c>
      <c r="H486">
        <v>204291.78</v>
      </c>
      <c r="I486">
        <v>42.87</v>
      </c>
      <c r="J486">
        <v>6.26</v>
      </c>
      <c r="K486">
        <v>36.61</v>
      </c>
    </row>
    <row r="487" spans="1:11" x14ac:dyDescent="0.3">
      <c r="A487" t="s">
        <v>76</v>
      </c>
      <c r="B487" s="2">
        <v>46203</v>
      </c>
      <c r="C487">
        <v>204291.78</v>
      </c>
      <c r="D487">
        <v>1080.7</v>
      </c>
      <c r="E487">
        <v>243.45</v>
      </c>
      <c r="F487">
        <v>2336.5700000000002</v>
      </c>
      <c r="G487">
        <v>315.24</v>
      </c>
      <c r="H487">
        <v>201396.51</v>
      </c>
      <c r="I487">
        <v>42.26</v>
      </c>
      <c r="J487">
        <v>6.26</v>
      </c>
      <c r="K487">
        <v>36</v>
      </c>
    </row>
    <row r="488" spans="1:11" x14ac:dyDescent="0.3">
      <c r="A488" t="s">
        <v>76</v>
      </c>
      <c r="B488" s="2">
        <v>46234</v>
      </c>
      <c r="C488">
        <v>201396.51</v>
      </c>
      <c r="D488">
        <v>1065.3900000000001</v>
      </c>
      <c r="E488">
        <v>240</v>
      </c>
      <c r="F488">
        <v>2303.4499999999998</v>
      </c>
      <c r="G488">
        <v>310.77999999999997</v>
      </c>
      <c r="H488">
        <v>198542.28</v>
      </c>
      <c r="I488">
        <v>41.66</v>
      </c>
      <c r="J488">
        <v>6.26</v>
      </c>
      <c r="K488">
        <v>35.4</v>
      </c>
    </row>
    <row r="489" spans="1:11" x14ac:dyDescent="0.3">
      <c r="A489" t="s">
        <v>76</v>
      </c>
      <c r="B489" s="2">
        <v>46265</v>
      </c>
      <c r="C489">
        <v>198542.28</v>
      </c>
      <c r="D489">
        <v>1050.29</v>
      </c>
      <c r="E489">
        <v>236.6</v>
      </c>
      <c r="F489">
        <v>2270.81</v>
      </c>
      <c r="G489">
        <v>306.37</v>
      </c>
      <c r="H489">
        <v>195728.51</v>
      </c>
      <c r="I489">
        <v>41.07</v>
      </c>
      <c r="J489">
        <v>6.26</v>
      </c>
      <c r="K489">
        <v>34.81</v>
      </c>
    </row>
    <row r="490" spans="1:11" x14ac:dyDescent="0.3">
      <c r="A490" t="s">
        <v>76</v>
      </c>
      <c r="B490" s="2">
        <v>46295</v>
      </c>
      <c r="C490">
        <v>195728.51</v>
      </c>
      <c r="D490">
        <v>1035.4000000000001</v>
      </c>
      <c r="E490">
        <v>233.25</v>
      </c>
      <c r="F490">
        <v>2238.62</v>
      </c>
      <c r="G490">
        <v>302.02999999999997</v>
      </c>
      <c r="H490">
        <v>192954.61</v>
      </c>
      <c r="I490">
        <v>40.49</v>
      </c>
      <c r="J490">
        <v>6.26</v>
      </c>
      <c r="K490">
        <v>34.229999999999997</v>
      </c>
    </row>
    <row r="491" spans="1:11" x14ac:dyDescent="0.3">
      <c r="A491" t="s">
        <v>76</v>
      </c>
      <c r="B491" s="2">
        <v>46326</v>
      </c>
      <c r="C491">
        <v>192954.61</v>
      </c>
      <c r="D491">
        <v>1020.73</v>
      </c>
      <c r="E491">
        <v>229.94</v>
      </c>
      <c r="F491">
        <v>2206.9</v>
      </c>
      <c r="G491">
        <v>297.75</v>
      </c>
      <c r="H491">
        <v>190220.02</v>
      </c>
      <c r="I491">
        <v>39.909999999999997</v>
      </c>
      <c r="J491">
        <v>6.26</v>
      </c>
      <c r="K491">
        <v>33.65</v>
      </c>
    </row>
    <row r="492" spans="1:11" x14ac:dyDescent="0.3">
      <c r="A492" t="s">
        <v>76</v>
      </c>
      <c r="B492" s="2">
        <v>46356</v>
      </c>
      <c r="C492">
        <v>190220.02</v>
      </c>
      <c r="D492">
        <v>1006.26</v>
      </c>
      <c r="E492">
        <v>226.68</v>
      </c>
      <c r="F492">
        <v>2175.62</v>
      </c>
      <c r="G492">
        <v>293.52999999999997</v>
      </c>
      <c r="H492">
        <v>187524.18</v>
      </c>
      <c r="I492">
        <v>39.35</v>
      </c>
      <c r="J492">
        <v>6.26</v>
      </c>
      <c r="K492">
        <v>33.090000000000003</v>
      </c>
    </row>
    <row r="493" spans="1:11" x14ac:dyDescent="0.3">
      <c r="A493" t="s">
        <v>76</v>
      </c>
      <c r="B493" s="2">
        <v>46387</v>
      </c>
      <c r="C493">
        <v>187524.18</v>
      </c>
      <c r="D493">
        <v>992</v>
      </c>
      <c r="E493">
        <v>223.47</v>
      </c>
      <c r="F493">
        <v>2144.79</v>
      </c>
      <c r="G493">
        <v>289.37</v>
      </c>
      <c r="H493">
        <v>184866.55</v>
      </c>
      <c r="I493">
        <v>38.79</v>
      </c>
      <c r="J493">
        <v>6.26</v>
      </c>
      <c r="K493">
        <v>32.53</v>
      </c>
    </row>
    <row r="494" spans="1:11" x14ac:dyDescent="0.3">
      <c r="A494" t="s">
        <v>78</v>
      </c>
      <c r="B494" s="2">
        <v>46053</v>
      </c>
      <c r="C494">
        <v>553960.06999999995</v>
      </c>
      <c r="D494">
        <v>3281.75</v>
      </c>
      <c r="E494">
        <v>613.16999999999996</v>
      </c>
      <c r="F494">
        <v>7440.14</v>
      </c>
      <c r="G494">
        <v>1651.93</v>
      </c>
      <c r="H494">
        <v>544254.82999999996</v>
      </c>
      <c r="I494">
        <v>114.4</v>
      </c>
      <c r="J494">
        <v>4.8600000000000003</v>
      </c>
      <c r="K494">
        <v>109.53</v>
      </c>
    </row>
    <row r="495" spans="1:11" x14ac:dyDescent="0.3">
      <c r="A495" t="s">
        <v>78</v>
      </c>
      <c r="B495" s="2">
        <v>46081</v>
      </c>
      <c r="C495">
        <v>544254.82999999996</v>
      </c>
      <c r="D495">
        <v>3224.26</v>
      </c>
      <c r="E495">
        <v>602.41999999999996</v>
      </c>
      <c r="F495">
        <v>7309.79</v>
      </c>
      <c r="G495">
        <v>1622.99</v>
      </c>
      <c r="H495">
        <v>534719.62</v>
      </c>
      <c r="I495">
        <v>112.39</v>
      </c>
      <c r="J495">
        <v>4.8600000000000003</v>
      </c>
      <c r="K495">
        <v>107.53</v>
      </c>
    </row>
    <row r="496" spans="1:11" x14ac:dyDescent="0.3">
      <c r="A496" t="s">
        <v>78</v>
      </c>
      <c r="B496" s="2">
        <v>46112</v>
      </c>
      <c r="C496">
        <v>534719.62</v>
      </c>
      <c r="D496">
        <v>3167.77</v>
      </c>
      <c r="E496">
        <v>591.87</v>
      </c>
      <c r="F496">
        <v>7181.73</v>
      </c>
      <c r="G496">
        <v>1594.56</v>
      </c>
      <c r="H496">
        <v>525351.47</v>
      </c>
      <c r="I496">
        <v>110.42</v>
      </c>
      <c r="J496">
        <v>4.8600000000000003</v>
      </c>
      <c r="K496">
        <v>105.56</v>
      </c>
    </row>
    <row r="497" spans="1:11" x14ac:dyDescent="0.3">
      <c r="A497" t="s">
        <v>78</v>
      </c>
      <c r="B497" s="2">
        <v>46142</v>
      </c>
      <c r="C497">
        <v>525351.47</v>
      </c>
      <c r="D497">
        <v>3112.27</v>
      </c>
      <c r="E497">
        <v>581.5</v>
      </c>
      <c r="F497">
        <v>7055.91</v>
      </c>
      <c r="G497">
        <v>1566.62</v>
      </c>
      <c r="H497">
        <v>516147.45</v>
      </c>
      <c r="I497">
        <v>108.49</v>
      </c>
      <c r="J497">
        <v>4.8600000000000003</v>
      </c>
      <c r="K497">
        <v>103.63</v>
      </c>
    </row>
    <row r="498" spans="1:11" x14ac:dyDescent="0.3">
      <c r="A498" t="s">
        <v>78</v>
      </c>
      <c r="B498" s="2">
        <v>46173</v>
      </c>
      <c r="C498">
        <v>516147.45</v>
      </c>
      <c r="D498">
        <v>3057.74</v>
      </c>
      <c r="E498">
        <v>571.30999999999995</v>
      </c>
      <c r="F498">
        <v>6932.29</v>
      </c>
      <c r="G498">
        <v>1539.17</v>
      </c>
      <c r="H498">
        <v>507104.68</v>
      </c>
      <c r="I498">
        <v>106.59</v>
      </c>
      <c r="J498">
        <v>4.8600000000000003</v>
      </c>
      <c r="K498">
        <v>101.73</v>
      </c>
    </row>
    <row r="499" spans="1:11" x14ac:dyDescent="0.3">
      <c r="A499" t="s">
        <v>78</v>
      </c>
      <c r="B499" s="2">
        <v>46203</v>
      </c>
      <c r="C499">
        <v>507104.68</v>
      </c>
      <c r="D499">
        <v>3004.17</v>
      </c>
      <c r="E499">
        <v>561.29999999999995</v>
      </c>
      <c r="F499">
        <v>6810.84</v>
      </c>
      <c r="G499">
        <v>1512.21</v>
      </c>
      <c r="H499">
        <v>498220.33</v>
      </c>
      <c r="I499">
        <v>104.72</v>
      </c>
      <c r="J499">
        <v>4.8600000000000003</v>
      </c>
      <c r="K499">
        <v>99.86</v>
      </c>
    </row>
    <row r="500" spans="1:11" x14ac:dyDescent="0.3">
      <c r="A500" t="s">
        <v>78</v>
      </c>
      <c r="B500" s="2">
        <v>46234</v>
      </c>
      <c r="C500">
        <v>498220.33</v>
      </c>
      <c r="D500">
        <v>2951.54</v>
      </c>
      <c r="E500">
        <v>551.47</v>
      </c>
      <c r="F500">
        <v>6691.51</v>
      </c>
      <c r="G500">
        <v>1485.71</v>
      </c>
      <c r="H500">
        <v>489491.64</v>
      </c>
      <c r="I500">
        <v>102.89</v>
      </c>
      <c r="J500">
        <v>4.8600000000000003</v>
      </c>
      <c r="K500">
        <v>98.02</v>
      </c>
    </row>
    <row r="501" spans="1:11" x14ac:dyDescent="0.3">
      <c r="A501" t="s">
        <v>78</v>
      </c>
      <c r="B501" s="2">
        <v>46265</v>
      </c>
      <c r="C501">
        <v>489491.64</v>
      </c>
      <c r="D501">
        <v>2899.83</v>
      </c>
      <c r="E501">
        <v>541.80999999999995</v>
      </c>
      <c r="F501">
        <v>6574.28</v>
      </c>
      <c r="G501">
        <v>1459.68</v>
      </c>
      <c r="H501">
        <v>480915.87</v>
      </c>
      <c r="I501">
        <v>101.08</v>
      </c>
      <c r="J501">
        <v>4.8600000000000003</v>
      </c>
      <c r="K501">
        <v>96.22</v>
      </c>
    </row>
    <row r="502" spans="1:11" x14ac:dyDescent="0.3">
      <c r="A502" t="s">
        <v>78</v>
      </c>
      <c r="B502" s="2">
        <v>46295</v>
      </c>
      <c r="C502">
        <v>480915.87</v>
      </c>
      <c r="D502">
        <v>2849.03</v>
      </c>
      <c r="E502">
        <v>532.30999999999995</v>
      </c>
      <c r="F502">
        <v>6459.1</v>
      </c>
      <c r="G502">
        <v>1434.11</v>
      </c>
      <c r="H502">
        <v>472490.35</v>
      </c>
      <c r="I502">
        <v>99.31</v>
      </c>
      <c r="J502">
        <v>4.8600000000000003</v>
      </c>
      <c r="K502">
        <v>94.45</v>
      </c>
    </row>
    <row r="503" spans="1:11" x14ac:dyDescent="0.3">
      <c r="A503" t="s">
        <v>78</v>
      </c>
      <c r="B503" s="2">
        <v>46326</v>
      </c>
      <c r="C503">
        <v>472490.35</v>
      </c>
      <c r="D503">
        <v>2799.11</v>
      </c>
      <c r="E503">
        <v>522.99</v>
      </c>
      <c r="F503">
        <v>6345.94</v>
      </c>
      <c r="G503">
        <v>1408.99</v>
      </c>
      <c r="H503">
        <v>464212.43</v>
      </c>
      <c r="I503">
        <v>97.57</v>
      </c>
      <c r="J503">
        <v>4.8600000000000003</v>
      </c>
      <c r="K503">
        <v>92.71</v>
      </c>
    </row>
    <row r="504" spans="1:11" x14ac:dyDescent="0.3">
      <c r="A504" t="s">
        <v>78</v>
      </c>
      <c r="B504" s="2">
        <v>46356</v>
      </c>
      <c r="C504">
        <v>464212.43</v>
      </c>
      <c r="D504">
        <v>2750.07</v>
      </c>
      <c r="E504">
        <v>513.83000000000004</v>
      </c>
      <c r="F504">
        <v>6234.76</v>
      </c>
      <c r="G504">
        <v>1384.3</v>
      </c>
      <c r="H504">
        <v>456079.55</v>
      </c>
      <c r="I504">
        <v>95.86</v>
      </c>
      <c r="J504">
        <v>4.8600000000000003</v>
      </c>
      <c r="K504">
        <v>91</v>
      </c>
    </row>
    <row r="505" spans="1:11" x14ac:dyDescent="0.3">
      <c r="A505" t="s">
        <v>78</v>
      </c>
      <c r="B505" s="2">
        <v>46387</v>
      </c>
      <c r="C505">
        <v>456079.55</v>
      </c>
      <c r="D505">
        <v>2701.89</v>
      </c>
      <c r="E505">
        <v>504.82</v>
      </c>
      <c r="F505">
        <v>6125.53</v>
      </c>
      <c r="G505">
        <v>1360.05</v>
      </c>
      <c r="H505">
        <v>448089.15</v>
      </c>
      <c r="I505">
        <v>94.18</v>
      </c>
      <c r="J505">
        <v>4.8600000000000003</v>
      </c>
      <c r="K505">
        <v>89.32</v>
      </c>
    </row>
    <row r="506" spans="1:11" x14ac:dyDescent="0.3">
      <c r="A506" t="s">
        <v>79</v>
      </c>
      <c r="B506" s="2">
        <v>46053</v>
      </c>
      <c r="C506">
        <v>199010.63</v>
      </c>
      <c r="D506">
        <v>997.87</v>
      </c>
      <c r="E506">
        <v>214.88</v>
      </c>
      <c r="F506">
        <v>1738.37</v>
      </c>
      <c r="G506">
        <v>536.13</v>
      </c>
      <c r="H506">
        <v>196521.25</v>
      </c>
      <c r="I506">
        <v>41.2</v>
      </c>
      <c r="J506">
        <v>6.01</v>
      </c>
      <c r="K506">
        <v>35.19</v>
      </c>
    </row>
    <row r="507" spans="1:11" x14ac:dyDescent="0.3">
      <c r="A507" t="s">
        <v>79</v>
      </c>
      <c r="B507" s="2">
        <v>46081</v>
      </c>
      <c r="C507">
        <v>196521.25</v>
      </c>
      <c r="D507">
        <v>985.39</v>
      </c>
      <c r="E507">
        <v>212.19</v>
      </c>
      <c r="F507">
        <v>1716.62</v>
      </c>
      <c r="G507">
        <v>529.41999999999996</v>
      </c>
      <c r="H507">
        <v>194063.01</v>
      </c>
      <c r="I507">
        <v>40.69</v>
      </c>
      <c r="J507">
        <v>6.01</v>
      </c>
      <c r="K507">
        <v>34.68</v>
      </c>
    </row>
    <row r="508" spans="1:11" x14ac:dyDescent="0.3">
      <c r="A508" t="s">
        <v>79</v>
      </c>
      <c r="B508" s="2">
        <v>46112</v>
      </c>
      <c r="C508">
        <v>194063.01</v>
      </c>
      <c r="D508">
        <v>973.06</v>
      </c>
      <c r="E508">
        <v>209.54</v>
      </c>
      <c r="F508">
        <v>1695.15</v>
      </c>
      <c r="G508">
        <v>522.79999999999995</v>
      </c>
      <c r="H508">
        <v>191635.52</v>
      </c>
      <c r="I508">
        <v>40.18</v>
      </c>
      <c r="J508">
        <v>6.01</v>
      </c>
      <c r="K508">
        <v>34.17</v>
      </c>
    </row>
    <row r="509" spans="1:11" x14ac:dyDescent="0.3">
      <c r="A509" t="s">
        <v>79</v>
      </c>
      <c r="B509" s="2">
        <v>46142</v>
      </c>
      <c r="C509">
        <v>191635.52</v>
      </c>
      <c r="D509">
        <v>960.89</v>
      </c>
      <c r="E509">
        <v>206.92</v>
      </c>
      <c r="F509">
        <v>1673.94</v>
      </c>
      <c r="G509">
        <v>516.26</v>
      </c>
      <c r="H509">
        <v>189238.39999999999</v>
      </c>
      <c r="I509">
        <v>39.67</v>
      </c>
      <c r="J509">
        <v>6.01</v>
      </c>
      <c r="K509">
        <v>33.659999999999997</v>
      </c>
    </row>
    <row r="510" spans="1:11" x14ac:dyDescent="0.3">
      <c r="A510" t="s">
        <v>79</v>
      </c>
      <c r="B510" s="2">
        <v>46173</v>
      </c>
      <c r="C510">
        <v>189238.39999999999</v>
      </c>
      <c r="D510">
        <v>948.87</v>
      </c>
      <c r="E510">
        <v>204.33</v>
      </c>
      <c r="F510">
        <v>1653.01</v>
      </c>
      <c r="G510">
        <v>509.8</v>
      </c>
      <c r="H510">
        <v>186871.26</v>
      </c>
      <c r="I510">
        <v>39.18</v>
      </c>
      <c r="J510">
        <v>6.01</v>
      </c>
      <c r="K510">
        <v>33.17</v>
      </c>
    </row>
    <row r="511" spans="1:11" x14ac:dyDescent="0.3">
      <c r="A511" t="s">
        <v>79</v>
      </c>
      <c r="B511" s="2">
        <v>46203</v>
      </c>
      <c r="C511">
        <v>186871.26</v>
      </c>
      <c r="D511">
        <v>937</v>
      </c>
      <c r="E511">
        <v>201.77</v>
      </c>
      <c r="F511">
        <v>1632.33</v>
      </c>
      <c r="G511">
        <v>503.43</v>
      </c>
      <c r="H511">
        <v>184533.73</v>
      </c>
      <c r="I511">
        <v>38.69</v>
      </c>
      <c r="J511">
        <v>6.01</v>
      </c>
      <c r="K511">
        <v>32.68</v>
      </c>
    </row>
    <row r="512" spans="1:11" x14ac:dyDescent="0.3">
      <c r="A512" t="s">
        <v>79</v>
      </c>
      <c r="B512" s="2">
        <v>46234</v>
      </c>
      <c r="C512">
        <v>184533.73</v>
      </c>
      <c r="D512">
        <v>925.28</v>
      </c>
      <c r="E512">
        <v>199.25</v>
      </c>
      <c r="F512">
        <v>1611.91</v>
      </c>
      <c r="G512">
        <v>497.13</v>
      </c>
      <c r="H512">
        <v>182225.44</v>
      </c>
      <c r="I512">
        <v>38.200000000000003</v>
      </c>
      <c r="J512">
        <v>6.01</v>
      </c>
      <c r="K512">
        <v>32.19</v>
      </c>
    </row>
    <row r="513" spans="1:11" x14ac:dyDescent="0.3">
      <c r="A513" t="s">
        <v>79</v>
      </c>
      <c r="B513" s="2">
        <v>46265</v>
      </c>
      <c r="C513">
        <v>182225.44</v>
      </c>
      <c r="D513">
        <v>913.71</v>
      </c>
      <c r="E513">
        <v>196.76</v>
      </c>
      <c r="F513">
        <v>1591.75</v>
      </c>
      <c r="G513">
        <v>490.91</v>
      </c>
      <c r="H513">
        <v>179946.03</v>
      </c>
      <c r="I513">
        <v>37.729999999999997</v>
      </c>
      <c r="J513">
        <v>6.01</v>
      </c>
      <c r="K513">
        <v>31.72</v>
      </c>
    </row>
    <row r="514" spans="1:11" x14ac:dyDescent="0.3">
      <c r="A514" t="s">
        <v>79</v>
      </c>
      <c r="B514" s="2">
        <v>46295</v>
      </c>
      <c r="C514">
        <v>179946.03</v>
      </c>
      <c r="D514">
        <v>902.28</v>
      </c>
      <c r="E514">
        <v>194.3</v>
      </c>
      <c r="F514">
        <v>1571.84</v>
      </c>
      <c r="G514">
        <v>484.77</v>
      </c>
      <c r="H514">
        <v>177695.12</v>
      </c>
      <c r="I514">
        <v>37.25</v>
      </c>
      <c r="J514">
        <v>6.01</v>
      </c>
      <c r="K514">
        <v>31.24</v>
      </c>
    </row>
    <row r="515" spans="1:11" x14ac:dyDescent="0.3">
      <c r="A515" t="s">
        <v>79</v>
      </c>
      <c r="B515" s="2">
        <v>46326</v>
      </c>
      <c r="C515">
        <v>177695.12</v>
      </c>
      <c r="D515">
        <v>890.99</v>
      </c>
      <c r="E515">
        <v>191.87</v>
      </c>
      <c r="F515">
        <v>1552.17</v>
      </c>
      <c r="G515">
        <v>478.71</v>
      </c>
      <c r="H515">
        <v>175472.38</v>
      </c>
      <c r="I515">
        <v>36.79</v>
      </c>
      <c r="J515">
        <v>6.01</v>
      </c>
      <c r="K515">
        <v>30.78</v>
      </c>
    </row>
    <row r="516" spans="1:11" x14ac:dyDescent="0.3">
      <c r="A516" t="s">
        <v>79</v>
      </c>
      <c r="B516" s="2">
        <v>46356</v>
      </c>
      <c r="C516">
        <v>175472.38</v>
      </c>
      <c r="D516">
        <v>879.85</v>
      </c>
      <c r="E516">
        <v>189.47</v>
      </c>
      <c r="F516">
        <v>1532.76</v>
      </c>
      <c r="G516">
        <v>472.72</v>
      </c>
      <c r="H516">
        <v>173277.43</v>
      </c>
      <c r="I516">
        <v>36.33</v>
      </c>
      <c r="J516">
        <v>6.01</v>
      </c>
      <c r="K516">
        <v>30.32</v>
      </c>
    </row>
    <row r="517" spans="1:11" x14ac:dyDescent="0.3">
      <c r="A517" t="s">
        <v>79</v>
      </c>
      <c r="B517" s="2">
        <v>46387</v>
      </c>
      <c r="C517">
        <v>173277.43</v>
      </c>
      <c r="D517">
        <v>868.84</v>
      </c>
      <c r="E517">
        <v>187.1</v>
      </c>
      <c r="F517">
        <v>1513.59</v>
      </c>
      <c r="G517">
        <v>466.81</v>
      </c>
      <c r="H517">
        <v>171109.94</v>
      </c>
      <c r="I517">
        <v>35.869999999999997</v>
      </c>
      <c r="J517">
        <v>6.01</v>
      </c>
      <c r="K517">
        <v>29.86</v>
      </c>
    </row>
    <row r="518" spans="1:11" x14ac:dyDescent="0.3">
      <c r="A518" t="s">
        <v>80</v>
      </c>
      <c r="B518" s="2">
        <v>46053</v>
      </c>
      <c r="C518">
        <v>340395.84</v>
      </c>
      <c r="D518">
        <v>1855.72</v>
      </c>
      <c r="E518">
        <v>329.45</v>
      </c>
      <c r="F518">
        <v>2760.89</v>
      </c>
      <c r="G518">
        <v>550.11</v>
      </c>
      <c r="H518">
        <v>336755.38</v>
      </c>
      <c r="I518">
        <v>70.540000000000006</v>
      </c>
      <c r="J518">
        <v>6.61</v>
      </c>
      <c r="K518">
        <v>63.93</v>
      </c>
    </row>
    <row r="519" spans="1:11" x14ac:dyDescent="0.3">
      <c r="A519" t="s">
        <v>80</v>
      </c>
      <c r="B519" s="2">
        <v>46081</v>
      </c>
      <c r="C519">
        <v>336755.38</v>
      </c>
      <c r="D519">
        <v>1835.88</v>
      </c>
      <c r="E519">
        <v>325.93</v>
      </c>
      <c r="F519">
        <v>2731.37</v>
      </c>
      <c r="G519">
        <v>544.23</v>
      </c>
      <c r="H519">
        <v>333153.86</v>
      </c>
      <c r="I519">
        <v>69.78</v>
      </c>
      <c r="J519">
        <v>6.61</v>
      </c>
      <c r="K519">
        <v>63.17</v>
      </c>
    </row>
    <row r="520" spans="1:11" x14ac:dyDescent="0.3">
      <c r="A520" t="s">
        <v>80</v>
      </c>
      <c r="B520" s="2">
        <v>46112</v>
      </c>
      <c r="C520">
        <v>333153.86</v>
      </c>
      <c r="D520">
        <v>1816.24</v>
      </c>
      <c r="E520">
        <v>322.44</v>
      </c>
      <c r="F520">
        <v>2702.15</v>
      </c>
      <c r="G520">
        <v>538.41</v>
      </c>
      <c r="H520">
        <v>329590.84999999998</v>
      </c>
      <c r="I520">
        <v>69.040000000000006</v>
      </c>
      <c r="J520">
        <v>6.61</v>
      </c>
      <c r="K520">
        <v>62.43</v>
      </c>
    </row>
    <row r="521" spans="1:11" x14ac:dyDescent="0.3">
      <c r="A521" t="s">
        <v>80</v>
      </c>
      <c r="B521" s="2">
        <v>46142</v>
      </c>
      <c r="C521">
        <v>329590.84999999998</v>
      </c>
      <c r="D521">
        <v>1796.82</v>
      </c>
      <c r="E521">
        <v>318.99</v>
      </c>
      <c r="F521">
        <v>2673.26</v>
      </c>
      <c r="G521">
        <v>532.65</v>
      </c>
      <c r="H521">
        <v>326065.95</v>
      </c>
      <c r="I521">
        <v>68.3</v>
      </c>
      <c r="J521">
        <v>6.61</v>
      </c>
      <c r="K521">
        <v>61.69</v>
      </c>
    </row>
    <row r="522" spans="1:11" x14ac:dyDescent="0.3">
      <c r="A522" t="s">
        <v>80</v>
      </c>
      <c r="B522" s="2">
        <v>46173</v>
      </c>
      <c r="C522">
        <v>326065.95</v>
      </c>
      <c r="D522">
        <v>1777.6</v>
      </c>
      <c r="E522">
        <v>315.58</v>
      </c>
      <c r="F522">
        <v>2644.67</v>
      </c>
      <c r="G522">
        <v>526.96</v>
      </c>
      <c r="H522">
        <v>322578.75</v>
      </c>
      <c r="I522">
        <v>67.569999999999993</v>
      </c>
      <c r="J522">
        <v>6.61</v>
      </c>
      <c r="K522">
        <v>60.96</v>
      </c>
    </row>
    <row r="523" spans="1:11" x14ac:dyDescent="0.3">
      <c r="A523" t="s">
        <v>80</v>
      </c>
      <c r="B523" s="2">
        <v>46203</v>
      </c>
      <c r="C523">
        <v>322578.75</v>
      </c>
      <c r="D523">
        <v>1758.59</v>
      </c>
      <c r="E523">
        <v>312.20999999999998</v>
      </c>
      <c r="F523">
        <v>2616.38</v>
      </c>
      <c r="G523">
        <v>521.32000000000005</v>
      </c>
      <c r="H523">
        <v>319128.84000000003</v>
      </c>
      <c r="I523">
        <v>66.84</v>
      </c>
      <c r="J523">
        <v>6.61</v>
      </c>
      <c r="K523">
        <v>60.23</v>
      </c>
    </row>
    <row r="524" spans="1:11" x14ac:dyDescent="0.3">
      <c r="A524" t="s">
        <v>80</v>
      </c>
      <c r="B524" s="2">
        <v>46234</v>
      </c>
      <c r="C524">
        <v>319128.84000000003</v>
      </c>
      <c r="D524">
        <v>1739.78</v>
      </c>
      <c r="E524">
        <v>308.87</v>
      </c>
      <c r="F524">
        <v>2588.4</v>
      </c>
      <c r="G524">
        <v>515.74</v>
      </c>
      <c r="H524">
        <v>315715.83</v>
      </c>
      <c r="I524">
        <v>66.13</v>
      </c>
      <c r="J524">
        <v>6.61</v>
      </c>
      <c r="K524">
        <v>59.52</v>
      </c>
    </row>
    <row r="525" spans="1:11" x14ac:dyDescent="0.3">
      <c r="A525" t="s">
        <v>80</v>
      </c>
      <c r="B525" s="2">
        <v>46265</v>
      </c>
      <c r="C525">
        <v>315715.83</v>
      </c>
      <c r="D525">
        <v>1721.18</v>
      </c>
      <c r="E525">
        <v>305.56</v>
      </c>
      <c r="F525">
        <v>2560.7199999999998</v>
      </c>
      <c r="G525">
        <v>510.23</v>
      </c>
      <c r="H525">
        <v>312339.32</v>
      </c>
      <c r="I525">
        <v>65.42</v>
      </c>
      <c r="J525">
        <v>6.61</v>
      </c>
      <c r="K525">
        <v>58.81</v>
      </c>
    </row>
    <row r="526" spans="1:11" x14ac:dyDescent="0.3">
      <c r="A526" t="s">
        <v>80</v>
      </c>
      <c r="B526" s="2">
        <v>46295</v>
      </c>
      <c r="C526">
        <v>312339.32</v>
      </c>
      <c r="D526">
        <v>1702.77</v>
      </c>
      <c r="E526">
        <v>302.3</v>
      </c>
      <c r="F526">
        <v>2533.33</v>
      </c>
      <c r="G526">
        <v>504.77</v>
      </c>
      <c r="H526">
        <v>308998.92</v>
      </c>
      <c r="I526">
        <v>64.72</v>
      </c>
      <c r="J526">
        <v>6.61</v>
      </c>
      <c r="K526">
        <v>58.11</v>
      </c>
    </row>
    <row r="527" spans="1:11" x14ac:dyDescent="0.3">
      <c r="A527" t="s">
        <v>80</v>
      </c>
      <c r="B527" s="2">
        <v>46326</v>
      </c>
      <c r="C527">
        <v>308998.92</v>
      </c>
      <c r="D527">
        <v>1684.56</v>
      </c>
      <c r="E527">
        <v>299.06</v>
      </c>
      <c r="F527">
        <v>2506.2399999999998</v>
      </c>
      <c r="G527">
        <v>499.37</v>
      </c>
      <c r="H527">
        <v>305694.25</v>
      </c>
      <c r="I527">
        <v>64.03</v>
      </c>
      <c r="J527">
        <v>6.61</v>
      </c>
      <c r="K527">
        <v>57.42</v>
      </c>
    </row>
    <row r="528" spans="1:11" x14ac:dyDescent="0.3">
      <c r="A528" t="s">
        <v>80</v>
      </c>
      <c r="B528" s="2">
        <v>46356</v>
      </c>
      <c r="C528">
        <v>305694.25</v>
      </c>
      <c r="D528">
        <v>1666.54</v>
      </c>
      <c r="E528">
        <v>295.86</v>
      </c>
      <c r="F528">
        <v>2479.4299999999998</v>
      </c>
      <c r="G528">
        <v>494.03</v>
      </c>
      <c r="H528">
        <v>302424.92</v>
      </c>
      <c r="I528">
        <v>63.35</v>
      </c>
      <c r="J528">
        <v>6.61</v>
      </c>
      <c r="K528">
        <v>56.74</v>
      </c>
    </row>
    <row r="529" spans="1:11" x14ac:dyDescent="0.3">
      <c r="A529" t="s">
        <v>80</v>
      </c>
      <c r="B529" s="2">
        <v>46387</v>
      </c>
      <c r="C529">
        <v>302424.92</v>
      </c>
      <c r="D529">
        <v>1648.72</v>
      </c>
      <c r="E529">
        <v>292.7</v>
      </c>
      <c r="F529">
        <v>2452.92</v>
      </c>
      <c r="G529">
        <v>488.75</v>
      </c>
      <c r="H529">
        <v>299190.55</v>
      </c>
      <c r="I529">
        <v>62.67</v>
      </c>
      <c r="J529">
        <v>6.61</v>
      </c>
      <c r="K529">
        <v>56.06</v>
      </c>
    </row>
    <row r="530" spans="1:11" x14ac:dyDescent="0.3">
      <c r="A530" t="s">
        <v>81</v>
      </c>
      <c r="B530" s="2">
        <v>46053</v>
      </c>
      <c r="C530">
        <v>485332.69</v>
      </c>
      <c r="D530">
        <v>2330</v>
      </c>
      <c r="E530">
        <v>582.66</v>
      </c>
      <c r="F530">
        <v>7949.44</v>
      </c>
      <c r="G530">
        <v>893.41</v>
      </c>
      <c r="H530">
        <v>475907.18</v>
      </c>
      <c r="I530">
        <v>110.14</v>
      </c>
      <c r="J530">
        <v>17</v>
      </c>
      <c r="K530">
        <v>93.15</v>
      </c>
    </row>
    <row r="531" spans="1:11" x14ac:dyDescent="0.3">
      <c r="A531" t="s">
        <v>81</v>
      </c>
      <c r="B531" s="2">
        <v>46081</v>
      </c>
      <c r="C531">
        <v>475907.18</v>
      </c>
      <c r="D531">
        <v>2284.75</v>
      </c>
      <c r="E531">
        <v>571.34</v>
      </c>
      <c r="F531">
        <v>7795.06</v>
      </c>
      <c r="G531">
        <v>876.06</v>
      </c>
      <c r="H531">
        <v>466664.73</v>
      </c>
      <c r="I531">
        <v>108</v>
      </c>
      <c r="J531">
        <v>17</v>
      </c>
      <c r="K531">
        <v>91.01</v>
      </c>
    </row>
    <row r="532" spans="1:11" x14ac:dyDescent="0.3">
      <c r="A532" t="s">
        <v>81</v>
      </c>
      <c r="B532" s="2">
        <v>46112</v>
      </c>
      <c r="C532">
        <v>466664.73</v>
      </c>
      <c r="D532">
        <v>2240.38</v>
      </c>
      <c r="E532">
        <v>560.25</v>
      </c>
      <c r="F532">
        <v>7643.67</v>
      </c>
      <c r="G532">
        <v>859.04</v>
      </c>
      <c r="H532">
        <v>457601.77</v>
      </c>
      <c r="I532">
        <v>105.91</v>
      </c>
      <c r="J532">
        <v>17</v>
      </c>
      <c r="K532">
        <v>88.91</v>
      </c>
    </row>
    <row r="533" spans="1:11" x14ac:dyDescent="0.3">
      <c r="A533" t="s">
        <v>81</v>
      </c>
      <c r="B533" s="2">
        <v>46142</v>
      </c>
      <c r="C533">
        <v>457601.77</v>
      </c>
      <c r="D533">
        <v>2196.87</v>
      </c>
      <c r="E533">
        <v>549.37</v>
      </c>
      <c r="F533">
        <v>7495.23</v>
      </c>
      <c r="G533">
        <v>842.36</v>
      </c>
      <c r="H533">
        <v>448714.82</v>
      </c>
      <c r="I533">
        <v>103.85</v>
      </c>
      <c r="J533">
        <v>17</v>
      </c>
      <c r="K533">
        <v>86.85</v>
      </c>
    </row>
    <row r="534" spans="1:11" x14ac:dyDescent="0.3">
      <c r="A534" t="s">
        <v>81</v>
      </c>
      <c r="B534" s="2">
        <v>46173</v>
      </c>
      <c r="C534">
        <v>448714.82</v>
      </c>
      <c r="D534">
        <v>2154.21</v>
      </c>
      <c r="E534">
        <v>538.70000000000005</v>
      </c>
      <c r="F534">
        <v>7349.66</v>
      </c>
      <c r="G534">
        <v>826</v>
      </c>
      <c r="H534">
        <v>440000.46</v>
      </c>
      <c r="I534">
        <v>101.83</v>
      </c>
      <c r="J534">
        <v>17</v>
      </c>
      <c r="K534">
        <v>84.84</v>
      </c>
    </row>
    <row r="535" spans="1:11" x14ac:dyDescent="0.3">
      <c r="A535" t="s">
        <v>81</v>
      </c>
      <c r="B535" s="2">
        <v>46203</v>
      </c>
      <c r="C535">
        <v>440000.46</v>
      </c>
      <c r="D535">
        <v>2112.37</v>
      </c>
      <c r="E535">
        <v>528.24</v>
      </c>
      <c r="F535">
        <v>7206.93</v>
      </c>
      <c r="G535">
        <v>809.96</v>
      </c>
      <c r="H535">
        <v>431455.34</v>
      </c>
      <c r="I535">
        <v>99.85</v>
      </c>
      <c r="J535">
        <v>17</v>
      </c>
      <c r="K535">
        <v>82.86</v>
      </c>
    </row>
    <row r="536" spans="1:11" x14ac:dyDescent="0.3">
      <c r="A536" t="s">
        <v>81</v>
      </c>
      <c r="B536" s="2">
        <v>46234</v>
      </c>
      <c r="C536">
        <v>431455.34</v>
      </c>
      <c r="D536">
        <v>2071.35</v>
      </c>
      <c r="E536">
        <v>517.98</v>
      </c>
      <c r="F536">
        <v>7066.96</v>
      </c>
      <c r="G536">
        <v>794.23</v>
      </c>
      <c r="H536">
        <v>423076.17</v>
      </c>
      <c r="I536">
        <v>97.92</v>
      </c>
      <c r="J536">
        <v>17</v>
      </c>
      <c r="K536">
        <v>80.92</v>
      </c>
    </row>
    <row r="537" spans="1:11" x14ac:dyDescent="0.3">
      <c r="A537" t="s">
        <v>81</v>
      </c>
      <c r="B537" s="2">
        <v>46265</v>
      </c>
      <c r="C537">
        <v>423076.17</v>
      </c>
      <c r="D537">
        <v>2031.12</v>
      </c>
      <c r="E537">
        <v>507.92</v>
      </c>
      <c r="F537">
        <v>6929.72</v>
      </c>
      <c r="G537">
        <v>778.8</v>
      </c>
      <c r="H537">
        <v>414859.73</v>
      </c>
      <c r="I537">
        <v>96.01</v>
      </c>
      <c r="J537">
        <v>17</v>
      </c>
      <c r="K537">
        <v>79.02</v>
      </c>
    </row>
    <row r="538" spans="1:11" x14ac:dyDescent="0.3">
      <c r="A538" t="s">
        <v>81</v>
      </c>
      <c r="B538" s="2">
        <v>46295</v>
      </c>
      <c r="C538">
        <v>414859.73</v>
      </c>
      <c r="D538">
        <v>1991.67</v>
      </c>
      <c r="E538">
        <v>498.05</v>
      </c>
      <c r="F538">
        <v>6795.14</v>
      </c>
      <c r="G538">
        <v>763.68</v>
      </c>
      <c r="H538">
        <v>406802.86</v>
      </c>
      <c r="I538">
        <v>94.15</v>
      </c>
      <c r="J538">
        <v>17</v>
      </c>
      <c r="K538">
        <v>77.150000000000006</v>
      </c>
    </row>
    <row r="539" spans="1:11" x14ac:dyDescent="0.3">
      <c r="A539" t="s">
        <v>81</v>
      </c>
      <c r="B539" s="2">
        <v>46326</v>
      </c>
      <c r="C539">
        <v>406802.86</v>
      </c>
      <c r="D539">
        <v>1952.99</v>
      </c>
      <c r="E539">
        <v>488.38</v>
      </c>
      <c r="F539">
        <v>6663.17</v>
      </c>
      <c r="G539">
        <v>748.85</v>
      </c>
      <c r="H539">
        <v>398902.46</v>
      </c>
      <c r="I539">
        <v>92.32</v>
      </c>
      <c r="J539">
        <v>17</v>
      </c>
      <c r="K539">
        <v>75.319999999999993</v>
      </c>
    </row>
    <row r="540" spans="1:11" x14ac:dyDescent="0.3">
      <c r="A540" t="s">
        <v>81</v>
      </c>
      <c r="B540" s="2">
        <v>46356</v>
      </c>
      <c r="C540">
        <v>398902.46</v>
      </c>
      <c r="D540">
        <v>1915.06</v>
      </c>
      <c r="E540">
        <v>478.9</v>
      </c>
      <c r="F540">
        <v>6533.77</v>
      </c>
      <c r="G540">
        <v>734.3</v>
      </c>
      <c r="H540">
        <v>391155.49</v>
      </c>
      <c r="I540">
        <v>90.53</v>
      </c>
      <c r="J540">
        <v>17</v>
      </c>
      <c r="K540">
        <v>73.53</v>
      </c>
    </row>
    <row r="541" spans="1:11" x14ac:dyDescent="0.3">
      <c r="A541" t="s">
        <v>81</v>
      </c>
      <c r="B541" s="2">
        <v>46387</v>
      </c>
      <c r="C541">
        <v>391155.49</v>
      </c>
      <c r="D541">
        <v>1877.87</v>
      </c>
      <c r="E541">
        <v>469.6</v>
      </c>
      <c r="F541">
        <v>6406.88</v>
      </c>
      <c r="G541">
        <v>720.04</v>
      </c>
      <c r="H541">
        <v>383558.97</v>
      </c>
      <c r="I541">
        <v>88.77</v>
      </c>
      <c r="J541">
        <v>17</v>
      </c>
      <c r="K541">
        <v>71.77</v>
      </c>
    </row>
    <row r="542" spans="1:11" x14ac:dyDescent="0.3">
      <c r="A542" t="s">
        <v>82</v>
      </c>
      <c r="B542" s="2">
        <v>46053</v>
      </c>
      <c r="C542">
        <v>457536.15</v>
      </c>
      <c r="D542">
        <v>2431.42</v>
      </c>
      <c r="E542">
        <v>532.15</v>
      </c>
      <c r="F542">
        <v>2803.07</v>
      </c>
      <c r="G542">
        <v>246.09</v>
      </c>
      <c r="H542">
        <v>453954.85</v>
      </c>
      <c r="I542">
        <v>94.95</v>
      </c>
      <c r="J542">
        <v>6.46</v>
      </c>
      <c r="K542">
        <v>88.49</v>
      </c>
    </row>
    <row r="543" spans="1:11" x14ac:dyDescent="0.3">
      <c r="A543" t="s">
        <v>82</v>
      </c>
      <c r="B543" s="2">
        <v>46081</v>
      </c>
      <c r="C543">
        <v>453954.85</v>
      </c>
      <c r="D543">
        <v>2412.39</v>
      </c>
      <c r="E543">
        <v>527.98</v>
      </c>
      <c r="F543">
        <v>2781.13</v>
      </c>
      <c r="G543">
        <v>244.16</v>
      </c>
      <c r="H543">
        <v>450401.58</v>
      </c>
      <c r="I543">
        <v>94.2</v>
      </c>
      <c r="J543">
        <v>6.46</v>
      </c>
      <c r="K543">
        <v>87.75</v>
      </c>
    </row>
    <row r="544" spans="1:11" x14ac:dyDescent="0.3">
      <c r="A544" t="s">
        <v>82</v>
      </c>
      <c r="B544" s="2">
        <v>46112</v>
      </c>
      <c r="C544">
        <v>450401.58</v>
      </c>
      <c r="D544">
        <v>2393.5100000000002</v>
      </c>
      <c r="E544">
        <v>523.85</v>
      </c>
      <c r="F544">
        <v>2759.36</v>
      </c>
      <c r="G544">
        <v>242.25</v>
      </c>
      <c r="H544">
        <v>446876.12</v>
      </c>
      <c r="I544">
        <v>93.47</v>
      </c>
      <c r="J544">
        <v>6.46</v>
      </c>
      <c r="K544">
        <v>87.01</v>
      </c>
    </row>
    <row r="545" spans="1:11" x14ac:dyDescent="0.3">
      <c r="A545" t="s">
        <v>82</v>
      </c>
      <c r="B545" s="2">
        <v>46142</v>
      </c>
      <c r="C545">
        <v>446876.12</v>
      </c>
      <c r="D545">
        <v>2374.77</v>
      </c>
      <c r="E545">
        <v>519.75</v>
      </c>
      <c r="F545">
        <v>2737.76</v>
      </c>
      <c r="G545">
        <v>240.35</v>
      </c>
      <c r="H545">
        <v>443378.26</v>
      </c>
      <c r="I545">
        <v>92.73</v>
      </c>
      <c r="J545">
        <v>6.46</v>
      </c>
      <c r="K545">
        <v>86.28</v>
      </c>
    </row>
    <row r="546" spans="1:11" x14ac:dyDescent="0.3">
      <c r="A546" t="s">
        <v>82</v>
      </c>
      <c r="B546" s="2">
        <v>46173</v>
      </c>
      <c r="C546">
        <v>443378.26</v>
      </c>
      <c r="D546">
        <v>2356.19</v>
      </c>
      <c r="E546">
        <v>515.67999999999995</v>
      </c>
      <c r="F546">
        <v>2716.33</v>
      </c>
      <c r="G546">
        <v>238.47</v>
      </c>
      <c r="H546">
        <v>439907.78</v>
      </c>
      <c r="I546">
        <v>92.01</v>
      </c>
      <c r="J546">
        <v>6.46</v>
      </c>
      <c r="K546">
        <v>85.55</v>
      </c>
    </row>
    <row r="547" spans="1:11" x14ac:dyDescent="0.3">
      <c r="A547" t="s">
        <v>82</v>
      </c>
      <c r="B547" s="2">
        <v>46203</v>
      </c>
      <c r="C547">
        <v>439907.78</v>
      </c>
      <c r="D547">
        <v>2337.7399999999998</v>
      </c>
      <c r="E547">
        <v>511.64</v>
      </c>
      <c r="F547">
        <v>2695.07</v>
      </c>
      <c r="G547">
        <v>236.6</v>
      </c>
      <c r="H547">
        <v>436464.46</v>
      </c>
      <c r="I547">
        <v>91.29</v>
      </c>
      <c r="J547">
        <v>6.46</v>
      </c>
      <c r="K547">
        <v>84.83</v>
      </c>
    </row>
    <row r="548" spans="1:11" x14ac:dyDescent="0.3">
      <c r="A548" t="s">
        <v>82</v>
      </c>
      <c r="B548" s="2">
        <v>46234</v>
      </c>
      <c r="C548">
        <v>436464.46</v>
      </c>
      <c r="D548">
        <v>2319.44</v>
      </c>
      <c r="E548">
        <v>507.64</v>
      </c>
      <c r="F548">
        <v>2673.98</v>
      </c>
      <c r="G548">
        <v>234.75</v>
      </c>
      <c r="H548">
        <v>433048.09</v>
      </c>
      <c r="I548">
        <v>90.57</v>
      </c>
      <c r="J548">
        <v>6.46</v>
      </c>
      <c r="K548">
        <v>84.12</v>
      </c>
    </row>
    <row r="549" spans="1:11" x14ac:dyDescent="0.3">
      <c r="A549" t="s">
        <v>82</v>
      </c>
      <c r="B549" s="2">
        <v>46265</v>
      </c>
      <c r="C549">
        <v>433048.09</v>
      </c>
      <c r="D549">
        <v>2301.29</v>
      </c>
      <c r="E549">
        <v>503.67</v>
      </c>
      <c r="F549">
        <v>2653.05</v>
      </c>
      <c r="G549">
        <v>232.91</v>
      </c>
      <c r="H549">
        <v>429658.47</v>
      </c>
      <c r="I549">
        <v>89.87</v>
      </c>
      <c r="J549">
        <v>6.46</v>
      </c>
      <c r="K549">
        <v>83.41</v>
      </c>
    </row>
    <row r="550" spans="1:11" x14ac:dyDescent="0.3">
      <c r="A550" t="s">
        <v>82</v>
      </c>
      <c r="B550" s="2">
        <v>46295</v>
      </c>
      <c r="C550">
        <v>429658.47</v>
      </c>
      <c r="D550">
        <v>2283.2800000000002</v>
      </c>
      <c r="E550">
        <v>499.72</v>
      </c>
      <c r="F550">
        <v>2632.28</v>
      </c>
      <c r="G550">
        <v>231.09</v>
      </c>
      <c r="H550">
        <v>426295.37</v>
      </c>
      <c r="I550">
        <v>89.16</v>
      </c>
      <c r="J550">
        <v>6.46</v>
      </c>
      <c r="K550">
        <v>82.71</v>
      </c>
    </row>
    <row r="551" spans="1:11" x14ac:dyDescent="0.3">
      <c r="A551" t="s">
        <v>82</v>
      </c>
      <c r="B551" s="2">
        <v>46326</v>
      </c>
      <c r="C551">
        <v>426295.37</v>
      </c>
      <c r="D551">
        <v>2265.4</v>
      </c>
      <c r="E551">
        <v>495.81</v>
      </c>
      <c r="F551">
        <v>2611.6799999999998</v>
      </c>
      <c r="G551">
        <v>229.28</v>
      </c>
      <c r="H551">
        <v>422958.6</v>
      </c>
      <c r="I551">
        <v>88.46</v>
      </c>
      <c r="J551">
        <v>6.46</v>
      </c>
      <c r="K551">
        <v>82.01</v>
      </c>
    </row>
    <row r="552" spans="1:11" x14ac:dyDescent="0.3">
      <c r="A552" t="s">
        <v>82</v>
      </c>
      <c r="B552" s="2">
        <v>46356</v>
      </c>
      <c r="C552">
        <v>422958.6</v>
      </c>
      <c r="D552">
        <v>2247.67</v>
      </c>
      <c r="E552">
        <v>491.93</v>
      </c>
      <c r="F552">
        <v>2591.23</v>
      </c>
      <c r="G552">
        <v>227.49</v>
      </c>
      <c r="H552">
        <v>419647.95</v>
      </c>
      <c r="I552">
        <v>87.77</v>
      </c>
      <c r="J552">
        <v>6.46</v>
      </c>
      <c r="K552">
        <v>81.319999999999993</v>
      </c>
    </row>
    <row r="553" spans="1:11" x14ac:dyDescent="0.3">
      <c r="A553" t="s">
        <v>82</v>
      </c>
      <c r="B553" s="2">
        <v>46387</v>
      </c>
      <c r="C553">
        <v>419647.95</v>
      </c>
      <c r="D553">
        <v>2230.08</v>
      </c>
      <c r="E553">
        <v>488.08</v>
      </c>
      <c r="F553">
        <v>2570.9499999999998</v>
      </c>
      <c r="G553">
        <v>225.71</v>
      </c>
      <c r="H553">
        <v>416363.21</v>
      </c>
      <c r="I553">
        <v>87.08</v>
      </c>
      <c r="J553">
        <v>6.46</v>
      </c>
      <c r="K553">
        <v>80.63</v>
      </c>
    </row>
    <row r="554" spans="1:11" x14ac:dyDescent="0.3">
      <c r="A554" t="s">
        <v>83</v>
      </c>
      <c r="B554" s="2">
        <v>46053</v>
      </c>
      <c r="C554">
        <v>328736.67</v>
      </c>
      <c r="D554">
        <v>1936.53</v>
      </c>
      <c r="E554">
        <v>348.9</v>
      </c>
      <c r="F554">
        <v>3504.13</v>
      </c>
      <c r="G554">
        <v>331.7</v>
      </c>
      <c r="H554">
        <v>324551.95</v>
      </c>
      <c r="I554">
        <v>68.05</v>
      </c>
      <c r="J554">
        <v>6.93</v>
      </c>
      <c r="K554">
        <v>61.12</v>
      </c>
    </row>
    <row r="555" spans="1:11" x14ac:dyDescent="0.3">
      <c r="A555" t="s">
        <v>83</v>
      </c>
      <c r="B555" s="2">
        <v>46081</v>
      </c>
      <c r="C555">
        <v>324551.95</v>
      </c>
      <c r="D555">
        <v>1911.88</v>
      </c>
      <c r="E555">
        <v>344.45</v>
      </c>
      <c r="F555">
        <v>3459.52</v>
      </c>
      <c r="G555">
        <v>327.48</v>
      </c>
      <c r="H555">
        <v>320420.5</v>
      </c>
      <c r="I555">
        <v>67.180000000000007</v>
      </c>
      <c r="J555">
        <v>6.93</v>
      </c>
      <c r="K555">
        <v>60.25</v>
      </c>
    </row>
    <row r="556" spans="1:11" x14ac:dyDescent="0.3">
      <c r="A556" t="s">
        <v>83</v>
      </c>
      <c r="B556" s="2">
        <v>46112</v>
      </c>
      <c r="C556">
        <v>320420.5</v>
      </c>
      <c r="D556">
        <v>1887.54</v>
      </c>
      <c r="E556">
        <v>340.07</v>
      </c>
      <c r="F556">
        <v>3415.48</v>
      </c>
      <c r="G556">
        <v>323.31</v>
      </c>
      <c r="H556">
        <v>316341.64</v>
      </c>
      <c r="I556">
        <v>66.33</v>
      </c>
      <c r="J556">
        <v>6.93</v>
      </c>
      <c r="K556">
        <v>59.4</v>
      </c>
    </row>
    <row r="557" spans="1:11" x14ac:dyDescent="0.3">
      <c r="A557" t="s">
        <v>83</v>
      </c>
      <c r="B557" s="2">
        <v>46142</v>
      </c>
      <c r="C557">
        <v>316341.64</v>
      </c>
      <c r="D557">
        <v>1863.52</v>
      </c>
      <c r="E557">
        <v>335.74</v>
      </c>
      <c r="F557">
        <v>3372</v>
      </c>
      <c r="G557">
        <v>319.19</v>
      </c>
      <c r="H557">
        <v>312314.7</v>
      </c>
      <c r="I557">
        <v>65.489999999999995</v>
      </c>
      <c r="J557">
        <v>6.93</v>
      </c>
      <c r="K557">
        <v>58.55</v>
      </c>
    </row>
    <row r="558" spans="1:11" x14ac:dyDescent="0.3">
      <c r="A558" t="s">
        <v>83</v>
      </c>
      <c r="B558" s="2">
        <v>46173</v>
      </c>
      <c r="C558">
        <v>312314.7</v>
      </c>
      <c r="D558">
        <v>1839.79</v>
      </c>
      <c r="E558">
        <v>331.47</v>
      </c>
      <c r="F558">
        <v>3329.08</v>
      </c>
      <c r="G558">
        <v>315.13</v>
      </c>
      <c r="H558">
        <v>308339.02</v>
      </c>
      <c r="I558">
        <v>64.650000000000006</v>
      </c>
      <c r="J558">
        <v>6.93</v>
      </c>
      <c r="K558">
        <v>57.72</v>
      </c>
    </row>
    <row r="559" spans="1:11" x14ac:dyDescent="0.3">
      <c r="A559" t="s">
        <v>83</v>
      </c>
      <c r="B559" s="2">
        <v>46203</v>
      </c>
      <c r="C559">
        <v>308339.02</v>
      </c>
      <c r="D559">
        <v>1816.37</v>
      </c>
      <c r="E559">
        <v>327.25</v>
      </c>
      <c r="F559">
        <v>3286.7</v>
      </c>
      <c r="G559">
        <v>311.12</v>
      </c>
      <c r="H559">
        <v>304413.96000000002</v>
      </c>
      <c r="I559">
        <v>63.83</v>
      </c>
      <c r="J559">
        <v>6.93</v>
      </c>
      <c r="K559">
        <v>56.89</v>
      </c>
    </row>
    <row r="560" spans="1:11" x14ac:dyDescent="0.3">
      <c r="A560" t="s">
        <v>83</v>
      </c>
      <c r="B560" s="2">
        <v>46234</v>
      </c>
      <c r="C560">
        <v>304413.96000000002</v>
      </c>
      <c r="D560">
        <v>1793.25</v>
      </c>
      <c r="E560">
        <v>323.08</v>
      </c>
      <c r="F560">
        <v>3244.86</v>
      </c>
      <c r="G560">
        <v>307.16000000000003</v>
      </c>
      <c r="H560">
        <v>300538.86</v>
      </c>
      <c r="I560">
        <v>63.02</v>
      </c>
      <c r="J560">
        <v>6.93</v>
      </c>
      <c r="K560">
        <v>56.08</v>
      </c>
    </row>
    <row r="561" spans="1:11" x14ac:dyDescent="0.3">
      <c r="A561" t="s">
        <v>83</v>
      </c>
      <c r="B561" s="2">
        <v>46265</v>
      </c>
      <c r="C561">
        <v>300538.86</v>
      </c>
      <c r="D561">
        <v>1770.42</v>
      </c>
      <c r="E561">
        <v>318.97000000000003</v>
      </c>
      <c r="F561">
        <v>3203.56</v>
      </c>
      <c r="G561">
        <v>303.25</v>
      </c>
      <c r="H561">
        <v>296713.08</v>
      </c>
      <c r="I561">
        <v>62.21</v>
      </c>
      <c r="J561">
        <v>6.93</v>
      </c>
      <c r="K561">
        <v>55.28</v>
      </c>
    </row>
    <row r="562" spans="1:11" x14ac:dyDescent="0.3">
      <c r="A562" t="s">
        <v>83</v>
      </c>
      <c r="B562" s="2">
        <v>46295</v>
      </c>
      <c r="C562">
        <v>296713.08</v>
      </c>
      <c r="D562">
        <v>1747.89</v>
      </c>
      <c r="E562">
        <v>314.91000000000003</v>
      </c>
      <c r="F562">
        <v>3162.78</v>
      </c>
      <c r="G562">
        <v>299.39</v>
      </c>
      <c r="H562">
        <v>292936.01</v>
      </c>
      <c r="I562">
        <v>61.42</v>
      </c>
      <c r="J562">
        <v>6.93</v>
      </c>
      <c r="K562">
        <v>54.49</v>
      </c>
    </row>
    <row r="563" spans="1:11" x14ac:dyDescent="0.3">
      <c r="A563" t="s">
        <v>83</v>
      </c>
      <c r="B563" s="2">
        <v>46326</v>
      </c>
      <c r="C563">
        <v>292936.01</v>
      </c>
      <c r="D563">
        <v>1725.64</v>
      </c>
      <c r="E563">
        <v>310.89999999999998</v>
      </c>
      <c r="F563">
        <v>3122.51</v>
      </c>
      <c r="G563">
        <v>295.58</v>
      </c>
      <c r="H563">
        <v>289207.02</v>
      </c>
      <c r="I563">
        <v>60.64</v>
      </c>
      <c r="J563">
        <v>6.93</v>
      </c>
      <c r="K563">
        <v>53.71</v>
      </c>
    </row>
    <row r="564" spans="1:11" x14ac:dyDescent="0.3">
      <c r="A564" t="s">
        <v>83</v>
      </c>
      <c r="B564" s="2">
        <v>46356</v>
      </c>
      <c r="C564">
        <v>289207.02</v>
      </c>
      <c r="D564">
        <v>1703.67</v>
      </c>
      <c r="E564">
        <v>306.94</v>
      </c>
      <c r="F564">
        <v>3082.77</v>
      </c>
      <c r="G564">
        <v>291.81</v>
      </c>
      <c r="H564">
        <v>285525.5</v>
      </c>
      <c r="I564">
        <v>59.87</v>
      </c>
      <c r="J564">
        <v>6.93</v>
      </c>
      <c r="K564">
        <v>52.93</v>
      </c>
    </row>
    <row r="565" spans="1:11" x14ac:dyDescent="0.3">
      <c r="A565" t="s">
        <v>83</v>
      </c>
      <c r="B565" s="2">
        <v>46387</v>
      </c>
      <c r="C565">
        <v>285525.5</v>
      </c>
      <c r="D565">
        <v>1681.98</v>
      </c>
      <c r="E565">
        <v>303.02999999999997</v>
      </c>
      <c r="F565">
        <v>3043.52</v>
      </c>
      <c r="G565">
        <v>288.10000000000002</v>
      </c>
      <c r="H565">
        <v>281890.84000000003</v>
      </c>
      <c r="I565">
        <v>59.11</v>
      </c>
      <c r="J565">
        <v>6.93</v>
      </c>
      <c r="K565">
        <v>52.17</v>
      </c>
    </row>
    <row r="566" spans="1:11" x14ac:dyDescent="0.3">
      <c r="A566" t="s">
        <v>84</v>
      </c>
      <c r="B566" s="2">
        <v>46053</v>
      </c>
      <c r="C566">
        <v>272576.65999999997</v>
      </c>
      <c r="D566">
        <v>1520.98</v>
      </c>
      <c r="E566">
        <v>357.88</v>
      </c>
      <c r="F566">
        <v>3565.8</v>
      </c>
      <c r="G566">
        <v>317.01</v>
      </c>
      <c r="H566">
        <v>268335.96999999997</v>
      </c>
      <c r="I566">
        <v>61.98</v>
      </c>
      <c r="J566">
        <v>5.7</v>
      </c>
      <c r="K566">
        <v>56.28</v>
      </c>
    </row>
    <row r="567" spans="1:11" x14ac:dyDescent="0.3">
      <c r="A567" t="s">
        <v>84</v>
      </c>
      <c r="B567" s="2">
        <v>46081</v>
      </c>
      <c r="C567">
        <v>268335.96999999997</v>
      </c>
      <c r="D567">
        <v>1497.31</v>
      </c>
      <c r="E567">
        <v>352.31</v>
      </c>
      <c r="F567">
        <v>3510.32</v>
      </c>
      <c r="G567">
        <v>312.08</v>
      </c>
      <c r="H567">
        <v>264161.25</v>
      </c>
      <c r="I567">
        <v>61.02</v>
      </c>
      <c r="J567">
        <v>5.7</v>
      </c>
      <c r="K567">
        <v>55.31</v>
      </c>
    </row>
    <row r="568" spans="1:11" x14ac:dyDescent="0.3">
      <c r="A568" t="s">
        <v>84</v>
      </c>
      <c r="B568" s="2">
        <v>46112</v>
      </c>
      <c r="C568">
        <v>264161.25</v>
      </c>
      <c r="D568">
        <v>1474.02</v>
      </c>
      <c r="E568">
        <v>346.83</v>
      </c>
      <c r="F568">
        <v>3455.71</v>
      </c>
      <c r="G568">
        <v>307.22000000000003</v>
      </c>
      <c r="H568">
        <v>260051.49</v>
      </c>
      <c r="I568">
        <v>60.07</v>
      </c>
      <c r="J568">
        <v>5.7</v>
      </c>
      <c r="K568">
        <v>54.36</v>
      </c>
    </row>
    <row r="569" spans="1:11" x14ac:dyDescent="0.3">
      <c r="A569" t="s">
        <v>84</v>
      </c>
      <c r="B569" s="2">
        <v>46142</v>
      </c>
      <c r="C569">
        <v>260051.49</v>
      </c>
      <c r="D569">
        <v>1451.09</v>
      </c>
      <c r="E569">
        <v>341.44</v>
      </c>
      <c r="F569">
        <v>3401.95</v>
      </c>
      <c r="G569">
        <v>302.44</v>
      </c>
      <c r="H569">
        <v>256005.66</v>
      </c>
      <c r="I569">
        <v>59.13</v>
      </c>
      <c r="J569">
        <v>5.7</v>
      </c>
      <c r="K569">
        <v>53.43</v>
      </c>
    </row>
    <row r="570" spans="1:11" x14ac:dyDescent="0.3">
      <c r="A570" t="s">
        <v>84</v>
      </c>
      <c r="B570" s="2">
        <v>46173</v>
      </c>
      <c r="C570">
        <v>256005.66</v>
      </c>
      <c r="D570">
        <v>1428.51</v>
      </c>
      <c r="E570">
        <v>336.12</v>
      </c>
      <c r="F570">
        <v>3349.02</v>
      </c>
      <c r="G570">
        <v>297.74</v>
      </c>
      <c r="H570">
        <v>252022.77</v>
      </c>
      <c r="I570">
        <v>58.21</v>
      </c>
      <c r="J570">
        <v>5.7</v>
      </c>
      <c r="K570">
        <v>52.51</v>
      </c>
    </row>
    <row r="571" spans="1:11" x14ac:dyDescent="0.3">
      <c r="A571" t="s">
        <v>84</v>
      </c>
      <c r="B571" s="2">
        <v>46203</v>
      </c>
      <c r="C571">
        <v>252022.77</v>
      </c>
      <c r="D571">
        <v>1406.29</v>
      </c>
      <c r="E571">
        <v>330.9</v>
      </c>
      <c r="F571">
        <v>3296.92</v>
      </c>
      <c r="G571">
        <v>293.11</v>
      </c>
      <c r="H571">
        <v>248101.85</v>
      </c>
      <c r="I571">
        <v>57.31</v>
      </c>
      <c r="J571">
        <v>5.7</v>
      </c>
      <c r="K571">
        <v>51.6</v>
      </c>
    </row>
    <row r="572" spans="1:11" x14ac:dyDescent="0.3">
      <c r="A572" t="s">
        <v>84</v>
      </c>
      <c r="B572" s="2">
        <v>46234</v>
      </c>
      <c r="C572">
        <v>248101.85</v>
      </c>
      <c r="D572">
        <v>1384.41</v>
      </c>
      <c r="E572">
        <v>325.75</v>
      </c>
      <c r="F572">
        <v>3245.63</v>
      </c>
      <c r="G572">
        <v>288.55</v>
      </c>
      <c r="H572">
        <v>244241.94</v>
      </c>
      <c r="I572">
        <v>56.41</v>
      </c>
      <c r="J572">
        <v>5.7</v>
      </c>
      <c r="K572">
        <v>50.71</v>
      </c>
    </row>
    <row r="573" spans="1:11" x14ac:dyDescent="0.3">
      <c r="A573" t="s">
        <v>84</v>
      </c>
      <c r="B573" s="2">
        <v>46265</v>
      </c>
      <c r="C573">
        <v>244241.94</v>
      </c>
      <c r="D573">
        <v>1362.87</v>
      </c>
      <c r="E573">
        <v>320.68</v>
      </c>
      <c r="F573">
        <v>3195.13</v>
      </c>
      <c r="G573">
        <v>284.06</v>
      </c>
      <c r="H573">
        <v>240442.07</v>
      </c>
      <c r="I573">
        <v>55.54</v>
      </c>
      <c r="J573">
        <v>5.7</v>
      </c>
      <c r="K573">
        <v>49.83</v>
      </c>
    </row>
    <row r="574" spans="1:11" x14ac:dyDescent="0.3">
      <c r="A574" t="s">
        <v>84</v>
      </c>
      <c r="B574" s="2">
        <v>46295</v>
      </c>
      <c r="C574">
        <v>240442.07</v>
      </c>
      <c r="D574">
        <v>1341.67</v>
      </c>
      <c r="E574">
        <v>315.69</v>
      </c>
      <c r="F574">
        <v>3145.42</v>
      </c>
      <c r="G574">
        <v>279.64</v>
      </c>
      <c r="H574">
        <v>236701.32</v>
      </c>
      <c r="I574">
        <v>54.67</v>
      </c>
      <c r="J574">
        <v>5.7</v>
      </c>
      <c r="K574">
        <v>48.97</v>
      </c>
    </row>
    <row r="575" spans="1:11" x14ac:dyDescent="0.3">
      <c r="A575" t="s">
        <v>84</v>
      </c>
      <c r="B575" s="2">
        <v>46326</v>
      </c>
      <c r="C575">
        <v>236701.32</v>
      </c>
      <c r="D575">
        <v>1320.79</v>
      </c>
      <c r="E575">
        <v>310.77999999999997</v>
      </c>
      <c r="F575">
        <v>3096.49</v>
      </c>
      <c r="G575">
        <v>275.29000000000002</v>
      </c>
      <c r="H575">
        <v>233018.77</v>
      </c>
      <c r="I575">
        <v>53.82</v>
      </c>
      <c r="J575">
        <v>5.7</v>
      </c>
      <c r="K575">
        <v>48.12</v>
      </c>
    </row>
    <row r="576" spans="1:11" x14ac:dyDescent="0.3">
      <c r="A576" t="s">
        <v>84</v>
      </c>
      <c r="B576" s="2">
        <v>46356</v>
      </c>
      <c r="C576">
        <v>233018.77</v>
      </c>
      <c r="D576">
        <v>1300.24</v>
      </c>
      <c r="E576">
        <v>305.94</v>
      </c>
      <c r="F576">
        <v>3048.31</v>
      </c>
      <c r="G576">
        <v>271</v>
      </c>
      <c r="H576">
        <v>229393.51</v>
      </c>
      <c r="I576">
        <v>52.98</v>
      </c>
      <c r="J576">
        <v>5.7</v>
      </c>
      <c r="K576">
        <v>47.28</v>
      </c>
    </row>
    <row r="577" spans="1:11" x14ac:dyDescent="0.3">
      <c r="A577" t="s">
        <v>84</v>
      </c>
      <c r="B577" s="2">
        <v>46387</v>
      </c>
      <c r="C577">
        <v>229393.51</v>
      </c>
      <c r="D577">
        <v>1280.02</v>
      </c>
      <c r="E577">
        <v>301.18</v>
      </c>
      <c r="F577">
        <v>3000.89</v>
      </c>
      <c r="G577">
        <v>266.79000000000002</v>
      </c>
      <c r="H577">
        <v>225824.66</v>
      </c>
      <c r="I577">
        <v>52.16</v>
      </c>
      <c r="J577">
        <v>5.7</v>
      </c>
      <c r="K577">
        <v>46.46</v>
      </c>
    </row>
    <row r="578" spans="1:11" x14ac:dyDescent="0.3">
      <c r="A578" t="s">
        <v>85</v>
      </c>
      <c r="B578" s="2">
        <v>46053</v>
      </c>
      <c r="C578">
        <v>282462.07</v>
      </c>
      <c r="D578">
        <v>1230.83</v>
      </c>
      <c r="E578">
        <v>475.11</v>
      </c>
      <c r="F578">
        <v>4590.1400000000003</v>
      </c>
      <c r="G578">
        <v>421.9</v>
      </c>
      <c r="H578">
        <v>276974.92</v>
      </c>
      <c r="I578">
        <v>58.27</v>
      </c>
      <c r="J578">
        <v>7.16</v>
      </c>
      <c r="K578">
        <v>51.11</v>
      </c>
    </row>
    <row r="579" spans="1:11" x14ac:dyDescent="0.3">
      <c r="A579" t="s">
        <v>85</v>
      </c>
      <c r="B579" s="2">
        <v>46081</v>
      </c>
      <c r="C579">
        <v>276974.92</v>
      </c>
      <c r="D579">
        <v>1206.92</v>
      </c>
      <c r="E579">
        <v>465.88</v>
      </c>
      <c r="F579">
        <v>4500.97</v>
      </c>
      <c r="G579">
        <v>413.71</v>
      </c>
      <c r="H579">
        <v>271594.36</v>
      </c>
      <c r="I579">
        <v>57.14</v>
      </c>
      <c r="J579">
        <v>7.16</v>
      </c>
      <c r="K579">
        <v>49.98</v>
      </c>
    </row>
    <row r="580" spans="1:11" x14ac:dyDescent="0.3">
      <c r="A580" t="s">
        <v>85</v>
      </c>
      <c r="B580" s="2">
        <v>46112</v>
      </c>
      <c r="C580">
        <v>271594.36</v>
      </c>
      <c r="D580">
        <v>1183.47</v>
      </c>
      <c r="E580">
        <v>456.83</v>
      </c>
      <c r="F580">
        <v>4413.54</v>
      </c>
      <c r="G580">
        <v>405.67</v>
      </c>
      <c r="H580">
        <v>266318.32</v>
      </c>
      <c r="I580">
        <v>56.03</v>
      </c>
      <c r="J580">
        <v>7.16</v>
      </c>
      <c r="K580">
        <v>48.87</v>
      </c>
    </row>
    <row r="581" spans="1:11" x14ac:dyDescent="0.3">
      <c r="A581" t="s">
        <v>85</v>
      </c>
      <c r="B581" s="2">
        <v>46142</v>
      </c>
      <c r="C581">
        <v>266318.32</v>
      </c>
      <c r="D581">
        <v>1160.48</v>
      </c>
      <c r="E581">
        <v>447.96</v>
      </c>
      <c r="F581">
        <v>4327.8</v>
      </c>
      <c r="G581">
        <v>397.79</v>
      </c>
      <c r="H581">
        <v>261144.78</v>
      </c>
      <c r="I581">
        <v>54.94</v>
      </c>
      <c r="J581">
        <v>7.16</v>
      </c>
      <c r="K581">
        <v>47.78</v>
      </c>
    </row>
    <row r="582" spans="1:11" x14ac:dyDescent="0.3">
      <c r="A582" t="s">
        <v>85</v>
      </c>
      <c r="B582" s="2">
        <v>46173</v>
      </c>
      <c r="C582">
        <v>261144.78</v>
      </c>
      <c r="D582">
        <v>1137.94</v>
      </c>
      <c r="E582">
        <v>439.26</v>
      </c>
      <c r="F582">
        <v>4243.7299999999996</v>
      </c>
      <c r="G582">
        <v>390.06</v>
      </c>
      <c r="H582">
        <v>256071.73</v>
      </c>
      <c r="I582">
        <v>53.88</v>
      </c>
      <c r="J582">
        <v>7.16</v>
      </c>
      <c r="K582">
        <v>46.71</v>
      </c>
    </row>
    <row r="583" spans="1:11" x14ac:dyDescent="0.3">
      <c r="A583" t="s">
        <v>85</v>
      </c>
      <c r="B583" s="2">
        <v>46203</v>
      </c>
      <c r="C583">
        <v>256071.73</v>
      </c>
      <c r="D583">
        <v>1115.83</v>
      </c>
      <c r="E583">
        <v>430.72</v>
      </c>
      <c r="F583">
        <v>4161.29</v>
      </c>
      <c r="G583">
        <v>382.48</v>
      </c>
      <c r="H583">
        <v>251097.24</v>
      </c>
      <c r="I583">
        <v>52.83</v>
      </c>
      <c r="J583">
        <v>7.16</v>
      </c>
      <c r="K583">
        <v>45.67</v>
      </c>
    </row>
    <row r="584" spans="1:11" x14ac:dyDescent="0.3">
      <c r="A584" t="s">
        <v>85</v>
      </c>
      <c r="B584" s="2">
        <v>46234</v>
      </c>
      <c r="C584">
        <v>251097.24</v>
      </c>
      <c r="D584">
        <v>1094.1600000000001</v>
      </c>
      <c r="E584">
        <v>422.35</v>
      </c>
      <c r="F584">
        <v>4080.45</v>
      </c>
      <c r="G584">
        <v>375.05</v>
      </c>
      <c r="H584">
        <v>246219.39</v>
      </c>
      <c r="I584">
        <v>51.8</v>
      </c>
      <c r="J584">
        <v>7.16</v>
      </c>
      <c r="K584">
        <v>44.64</v>
      </c>
    </row>
    <row r="585" spans="1:11" x14ac:dyDescent="0.3">
      <c r="A585" t="s">
        <v>85</v>
      </c>
      <c r="B585" s="2">
        <v>46265</v>
      </c>
      <c r="C585">
        <v>246219.39</v>
      </c>
      <c r="D585">
        <v>1072.9000000000001</v>
      </c>
      <c r="E585">
        <v>414.15</v>
      </c>
      <c r="F585">
        <v>4001.18</v>
      </c>
      <c r="G585">
        <v>367.77</v>
      </c>
      <c r="H585">
        <v>241436.29</v>
      </c>
      <c r="I585">
        <v>50.8</v>
      </c>
      <c r="J585">
        <v>7.16</v>
      </c>
      <c r="K585">
        <v>43.63</v>
      </c>
    </row>
    <row r="586" spans="1:11" x14ac:dyDescent="0.3">
      <c r="A586" t="s">
        <v>85</v>
      </c>
      <c r="B586" s="2">
        <v>46295</v>
      </c>
      <c r="C586">
        <v>241436.29</v>
      </c>
      <c r="D586">
        <v>1052.06</v>
      </c>
      <c r="E586">
        <v>406.1</v>
      </c>
      <c r="F586">
        <v>3923.45</v>
      </c>
      <c r="G586">
        <v>360.62</v>
      </c>
      <c r="H586">
        <v>236746.11</v>
      </c>
      <c r="I586">
        <v>49.81</v>
      </c>
      <c r="J586">
        <v>7.16</v>
      </c>
      <c r="K586">
        <v>42.65</v>
      </c>
    </row>
    <row r="587" spans="1:11" x14ac:dyDescent="0.3">
      <c r="A587" t="s">
        <v>85</v>
      </c>
      <c r="B587" s="2">
        <v>46326</v>
      </c>
      <c r="C587">
        <v>236746.11</v>
      </c>
      <c r="D587">
        <v>1031.6199999999999</v>
      </c>
      <c r="E587">
        <v>398.22</v>
      </c>
      <c r="F587">
        <v>3847.24</v>
      </c>
      <c r="G587">
        <v>353.62</v>
      </c>
      <c r="H587">
        <v>232147.04</v>
      </c>
      <c r="I587">
        <v>48.84</v>
      </c>
      <c r="J587">
        <v>7.16</v>
      </c>
      <c r="K587">
        <v>41.68</v>
      </c>
    </row>
    <row r="588" spans="1:11" x14ac:dyDescent="0.3">
      <c r="A588" t="s">
        <v>85</v>
      </c>
      <c r="B588" s="2">
        <v>46356</v>
      </c>
      <c r="C588">
        <v>232147.04</v>
      </c>
      <c r="D588">
        <v>1011.58</v>
      </c>
      <c r="E588">
        <v>390.48</v>
      </c>
      <c r="F588">
        <v>3772.5</v>
      </c>
      <c r="G588">
        <v>346.75</v>
      </c>
      <c r="H588">
        <v>227637.31</v>
      </c>
      <c r="I588">
        <v>47.89</v>
      </c>
      <c r="J588">
        <v>7.16</v>
      </c>
      <c r="K588">
        <v>40.729999999999997</v>
      </c>
    </row>
    <row r="589" spans="1:11" x14ac:dyDescent="0.3">
      <c r="A589" t="s">
        <v>85</v>
      </c>
      <c r="B589" s="2">
        <v>46387</v>
      </c>
      <c r="C589">
        <v>227637.31</v>
      </c>
      <c r="D589">
        <v>991.93</v>
      </c>
      <c r="E589">
        <v>382.89</v>
      </c>
      <c r="F589">
        <v>3699.21</v>
      </c>
      <c r="G589">
        <v>340.01</v>
      </c>
      <c r="H589">
        <v>223215.19</v>
      </c>
      <c r="I589">
        <v>46.96</v>
      </c>
      <c r="J589">
        <v>7.16</v>
      </c>
      <c r="K589">
        <v>39.799999999999997</v>
      </c>
    </row>
    <row r="590" spans="1:11" x14ac:dyDescent="0.3">
      <c r="A590" t="s">
        <v>86</v>
      </c>
      <c r="B590" s="2">
        <v>46053</v>
      </c>
      <c r="C590">
        <v>242892.71</v>
      </c>
      <c r="D590">
        <v>1340.16</v>
      </c>
      <c r="E590">
        <v>646.65</v>
      </c>
      <c r="F590">
        <v>2315.38</v>
      </c>
      <c r="G590">
        <v>665.2</v>
      </c>
      <c r="H590">
        <v>239265.47</v>
      </c>
      <c r="I590">
        <v>50.22</v>
      </c>
      <c r="J590">
        <v>7.19</v>
      </c>
      <c r="K590">
        <v>43.03</v>
      </c>
    </row>
    <row r="591" spans="1:11" x14ac:dyDescent="0.3">
      <c r="A591" t="s">
        <v>86</v>
      </c>
      <c r="B591" s="2">
        <v>46081</v>
      </c>
      <c r="C591">
        <v>239265.47</v>
      </c>
      <c r="D591">
        <v>1320.15</v>
      </c>
      <c r="E591">
        <v>637</v>
      </c>
      <c r="F591">
        <v>2280.8000000000002</v>
      </c>
      <c r="G591">
        <v>655.27</v>
      </c>
      <c r="H591">
        <v>235692.4</v>
      </c>
      <c r="I591">
        <v>49.47</v>
      </c>
      <c r="J591">
        <v>7.19</v>
      </c>
      <c r="K591">
        <v>42.28</v>
      </c>
    </row>
    <row r="592" spans="1:11" x14ac:dyDescent="0.3">
      <c r="A592" t="s">
        <v>86</v>
      </c>
      <c r="B592" s="2">
        <v>46112</v>
      </c>
      <c r="C592">
        <v>235692.4</v>
      </c>
      <c r="D592">
        <v>1300.43</v>
      </c>
      <c r="E592">
        <v>627.48</v>
      </c>
      <c r="F592">
        <v>2246.7399999999998</v>
      </c>
      <c r="G592">
        <v>645.48</v>
      </c>
      <c r="H592">
        <v>232172.69</v>
      </c>
      <c r="I592">
        <v>48.74</v>
      </c>
      <c r="J592">
        <v>7.19</v>
      </c>
      <c r="K592">
        <v>41.54</v>
      </c>
    </row>
    <row r="593" spans="1:11" x14ac:dyDescent="0.3">
      <c r="A593" t="s">
        <v>86</v>
      </c>
      <c r="B593" s="2">
        <v>46142</v>
      </c>
      <c r="C593">
        <v>232172.69</v>
      </c>
      <c r="D593">
        <v>1281.01</v>
      </c>
      <c r="E593">
        <v>618.11</v>
      </c>
      <c r="F593">
        <v>2213.19</v>
      </c>
      <c r="G593">
        <v>635.84</v>
      </c>
      <c r="H593">
        <v>228705.54</v>
      </c>
      <c r="I593">
        <v>48.01</v>
      </c>
      <c r="J593">
        <v>7.19</v>
      </c>
      <c r="K593">
        <v>40.82</v>
      </c>
    </row>
    <row r="594" spans="1:11" x14ac:dyDescent="0.3">
      <c r="A594" t="s">
        <v>86</v>
      </c>
      <c r="B594" s="2">
        <v>46173</v>
      </c>
      <c r="C594">
        <v>228705.54</v>
      </c>
      <c r="D594">
        <v>1261.8800000000001</v>
      </c>
      <c r="E594">
        <v>608.88</v>
      </c>
      <c r="F594">
        <v>2180.14</v>
      </c>
      <c r="G594">
        <v>626.35</v>
      </c>
      <c r="H594">
        <v>225290.16</v>
      </c>
      <c r="I594">
        <v>47.29</v>
      </c>
      <c r="J594">
        <v>7.19</v>
      </c>
      <c r="K594">
        <v>40.1</v>
      </c>
    </row>
    <row r="595" spans="1:11" x14ac:dyDescent="0.3">
      <c r="A595" t="s">
        <v>86</v>
      </c>
      <c r="B595" s="2">
        <v>46203</v>
      </c>
      <c r="C595">
        <v>225290.16</v>
      </c>
      <c r="D595">
        <v>1243.04</v>
      </c>
      <c r="E595">
        <v>599.79</v>
      </c>
      <c r="F595">
        <v>2147.58</v>
      </c>
      <c r="G595">
        <v>616.99</v>
      </c>
      <c r="H595">
        <v>221925.79</v>
      </c>
      <c r="I595">
        <v>46.58</v>
      </c>
      <c r="J595">
        <v>7.19</v>
      </c>
      <c r="K595">
        <v>39.39</v>
      </c>
    </row>
    <row r="596" spans="1:11" x14ac:dyDescent="0.3">
      <c r="A596" t="s">
        <v>86</v>
      </c>
      <c r="B596" s="2">
        <v>46234</v>
      </c>
      <c r="C596">
        <v>221925.79</v>
      </c>
      <c r="D596">
        <v>1224.48</v>
      </c>
      <c r="E596">
        <v>590.83000000000004</v>
      </c>
      <c r="F596">
        <v>2115.5100000000002</v>
      </c>
      <c r="G596">
        <v>607.78</v>
      </c>
      <c r="H596">
        <v>218611.66</v>
      </c>
      <c r="I596">
        <v>45.89</v>
      </c>
      <c r="J596">
        <v>7.19</v>
      </c>
      <c r="K596">
        <v>38.700000000000003</v>
      </c>
    </row>
    <row r="597" spans="1:11" x14ac:dyDescent="0.3">
      <c r="A597" t="s">
        <v>86</v>
      </c>
      <c r="B597" s="2">
        <v>46265</v>
      </c>
      <c r="C597">
        <v>218611.66</v>
      </c>
      <c r="D597">
        <v>1206.19</v>
      </c>
      <c r="E597">
        <v>582.01</v>
      </c>
      <c r="F597">
        <v>2083.92</v>
      </c>
      <c r="G597">
        <v>598.70000000000005</v>
      </c>
      <c r="H597">
        <v>215347.03</v>
      </c>
      <c r="I597">
        <v>45.2</v>
      </c>
      <c r="J597">
        <v>7.19</v>
      </c>
      <c r="K597">
        <v>38.01</v>
      </c>
    </row>
    <row r="598" spans="1:11" x14ac:dyDescent="0.3">
      <c r="A598" t="s">
        <v>86</v>
      </c>
      <c r="B598" s="2">
        <v>46295</v>
      </c>
      <c r="C598">
        <v>215347.03</v>
      </c>
      <c r="D598">
        <v>1188.18</v>
      </c>
      <c r="E598">
        <v>573.32000000000005</v>
      </c>
      <c r="F598">
        <v>2052.8000000000002</v>
      </c>
      <c r="G598">
        <v>589.76</v>
      </c>
      <c r="H598">
        <v>212131.14</v>
      </c>
      <c r="I598">
        <v>44.53</v>
      </c>
      <c r="J598">
        <v>7.19</v>
      </c>
      <c r="K598">
        <v>37.340000000000003</v>
      </c>
    </row>
    <row r="599" spans="1:11" x14ac:dyDescent="0.3">
      <c r="A599" t="s">
        <v>86</v>
      </c>
      <c r="B599" s="2">
        <v>46326</v>
      </c>
      <c r="C599">
        <v>212131.14</v>
      </c>
      <c r="D599">
        <v>1170.43</v>
      </c>
      <c r="E599">
        <v>564.76</v>
      </c>
      <c r="F599">
        <v>2022.15</v>
      </c>
      <c r="G599">
        <v>580.96</v>
      </c>
      <c r="H599">
        <v>208963.28</v>
      </c>
      <c r="I599">
        <v>43.86</v>
      </c>
      <c r="J599">
        <v>7.19</v>
      </c>
      <c r="K599">
        <v>36.67</v>
      </c>
    </row>
    <row r="600" spans="1:11" x14ac:dyDescent="0.3">
      <c r="A600" t="s">
        <v>86</v>
      </c>
      <c r="B600" s="2">
        <v>46356</v>
      </c>
      <c r="C600">
        <v>208963.28</v>
      </c>
      <c r="D600">
        <v>1152.95</v>
      </c>
      <c r="E600">
        <v>556.32000000000005</v>
      </c>
      <c r="F600">
        <v>1991.95</v>
      </c>
      <c r="G600">
        <v>572.28</v>
      </c>
      <c r="H600">
        <v>205842.73</v>
      </c>
      <c r="I600">
        <v>43.21</v>
      </c>
      <c r="J600">
        <v>7.19</v>
      </c>
      <c r="K600">
        <v>36.020000000000003</v>
      </c>
    </row>
    <row r="601" spans="1:11" x14ac:dyDescent="0.3">
      <c r="A601" t="s">
        <v>86</v>
      </c>
      <c r="B601" s="2">
        <v>46387</v>
      </c>
      <c r="C601">
        <v>205842.73</v>
      </c>
      <c r="D601">
        <v>1135.74</v>
      </c>
      <c r="E601">
        <v>548.02</v>
      </c>
      <c r="F601">
        <v>1962.2</v>
      </c>
      <c r="G601">
        <v>563.73</v>
      </c>
      <c r="H601">
        <v>202768.77</v>
      </c>
      <c r="I601">
        <v>42.56</v>
      </c>
      <c r="J601">
        <v>7.19</v>
      </c>
      <c r="K601">
        <v>35.369999999999997</v>
      </c>
    </row>
    <row r="602" spans="1:11" x14ac:dyDescent="0.3">
      <c r="A602" t="s">
        <v>87</v>
      </c>
      <c r="B602" s="2">
        <v>46053</v>
      </c>
      <c r="C602">
        <v>222030.49</v>
      </c>
      <c r="D602">
        <v>1230.5999999999999</v>
      </c>
      <c r="E602">
        <v>285.66000000000003</v>
      </c>
      <c r="F602">
        <v>2701.97</v>
      </c>
      <c r="G602">
        <v>647.79999999999995</v>
      </c>
      <c r="H602">
        <v>218395.07</v>
      </c>
      <c r="I602">
        <v>50.47</v>
      </c>
      <c r="J602">
        <v>25.31</v>
      </c>
      <c r="K602">
        <v>25.16</v>
      </c>
    </row>
    <row r="603" spans="1:11" x14ac:dyDescent="0.3">
      <c r="A603" t="s">
        <v>87</v>
      </c>
      <c r="B603" s="2">
        <v>46081</v>
      </c>
      <c r="C603">
        <v>218395.07</v>
      </c>
      <c r="D603">
        <v>1210.45</v>
      </c>
      <c r="E603">
        <v>280.98</v>
      </c>
      <c r="F603">
        <v>2657.73</v>
      </c>
      <c r="G603">
        <v>637.19000000000005</v>
      </c>
      <c r="H603">
        <v>214819.17</v>
      </c>
      <c r="I603">
        <v>49.64</v>
      </c>
      <c r="J603">
        <v>25.31</v>
      </c>
      <c r="K603">
        <v>24.33</v>
      </c>
    </row>
    <row r="604" spans="1:11" x14ac:dyDescent="0.3">
      <c r="A604" t="s">
        <v>87</v>
      </c>
      <c r="B604" s="2">
        <v>46112</v>
      </c>
      <c r="C604">
        <v>214819.17</v>
      </c>
      <c r="D604">
        <v>1190.6400000000001</v>
      </c>
      <c r="E604">
        <v>276.38</v>
      </c>
      <c r="F604">
        <v>2614.21</v>
      </c>
      <c r="G604">
        <v>626.76</v>
      </c>
      <c r="H604">
        <v>211301.83</v>
      </c>
      <c r="I604">
        <v>48.83</v>
      </c>
      <c r="J604">
        <v>25.31</v>
      </c>
      <c r="K604">
        <v>23.52</v>
      </c>
    </row>
    <row r="605" spans="1:11" x14ac:dyDescent="0.3">
      <c r="A605" t="s">
        <v>87</v>
      </c>
      <c r="B605" s="2">
        <v>46142</v>
      </c>
      <c r="C605">
        <v>211301.83</v>
      </c>
      <c r="D605">
        <v>1171.1400000000001</v>
      </c>
      <c r="E605">
        <v>271.85000000000002</v>
      </c>
      <c r="F605">
        <v>2571.41</v>
      </c>
      <c r="G605">
        <v>616.5</v>
      </c>
      <c r="H605">
        <v>207842.07</v>
      </c>
      <c r="I605">
        <v>48.03</v>
      </c>
      <c r="J605">
        <v>25.31</v>
      </c>
      <c r="K605">
        <v>22.72</v>
      </c>
    </row>
    <row r="606" spans="1:11" x14ac:dyDescent="0.3">
      <c r="A606" t="s">
        <v>87</v>
      </c>
      <c r="B606" s="2">
        <v>46173</v>
      </c>
      <c r="C606">
        <v>207842.07</v>
      </c>
      <c r="D606">
        <v>1151.96</v>
      </c>
      <c r="E606">
        <v>267.39999999999998</v>
      </c>
      <c r="F606">
        <v>2529.3000000000002</v>
      </c>
      <c r="G606">
        <v>606.4</v>
      </c>
      <c r="H606">
        <v>204438.97</v>
      </c>
      <c r="I606">
        <v>47.24</v>
      </c>
      <c r="J606">
        <v>25.31</v>
      </c>
      <c r="K606">
        <v>21.93</v>
      </c>
    </row>
    <row r="607" spans="1:11" x14ac:dyDescent="0.3">
      <c r="A607" t="s">
        <v>87</v>
      </c>
      <c r="B607" s="2">
        <v>46203</v>
      </c>
      <c r="C607">
        <v>204438.97</v>
      </c>
      <c r="D607">
        <v>1133.0999999999999</v>
      </c>
      <c r="E607">
        <v>263.02</v>
      </c>
      <c r="F607">
        <v>2487.89</v>
      </c>
      <c r="G607">
        <v>596.47</v>
      </c>
      <c r="H607">
        <v>201091.58</v>
      </c>
      <c r="I607">
        <v>46.47</v>
      </c>
      <c r="J607">
        <v>25.31</v>
      </c>
      <c r="K607">
        <v>21.16</v>
      </c>
    </row>
    <row r="608" spans="1:11" x14ac:dyDescent="0.3">
      <c r="A608" t="s">
        <v>87</v>
      </c>
      <c r="B608" s="2">
        <v>46234</v>
      </c>
      <c r="C608">
        <v>201091.58</v>
      </c>
      <c r="D608">
        <v>1114.55</v>
      </c>
      <c r="E608">
        <v>258.72000000000003</v>
      </c>
      <c r="F608">
        <v>2447.15</v>
      </c>
      <c r="G608">
        <v>586.71</v>
      </c>
      <c r="H608">
        <v>197799</v>
      </c>
      <c r="I608">
        <v>45.71</v>
      </c>
      <c r="J608">
        <v>25.31</v>
      </c>
      <c r="K608">
        <v>20.399999999999999</v>
      </c>
    </row>
    <row r="609" spans="1:11" x14ac:dyDescent="0.3">
      <c r="A609" t="s">
        <v>87</v>
      </c>
      <c r="B609" s="2">
        <v>46265</v>
      </c>
      <c r="C609">
        <v>197799</v>
      </c>
      <c r="D609">
        <v>1096.3</v>
      </c>
      <c r="E609">
        <v>254.48</v>
      </c>
      <c r="F609">
        <v>2407.09</v>
      </c>
      <c r="G609">
        <v>577.1</v>
      </c>
      <c r="H609">
        <v>194560.34</v>
      </c>
      <c r="I609">
        <v>44.96</v>
      </c>
      <c r="J609">
        <v>25.31</v>
      </c>
      <c r="K609">
        <v>19.649999999999999</v>
      </c>
    </row>
    <row r="610" spans="1:11" x14ac:dyDescent="0.3">
      <c r="A610" t="s">
        <v>87</v>
      </c>
      <c r="B610" s="2">
        <v>46295</v>
      </c>
      <c r="C610">
        <v>194560.34</v>
      </c>
      <c r="D610">
        <v>1078.3499999999999</v>
      </c>
      <c r="E610">
        <v>250.31</v>
      </c>
      <c r="F610">
        <v>2367.67</v>
      </c>
      <c r="G610">
        <v>567.65</v>
      </c>
      <c r="H610">
        <v>191374.7</v>
      </c>
      <c r="I610">
        <v>44.22</v>
      </c>
      <c r="J610">
        <v>25.31</v>
      </c>
      <c r="K610">
        <v>18.91</v>
      </c>
    </row>
    <row r="611" spans="1:11" x14ac:dyDescent="0.3">
      <c r="A611" t="s">
        <v>87</v>
      </c>
      <c r="B611" s="2">
        <v>46326</v>
      </c>
      <c r="C611">
        <v>191374.7</v>
      </c>
      <c r="D611">
        <v>1060.69</v>
      </c>
      <c r="E611">
        <v>246.22</v>
      </c>
      <c r="F611">
        <v>2328.91</v>
      </c>
      <c r="G611">
        <v>558.36</v>
      </c>
      <c r="H611">
        <v>188241.22</v>
      </c>
      <c r="I611">
        <v>43.5</v>
      </c>
      <c r="J611">
        <v>25.31</v>
      </c>
      <c r="K611">
        <v>18.190000000000001</v>
      </c>
    </row>
    <row r="612" spans="1:11" x14ac:dyDescent="0.3">
      <c r="A612" t="s">
        <v>87</v>
      </c>
      <c r="B612" s="2">
        <v>46356</v>
      </c>
      <c r="C612">
        <v>188241.22</v>
      </c>
      <c r="D612">
        <v>1043.33</v>
      </c>
      <c r="E612">
        <v>242.18</v>
      </c>
      <c r="F612">
        <v>2290.77</v>
      </c>
      <c r="G612">
        <v>549.21</v>
      </c>
      <c r="H612">
        <v>185159.05</v>
      </c>
      <c r="I612">
        <v>42.79</v>
      </c>
      <c r="J612">
        <v>25.31</v>
      </c>
      <c r="K612">
        <v>17.48</v>
      </c>
    </row>
    <row r="613" spans="1:11" x14ac:dyDescent="0.3">
      <c r="A613" t="s">
        <v>87</v>
      </c>
      <c r="B613" s="2">
        <v>46387</v>
      </c>
      <c r="C613">
        <v>185159.05</v>
      </c>
      <c r="D613">
        <v>1026.24</v>
      </c>
      <c r="E613">
        <v>238.22</v>
      </c>
      <c r="F613">
        <v>2253.27</v>
      </c>
      <c r="G613">
        <v>540.22</v>
      </c>
      <c r="H613">
        <v>182127.35</v>
      </c>
      <c r="I613">
        <v>42.08</v>
      </c>
      <c r="J613">
        <v>25.31</v>
      </c>
      <c r="K613">
        <v>16.78</v>
      </c>
    </row>
    <row r="614" spans="1:11" x14ac:dyDescent="0.3">
      <c r="A614" t="s">
        <v>88</v>
      </c>
      <c r="B614" s="2">
        <v>46053</v>
      </c>
      <c r="C614">
        <v>360601.09</v>
      </c>
      <c r="D614">
        <v>1912.09</v>
      </c>
      <c r="E614">
        <v>423.13</v>
      </c>
      <c r="F614">
        <v>3999.2</v>
      </c>
      <c r="G614">
        <v>397.53</v>
      </c>
      <c r="H614">
        <v>355781.22</v>
      </c>
      <c r="I614">
        <v>74.62</v>
      </c>
      <c r="J614">
        <v>5.9</v>
      </c>
      <c r="K614">
        <v>68.73</v>
      </c>
    </row>
    <row r="615" spans="1:11" x14ac:dyDescent="0.3">
      <c r="A615" t="s">
        <v>88</v>
      </c>
      <c r="B615" s="2">
        <v>46081</v>
      </c>
      <c r="C615">
        <v>355781.22</v>
      </c>
      <c r="D615">
        <v>1886.53</v>
      </c>
      <c r="E615">
        <v>417.47</v>
      </c>
      <c r="F615">
        <v>3945.75</v>
      </c>
      <c r="G615">
        <v>392.22</v>
      </c>
      <c r="H615">
        <v>351025.78</v>
      </c>
      <c r="I615">
        <v>73.63</v>
      </c>
      <c r="J615">
        <v>5.9</v>
      </c>
      <c r="K615">
        <v>67.73</v>
      </c>
    </row>
    <row r="616" spans="1:11" x14ac:dyDescent="0.3">
      <c r="A616" t="s">
        <v>88</v>
      </c>
      <c r="B616" s="2">
        <v>46112</v>
      </c>
      <c r="C616">
        <v>351025.78</v>
      </c>
      <c r="D616">
        <v>1861.31</v>
      </c>
      <c r="E616">
        <v>411.89</v>
      </c>
      <c r="F616">
        <v>3893.01</v>
      </c>
      <c r="G616">
        <v>386.98</v>
      </c>
      <c r="H616">
        <v>346333.9</v>
      </c>
      <c r="I616">
        <v>72.64</v>
      </c>
      <c r="J616">
        <v>5.9</v>
      </c>
      <c r="K616">
        <v>66.75</v>
      </c>
    </row>
    <row r="617" spans="1:11" x14ac:dyDescent="0.3">
      <c r="A617" t="s">
        <v>88</v>
      </c>
      <c r="B617" s="2">
        <v>46142</v>
      </c>
      <c r="C617">
        <v>346333.9</v>
      </c>
      <c r="D617">
        <v>1836.44</v>
      </c>
      <c r="E617">
        <v>406.39</v>
      </c>
      <c r="F617">
        <v>3840.98</v>
      </c>
      <c r="G617">
        <v>381.81</v>
      </c>
      <c r="H617">
        <v>341704.73</v>
      </c>
      <c r="I617">
        <v>71.67</v>
      </c>
      <c r="J617">
        <v>5.9</v>
      </c>
      <c r="K617">
        <v>65.78</v>
      </c>
    </row>
    <row r="618" spans="1:11" x14ac:dyDescent="0.3">
      <c r="A618" t="s">
        <v>88</v>
      </c>
      <c r="B618" s="2">
        <v>46173</v>
      </c>
      <c r="C618">
        <v>341704.73</v>
      </c>
      <c r="D618">
        <v>1811.89</v>
      </c>
      <c r="E618">
        <v>400.96</v>
      </c>
      <c r="F618">
        <v>3789.64</v>
      </c>
      <c r="G618">
        <v>376.7</v>
      </c>
      <c r="H618">
        <v>337137.43</v>
      </c>
      <c r="I618">
        <v>70.709999999999994</v>
      </c>
      <c r="J618">
        <v>5.9</v>
      </c>
      <c r="K618">
        <v>64.819999999999993</v>
      </c>
    </row>
    <row r="619" spans="1:11" x14ac:dyDescent="0.3">
      <c r="A619" t="s">
        <v>88</v>
      </c>
      <c r="B619" s="2">
        <v>46203</v>
      </c>
      <c r="C619">
        <v>337137.43</v>
      </c>
      <c r="D619">
        <v>1787.67</v>
      </c>
      <c r="E619">
        <v>395.6</v>
      </c>
      <c r="F619">
        <v>3738.98</v>
      </c>
      <c r="G619">
        <v>371.67</v>
      </c>
      <c r="H619">
        <v>332631.18</v>
      </c>
      <c r="I619">
        <v>69.77</v>
      </c>
      <c r="J619">
        <v>5.9</v>
      </c>
      <c r="K619">
        <v>63.87</v>
      </c>
    </row>
    <row r="620" spans="1:11" x14ac:dyDescent="0.3">
      <c r="A620" t="s">
        <v>88</v>
      </c>
      <c r="B620" s="2">
        <v>46234</v>
      </c>
      <c r="C620">
        <v>332631.18</v>
      </c>
      <c r="D620">
        <v>1763.78</v>
      </c>
      <c r="E620">
        <v>390.31</v>
      </c>
      <c r="F620">
        <v>3689.01</v>
      </c>
      <c r="G620">
        <v>366.7</v>
      </c>
      <c r="H620">
        <v>328185.17</v>
      </c>
      <c r="I620">
        <v>68.84</v>
      </c>
      <c r="J620">
        <v>5.9</v>
      </c>
      <c r="K620">
        <v>62.94</v>
      </c>
    </row>
    <row r="621" spans="1:11" x14ac:dyDescent="0.3">
      <c r="A621" t="s">
        <v>88</v>
      </c>
      <c r="B621" s="2">
        <v>46265</v>
      </c>
      <c r="C621">
        <v>328185.17</v>
      </c>
      <c r="D621">
        <v>1740.2</v>
      </c>
      <c r="E621">
        <v>385.09</v>
      </c>
      <c r="F621">
        <v>3639.7</v>
      </c>
      <c r="G621">
        <v>361.8</v>
      </c>
      <c r="H621">
        <v>323798.58</v>
      </c>
      <c r="I621">
        <v>67.91</v>
      </c>
      <c r="J621">
        <v>5.9</v>
      </c>
      <c r="K621">
        <v>62.02</v>
      </c>
    </row>
    <row r="622" spans="1:11" x14ac:dyDescent="0.3">
      <c r="A622" t="s">
        <v>88</v>
      </c>
      <c r="B622" s="2">
        <v>46295</v>
      </c>
      <c r="C622">
        <v>323798.58</v>
      </c>
      <c r="D622">
        <v>1716.94</v>
      </c>
      <c r="E622">
        <v>379.94</v>
      </c>
      <c r="F622">
        <v>3591.05</v>
      </c>
      <c r="G622">
        <v>356.96</v>
      </c>
      <c r="H622">
        <v>319470.62</v>
      </c>
      <c r="I622">
        <v>67.010000000000005</v>
      </c>
      <c r="J622">
        <v>5.9</v>
      </c>
      <c r="K622">
        <v>61.11</v>
      </c>
    </row>
    <row r="623" spans="1:11" x14ac:dyDescent="0.3">
      <c r="A623" t="s">
        <v>88</v>
      </c>
      <c r="B623" s="2">
        <v>46326</v>
      </c>
      <c r="C623">
        <v>319470.62</v>
      </c>
      <c r="D623">
        <v>1693.99</v>
      </c>
      <c r="E623">
        <v>374.87</v>
      </c>
      <c r="F623">
        <v>3543.05</v>
      </c>
      <c r="G623">
        <v>352.19</v>
      </c>
      <c r="H623">
        <v>315200.51</v>
      </c>
      <c r="I623">
        <v>66.11</v>
      </c>
      <c r="J623">
        <v>5.9</v>
      </c>
      <c r="K623">
        <v>60.22</v>
      </c>
    </row>
    <row r="624" spans="1:11" x14ac:dyDescent="0.3">
      <c r="A624" t="s">
        <v>88</v>
      </c>
      <c r="B624" s="2">
        <v>46356</v>
      </c>
      <c r="C624">
        <v>315200.51</v>
      </c>
      <c r="D624">
        <v>1671.35</v>
      </c>
      <c r="E624">
        <v>369.86</v>
      </c>
      <c r="F624">
        <v>3495.69</v>
      </c>
      <c r="G624">
        <v>347.48</v>
      </c>
      <c r="H624">
        <v>310987.48</v>
      </c>
      <c r="I624">
        <v>65.23</v>
      </c>
      <c r="J624">
        <v>5.9</v>
      </c>
      <c r="K624">
        <v>59.33</v>
      </c>
    </row>
    <row r="625" spans="1:11" x14ac:dyDescent="0.3">
      <c r="A625" t="s">
        <v>88</v>
      </c>
      <c r="B625" s="2">
        <v>46387</v>
      </c>
      <c r="C625">
        <v>310987.48</v>
      </c>
      <c r="D625">
        <v>1649.01</v>
      </c>
      <c r="E625">
        <v>364.91</v>
      </c>
      <c r="F625">
        <v>3448.97</v>
      </c>
      <c r="G625">
        <v>342.84</v>
      </c>
      <c r="H625">
        <v>306830.76</v>
      </c>
      <c r="I625">
        <v>64.36</v>
      </c>
      <c r="J625">
        <v>5.9</v>
      </c>
      <c r="K625">
        <v>58.46</v>
      </c>
    </row>
    <row r="626" spans="1:11" x14ac:dyDescent="0.3">
      <c r="A626" t="s">
        <v>89</v>
      </c>
      <c r="B626" s="2">
        <v>46053</v>
      </c>
      <c r="C626">
        <v>225546.25</v>
      </c>
      <c r="D626">
        <v>1256.29</v>
      </c>
      <c r="E626">
        <v>315.72000000000003</v>
      </c>
      <c r="F626">
        <v>2998.87</v>
      </c>
      <c r="G626">
        <v>521.15</v>
      </c>
      <c r="H626">
        <v>221710.51</v>
      </c>
      <c r="I626">
        <v>46.59</v>
      </c>
      <c r="J626">
        <v>5.12</v>
      </c>
      <c r="K626">
        <v>41.47</v>
      </c>
    </row>
    <row r="627" spans="1:11" x14ac:dyDescent="0.3">
      <c r="A627" t="s">
        <v>89</v>
      </c>
      <c r="B627" s="2">
        <v>46081</v>
      </c>
      <c r="C627">
        <v>221710.51</v>
      </c>
      <c r="D627">
        <v>1234.93</v>
      </c>
      <c r="E627">
        <v>310.35000000000002</v>
      </c>
      <c r="F627">
        <v>2947.87</v>
      </c>
      <c r="G627">
        <v>512.29</v>
      </c>
      <c r="H627">
        <v>217940</v>
      </c>
      <c r="I627">
        <v>45.8</v>
      </c>
      <c r="J627">
        <v>5.12</v>
      </c>
      <c r="K627">
        <v>40.67</v>
      </c>
    </row>
    <row r="628" spans="1:11" x14ac:dyDescent="0.3">
      <c r="A628" t="s">
        <v>89</v>
      </c>
      <c r="B628" s="2">
        <v>46112</v>
      </c>
      <c r="C628">
        <v>217940</v>
      </c>
      <c r="D628">
        <v>1213.93</v>
      </c>
      <c r="E628">
        <v>305.07</v>
      </c>
      <c r="F628">
        <v>2897.74</v>
      </c>
      <c r="G628">
        <v>503.58</v>
      </c>
      <c r="H628">
        <v>214233.61</v>
      </c>
      <c r="I628">
        <v>45.02</v>
      </c>
      <c r="J628">
        <v>5.12</v>
      </c>
      <c r="K628">
        <v>39.9</v>
      </c>
    </row>
    <row r="629" spans="1:11" x14ac:dyDescent="0.3">
      <c r="A629" t="s">
        <v>89</v>
      </c>
      <c r="B629" s="2">
        <v>46142</v>
      </c>
      <c r="C629">
        <v>214233.61</v>
      </c>
      <c r="D629">
        <v>1193.28</v>
      </c>
      <c r="E629">
        <v>299.88</v>
      </c>
      <c r="F629">
        <v>2848.46</v>
      </c>
      <c r="G629">
        <v>495.01</v>
      </c>
      <c r="H629">
        <v>210590.25</v>
      </c>
      <c r="I629">
        <v>44.25</v>
      </c>
      <c r="J629">
        <v>5.12</v>
      </c>
      <c r="K629">
        <v>39.130000000000003</v>
      </c>
    </row>
    <row r="630" spans="1:11" x14ac:dyDescent="0.3">
      <c r="A630" t="s">
        <v>89</v>
      </c>
      <c r="B630" s="2">
        <v>46173</v>
      </c>
      <c r="C630">
        <v>210590.25</v>
      </c>
      <c r="D630">
        <v>1172.99</v>
      </c>
      <c r="E630">
        <v>294.77999999999997</v>
      </c>
      <c r="F630">
        <v>2800.02</v>
      </c>
      <c r="G630">
        <v>486.6</v>
      </c>
      <c r="H630">
        <v>207008.86</v>
      </c>
      <c r="I630">
        <v>43.5</v>
      </c>
      <c r="J630">
        <v>5.12</v>
      </c>
      <c r="K630">
        <v>38.380000000000003</v>
      </c>
    </row>
    <row r="631" spans="1:11" x14ac:dyDescent="0.3">
      <c r="A631" t="s">
        <v>89</v>
      </c>
      <c r="B631" s="2">
        <v>46203</v>
      </c>
      <c r="C631">
        <v>207008.86</v>
      </c>
      <c r="D631">
        <v>1153.04</v>
      </c>
      <c r="E631">
        <v>289.77</v>
      </c>
      <c r="F631">
        <v>2752.4</v>
      </c>
      <c r="G631">
        <v>478.32</v>
      </c>
      <c r="H631">
        <v>203488.37</v>
      </c>
      <c r="I631">
        <v>42.76</v>
      </c>
      <c r="J631">
        <v>5.12</v>
      </c>
      <c r="K631">
        <v>37.64</v>
      </c>
    </row>
    <row r="632" spans="1:11" x14ac:dyDescent="0.3">
      <c r="A632" t="s">
        <v>89</v>
      </c>
      <c r="B632" s="2">
        <v>46234</v>
      </c>
      <c r="C632">
        <v>203488.37</v>
      </c>
      <c r="D632">
        <v>1133.43</v>
      </c>
      <c r="E632">
        <v>284.83999999999997</v>
      </c>
      <c r="F632">
        <v>2705.59</v>
      </c>
      <c r="G632">
        <v>470.19</v>
      </c>
      <c r="H632">
        <v>200027.75</v>
      </c>
      <c r="I632">
        <v>42.03</v>
      </c>
      <c r="J632">
        <v>5.12</v>
      </c>
      <c r="K632">
        <v>36.909999999999997</v>
      </c>
    </row>
    <row r="633" spans="1:11" x14ac:dyDescent="0.3">
      <c r="A633" t="s">
        <v>89</v>
      </c>
      <c r="B633" s="2">
        <v>46265</v>
      </c>
      <c r="C633">
        <v>200027.75</v>
      </c>
      <c r="D633">
        <v>1114.1500000000001</v>
      </c>
      <c r="E633">
        <v>280</v>
      </c>
      <c r="F633">
        <v>2659.58</v>
      </c>
      <c r="G633">
        <v>462.19</v>
      </c>
      <c r="H633">
        <v>196625.99</v>
      </c>
      <c r="I633">
        <v>41.32</v>
      </c>
      <c r="J633">
        <v>5.12</v>
      </c>
      <c r="K633">
        <v>36.200000000000003</v>
      </c>
    </row>
    <row r="634" spans="1:11" x14ac:dyDescent="0.3">
      <c r="A634" t="s">
        <v>89</v>
      </c>
      <c r="B634" s="2">
        <v>46295</v>
      </c>
      <c r="C634">
        <v>196625.99</v>
      </c>
      <c r="D634">
        <v>1095.21</v>
      </c>
      <c r="E634">
        <v>275.23</v>
      </c>
      <c r="F634">
        <v>2614.35</v>
      </c>
      <c r="G634">
        <v>454.33</v>
      </c>
      <c r="H634">
        <v>193282.08</v>
      </c>
      <c r="I634">
        <v>40.619999999999997</v>
      </c>
      <c r="J634">
        <v>5.12</v>
      </c>
      <c r="K634">
        <v>35.49</v>
      </c>
    </row>
    <row r="635" spans="1:11" x14ac:dyDescent="0.3">
      <c r="A635" t="s">
        <v>89</v>
      </c>
      <c r="B635" s="2">
        <v>46326</v>
      </c>
      <c r="C635">
        <v>193282.08</v>
      </c>
      <c r="D635">
        <v>1076.58</v>
      </c>
      <c r="E635">
        <v>270.55</v>
      </c>
      <c r="F635">
        <v>2569.89</v>
      </c>
      <c r="G635">
        <v>446.6</v>
      </c>
      <c r="H635">
        <v>189995.03</v>
      </c>
      <c r="I635">
        <v>39.92</v>
      </c>
      <c r="J635">
        <v>5.12</v>
      </c>
      <c r="K635">
        <v>34.799999999999997</v>
      </c>
    </row>
    <row r="636" spans="1:11" x14ac:dyDescent="0.3">
      <c r="A636" t="s">
        <v>89</v>
      </c>
      <c r="B636" s="2">
        <v>46356</v>
      </c>
      <c r="C636">
        <v>189995.03</v>
      </c>
      <c r="D636">
        <v>1058.27</v>
      </c>
      <c r="E636">
        <v>265.95</v>
      </c>
      <c r="F636">
        <v>2526.1799999999998</v>
      </c>
      <c r="G636">
        <v>439.01</v>
      </c>
      <c r="H636">
        <v>186763.89</v>
      </c>
      <c r="I636">
        <v>39.25</v>
      </c>
      <c r="J636">
        <v>5.12</v>
      </c>
      <c r="K636">
        <v>34.119999999999997</v>
      </c>
    </row>
    <row r="637" spans="1:11" x14ac:dyDescent="0.3">
      <c r="A637" t="s">
        <v>89</v>
      </c>
      <c r="B637" s="2">
        <v>46387</v>
      </c>
      <c r="C637">
        <v>186763.89</v>
      </c>
      <c r="D637">
        <v>1040.27</v>
      </c>
      <c r="E637">
        <v>261.43</v>
      </c>
      <c r="F637">
        <v>2483.2199999999998</v>
      </c>
      <c r="G637">
        <v>431.54</v>
      </c>
      <c r="H637">
        <v>183587.7</v>
      </c>
      <c r="I637">
        <v>38.58</v>
      </c>
      <c r="J637">
        <v>5.12</v>
      </c>
      <c r="K637">
        <v>33.46</v>
      </c>
    </row>
    <row r="638" spans="1:11" x14ac:dyDescent="0.3">
      <c r="A638" t="s">
        <v>90</v>
      </c>
      <c r="B638" s="2">
        <v>46053</v>
      </c>
      <c r="C638">
        <v>253413.03</v>
      </c>
      <c r="D638">
        <v>1205.4000000000001</v>
      </c>
      <c r="E638">
        <v>392.12</v>
      </c>
      <c r="F638">
        <v>1226.9000000000001</v>
      </c>
      <c r="G638">
        <v>614.66999999999996</v>
      </c>
      <c r="H638">
        <v>251179.34</v>
      </c>
      <c r="I638">
        <v>52.56</v>
      </c>
      <c r="J638">
        <v>5.38</v>
      </c>
      <c r="K638">
        <v>47.18</v>
      </c>
    </row>
    <row r="639" spans="1:11" x14ac:dyDescent="0.3">
      <c r="A639" t="s">
        <v>90</v>
      </c>
      <c r="B639" s="2">
        <v>46081</v>
      </c>
      <c r="C639">
        <v>251179.34</v>
      </c>
      <c r="D639">
        <v>1194.78</v>
      </c>
      <c r="E639">
        <v>388.67</v>
      </c>
      <c r="F639">
        <v>1216.0899999999999</v>
      </c>
      <c r="G639">
        <v>609.25</v>
      </c>
      <c r="H639">
        <v>248965.34</v>
      </c>
      <c r="I639">
        <v>52.1</v>
      </c>
      <c r="J639">
        <v>5.38</v>
      </c>
      <c r="K639">
        <v>46.72</v>
      </c>
    </row>
    <row r="640" spans="1:11" x14ac:dyDescent="0.3">
      <c r="A640" t="s">
        <v>90</v>
      </c>
      <c r="B640" s="2">
        <v>46112</v>
      </c>
      <c r="C640">
        <v>248965.34</v>
      </c>
      <c r="D640">
        <v>1184.25</v>
      </c>
      <c r="E640">
        <v>385.24</v>
      </c>
      <c r="F640">
        <v>1205.3699999999999</v>
      </c>
      <c r="G640">
        <v>603.88</v>
      </c>
      <c r="H640">
        <v>246770.85</v>
      </c>
      <c r="I640">
        <v>51.64</v>
      </c>
      <c r="J640">
        <v>5.38</v>
      </c>
      <c r="K640">
        <v>46.26</v>
      </c>
    </row>
    <row r="641" spans="1:11" x14ac:dyDescent="0.3">
      <c r="A641" t="s">
        <v>90</v>
      </c>
      <c r="B641" s="2">
        <v>46142</v>
      </c>
      <c r="C641">
        <v>246770.85</v>
      </c>
      <c r="D641">
        <v>1173.81</v>
      </c>
      <c r="E641">
        <v>381.84</v>
      </c>
      <c r="F641">
        <v>1194.74</v>
      </c>
      <c r="G641">
        <v>598.55999999999995</v>
      </c>
      <c r="H641">
        <v>244595.7</v>
      </c>
      <c r="I641">
        <v>51.18</v>
      </c>
      <c r="J641">
        <v>5.38</v>
      </c>
      <c r="K641">
        <v>45.81</v>
      </c>
    </row>
    <row r="642" spans="1:11" x14ac:dyDescent="0.3">
      <c r="A642" t="s">
        <v>90</v>
      </c>
      <c r="B642" s="2">
        <v>46173</v>
      </c>
      <c r="C642">
        <v>244595.7</v>
      </c>
      <c r="D642">
        <v>1163.46</v>
      </c>
      <c r="E642">
        <v>378.48</v>
      </c>
      <c r="F642">
        <v>1184.21</v>
      </c>
      <c r="G642">
        <v>593.28</v>
      </c>
      <c r="H642">
        <v>242439.73</v>
      </c>
      <c r="I642">
        <v>50.73</v>
      </c>
      <c r="J642">
        <v>5.38</v>
      </c>
      <c r="K642">
        <v>45.35</v>
      </c>
    </row>
    <row r="643" spans="1:11" x14ac:dyDescent="0.3">
      <c r="A643" t="s">
        <v>90</v>
      </c>
      <c r="B643" s="2">
        <v>46203</v>
      </c>
      <c r="C643">
        <v>242439.73</v>
      </c>
      <c r="D643">
        <v>1153.2</v>
      </c>
      <c r="E643">
        <v>375.14</v>
      </c>
      <c r="F643">
        <v>1173.77</v>
      </c>
      <c r="G643">
        <v>588.04999999999995</v>
      </c>
      <c r="H643">
        <v>240302.76</v>
      </c>
      <c r="I643">
        <v>50.29</v>
      </c>
      <c r="J643">
        <v>5.38</v>
      </c>
      <c r="K643">
        <v>44.91</v>
      </c>
    </row>
    <row r="644" spans="1:11" x14ac:dyDescent="0.3">
      <c r="A644" t="s">
        <v>90</v>
      </c>
      <c r="B644" s="2">
        <v>46234</v>
      </c>
      <c r="C644">
        <v>240302.76</v>
      </c>
      <c r="D644">
        <v>1143.04</v>
      </c>
      <c r="E644">
        <v>371.84</v>
      </c>
      <c r="F644">
        <v>1163.43</v>
      </c>
      <c r="G644">
        <v>582.87</v>
      </c>
      <c r="H644">
        <v>238184.63</v>
      </c>
      <c r="I644">
        <v>49.84</v>
      </c>
      <c r="J644">
        <v>5.38</v>
      </c>
      <c r="K644">
        <v>44.46</v>
      </c>
    </row>
    <row r="645" spans="1:11" x14ac:dyDescent="0.3">
      <c r="A645" t="s">
        <v>90</v>
      </c>
      <c r="B645" s="2">
        <v>46265</v>
      </c>
      <c r="C645">
        <v>238184.63</v>
      </c>
      <c r="D645">
        <v>1132.96</v>
      </c>
      <c r="E645">
        <v>368.56</v>
      </c>
      <c r="F645">
        <v>1153.17</v>
      </c>
      <c r="G645">
        <v>577.73</v>
      </c>
      <c r="H645">
        <v>236085.17</v>
      </c>
      <c r="I645">
        <v>49.4</v>
      </c>
      <c r="J645">
        <v>5.38</v>
      </c>
      <c r="K645">
        <v>44.02</v>
      </c>
    </row>
    <row r="646" spans="1:11" x14ac:dyDescent="0.3">
      <c r="A646" t="s">
        <v>90</v>
      </c>
      <c r="B646" s="2">
        <v>46295</v>
      </c>
      <c r="C646">
        <v>236085.17</v>
      </c>
      <c r="D646">
        <v>1122.98</v>
      </c>
      <c r="E646">
        <v>365.31</v>
      </c>
      <c r="F646">
        <v>1143.01</v>
      </c>
      <c r="G646">
        <v>572.64</v>
      </c>
      <c r="H646">
        <v>234004.21</v>
      </c>
      <c r="I646">
        <v>48.97</v>
      </c>
      <c r="J646">
        <v>5.38</v>
      </c>
      <c r="K646">
        <v>43.59</v>
      </c>
    </row>
    <row r="647" spans="1:11" x14ac:dyDescent="0.3">
      <c r="A647" t="s">
        <v>90</v>
      </c>
      <c r="B647" s="2">
        <v>46326</v>
      </c>
      <c r="C647">
        <v>234004.21</v>
      </c>
      <c r="D647">
        <v>1113.08</v>
      </c>
      <c r="E647">
        <v>362.09</v>
      </c>
      <c r="F647">
        <v>1132.93</v>
      </c>
      <c r="G647">
        <v>567.59</v>
      </c>
      <c r="H647">
        <v>231941.6</v>
      </c>
      <c r="I647">
        <v>48.54</v>
      </c>
      <c r="J647">
        <v>5.38</v>
      </c>
      <c r="K647">
        <v>43.16</v>
      </c>
    </row>
    <row r="648" spans="1:11" x14ac:dyDescent="0.3">
      <c r="A648" t="s">
        <v>90</v>
      </c>
      <c r="B648" s="2">
        <v>46356</v>
      </c>
      <c r="C648">
        <v>231941.6</v>
      </c>
      <c r="D648">
        <v>1103.27</v>
      </c>
      <c r="E648">
        <v>358.9</v>
      </c>
      <c r="F648">
        <v>1122.95</v>
      </c>
      <c r="G648">
        <v>562.59</v>
      </c>
      <c r="H648">
        <v>229897.17</v>
      </c>
      <c r="I648">
        <v>48.11</v>
      </c>
      <c r="J648">
        <v>5.38</v>
      </c>
      <c r="K648">
        <v>42.73</v>
      </c>
    </row>
    <row r="649" spans="1:11" x14ac:dyDescent="0.3">
      <c r="A649" t="s">
        <v>90</v>
      </c>
      <c r="B649" s="2">
        <v>46387</v>
      </c>
      <c r="C649">
        <v>229897.17</v>
      </c>
      <c r="D649">
        <v>1093.54</v>
      </c>
      <c r="E649">
        <v>355.74</v>
      </c>
      <c r="F649">
        <v>1113.05</v>
      </c>
      <c r="G649">
        <v>557.63</v>
      </c>
      <c r="H649">
        <v>227870.75</v>
      </c>
      <c r="I649">
        <v>47.68</v>
      </c>
      <c r="J649">
        <v>5.38</v>
      </c>
      <c r="K649">
        <v>42.31</v>
      </c>
    </row>
    <row r="650" spans="1:11" x14ac:dyDescent="0.3">
      <c r="A650" t="s">
        <v>91</v>
      </c>
      <c r="B650" s="2">
        <v>46053</v>
      </c>
      <c r="C650">
        <v>463174.65</v>
      </c>
      <c r="D650">
        <v>2428.19</v>
      </c>
      <c r="E650">
        <v>478.6</v>
      </c>
      <c r="F650">
        <v>4684.79</v>
      </c>
      <c r="G650">
        <v>1205.7</v>
      </c>
      <c r="H650">
        <v>456805.56</v>
      </c>
      <c r="I650">
        <v>95.83</v>
      </c>
      <c r="J650">
        <v>6.47</v>
      </c>
      <c r="K650">
        <v>89.36</v>
      </c>
    </row>
    <row r="651" spans="1:11" x14ac:dyDescent="0.3">
      <c r="A651" t="s">
        <v>91</v>
      </c>
      <c r="B651" s="2">
        <v>46081</v>
      </c>
      <c r="C651">
        <v>456805.56</v>
      </c>
      <c r="D651">
        <v>2394.8000000000002</v>
      </c>
      <c r="E651">
        <v>472.02</v>
      </c>
      <c r="F651">
        <v>4620.37</v>
      </c>
      <c r="G651">
        <v>1189.1199999999999</v>
      </c>
      <c r="H651">
        <v>450524.05</v>
      </c>
      <c r="I651">
        <v>94.51</v>
      </c>
      <c r="J651">
        <v>6.47</v>
      </c>
      <c r="K651">
        <v>88.04</v>
      </c>
    </row>
    <row r="652" spans="1:11" x14ac:dyDescent="0.3">
      <c r="A652" t="s">
        <v>91</v>
      </c>
      <c r="B652" s="2">
        <v>46112</v>
      </c>
      <c r="C652">
        <v>450524.05</v>
      </c>
      <c r="D652">
        <v>2361.87</v>
      </c>
      <c r="E652">
        <v>465.53</v>
      </c>
      <c r="F652">
        <v>4556.84</v>
      </c>
      <c r="G652">
        <v>1172.77</v>
      </c>
      <c r="H652">
        <v>444328.91</v>
      </c>
      <c r="I652">
        <v>93.21</v>
      </c>
      <c r="J652">
        <v>6.47</v>
      </c>
      <c r="K652">
        <v>86.74</v>
      </c>
    </row>
    <row r="653" spans="1:11" x14ac:dyDescent="0.3">
      <c r="A653" t="s">
        <v>91</v>
      </c>
      <c r="B653" s="2">
        <v>46142</v>
      </c>
      <c r="C653">
        <v>444328.91</v>
      </c>
      <c r="D653">
        <v>2329.39</v>
      </c>
      <c r="E653">
        <v>459.13</v>
      </c>
      <c r="F653">
        <v>4494.18</v>
      </c>
      <c r="G653">
        <v>1156.6400000000001</v>
      </c>
      <c r="H653">
        <v>438218.97</v>
      </c>
      <c r="I653">
        <v>91.93</v>
      </c>
      <c r="J653">
        <v>6.47</v>
      </c>
      <c r="K653">
        <v>85.46</v>
      </c>
    </row>
    <row r="654" spans="1:11" x14ac:dyDescent="0.3">
      <c r="A654" t="s">
        <v>91</v>
      </c>
      <c r="B654" s="2">
        <v>46173</v>
      </c>
      <c r="C654">
        <v>438218.97</v>
      </c>
      <c r="D654">
        <v>2297.36</v>
      </c>
      <c r="E654">
        <v>452.81</v>
      </c>
      <c r="F654">
        <v>4432.38</v>
      </c>
      <c r="G654">
        <v>1140.73</v>
      </c>
      <c r="H654">
        <v>432193.04</v>
      </c>
      <c r="I654">
        <v>90.67</v>
      </c>
      <c r="J654">
        <v>6.47</v>
      </c>
      <c r="K654">
        <v>84.2</v>
      </c>
    </row>
    <row r="655" spans="1:11" x14ac:dyDescent="0.3">
      <c r="A655" t="s">
        <v>91</v>
      </c>
      <c r="B655" s="2">
        <v>46203</v>
      </c>
      <c r="C655">
        <v>432193.04</v>
      </c>
      <c r="D655">
        <v>2265.77</v>
      </c>
      <c r="E655">
        <v>446.59</v>
      </c>
      <c r="F655">
        <v>4371.43</v>
      </c>
      <c r="G655">
        <v>1125.05</v>
      </c>
      <c r="H655">
        <v>426249.97</v>
      </c>
      <c r="I655">
        <v>89.42</v>
      </c>
      <c r="J655">
        <v>6.47</v>
      </c>
      <c r="K655">
        <v>82.95</v>
      </c>
    </row>
    <row r="656" spans="1:11" x14ac:dyDescent="0.3">
      <c r="A656" t="s">
        <v>91</v>
      </c>
      <c r="B656" s="2">
        <v>46234</v>
      </c>
      <c r="C656">
        <v>426249.97</v>
      </c>
      <c r="D656">
        <v>2234.62</v>
      </c>
      <c r="E656">
        <v>440.45</v>
      </c>
      <c r="F656">
        <v>4311.32</v>
      </c>
      <c r="G656">
        <v>1109.58</v>
      </c>
      <c r="H656">
        <v>420388.63</v>
      </c>
      <c r="I656">
        <v>88.19</v>
      </c>
      <c r="J656">
        <v>6.47</v>
      </c>
      <c r="K656">
        <v>81.72</v>
      </c>
    </row>
    <row r="657" spans="1:11" x14ac:dyDescent="0.3">
      <c r="A657" t="s">
        <v>91</v>
      </c>
      <c r="B657" s="2">
        <v>46265</v>
      </c>
      <c r="C657">
        <v>420388.63</v>
      </c>
      <c r="D657">
        <v>2203.89</v>
      </c>
      <c r="E657">
        <v>434.39</v>
      </c>
      <c r="F657">
        <v>4252.03</v>
      </c>
      <c r="G657">
        <v>1094.32</v>
      </c>
      <c r="H657">
        <v>414607.89</v>
      </c>
      <c r="I657">
        <v>86.98</v>
      </c>
      <c r="J657">
        <v>6.47</v>
      </c>
      <c r="K657">
        <v>80.510000000000005</v>
      </c>
    </row>
    <row r="658" spans="1:11" x14ac:dyDescent="0.3">
      <c r="A658" t="s">
        <v>91</v>
      </c>
      <c r="B658" s="2">
        <v>46295</v>
      </c>
      <c r="C658">
        <v>414607.89</v>
      </c>
      <c r="D658">
        <v>2173.58</v>
      </c>
      <c r="E658">
        <v>428.42</v>
      </c>
      <c r="F658">
        <v>4193.5600000000004</v>
      </c>
      <c r="G658">
        <v>1079.27</v>
      </c>
      <c r="H658">
        <v>408906.64</v>
      </c>
      <c r="I658">
        <v>85.78</v>
      </c>
      <c r="J658">
        <v>6.47</v>
      </c>
      <c r="K658">
        <v>79.31</v>
      </c>
    </row>
    <row r="659" spans="1:11" x14ac:dyDescent="0.3">
      <c r="A659" t="s">
        <v>91</v>
      </c>
      <c r="B659" s="2">
        <v>46326</v>
      </c>
      <c r="C659">
        <v>408906.64</v>
      </c>
      <c r="D659">
        <v>2143.69</v>
      </c>
      <c r="E659">
        <v>422.53</v>
      </c>
      <c r="F659">
        <v>4135.8999999999996</v>
      </c>
      <c r="G659">
        <v>1064.43</v>
      </c>
      <c r="H659">
        <v>403283.78</v>
      </c>
      <c r="I659">
        <v>84.6</v>
      </c>
      <c r="J659">
        <v>6.47</v>
      </c>
      <c r="K659">
        <v>78.13</v>
      </c>
    </row>
    <row r="660" spans="1:11" x14ac:dyDescent="0.3">
      <c r="A660" t="s">
        <v>91</v>
      </c>
      <c r="B660" s="2">
        <v>46356</v>
      </c>
      <c r="C660">
        <v>403283.78</v>
      </c>
      <c r="D660">
        <v>2114.2199999999998</v>
      </c>
      <c r="E660">
        <v>416.72</v>
      </c>
      <c r="F660">
        <v>4079.03</v>
      </c>
      <c r="G660">
        <v>1049.79</v>
      </c>
      <c r="H660">
        <v>397738.23999999999</v>
      </c>
      <c r="I660">
        <v>83.44</v>
      </c>
      <c r="J660">
        <v>6.47</v>
      </c>
      <c r="K660">
        <v>76.97</v>
      </c>
    </row>
    <row r="661" spans="1:11" x14ac:dyDescent="0.3">
      <c r="A661" t="s">
        <v>91</v>
      </c>
      <c r="B661" s="2">
        <v>46387</v>
      </c>
      <c r="C661">
        <v>397738.23999999999</v>
      </c>
      <c r="D661">
        <v>2085.14</v>
      </c>
      <c r="E661">
        <v>410.99</v>
      </c>
      <c r="F661">
        <v>4022.94</v>
      </c>
      <c r="G661">
        <v>1035.3599999999999</v>
      </c>
      <c r="H661">
        <v>392268.97</v>
      </c>
      <c r="I661">
        <v>82.29</v>
      </c>
      <c r="J661">
        <v>6.47</v>
      </c>
      <c r="K661">
        <v>75.819999999999993</v>
      </c>
    </row>
    <row r="662" spans="1:11" x14ac:dyDescent="0.3">
      <c r="A662" t="s">
        <v>92</v>
      </c>
      <c r="B662" s="2">
        <v>46053</v>
      </c>
      <c r="C662">
        <v>623743.56999999995</v>
      </c>
      <c r="D662">
        <v>3623.95</v>
      </c>
      <c r="E662">
        <v>538.54999999999995</v>
      </c>
      <c r="F662">
        <v>3250.75</v>
      </c>
      <c r="G662">
        <v>597.03</v>
      </c>
      <c r="H662">
        <v>619357.24</v>
      </c>
      <c r="I662">
        <v>129.49</v>
      </c>
      <c r="J662">
        <v>5.27</v>
      </c>
      <c r="K662">
        <v>124.22</v>
      </c>
    </row>
    <row r="663" spans="1:11" x14ac:dyDescent="0.3">
      <c r="A663" t="s">
        <v>92</v>
      </c>
      <c r="B663" s="2">
        <v>46081</v>
      </c>
      <c r="C663">
        <v>619357.24</v>
      </c>
      <c r="D663">
        <v>3598.47</v>
      </c>
      <c r="E663">
        <v>534.76</v>
      </c>
      <c r="F663">
        <v>3227.89</v>
      </c>
      <c r="G663">
        <v>592.83000000000004</v>
      </c>
      <c r="H663">
        <v>615001.75</v>
      </c>
      <c r="I663">
        <v>128.58000000000001</v>
      </c>
      <c r="J663">
        <v>5.27</v>
      </c>
      <c r="K663">
        <v>123.31</v>
      </c>
    </row>
    <row r="664" spans="1:11" x14ac:dyDescent="0.3">
      <c r="A664" t="s">
        <v>92</v>
      </c>
      <c r="B664" s="2">
        <v>46112</v>
      </c>
      <c r="C664">
        <v>615001.75</v>
      </c>
      <c r="D664">
        <v>3573.16</v>
      </c>
      <c r="E664">
        <v>531</v>
      </c>
      <c r="F664">
        <v>3205.19</v>
      </c>
      <c r="G664">
        <v>588.66999999999996</v>
      </c>
      <c r="H664">
        <v>610676.89</v>
      </c>
      <c r="I664">
        <v>127.67</v>
      </c>
      <c r="J664">
        <v>5.27</v>
      </c>
      <c r="K664">
        <v>122.41</v>
      </c>
    </row>
    <row r="665" spans="1:11" x14ac:dyDescent="0.3">
      <c r="A665" t="s">
        <v>92</v>
      </c>
      <c r="B665" s="2">
        <v>46142</v>
      </c>
      <c r="C665">
        <v>610676.89</v>
      </c>
      <c r="D665">
        <v>3548.03</v>
      </c>
      <c r="E665">
        <v>527.27</v>
      </c>
      <c r="F665">
        <v>3182.65</v>
      </c>
      <c r="G665">
        <v>584.53</v>
      </c>
      <c r="H665">
        <v>606382.43999999994</v>
      </c>
      <c r="I665">
        <v>126.78</v>
      </c>
      <c r="J665">
        <v>5.27</v>
      </c>
      <c r="K665">
        <v>121.51</v>
      </c>
    </row>
    <row r="666" spans="1:11" x14ac:dyDescent="0.3">
      <c r="A666" t="s">
        <v>92</v>
      </c>
      <c r="B666" s="2">
        <v>46173</v>
      </c>
      <c r="C666">
        <v>606382.43999999994</v>
      </c>
      <c r="D666">
        <v>3523.08</v>
      </c>
      <c r="E666">
        <v>523.55999999999995</v>
      </c>
      <c r="F666">
        <v>3160.27</v>
      </c>
      <c r="G666">
        <v>580.41</v>
      </c>
      <c r="H666">
        <v>602118.19999999995</v>
      </c>
      <c r="I666">
        <v>125.89</v>
      </c>
      <c r="J666">
        <v>5.27</v>
      </c>
      <c r="K666">
        <v>120.62</v>
      </c>
    </row>
    <row r="667" spans="1:11" x14ac:dyDescent="0.3">
      <c r="A667" t="s">
        <v>92</v>
      </c>
      <c r="B667" s="2">
        <v>46203</v>
      </c>
      <c r="C667">
        <v>602118.19999999995</v>
      </c>
      <c r="D667">
        <v>3498.31</v>
      </c>
      <c r="E667">
        <v>519.88</v>
      </c>
      <c r="F667">
        <v>3138.05</v>
      </c>
      <c r="G667">
        <v>576.33000000000004</v>
      </c>
      <c r="H667">
        <v>597883.93999999994</v>
      </c>
      <c r="I667">
        <v>125</v>
      </c>
      <c r="J667">
        <v>5.27</v>
      </c>
      <c r="K667">
        <v>119.73</v>
      </c>
    </row>
    <row r="668" spans="1:11" x14ac:dyDescent="0.3">
      <c r="A668" t="s">
        <v>92</v>
      </c>
      <c r="B668" s="2">
        <v>46234</v>
      </c>
      <c r="C668">
        <v>597883.93999999994</v>
      </c>
      <c r="D668">
        <v>3473.71</v>
      </c>
      <c r="E668">
        <v>516.22</v>
      </c>
      <c r="F668">
        <v>3115.98</v>
      </c>
      <c r="G668">
        <v>572.28</v>
      </c>
      <c r="H668">
        <v>593679.46</v>
      </c>
      <c r="I668">
        <v>124.12</v>
      </c>
      <c r="J668">
        <v>5.27</v>
      </c>
      <c r="K668">
        <v>118.85</v>
      </c>
    </row>
    <row r="669" spans="1:11" x14ac:dyDescent="0.3">
      <c r="A669" t="s">
        <v>92</v>
      </c>
      <c r="B669" s="2">
        <v>46265</v>
      </c>
      <c r="C669">
        <v>593679.46</v>
      </c>
      <c r="D669">
        <v>3449.28</v>
      </c>
      <c r="E669">
        <v>512.59</v>
      </c>
      <c r="F669">
        <v>3094.07</v>
      </c>
      <c r="G669">
        <v>568.26</v>
      </c>
      <c r="H669">
        <v>589504.54</v>
      </c>
      <c r="I669">
        <v>123.25</v>
      </c>
      <c r="J669">
        <v>5.27</v>
      </c>
      <c r="K669">
        <v>117.98</v>
      </c>
    </row>
    <row r="670" spans="1:11" x14ac:dyDescent="0.3">
      <c r="A670" t="s">
        <v>92</v>
      </c>
      <c r="B670" s="2">
        <v>46295</v>
      </c>
      <c r="C670">
        <v>589504.54</v>
      </c>
      <c r="D670">
        <v>3425.02</v>
      </c>
      <c r="E670">
        <v>508.99</v>
      </c>
      <c r="F670">
        <v>3072.31</v>
      </c>
      <c r="G670">
        <v>564.26</v>
      </c>
      <c r="H670">
        <v>585358.99</v>
      </c>
      <c r="I670">
        <v>122.38</v>
      </c>
      <c r="J670">
        <v>5.27</v>
      </c>
      <c r="K670">
        <v>117.11</v>
      </c>
    </row>
    <row r="671" spans="1:11" x14ac:dyDescent="0.3">
      <c r="A671" t="s">
        <v>92</v>
      </c>
      <c r="B671" s="2">
        <v>46326</v>
      </c>
      <c r="C671">
        <v>585358.99</v>
      </c>
      <c r="D671">
        <v>3400.94</v>
      </c>
      <c r="E671">
        <v>505.41</v>
      </c>
      <c r="F671">
        <v>3050.71</v>
      </c>
      <c r="G671">
        <v>560.29</v>
      </c>
      <c r="H671">
        <v>581242.57999999996</v>
      </c>
      <c r="I671">
        <v>121.52</v>
      </c>
      <c r="J671">
        <v>5.27</v>
      </c>
      <c r="K671">
        <v>116.25</v>
      </c>
    </row>
    <row r="672" spans="1:11" x14ac:dyDescent="0.3">
      <c r="A672" t="s">
        <v>92</v>
      </c>
      <c r="B672" s="2">
        <v>46356</v>
      </c>
      <c r="C672">
        <v>581242.57999999996</v>
      </c>
      <c r="D672">
        <v>3377.02</v>
      </c>
      <c r="E672">
        <v>501.85</v>
      </c>
      <c r="F672">
        <v>3029.25</v>
      </c>
      <c r="G672">
        <v>556.35</v>
      </c>
      <c r="H672">
        <v>577155.13</v>
      </c>
      <c r="I672">
        <v>120.67</v>
      </c>
      <c r="J672">
        <v>5.27</v>
      </c>
      <c r="K672">
        <v>115.4</v>
      </c>
    </row>
    <row r="673" spans="1:11" x14ac:dyDescent="0.3">
      <c r="A673" t="s">
        <v>92</v>
      </c>
      <c r="B673" s="2">
        <v>46387</v>
      </c>
      <c r="C673">
        <v>577155.13</v>
      </c>
      <c r="D673">
        <v>3353.27</v>
      </c>
      <c r="E673">
        <v>498.32</v>
      </c>
      <c r="F673">
        <v>3007.95</v>
      </c>
      <c r="G673">
        <v>552.44000000000005</v>
      </c>
      <c r="H673">
        <v>573096.42000000004</v>
      </c>
      <c r="I673">
        <v>119.82</v>
      </c>
      <c r="J673">
        <v>5.27</v>
      </c>
      <c r="K673">
        <v>114.55</v>
      </c>
    </row>
    <row r="674" spans="1:11" x14ac:dyDescent="0.3">
      <c r="A674" t="s">
        <v>93</v>
      </c>
      <c r="B674" s="2">
        <v>46053</v>
      </c>
      <c r="C674">
        <v>359059.95</v>
      </c>
      <c r="D674">
        <v>2068.48</v>
      </c>
      <c r="E674">
        <v>485.58</v>
      </c>
      <c r="F674">
        <v>2596.7199999999998</v>
      </c>
      <c r="G674">
        <v>743.85</v>
      </c>
      <c r="H674">
        <v>355233.8</v>
      </c>
      <c r="I674">
        <v>74.41</v>
      </c>
      <c r="J674">
        <v>6.26</v>
      </c>
      <c r="K674">
        <v>68.14</v>
      </c>
    </row>
    <row r="675" spans="1:11" x14ac:dyDescent="0.3">
      <c r="A675" t="s">
        <v>93</v>
      </c>
      <c r="B675" s="2">
        <v>46081</v>
      </c>
      <c r="C675">
        <v>355233.8</v>
      </c>
      <c r="D675">
        <v>2046.44</v>
      </c>
      <c r="E675">
        <v>480.4</v>
      </c>
      <c r="F675">
        <v>2569.0500000000002</v>
      </c>
      <c r="G675">
        <v>735.93</v>
      </c>
      <c r="H675">
        <v>351448.42</v>
      </c>
      <c r="I675">
        <v>73.61</v>
      </c>
      <c r="J675">
        <v>6.26</v>
      </c>
      <c r="K675">
        <v>67.349999999999994</v>
      </c>
    </row>
    <row r="676" spans="1:11" x14ac:dyDescent="0.3">
      <c r="A676" t="s">
        <v>93</v>
      </c>
      <c r="B676" s="2">
        <v>46112</v>
      </c>
      <c r="C676">
        <v>351448.42</v>
      </c>
      <c r="D676">
        <v>2024.64</v>
      </c>
      <c r="E676">
        <v>475.28</v>
      </c>
      <c r="F676">
        <v>2541.67</v>
      </c>
      <c r="G676">
        <v>728.09</v>
      </c>
      <c r="H676">
        <v>347703.38</v>
      </c>
      <c r="I676">
        <v>72.83</v>
      </c>
      <c r="J676">
        <v>6.26</v>
      </c>
      <c r="K676">
        <v>66.56</v>
      </c>
    </row>
    <row r="677" spans="1:11" x14ac:dyDescent="0.3">
      <c r="A677" t="s">
        <v>93</v>
      </c>
      <c r="B677" s="2">
        <v>46142</v>
      </c>
      <c r="C677">
        <v>347703.38</v>
      </c>
      <c r="D677">
        <v>2003.06</v>
      </c>
      <c r="E677">
        <v>470.22</v>
      </c>
      <c r="F677">
        <v>2514.59</v>
      </c>
      <c r="G677">
        <v>720.33</v>
      </c>
      <c r="H677">
        <v>343998.25</v>
      </c>
      <c r="I677">
        <v>72.05</v>
      </c>
      <c r="J677">
        <v>6.26</v>
      </c>
      <c r="K677">
        <v>65.790000000000006</v>
      </c>
    </row>
    <row r="678" spans="1:11" x14ac:dyDescent="0.3">
      <c r="A678" t="s">
        <v>93</v>
      </c>
      <c r="B678" s="2">
        <v>46173</v>
      </c>
      <c r="C678">
        <v>343998.25</v>
      </c>
      <c r="D678">
        <v>1981.72</v>
      </c>
      <c r="E678">
        <v>465.21</v>
      </c>
      <c r="F678">
        <v>2487.79</v>
      </c>
      <c r="G678">
        <v>712.65</v>
      </c>
      <c r="H678">
        <v>340332.6</v>
      </c>
      <c r="I678">
        <v>71.28</v>
      </c>
      <c r="J678">
        <v>6.26</v>
      </c>
      <c r="K678">
        <v>65.02</v>
      </c>
    </row>
    <row r="679" spans="1:11" x14ac:dyDescent="0.3">
      <c r="A679" t="s">
        <v>93</v>
      </c>
      <c r="B679" s="2">
        <v>46203</v>
      </c>
      <c r="C679">
        <v>340332.6</v>
      </c>
      <c r="D679">
        <v>1960.6</v>
      </c>
      <c r="E679">
        <v>460.25</v>
      </c>
      <c r="F679">
        <v>2461.2800000000002</v>
      </c>
      <c r="G679">
        <v>705.06</v>
      </c>
      <c r="H679">
        <v>336706.01</v>
      </c>
      <c r="I679">
        <v>70.52</v>
      </c>
      <c r="J679">
        <v>6.26</v>
      </c>
      <c r="K679">
        <v>64.260000000000005</v>
      </c>
    </row>
    <row r="680" spans="1:11" x14ac:dyDescent="0.3">
      <c r="A680" t="s">
        <v>93</v>
      </c>
      <c r="B680" s="2">
        <v>46234</v>
      </c>
      <c r="C680">
        <v>336706.01</v>
      </c>
      <c r="D680">
        <v>1939.71</v>
      </c>
      <c r="E680">
        <v>455.35</v>
      </c>
      <c r="F680">
        <v>2435.0500000000002</v>
      </c>
      <c r="G680">
        <v>697.54</v>
      </c>
      <c r="H680">
        <v>333118.07</v>
      </c>
      <c r="I680">
        <v>69.77</v>
      </c>
      <c r="J680">
        <v>6.26</v>
      </c>
      <c r="K680">
        <v>63.51</v>
      </c>
    </row>
    <row r="681" spans="1:11" x14ac:dyDescent="0.3">
      <c r="A681" t="s">
        <v>93</v>
      </c>
      <c r="B681" s="2">
        <v>46265</v>
      </c>
      <c r="C681">
        <v>333118.07</v>
      </c>
      <c r="D681">
        <v>1919.04</v>
      </c>
      <c r="E681">
        <v>450.49</v>
      </c>
      <c r="F681">
        <v>2409.11</v>
      </c>
      <c r="G681">
        <v>690.11</v>
      </c>
      <c r="H681">
        <v>329568.34999999998</v>
      </c>
      <c r="I681">
        <v>69.03</v>
      </c>
      <c r="J681">
        <v>6.26</v>
      </c>
      <c r="K681">
        <v>62.77</v>
      </c>
    </row>
    <row r="682" spans="1:11" x14ac:dyDescent="0.3">
      <c r="A682" t="s">
        <v>93</v>
      </c>
      <c r="B682" s="2">
        <v>46295</v>
      </c>
      <c r="C682">
        <v>329568.34999999998</v>
      </c>
      <c r="D682">
        <v>1898.59</v>
      </c>
      <c r="E682">
        <v>445.69</v>
      </c>
      <c r="F682">
        <v>2383.44</v>
      </c>
      <c r="G682">
        <v>682.76</v>
      </c>
      <c r="H682">
        <v>326056.46999999997</v>
      </c>
      <c r="I682">
        <v>68.290000000000006</v>
      </c>
      <c r="J682">
        <v>6.26</v>
      </c>
      <c r="K682">
        <v>62.03</v>
      </c>
    </row>
    <row r="683" spans="1:11" x14ac:dyDescent="0.3">
      <c r="A683" t="s">
        <v>93</v>
      </c>
      <c r="B683" s="2">
        <v>46326</v>
      </c>
      <c r="C683">
        <v>326056.46999999997</v>
      </c>
      <c r="D683">
        <v>1878.36</v>
      </c>
      <c r="E683">
        <v>440.94</v>
      </c>
      <c r="F683">
        <v>2358.04</v>
      </c>
      <c r="G683">
        <v>675.48</v>
      </c>
      <c r="H683">
        <v>322582.01</v>
      </c>
      <c r="I683">
        <v>67.569999999999993</v>
      </c>
      <c r="J683">
        <v>6.26</v>
      </c>
      <c r="K683">
        <v>61.3</v>
      </c>
    </row>
    <row r="684" spans="1:11" x14ac:dyDescent="0.3">
      <c r="A684" t="s">
        <v>93</v>
      </c>
      <c r="B684" s="2">
        <v>46356</v>
      </c>
      <c r="C684">
        <v>322582.01</v>
      </c>
      <c r="D684">
        <v>1858.34</v>
      </c>
      <c r="E684">
        <v>436.25</v>
      </c>
      <c r="F684">
        <v>2332.91</v>
      </c>
      <c r="G684">
        <v>668.28</v>
      </c>
      <c r="H684">
        <v>319144.57</v>
      </c>
      <c r="I684">
        <v>66.849999999999994</v>
      </c>
      <c r="J684">
        <v>6.26</v>
      </c>
      <c r="K684">
        <v>60.58</v>
      </c>
    </row>
    <row r="685" spans="1:11" x14ac:dyDescent="0.3">
      <c r="A685" t="s">
        <v>93</v>
      </c>
      <c r="B685" s="2">
        <v>46387</v>
      </c>
      <c r="C685">
        <v>319144.57</v>
      </c>
      <c r="D685">
        <v>1838.54</v>
      </c>
      <c r="E685">
        <v>431.6</v>
      </c>
      <c r="F685">
        <v>2308.0500000000002</v>
      </c>
      <c r="G685">
        <v>661.16</v>
      </c>
      <c r="H685">
        <v>315743.76</v>
      </c>
      <c r="I685">
        <v>66.13</v>
      </c>
      <c r="J685">
        <v>6.26</v>
      </c>
      <c r="K685">
        <v>59.87</v>
      </c>
    </row>
    <row r="686" spans="1:11" x14ac:dyDescent="0.3">
      <c r="A686" t="s">
        <v>94</v>
      </c>
      <c r="B686" s="2">
        <v>46053</v>
      </c>
      <c r="C686">
        <v>159720.15</v>
      </c>
      <c r="D686">
        <v>879.26</v>
      </c>
      <c r="E686">
        <v>217.07</v>
      </c>
      <c r="F686">
        <v>1053.06</v>
      </c>
      <c r="G686">
        <v>97.57</v>
      </c>
      <c r="H686">
        <v>158352.46</v>
      </c>
      <c r="I686">
        <v>33.130000000000003</v>
      </c>
      <c r="J686">
        <v>5.0999999999999996</v>
      </c>
      <c r="K686">
        <v>28.03</v>
      </c>
    </row>
    <row r="687" spans="1:11" x14ac:dyDescent="0.3">
      <c r="A687" t="s">
        <v>94</v>
      </c>
      <c r="B687" s="2">
        <v>46081</v>
      </c>
      <c r="C687">
        <v>158352.46</v>
      </c>
      <c r="D687">
        <v>871.73</v>
      </c>
      <c r="E687">
        <v>215.21</v>
      </c>
      <c r="F687">
        <v>1044.04</v>
      </c>
      <c r="G687">
        <v>96.74</v>
      </c>
      <c r="H687">
        <v>156996.48000000001</v>
      </c>
      <c r="I687">
        <v>32.85</v>
      </c>
      <c r="J687">
        <v>5.0999999999999996</v>
      </c>
      <c r="K687">
        <v>27.75</v>
      </c>
    </row>
    <row r="688" spans="1:11" x14ac:dyDescent="0.3">
      <c r="A688" t="s">
        <v>94</v>
      </c>
      <c r="B688" s="2">
        <v>46112</v>
      </c>
      <c r="C688">
        <v>156996.48000000001</v>
      </c>
      <c r="D688">
        <v>864.27</v>
      </c>
      <c r="E688">
        <v>213.36</v>
      </c>
      <c r="F688">
        <v>1035.0999999999999</v>
      </c>
      <c r="G688">
        <v>95.91</v>
      </c>
      <c r="H688">
        <v>155652.10999999999</v>
      </c>
      <c r="I688">
        <v>32.57</v>
      </c>
      <c r="J688">
        <v>5.0999999999999996</v>
      </c>
      <c r="K688">
        <v>27.47</v>
      </c>
    </row>
    <row r="689" spans="1:11" x14ac:dyDescent="0.3">
      <c r="A689" t="s">
        <v>94</v>
      </c>
      <c r="B689" s="2">
        <v>46142</v>
      </c>
      <c r="C689">
        <v>155652.10999999999</v>
      </c>
      <c r="D689">
        <v>856.86</v>
      </c>
      <c r="E689">
        <v>211.54</v>
      </c>
      <c r="F689">
        <v>1026.23</v>
      </c>
      <c r="G689">
        <v>95.09</v>
      </c>
      <c r="H689">
        <v>154319.25</v>
      </c>
      <c r="I689">
        <v>32.29</v>
      </c>
      <c r="J689">
        <v>5.0999999999999996</v>
      </c>
      <c r="K689">
        <v>27.19</v>
      </c>
    </row>
    <row r="690" spans="1:11" x14ac:dyDescent="0.3">
      <c r="A690" t="s">
        <v>94</v>
      </c>
      <c r="B690" s="2">
        <v>46173</v>
      </c>
      <c r="C690">
        <v>154319.25</v>
      </c>
      <c r="D690">
        <v>849.53</v>
      </c>
      <c r="E690">
        <v>209.73</v>
      </c>
      <c r="F690">
        <v>1017.45</v>
      </c>
      <c r="G690">
        <v>94.27</v>
      </c>
      <c r="H690">
        <v>152997.81</v>
      </c>
      <c r="I690">
        <v>32.01</v>
      </c>
      <c r="J690">
        <v>5.0999999999999996</v>
      </c>
      <c r="K690">
        <v>26.91</v>
      </c>
    </row>
    <row r="691" spans="1:11" x14ac:dyDescent="0.3">
      <c r="A691" t="s">
        <v>94</v>
      </c>
      <c r="B691" s="2">
        <v>46203</v>
      </c>
      <c r="C691">
        <v>152997.81</v>
      </c>
      <c r="D691">
        <v>842.25</v>
      </c>
      <c r="E691">
        <v>207.93</v>
      </c>
      <c r="F691">
        <v>1008.73</v>
      </c>
      <c r="G691">
        <v>93.46</v>
      </c>
      <c r="H691">
        <v>151687.67999999999</v>
      </c>
      <c r="I691">
        <v>31.74</v>
      </c>
      <c r="J691">
        <v>5.0999999999999996</v>
      </c>
      <c r="K691">
        <v>26.64</v>
      </c>
    </row>
    <row r="692" spans="1:11" x14ac:dyDescent="0.3">
      <c r="A692" t="s">
        <v>94</v>
      </c>
      <c r="B692" s="2">
        <v>46234</v>
      </c>
      <c r="C692">
        <v>151687.67999999999</v>
      </c>
      <c r="D692">
        <v>835.04</v>
      </c>
      <c r="E692">
        <v>206.15</v>
      </c>
      <c r="F692">
        <v>1000.1</v>
      </c>
      <c r="G692">
        <v>92.66</v>
      </c>
      <c r="H692">
        <v>150388.76999999999</v>
      </c>
      <c r="I692">
        <v>31.47</v>
      </c>
      <c r="J692">
        <v>5.0999999999999996</v>
      </c>
      <c r="K692">
        <v>26.37</v>
      </c>
    </row>
    <row r="693" spans="1:11" x14ac:dyDescent="0.3">
      <c r="A693" t="s">
        <v>94</v>
      </c>
      <c r="B693" s="2">
        <v>46265</v>
      </c>
      <c r="C693">
        <v>150388.76999999999</v>
      </c>
      <c r="D693">
        <v>827.89</v>
      </c>
      <c r="E693">
        <v>204.38</v>
      </c>
      <c r="F693">
        <v>991.53</v>
      </c>
      <c r="G693">
        <v>91.87</v>
      </c>
      <c r="H693">
        <v>149100.99</v>
      </c>
      <c r="I693">
        <v>31.2</v>
      </c>
      <c r="J693">
        <v>5.0999999999999996</v>
      </c>
      <c r="K693">
        <v>26.1</v>
      </c>
    </row>
    <row r="694" spans="1:11" x14ac:dyDescent="0.3">
      <c r="A694" t="s">
        <v>94</v>
      </c>
      <c r="B694" s="2">
        <v>46295</v>
      </c>
      <c r="C694">
        <v>149100.99</v>
      </c>
      <c r="D694">
        <v>820.8</v>
      </c>
      <c r="E694">
        <v>202.63</v>
      </c>
      <c r="F694">
        <v>983.04</v>
      </c>
      <c r="G694">
        <v>91.08</v>
      </c>
      <c r="H694">
        <v>147824.23000000001</v>
      </c>
      <c r="I694">
        <v>30.93</v>
      </c>
      <c r="J694">
        <v>5.0999999999999996</v>
      </c>
      <c r="K694">
        <v>25.83</v>
      </c>
    </row>
    <row r="695" spans="1:11" x14ac:dyDescent="0.3">
      <c r="A695" t="s">
        <v>94</v>
      </c>
      <c r="B695" s="2">
        <v>46326</v>
      </c>
      <c r="C695">
        <v>147824.23000000001</v>
      </c>
      <c r="D695">
        <v>813.77</v>
      </c>
      <c r="E695">
        <v>200.9</v>
      </c>
      <c r="F695">
        <v>974.62</v>
      </c>
      <c r="G695">
        <v>90.3</v>
      </c>
      <c r="H695">
        <v>146558.39999999999</v>
      </c>
      <c r="I695">
        <v>30.66</v>
      </c>
      <c r="J695">
        <v>5.0999999999999996</v>
      </c>
      <c r="K695">
        <v>25.56</v>
      </c>
    </row>
    <row r="696" spans="1:11" x14ac:dyDescent="0.3">
      <c r="A696" t="s">
        <v>94</v>
      </c>
      <c r="B696" s="2">
        <v>46356</v>
      </c>
      <c r="C696">
        <v>146558.39999999999</v>
      </c>
      <c r="D696">
        <v>806.8</v>
      </c>
      <c r="E696">
        <v>199.18</v>
      </c>
      <c r="F696">
        <v>966.28</v>
      </c>
      <c r="G696">
        <v>89.53</v>
      </c>
      <c r="H696">
        <v>145303.42000000001</v>
      </c>
      <c r="I696">
        <v>30.4</v>
      </c>
      <c r="J696">
        <v>5.0999999999999996</v>
      </c>
      <c r="K696">
        <v>25.3</v>
      </c>
    </row>
    <row r="697" spans="1:11" x14ac:dyDescent="0.3">
      <c r="A697" t="s">
        <v>94</v>
      </c>
      <c r="B697" s="2">
        <v>46387</v>
      </c>
      <c r="C697">
        <v>145303.42000000001</v>
      </c>
      <c r="D697">
        <v>799.9</v>
      </c>
      <c r="E697">
        <v>197.47</v>
      </c>
      <c r="F697">
        <v>958</v>
      </c>
      <c r="G697">
        <v>88.76</v>
      </c>
      <c r="H697">
        <v>144059.18</v>
      </c>
      <c r="I697">
        <v>30.14</v>
      </c>
      <c r="J697">
        <v>5.0999999999999996</v>
      </c>
      <c r="K697">
        <v>25.04</v>
      </c>
    </row>
    <row r="698" spans="1:11" x14ac:dyDescent="0.3">
      <c r="A698" t="s">
        <v>95</v>
      </c>
      <c r="B698" s="2">
        <v>46053</v>
      </c>
      <c r="C698">
        <v>172771.9</v>
      </c>
      <c r="D698">
        <v>817.21</v>
      </c>
      <c r="E698">
        <v>454.65</v>
      </c>
      <c r="F698">
        <v>2791.34</v>
      </c>
      <c r="G698">
        <v>305.32</v>
      </c>
      <c r="H698">
        <v>169220.59</v>
      </c>
      <c r="I698">
        <v>35.619999999999997</v>
      </c>
      <c r="J698">
        <v>7.54</v>
      </c>
      <c r="K698">
        <v>28.09</v>
      </c>
    </row>
    <row r="699" spans="1:11" x14ac:dyDescent="0.3">
      <c r="A699" t="s">
        <v>95</v>
      </c>
      <c r="B699" s="2">
        <v>46081</v>
      </c>
      <c r="C699">
        <v>169220.59</v>
      </c>
      <c r="D699">
        <v>800.41</v>
      </c>
      <c r="E699">
        <v>445.3</v>
      </c>
      <c r="F699">
        <v>2733.97</v>
      </c>
      <c r="G699">
        <v>299.04000000000002</v>
      </c>
      <c r="H699">
        <v>165742.28</v>
      </c>
      <c r="I699">
        <v>34.89</v>
      </c>
      <c r="J699">
        <v>7.54</v>
      </c>
      <c r="K699">
        <v>27.36</v>
      </c>
    </row>
    <row r="700" spans="1:11" x14ac:dyDescent="0.3">
      <c r="A700" t="s">
        <v>95</v>
      </c>
      <c r="B700" s="2">
        <v>46112</v>
      </c>
      <c r="C700">
        <v>165742.28</v>
      </c>
      <c r="D700">
        <v>783.96</v>
      </c>
      <c r="E700">
        <v>436.15</v>
      </c>
      <c r="F700">
        <v>2677.77</v>
      </c>
      <c r="G700">
        <v>292.89</v>
      </c>
      <c r="H700">
        <v>162335.47</v>
      </c>
      <c r="I700">
        <v>34.17</v>
      </c>
      <c r="J700">
        <v>7.54</v>
      </c>
      <c r="K700">
        <v>26.64</v>
      </c>
    </row>
    <row r="701" spans="1:11" x14ac:dyDescent="0.3">
      <c r="A701" t="s">
        <v>95</v>
      </c>
      <c r="B701" s="2">
        <v>46142</v>
      </c>
      <c r="C701">
        <v>162335.47</v>
      </c>
      <c r="D701">
        <v>767.85</v>
      </c>
      <c r="E701">
        <v>427.19</v>
      </c>
      <c r="F701">
        <v>2622.73</v>
      </c>
      <c r="G701">
        <v>286.87</v>
      </c>
      <c r="H701">
        <v>158998.68</v>
      </c>
      <c r="I701">
        <v>33.47</v>
      </c>
      <c r="J701">
        <v>7.54</v>
      </c>
      <c r="K701">
        <v>25.94</v>
      </c>
    </row>
    <row r="702" spans="1:11" x14ac:dyDescent="0.3">
      <c r="A702" t="s">
        <v>95</v>
      </c>
      <c r="B702" s="2">
        <v>46173</v>
      </c>
      <c r="C702">
        <v>158998.68</v>
      </c>
      <c r="D702">
        <v>752.06</v>
      </c>
      <c r="E702">
        <v>418.41</v>
      </c>
      <c r="F702">
        <v>2568.8200000000002</v>
      </c>
      <c r="G702">
        <v>280.98</v>
      </c>
      <c r="H702">
        <v>155730.48000000001</v>
      </c>
      <c r="I702">
        <v>32.78</v>
      </c>
      <c r="J702">
        <v>7.54</v>
      </c>
      <c r="K702">
        <v>25.25</v>
      </c>
    </row>
    <row r="703" spans="1:11" x14ac:dyDescent="0.3">
      <c r="A703" t="s">
        <v>95</v>
      </c>
      <c r="B703" s="2">
        <v>46203</v>
      </c>
      <c r="C703">
        <v>155730.48000000001</v>
      </c>
      <c r="D703">
        <v>736.61</v>
      </c>
      <c r="E703">
        <v>409.81</v>
      </c>
      <c r="F703">
        <v>2516.02</v>
      </c>
      <c r="G703">
        <v>275.2</v>
      </c>
      <c r="H703">
        <v>152529.46</v>
      </c>
      <c r="I703">
        <v>32.11</v>
      </c>
      <c r="J703">
        <v>7.54</v>
      </c>
      <c r="K703">
        <v>24.57</v>
      </c>
    </row>
    <row r="704" spans="1:11" x14ac:dyDescent="0.3">
      <c r="A704" t="s">
        <v>95</v>
      </c>
      <c r="B704" s="2">
        <v>46234</v>
      </c>
      <c r="C704">
        <v>152529.46</v>
      </c>
      <c r="D704">
        <v>721.46</v>
      </c>
      <c r="E704">
        <v>401.38</v>
      </c>
      <c r="F704">
        <v>2464.3000000000002</v>
      </c>
      <c r="G704">
        <v>269.54000000000002</v>
      </c>
      <c r="H704">
        <v>149394.23000000001</v>
      </c>
      <c r="I704">
        <v>31.45</v>
      </c>
      <c r="J704">
        <v>7.54</v>
      </c>
      <c r="K704">
        <v>23.91</v>
      </c>
    </row>
    <row r="705" spans="1:11" x14ac:dyDescent="0.3">
      <c r="A705" t="s">
        <v>95</v>
      </c>
      <c r="B705" s="2">
        <v>46265</v>
      </c>
      <c r="C705">
        <v>149394.23000000001</v>
      </c>
      <c r="D705">
        <v>706.63</v>
      </c>
      <c r="E705">
        <v>393.13</v>
      </c>
      <c r="F705">
        <v>2413.65</v>
      </c>
      <c r="G705">
        <v>264</v>
      </c>
      <c r="H705">
        <v>146323.45000000001</v>
      </c>
      <c r="I705">
        <v>30.8</v>
      </c>
      <c r="J705">
        <v>7.54</v>
      </c>
      <c r="K705">
        <v>23.27</v>
      </c>
    </row>
    <row r="706" spans="1:11" x14ac:dyDescent="0.3">
      <c r="A706" t="s">
        <v>95</v>
      </c>
      <c r="B706" s="2">
        <v>46295</v>
      </c>
      <c r="C706">
        <v>146323.45000000001</v>
      </c>
      <c r="D706">
        <v>692.11</v>
      </c>
      <c r="E706">
        <v>385.05</v>
      </c>
      <c r="F706">
        <v>2364.0300000000002</v>
      </c>
      <c r="G706">
        <v>258.58</v>
      </c>
      <c r="H706">
        <v>143315.79</v>
      </c>
      <c r="I706">
        <v>30.17</v>
      </c>
      <c r="J706">
        <v>7.54</v>
      </c>
      <c r="K706">
        <v>22.64</v>
      </c>
    </row>
    <row r="707" spans="1:11" x14ac:dyDescent="0.3">
      <c r="A707" t="s">
        <v>95</v>
      </c>
      <c r="B707" s="2">
        <v>46326</v>
      </c>
      <c r="C707">
        <v>143315.79</v>
      </c>
      <c r="D707">
        <v>677.88</v>
      </c>
      <c r="E707">
        <v>377.14</v>
      </c>
      <c r="F707">
        <v>2315.44</v>
      </c>
      <c r="G707">
        <v>253.26</v>
      </c>
      <c r="H707">
        <v>140369.95000000001</v>
      </c>
      <c r="I707">
        <v>29.55</v>
      </c>
      <c r="J707">
        <v>7.54</v>
      </c>
      <c r="K707">
        <v>22.01</v>
      </c>
    </row>
    <row r="708" spans="1:11" x14ac:dyDescent="0.3">
      <c r="A708" t="s">
        <v>95</v>
      </c>
      <c r="B708" s="2">
        <v>46356</v>
      </c>
      <c r="C708">
        <v>140369.95000000001</v>
      </c>
      <c r="D708">
        <v>663.95</v>
      </c>
      <c r="E708">
        <v>369.38</v>
      </c>
      <c r="F708">
        <v>2267.85</v>
      </c>
      <c r="G708">
        <v>248.06</v>
      </c>
      <c r="H708">
        <v>137484.66</v>
      </c>
      <c r="I708">
        <v>28.94</v>
      </c>
      <c r="J708">
        <v>7.54</v>
      </c>
      <c r="K708">
        <v>21.41</v>
      </c>
    </row>
    <row r="709" spans="1:11" x14ac:dyDescent="0.3">
      <c r="A709" t="s">
        <v>95</v>
      </c>
      <c r="B709" s="2">
        <v>46387</v>
      </c>
      <c r="C709">
        <v>137484.66</v>
      </c>
      <c r="D709">
        <v>650.29999999999995</v>
      </c>
      <c r="E709">
        <v>361.79</v>
      </c>
      <c r="F709">
        <v>2221.23</v>
      </c>
      <c r="G709">
        <v>242.96</v>
      </c>
      <c r="H709">
        <v>134658.68</v>
      </c>
      <c r="I709">
        <v>28.35</v>
      </c>
      <c r="J709">
        <v>7.54</v>
      </c>
      <c r="K709">
        <v>20.81</v>
      </c>
    </row>
    <row r="710" spans="1:11" x14ac:dyDescent="0.3">
      <c r="A710" t="s">
        <v>96</v>
      </c>
      <c r="B710" s="2">
        <v>46053</v>
      </c>
      <c r="C710">
        <v>591382.64</v>
      </c>
      <c r="D710">
        <v>2746.97</v>
      </c>
      <c r="E710">
        <v>720.71</v>
      </c>
      <c r="F710">
        <v>8539.4599999999991</v>
      </c>
      <c r="G710">
        <v>1122.8699999999999</v>
      </c>
      <c r="H710">
        <v>580999.6</v>
      </c>
      <c r="I710">
        <v>134.34</v>
      </c>
      <c r="J710">
        <v>6.97</v>
      </c>
      <c r="K710">
        <v>127.36</v>
      </c>
    </row>
    <row r="711" spans="1:11" x14ac:dyDescent="0.3">
      <c r="A711" t="s">
        <v>96</v>
      </c>
      <c r="B711" s="2">
        <v>46081</v>
      </c>
      <c r="C711">
        <v>580999.6</v>
      </c>
      <c r="D711">
        <v>2698.74</v>
      </c>
      <c r="E711">
        <v>708.05</v>
      </c>
      <c r="F711">
        <v>8389.5300000000007</v>
      </c>
      <c r="G711">
        <v>1103.1600000000001</v>
      </c>
      <c r="H711">
        <v>570798.85</v>
      </c>
      <c r="I711">
        <v>131.97999999999999</v>
      </c>
      <c r="J711">
        <v>6.97</v>
      </c>
      <c r="K711">
        <v>125</v>
      </c>
    </row>
    <row r="712" spans="1:11" x14ac:dyDescent="0.3">
      <c r="A712" t="s">
        <v>96</v>
      </c>
      <c r="B712" s="2">
        <v>46112</v>
      </c>
      <c r="C712">
        <v>570798.85</v>
      </c>
      <c r="D712">
        <v>2651.36</v>
      </c>
      <c r="E712">
        <v>695.62</v>
      </c>
      <c r="F712">
        <v>8242.23</v>
      </c>
      <c r="G712">
        <v>1083.79</v>
      </c>
      <c r="H712">
        <v>560777.21</v>
      </c>
      <c r="I712">
        <v>129.66</v>
      </c>
      <c r="J712">
        <v>6.97</v>
      </c>
      <c r="K712">
        <v>122.69</v>
      </c>
    </row>
    <row r="713" spans="1:11" x14ac:dyDescent="0.3">
      <c r="A713" t="s">
        <v>96</v>
      </c>
      <c r="B713" s="2">
        <v>46142</v>
      </c>
      <c r="C713">
        <v>560777.21</v>
      </c>
      <c r="D713">
        <v>2604.81</v>
      </c>
      <c r="E713">
        <v>683.41</v>
      </c>
      <c r="F713">
        <v>8097.52</v>
      </c>
      <c r="G713">
        <v>1064.76</v>
      </c>
      <c r="H713">
        <v>550931.51</v>
      </c>
      <c r="I713">
        <v>127.38</v>
      </c>
      <c r="J713">
        <v>6.97</v>
      </c>
      <c r="K713">
        <v>120.41</v>
      </c>
    </row>
    <row r="714" spans="1:11" x14ac:dyDescent="0.3">
      <c r="A714" t="s">
        <v>96</v>
      </c>
      <c r="B714" s="2">
        <v>46173</v>
      </c>
      <c r="C714">
        <v>550931.51</v>
      </c>
      <c r="D714">
        <v>2559.08</v>
      </c>
      <c r="E714">
        <v>671.41</v>
      </c>
      <c r="F714">
        <v>7955.35</v>
      </c>
      <c r="G714">
        <v>1046.07</v>
      </c>
      <c r="H714">
        <v>541258.68000000005</v>
      </c>
      <c r="I714">
        <v>125.15</v>
      </c>
      <c r="J714">
        <v>6.97</v>
      </c>
      <c r="K714">
        <v>118.17</v>
      </c>
    </row>
    <row r="715" spans="1:11" x14ac:dyDescent="0.3">
      <c r="A715" t="s">
        <v>96</v>
      </c>
      <c r="B715" s="2">
        <v>46203</v>
      </c>
      <c r="C715">
        <v>541258.68000000005</v>
      </c>
      <c r="D715">
        <v>2514.15</v>
      </c>
      <c r="E715">
        <v>659.62</v>
      </c>
      <c r="F715">
        <v>7815.68</v>
      </c>
      <c r="G715">
        <v>1027.7</v>
      </c>
      <c r="H715">
        <v>531755.68000000005</v>
      </c>
      <c r="I715">
        <v>122.95</v>
      </c>
      <c r="J715">
        <v>6.97</v>
      </c>
      <c r="K715">
        <v>115.98</v>
      </c>
    </row>
    <row r="716" spans="1:11" x14ac:dyDescent="0.3">
      <c r="A716" t="s">
        <v>96</v>
      </c>
      <c r="B716" s="2">
        <v>46234</v>
      </c>
      <c r="C716">
        <v>531755.68000000005</v>
      </c>
      <c r="D716">
        <v>2470.0100000000002</v>
      </c>
      <c r="E716">
        <v>648.04</v>
      </c>
      <c r="F716">
        <v>7678.46</v>
      </c>
      <c r="G716">
        <v>1009.66</v>
      </c>
      <c r="H716">
        <v>522419.52</v>
      </c>
      <c r="I716">
        <v>120.79</v>
      </c>
      <c r="J716">
        <v>6.97</v>
      </c>
      <c r="K716">
        <v>113.82</v>
      </c>
    </row>
    <row r="717" spans="1:11" x14ac:dyDescent="0.3">
      <c r="A717" t="s">
        <v>96</v>
      </c>
      <c r="B717" s="2">
        <v>46265</v>
      </c>
      <c r="C717">
        <v>522419.52</v>
      </c>
      <c r="D717">
        <v>2426.64</v>
      </c>
      <c r="E717">
        <v>636.66</v>
      </c>
      <c r="F717">
        <v>7543.65</v>
      </c>
      <c r="G717">
        <v>991.93</v>
      </c>
      <c r="H717">
        <v>513247.28</v>
      </c>
      <c r="I717">
        <v>118.67</v>
      </c>
      <c r="J717">
        <v>6.97</v>
      </c>
      <c r="K717">
        <v>111.7</v>
      </c>
    </row>
    <row r="718" spans="1:11" x14ac:dyDescent="0.3">
      <c r="A718" t="s">
        <v>96</v>
      </c>
      <c r="B718" s="2">
        <v>46295</v>
      </c>
      <c r="C718">
        <v>513247.28</v>
      </c>
      <c r="D718">
        <v>2384.0300000000002</v>
      </c>
      <c r="E718">
        <v>625.48</v>
      </c>
      <c r="F718">
        <v>7411.2</v>
      </c>
      <c r="G718">
        <v>974.52</v>
      </c>
      <c r="H718">
        <v>504236.08</v>
      </c>
      <c r="I718">
        <v>116.59</v>
      </c>
      <c r="J718">
        <v>6.97</v>
      </c>
      <c r="K718">
        <v>109.61</v>
      </c>
    </row>
    <row r="719" spans="1:11" x14ac:dyDescent="0.3">
      <c r="A719" t="s">
        <v>96</v>
      </c>
      <c r="B719" s="2">
        <v>46326</v>
      </c>
      <c r="C719">
        <v>504236.08</v>
      </c>
      <c r="D719">
        <v>2342.1799999999998</v>
      </c>
      <c r="E719">
        <v>614.5</v>
      </c>
      <c r="F719">
        <v>7281.08</v>
      </c>
      <c r="G719">
        <v>957.41</v>
      </c>
      <c r="H719">
        <v>495383.09</v>
      </c>
      <c r="I719">
        <v>114.54</v>
      </c>
      <c r="J719">
        <v>6.97</v>
      </c>
      <c r="K719">
        <v>107.57</v>
      </c>
    </row>
    <row r="720" spans="1:11" x14ac:dyDescent="0.3">
      <c r="A720" t="s">
        <v>96</v>
      </c>
      <c r="B720" s="2">
        <v>46356</v>
      </c>
      <c r="C720">
        <v>495383.09</v>
      </c>
      <c r="D720">
        <v>2301.0500000000002</v>
      </c>
      <c r="E720">
        <v>603.71</v>
      </c>
      <c r="F720">
        <v>7153.24</v>
      </c>
      <c r="G720">
        <v>940.6</v>
      </c>
      <c r="H720">
        <v>486685.53</v>
      </c>
      <c r="I720">
        <v>112.53</v>
      </c>
      <c r="J720">
        <v>6.97</v>
      </c>
      <c r="K720">
        <v>105.56</v>
      </c>
    </row>
    <row r="721" spans="1:11" x14ac:dyDescent="0.3">
      <c r="A721" t="s">
        <v>96</v>
      </c>
      <c r="B721" s="2">
        <v>46387</v>
      </c>
      <c r="C721">
        <v>486685.53</v>
      </c>
      <c r="D721">
        <v>2260.65</v>
      </c>
      <c r="E721">
        <v>593.11</v>
      </c>
      <c r="F721">
        <v>7027.65</v>
      </c>
      <c r="G721">
        <v>924.08</v>
      </c>
      <c r="H721">
        <v>478140.68</v>
      </c>
      <c r="I721">
        <v>110.55</v>
      </c>
      <c r="J721">
        <v>6.97</v>
      </c>
      <c r="K721">
        <v>103.58</v>
      </c>
    </row>
    <row r="722" spans="1:11" x14ac:dyDescent="0.3">
      <c r="A722" t="s">
        <v>97</v>
      </c>
      <c r="B722" s="2">
        <v>46053</v>
      </c>
      <c r="C722">
        <v>285410.25</v>
      </c>
      <c r="D722">
        <v>1504.11</v>
      </c>
      <c r="E722">
        <v>304.43</v>
      </c>
      <c r="F722">
        <v>1847.74</v>
      </c>
      <c r="G722">
        <v>696.09</v>
      </c>
      <c r="H722">
        <v>282561.99</v>
      </c>
      <c r="I722">
        <v>59.16</v>
      </c>
      <c r="J722">
        <v>5.45</v>
      </c>
      <c r="K722">
        <v>53.71</v>
      </c>
    </row>
    <row r="723" spans="1:11" x14ac:dyDescent="0.3">
      <c r="A723" t="s">
        <v>97</v>
      </c>
      <c r="B723" s="2">
        <v>46081</v>
      </c>
      <c r="C723">
        <v>282561.99</v>
      </c>
      <c r="D723">
        <v>1489.1</v>
      </c>
      <c r="E723">
        <v>301.39</v>
      </c>
      <c r="F723">
        <v>1829.3</v>
      </c>
      <c r="G723">
        <v>689.14</v>
      </c>
      <c r="H723">
        <v>279742.15000000002</v>
      </c>
      <c r="I723">
        <v>58.57</v>
      </c>
      <c r="J723">
        <v>5.45</v>
      </c>
      <c r="K723">
        <v>53.12</v>
      </c>
    </row>
    <row r="724" spans="1:11" x14ac:dyDescent="0.3">
      <c r="A724" t="s">
        <v>97</v>
      </c>
      <c r="B724" s="2">
        <v>46112</v>
      </c>
      <c r="C724">
        <v>279742.15000000002</v>
      </c>
      <c r="D724">
        <v>1474.24</v>
      </c>
      <c r="E724">
        <v>298.38</v>
      </c>
      <c r="F724">
        <v>1811.05</v>
      </c>
      <c r="G724">
        <v>682.26</v>
      </c>
      <c r="H724">
        <v>276950.46000000002</v>
      </c>
      <c r="I724">
        <v>57.99</v>
      </c>
      <c r="J724">
        <v>5.45</v>
      </c>
      <c r="K724">
        <v>52.54</v>
      </c>
    </row>
    <row r="725" spans="1:11" x14ac:dyDescent="0.3">
      <c r="A725" t="s">
        <v>97</v>
      </c>
      <c r="B725" s="2">
        <v>46142</v>
      </c>
      <c r="C725">
        <v>276950.46000000002</v>
      </c>
      <c r="D725">
        <v>1459.53</v>
      </c>
      <c r="E725">
        <v>295.41000000000003</v>
      </c>
      <c r="F725">
        <v>1792.98</v>
      </c>
      <c r="G725">
        <v>675.46</v>
      </c>
      <c r="H725">
        <v>274186.62</v>
      </c>
      <c r="I725">
        <v>57.41</v>
      </c>
      <c r="J725">
        <v>5.45</v>
      </c>
      <c r="K725">
        <v>51.96</v>
      </c>
    </row>
    <row r="726" spans="1:11" x14ac:dyDescent="0.3">
      <c r="A726" t="s">
        <v>97</v>
      </c>
      <c r="B726" s="2">
        <v>46173</v>
      </c>
      <c r="C726">
        <v>274186.62</v>
      </c>
      <c r="D726">
        <v>1444.96</v>
      </c>
      <c r="E726">
        <v>292.45999999999998</v>
      </c>
      <c r="F726">
        <v>1775.08</v>
      </c>
      <c r="G726">
        <v>668.71</v>
      </c>
      <c r="H726">
        <v>271450.37</v>
      </c>
      <c r="I726">
        <v>56.84</v>
      </c>
      <c r="J726">
        <v>5.45</v>
      </c>
      <c r="K726">
        <v>51.38</v>
      </c>
    </row>
    <row r="727" spans="1:11" x14ac:dyDescent="0.3">
      <c r="A727" t="s">
        <v>97</v>
      </c>
      <c r="B727" s="2">
        <v>46203</v>
      </c>
      <c r="C727">
        <v>271450.37</v>
      </c>
      <c r="D727">
        <v>1430.54</v>
      </c>
      <c r="E727">
        <v>289.54000000000002</v>
      </c>
      <c r="F727">
        <v>1757.37</v>
      </c>
      <c r="G727">
        <v>662.04</v>
      </c>
      <c r="H727">
        <v>268741.42</v>
      </c>
      <c r="I727">
        <v>56.27</v>
      </c>
      <c r="J727">
        <v>5.45</v>
      </c>
      <c r="K727">
        <v>50.82</v>
      </c>
    </row>
    <row r="728" spans="1:11" x14ac:dyDescent="0.3">
      <c r="A728" t="s">
        <v>97</v>
      </c>
      <c r="B728" s="2">
        <v>46234</v>
      </c>
      <c r="C728">
        <v>268741.42</v>
      </c>
      <c r="D728">
        <v>1416.27</v>
      </c>
      <c r="E728">
        <v>286.64999999999998</v>
      </c>
      <c r="F728">
        <v>1739.83</v>
      </c>
      <c r="G728">
        <v>655.43</v>
      </c>
      <c r="H728">
        <v>266059.5</v>
      </c>
      <c r="I728">
        <v>55.71</v>
      </c>
      <c r="J728">
        <v>5.45</v>
      </c>
      <c r="K728">
        <v>50.26</v>
      </c>
    </row>
    <row r="729" spans="1:11" x14ac:dyDescent="0.3">
      <c r="A729" t="s">
        <v>97</v>
      </c>
      <c r="B729" s="2">
        <v>46265</v>
      </c>
      <c r="C729">
        <v>266059.5</v>
      </c>
      <c r="D729">
        <v>1402.13</v>
      </c>
      <c r="E729">
        <v>283.79000000000002</v>
      </c>
      <c r="F729">
        <v>1722.47</v>
      </c>
      <c r="G729">
        <v>648.89</v>
      </c>
      <c r="H729">
        <v>263404.34999999998</v>
      </c>
      <c r="I729">
        <v>55.15</v>
      </c>
      <c r="J729">
        <v>5.45</v>
      </c>
      <c r="K729">
        <v>49.7</v>
      </c>
    </row>
    <row r="730" spans="1:11" x14ac:dyDescent="0.3">
      <c r="A730" t="s">
        <v>97</v>
      </c>
      <c r="B730" s="2">
        <v>46295</v>
      </c>
      <c r="C730">
        <v>263404.34999999998</v>
      </c>
      <c r="D730">
        <v>1388.14</v>
      </c>
      <c r="E730">
        <v>280.95999999999998</v>
      </c>
      <c r="F730">
        <v>1705.28</v>
      </c>
      <c r="G730">
        <v>642.41999999999996</v>
      </c>
      <c r="H730">
        <v>260775.7</v>
      </c>
      <c r="I730">
        <v>54.6</v>
      </c>
      <c r="J730">
        <v>5.45</v>
      </c>
      <c r="K730">
        <v>49.15</v>
      </c>
    </row>
    <row r="731" spans="1:11" x14ac:dyDescent="0.3">
      <c r="A731" t="s">
        <v>97</v>
      </c>
      <c r="B731" s="2">
        <v>46326</v>
      </c>
      <c r="C731">
        <v>260775.7</v>
      </c>
      <c r="D731">
        <v>1374.29</v>
      </c>
      <c r="E731">
        <v>278.14999999999998</v>
      </c>
      <c r="F731">
        <v>1688.26</v>
      </c>
      <c r="G731">
        <v>636.01</v>
      </c>
      <c r="H731">
        <v>258173.28</v>
      </c>
      <c r="I731">
        <v>54.06</v>
      </c>
      <c r="J731">
        <v>5.45</v>
      </c>
      <c r="K731">
        <v>48.6</v>
      </c>
    </row>
    <row r="732" spans="1:11" x14ac:dyDescent="0.3">
      <c r="A732" t="s">
        <v>97</v>
      </c>
      <c r="B732" s="2">
        <v>46356</v>
      </c>
      <c r="C732">
        <v>258173.28</v>
      </c>
      <c r="D732">
        <v>1360.57</v>
      </c>
      <c r="E732">
        <v>275.38</v>
      </c>
      <c r="F732">
        <v>1671.41</v>
      </c>
      <c r="G732">
        <v>629.66</v>
      </c>
      <c r="H732">
        <v>255596.83</v>
      </c>
      <c r="I732">
        <v>53.52</v>
      </c>
      <c r="J732">
        <v>5.45</v>
      </c>
      <c r="K732">
        <v>48.06</v>
      </c>
    </row>
    <row r="733" spans="1:11" x14ac:dyDescent="0.3">
      <c r="A733" t="s">
        <v>97</v>
      </c>
      <c r="B733" s="2">
        <v>46387</v>
      </c>
      <c r="C733">
        <v>255596.83</v>
      </c>
      <c r="D733">
        <v>1347</v>
      </c>
      <c r="E733">
        <v>272.63</v>
      </c>
      <c r="F733">
        <v>1654.73</v>
      </c>
      <c r="G733">
        <v>623.38</v>
      </c>
      <c r="H733">
        <v>253046.1</v>
      </c>
      <c r="I733">
        <v>52.98</v>
      </c>
      <c r="J733">
        <v>5.45</v>
      </c>
      <c r="K733">
        <v>47.53</v>
      </c>
    </row>
    <row r="734" spans="1:11" x14ac:dyDescent="0.3">
      <c r="A734" t="s">
        <v>98</v>
      </c>
      <c r="B734" s="2">
        <v>46053</v>
      </c>
      <c r="C734">
        <v>167696.63</v>
      </c>
      <c r="D734">
        <v>889.91</v>
      </c>
      <c r="E734">
        <v>215.39</v>
      </c>
      <c r="F734">
        <v>2385.85</v>
      </c>
      <c r="G734">
        <v>109.5</v>
      </c>
      <c r="H734">
        <v>164985.89000000001</v>
      </c>
      <c r="I734">
        <v>41.59</v>
      </c>
      <c r="J734">
        <v>12.61</v>
      </c>
      <c r="K734">
        <v>28.97</v>
      </c>
    </row>
    <row r="735" spans="1:11" x14ac:dyDescent="0.3">
      <c r="A735" t="s">
        <v>98</v>
      </c>
      <c r="B735" s="2">
        <v>46081</v>
      </c>
      <c r="C735">
        <v>164985.89000000001</v>
      </c>
      <c r="D735">
        <v>875.53</v>
      </c>
      <c r="E735">
        <v>211.91</v>
      </c>
      <c r="F735">
        <v>2347.2800000000002</v>
      </c>
      <c r="G735">
        <v>107.73</v>
      </c>
      <c r="H735">
        <v>162318.96</v>
      </c>
      <c r="I735">
        <v>40.909999999999997</v>
      </c>
      <c r="J735">
        <v>12.61</v>
      </c>
      <c r="K735">
        <v>28.3</v>
      </c>
    </row>
    <row r="736" spans="1:11" x14ac:dyDescent="0.3">
      <c r="A736" t="s">
        <v>98</v>
      </c>
      <c r="B736" s="2">
        <v>46112</v>
      </c>
      <c r="C736">
        <v>162318.96</v>
      </c>
      <c r="D736">
        <v>861.37</v>
      </c>
      <c r="E736">
        <v>208.48</v>
      </c>
      <c r="F736">
        <v>2309.34</v>
      </c>
      <c r="G736">
        <v>105.99</v>
      </c>
      <c r="H736">
        <v>159695.15</v>
      </c>
      <c r="I736">
        <v>40.25</v>
      </c>
      <c r="J736">
        <v>12.61</v>
      </c>
      <c r="K736">
        <v>27.64</v>
      </c>
    </row>
    <row r="737" spans="1:11" x14ac:dyDescent="0.3">
      <c r="A737" t="s">
        <v>98</v>
      </c>
      <c r="B737" s="2">
        <v>46142</v>
      </c>
      <c r="C737">
        <v>159695.15</v>
      </c>
      <c r="D737">
        <v>847.45</v>
      </c>
      <c r="E737">
        <v>205.11</v>
      </c>
      <c r="F737">
        <v>2272.0100000000002</v>
      </c>
      <c r="G737">
        <v>104.28</v>
      </c>
      <c r="H737">
        <v>157113.75</v>
      </c>
      <c r="I737">
        <v>39.6</v>
      </c>
      <c r="J737">
        <v>12.61</v>
      </c>
      <c r="K737">
        <v>26.99</v>
      </c>
    </row>
    <row r="738" spans="1:11" x14ac:dyDescent="0.3">
      <c r="A738" t="s">
        <v>98</v>
      </c>
      <c r="B738" s="2">
        <v>46173</v>
      </c>
      <c r="C738">
        <v>157113.75</v>
      </c>
      <c r="D738">
        <v>833.75</v>
      </c>
      <c r="E738">
        <v>201.8</v>
      </c>
      <c r="F738">
        <v>2235.2800000000002</v>
      </c>
      <c r="G738">
        <v>102.59</v>
      </c>
      <c r="H738">
        <v>154574.07999999999</v>
      </c>
      <c r="I738">
        <v>38.96</v>
      </c>
      <c r="J738">
        <v>12.61</v>
      </c>
      <c r="K738">
        <v>26.35</v>
      </c>
    </row>
    <row r="739" spans="1:11" x14ac:dyDescent="0.3">
      <c r="A739" t="s">
        <v>98</v>
      </c>
      <c r="B739" s="2">
        <v>46203</v>
      </c>
      <c r="C739">
        <v>154574.07999999999</v>
      </c>
      <c r="D739">
        <v>820.27</v>
      </c>
      <c r="E739">
        <v>198.53</v>
      </c>
      <c r="F739">
        <v>2199.15</v>
      </c>
      <c r="G739">
        <v>100.94</v>
      </c>
      <c r="H739">
        <v>152075.45000000001</v>
      </c>
      <c r="I739">
        <v>38.33</v>
      </c>
      <c r="J739">
        <v>12.61</v>
      </c>
      <c r="K739">
        <v>25.72</v>
      </c>
    </row>
    <row r="740" spans="1:11" x14ac:dyDescent="0.3">
      <c r="A740" t="s">
        <v>98</v>
      </c>
      <c r="B740" s="2">
        <v>46234</v>
      </c>
      <c r="C740">
        <v>152075.45000000001</v>
      </c>
      <c r="D740">
        <v>807.01</v>
      </c>
      <c r="E740">
        <v>195.33</v>
      </c>
      <c r="F740">
        <v>2163.6</v>
      </c>
      <c r="G740">
        <v>99.3</v>
      </c>
      <c r="H740">
        <v>149617.22</v>
      </c>
      <c r="I740">
        <v>37.71</v>
      </c>
      <c r="J740">
        <v>12.61</v>
      </c>
      <c r="K740">
        <v>25.1</v>
      </c>
    </row>
    <row r="741" spans="1:11" x14ac:dyDescent="0.3">
      <c r="A741" t="s">
        <v>98</v>
      </c>
      <c r="B741" s="2">
        <v>46265</v>
      </c>
      <c r="C741">
        <v>149617.22</v>
      </c>
      <c r="D741">
        <v>793.97</v>
      </c>
      <c r="E741">
        <v>192.17</v>
      </c>
      <c r="F741">
        <v>2128.63</v>
      </c>
      <c r="G741">
        <v>97.7</v>
      </c>
      <c r="H741">
        <v>147198.73000000001</v>
      </c>
      <c r="I741">
        <v>37.1</v>
      </c>
      <c r="J741">
        <v>12.61</v>
      </c>
      <c r="K741">
        <v>24.49</v>
      </c>
    </row>
    <row r="742" spans="1:11" x14ac:dyDescent="0.3">
      <c r="A742" t="s">
        <v>98</v>
      </c>
      <c r="B742" s="2">
        <v>46295</v>
      </c>
      <c r="C742">
        <v>147198.73000000001</v>
      </c>
      <c r="D742">
        <v>781.13</v>
      </c>
      <c r="E742">
        <v>189.06</v>
      </c>
      <c r="F742">
        <v>2094.2199999999998</v>
      </c>
      <c r="G742">
        <v>96.12</v>
      </c>
      <c r="H742">
        <v>144819.32</v>
      </c>
      <c r="I742">
        <v>36.5</v>
      </c>
      <c r="J742">
        <v>12.61</v>
      </c>
      <c r="K742">
        <v>23.89</v>
      </c>
    </row>
    <row r="743" spans="1:11" x14ac:dyDescent="0.3">
      <c r="A743" t="s">
        <v>98</v>
      </c>
      <c r="B743" s="2">
        <v>46326</v>
      </c>
      <c r="C743">
        <v>144819.32</v>
      </c>
      <c r="D743">
        <v>768.51</v>
      </c>
      <c r="E743">
        <v>186.01</v>
      </c>
      <c r="F743">
        <v>2060.37</v>
      </c>
      <c r="G743">
        <v>94.57</v>
      </c>
      <c r="H743">
        <v>142478.38</v>
      </c>
      <c r="I743">
        <v>35.909999999999997</v>
      </c>
      <c r="J743">
        <v>12.61</v>
      </c>
      <c r="K743">
        <v>23.3</v>
      </c>
    </row>
    <row r="744" spans="1:11" x14ac:dyDescent="0.3">
      <c r="A744" t="s">
        <v>98</v>
      </c>
      <c r="B744" s="2">
        <v>46356</v>
      </c>
      <c r="C744">
        <v>142478.38</v>
      </c>
      <c r="D744">
        <v>756.09</v>
      </c>
      <c r="E744">
        <v>183</v>
      </c>
      <c r="F744">
        <v>2027.06</v>
      </c>
      <c r="G744">
        <v>93.04</v>
      </c>
      <c r="H744">
        <v>140175.28</v>
      </c>
      <c r="I744">
        <v>35.33</v>
      </c>
      <c r="J744">
        <v>12.61</v>
      </c>
      <c r="K744">
        <v>22.72</v>
      </c>
    </row>
    <row r="745" spans="1:11" x14ac:dyDescent="0.3">
      <c r="A745" t="s">
        <v>98</v>
      </c>
      <c r="B745" s="2">
        <v>46387</v>
      </c>
      <c r="C745">
        <v>140175.28</v>
      </c>
      <c r="D745">
        <v>743.86</v>
      </c>
      <c r="E745">
        <v>180.04</v>
      </c>
      <c r="F745">
        <v>1994.3</v>
      </c>
      <c r="G745">
        <v>91.53</v>
      </c>
      <c r="H745">
        <v>137909.41</v>
      </c>
      <c r="I745">
        <v>34.76</v>
      </c>
      <c r="J745">
        <v>12.61</v>
      </c>
      <c r="K745">
        <v>22.15</v>
      </c>
    </row>
    <row r="746" spans="1:11" x14ac:dyDescent="0.3">
      <c r="A746" t="s">
        <v>99</v>
      </c>
      <c r="B746" s="2">
        <v>46053</v>
      </c>
      <c r="C746">
        <v>399734.55</v>
      </c>
      <c r="D746">
        <v>2060.3000000000002</v>
      </c>
      <c r="E746">
        <v>505.46</v>
      </c>
      <c r="F746">
        <v>2158.7399999999998</v>
      </c>
      <c r="G746">
        <v>1205.9100000000001</v>
      </c>
      <c r="H746">
        <v>395864.44</v>
      </c>
      <c r="I746">
        <v>99.45</v>
      </c>
      <c r="J746">
        <v>5.56</v>
      </c>
      <c r="K746">
        <v>93.89</v>
      </c>
    </row>
    <row r="747" spans="1:11" x14ac:dyDescent="0.3">
      <c r="A747" t="s">
        <v>99</v>
      </c>
      <c r="B747" s="2">
        <v>46081</v>
      </c>
      <c r="C747">
        <v>395864.44</v>
      </c>
      <c r="D747">
        <v>2040.35</v>
      </c>
      <c r="E747">
        <v>500.57</v>
      </c>
      <c r="F747">
        <v>2137.84</v>
      </c>
      <c r="G747">
        <v>1194.24</v>
      </c>
      <c r="H747">
        <v>392031.79</v>
      </c>
      <c r="I747">
        <v>98.49</v>
      </c>
      <c r="J747">
        <v>5.56</v>
      </c>
      <c r="K747">
        <v>92.92</v>
      </c>
    </row>
    <row r="748" spans="1:11" x14ac:dyDescent="0.3">
      <c r="A748" t="s">
        <v>99</v>
      </c>
      <c r="B748" s="2">
        <v>46112</v>
      </c>
      <c r="C748">
        <v>392031.79</v>
      </c>
      <c r="D748">
        <v>2020.6</v>
      </c>
      <c r="E748">
        <v>495.72</v>
      </c>
      <c r="F748">
        <v>2117.14</v>
      </c>
      <c r="G748">
        <v>1182.67</v>
      </c>
      <c r="H748">
        <v>388236.26</v>
      </c>
      <c r="I748">
        <v>97.53</v>
      </c>
      <c r="J748">
        <v>5.56</v>
      </c>
      <c r="K748">
        <v>91.97</v>
      </c>
    </row>
    <row r="749" spans="1:11" x14ac:dyDescent="0.3">
      <c r="A749" t="s">
        <v>99</v>
      </c>
      <c r="B749" s="2">
        <v>46142</v>
      </c>
      <c r="C749">
        <v>388236.26</v>
      </c>
      <c r="D749">
        <v>2001.03</v>
      </c>
      <c r="E749">
        <v>490.92</v>
      </c>
      <c r="F749">
        <v>2096.64</v>
      </c>
      <c r="G749">
        <v>1171.22</v>
      </c>
      <c r="H749">
        <v>384477.47</v>
      </c>
      <c r="I749">
        <v>96.59</v>
      </c>
      <c r="J749">
        <v>5.56</v>
      </c>
      <c r="K749">
        <v>91.02</v>
      </c>
    </row>
    <row r="750" spans="1:11" x14ac:dyDescent="0.3">
      <c r="A750" t="s">
        <v>99</v>
      </c>
      <c r="B750" s="2">
        <v>46173</v>
      </c>
      <c r="C750">
        <v>384477.47</v>
      </c>
      <c r="D750">
        <v>1981.66</v>
      </c>
      <c r="E750">
        <v>486.17</v>
      </c>
      <c r="F750">
        <v>2076.34</v>
      </c>
      <c r="G750">
        <v>1159.8800000000001</v>
      </c>
      <c r="H750">
        <v>380755.07</v>
      </c>
      <c r="I750">
        <v>95.65</v>
      </c>
      <c r="J750">
        <v>5.56</v>
      </c>
      <c r="K750">
        <v>90.09</v>
      </c>
    </row>
    <row r="751" spans="1:11" x14ac:dyDescent="0.3">
      <c r="A751" t="s">
        <v>99</v>
      </c>
      <c r="B751" s="2">
        <v>46203</v>
      </c>
      <c r="C751">
        <v>380755.07</v>
      </c>
      <c r="D751">
        <v>1962.48</v>
      </c>
      <c r="E751">
        <v>481.46</v>
      </c>
      <c r="F751">
        <v>2056.2399999999998</v>
      </c>
      <c r="G751">
        <v>1148.6500000000001</v>
      </c>
      <c r="H751">
        <v>377068.71</v>
      </c>
      <c r="I751">
        <v>94.73</v>
      </c>
      <c r="J751">
        <v>5.56</v>
      </c>
      <c r="K751">
        <v>89.16</v>
      </c>
    </row>
    <row r="752" spans="1:11" x14ac:dyDescent="0.3">
      <c r="A752" t="s">
        <v>99</v>
      </c>
      <c r="B752" s="2">
        <v>46234</v>
      </c>
      <c r="C752">
        <v>377068.71</v>
      </c>
      <c r="D752">
        <v>1943.47</v>
      </c>
      <c r="E752">
        <v>476.8</v>
      </c>
      <c r="F752">
        <v>2036.33</v>
      </c>
      <c r="G752">
        <v>1137.53</v>
      </c>
      <c r="H752">
        <v>373418.04</v>
      </c>
      <c r="I752">
        <v>93.81</v>
      </c>
      <c r="J752">
        <v>5.56</v>
      </c>
      <c r="K752">
        <v>88.25</v>
      </c>
    </row>
    <row r="753" spans="1:11" x14ac:dyDescent="0.3">
      <c r="A753" t="s">
        <v>99</v>
      </c>
      <c r="B753" s="2">
        <v>46265</v>
      </c>
      <c r="C753">
        <v>373418.04</v>
      </c>
      <c r="D753">
        <v>1924.66</v>
      </c>
      <c r="E753">
        <v>472.19</v>
      </c>
      <c r="F753">
        <v>2016.62</v>
      </c>
      <c r="G753">
        <v>1126.52</v>
      </c>
      <c r="H753">
        <v>369802.72</v>
      </c>
      <c r="I753">
        <v>92.9</v>
      </c>
      <c r="J753">
        <v>5.56</v>
      </c>
      <c r="K753">
        <v>87.34</v>
      </c>
    </row>
    <row r="754" spans="1:11" x14ac:dyDescent="0.3">
      <c r="A754" t="s">
        <v>99</v>
      </c>
      <c r="B754" s="2">
        <v>46295</v>
      </c>
      <c r="C754">
        <v>369802.72</v>
      </c>
      <c r="D754">
        <v>1906.02</v>
      </c>
      <c r="E754">
        <v>467.62</v>
      </c>
      <c r="F754">
        <v>1997.09</v>
      </c>
      <c r="G754">
        <v>1115.6099999999999</v>
      </c>
      <c r="H754">
        <v>366222.4</v>
      </c>
      <c r="I754">
        <v>92</v>
      </c>
      <c r="J754">
        <v>5.56</v>
      </c>
      <c r="K754">
        <v>86.44</v>
      </c>
    </row>
    <row r="755" spans="1:11" x14ac:dyDescent="0.3">
      <c r="A755" t="s">
        <v>99</v>
      </c>
      <c r="B755" s="2">
        <v>46326</v>
      </c>
      <c r="C755">
        <v>366222.4</v>
      </c>
      <c r="D755">
        <v>1887.57</v>
      </c>
      <c r="E755">
        <v>463.09</v>
      </c>
      <c r="F755">
        <v>1977.76</v>
      </c>
      <c r="G755">
        <v>1104.81</v>
      </c>
      <c r="H755">
        <v>362676.74</v>
      </c>
      <c r="I755">
        <v>91.11</v>
      </c>
      <c r="J755">
        <v>5.56</v>
      </c>
      <c r="K755">
        <v>85.55</v>
      </c>
    </row>
    <row r="756" spans="1:11" x14ac:dyDescent="0.3">
      <c r="A756" t="s">
        <v>99</v>
      </c>
      <c r="B756" s="2">
        <v>46356</v>
      </c>
      <c r="C756">
        <v>362676.74</v>
      </c>
      <c r="D756">
        <v>1869.3</v>
      </c>
      <c r="E756">
        <v>458.6</v>
      </c>
      <c r="F756">
        <v>1958.61</v>
      </c>
      <c r="G756">
        <v>1094.1199999999999</v>
      </c>
      <c r="H756">
        <v>359165.41</v>
      </c>
      <c r="I756">
        <v>90.23</v>
      </c>
      <c r="J756">
        <v>5.56</v>
      </c>
      <c r="K756">
        <v>84.67</v>
      </c>
    </row>
    <row r="757" spans="1:11" x14ac:dyDescent="0.3">
      <c r="A757" t="s">
        <v>99</v>
      </c>
      <c r="B757" s="2">
        <v>46387</v>
      </c>
      <c r="C757">
        <v>359165.41</v>
      </c>
      <c r="D757">
        <v>1851.2</v>
      </c>
      <c r="E757">
        <v>454.16</v>
      </c>
      <c r="F757">
        <v>1939.65</v>
      </c>
      <c r="G757">
        <v>1083.52</v>
      </c>
      <c r="H757">
        <v>355688.07</v>
      </c>
      <c r="I757">
        <v>89.36</v>
      </c>
      <c r="J757">
        <v>5.56</v>
      </c>
      <c r="K757">
        <v>83.79</v>
      </c>
    </row>
    <row r="758" spans="1:11" x14ac:dyDescent="0.3">
      <c r="A758" t="s">
        <v>100</v>
      </c>
      <c r="B758" s="2">
        <v>46053</v>
      </c>
      <c r="C758">
        <v>420697.8</v>
      </c>
      <c r="D758">
        <v>2007.78</v>
      </c>
      <c r="E758">
        <v>546.07000000000005</v>
      </c>
      <c r="F758">
        <v>5050.0200000000004</v>
      </c>
      <c r="G758">
        <v>771.01</v>
      </c>
      <c r="H758">
        <v>414330.7</v>
      </c>
      <c r="I758">
        <v>95.68</v>
      </c>
      <c r="J758">
        <v>5.78</v>
      </c>
      <c r="K758">
        <v>89.9</v>
      </c>
    </row>
    <row r="759" spans="1:11" x14ac:dyDescent="0.3">
      <c r="A759" t="s">
        <v>100</v>
      </c>
      <c r="B759" s="2">
        <v>46081</v>
      </c>
      <c r="C759">
        <v>414330.7</v>
      </c>
      <c r="D759">
        <v>1977.39</v>
      </c>
      <c r="E759">
        <v>537.79999999999995</v>
      </c>
      <c r="F759">
        <v>4973.59</v>
      </c>
      <c r="G759">
        <v>759.34</v>
      </c>
      <c r="H759">
        <v>408059.96</v>
      </c>
      <c r="I759">
        <v>94.23</v>
      </c>
      <c r="J759">
        <v>5.78</v>
      </c>
      <c r="K759">
        <v>88.45</v>
      </c>
    </row>
    <row r="760" spans="1:11" x14ac:dyDescent="0.3">
      <c r="A760" t="s">
        <v>100</v>
      </c>
      <c r="B760" s="2">
        <v>46112</v>
      </c>
      <c r="C760">
        <v>408059.96</v>
      </c>
      <c r="D760">
        <v>1947.47</v>
      </c>
      <c r="E760">
        <v>529.66</v>
      </c>
      <c r="F760">
        <v>4898.32</v>
      </c>
      <c r="G760">
        <v>747.85</v>
      </c>
      <c r="H760">
        <v>401884.13</v>
      </c>
      <c r="I760">
        <v>92.81</v>
      </c>
      <c r="J760">
        <v>5.78</v>
      </c>
      <c r="K760">
        <v>87.02</v>
      </c>
    </row>
    <row r="761" spans="1:11" x14ac:dyDescent="0.3">
      <c r="A761" t="s">
        <v>100</v>
      </c>
      <c r="B761" s="2">
        <v>46142</v>
      </c>
      <c r="C761">
        <v>401884.13</v>
      </c>
      <c r="D761">
        <v>1917.99</v>
      </c>
      <c r="E761">
        <v>521.65</v>
      </c>
      <c r="F761">
        <v>4824.18</v>
      </c>
      <c r="G761">
        <v>736.53</v>
      </c>
      <c r="H761">
        <v>395801.76</v>
      </c>
      <c r="I761">
        <v>91.4</v>
      </c>
      <c r="J761">
        <v>5.78</v>
      </c>
      <c r="K761">
        <v>85.62</v>
      </c>
    </row>
    <row r="762" spans="1:11" x14ac:dyDescent="0.3">
      <c r="A762" t="s">
        <v>100</v>
      </c>
      <c r="B762" s="2">
        <v>46173</v>
      </c>
      <c r="C762">
        <v>395801.76</v>
      </c>
      <c r="D762">
        <v>1888.96</v>
      </c>
      <c r="E762">
        <v>513.75</v>
      </c>
      <c r="F762">
        <v>4751.17</v>
      </c>
      <c r="G762">
        <v>725.39</v>
      </c>
      <c r="H762">
        <v>389811.45</v>
      </c>
      <c r="I762">
        <v>90.02</v>
      </c>
      <c r="J762">
        <v>5.78</v>
      </c>
      <c r="K762">
        <v>84.24</v>
      </c>
    </row>
    <row r="763" spans="1:11" x14ac:dyDescent="0.3">
      <c r="A763" t="s">
        <v>100</v>
      </c>
      <c r="B763" s="2">
        <v>46203</v>
      </c>
      <c r="C763">
        <v>389811.45</v>
      </c>
      <c r="D763">
        <v>1860.38</v>
      </c>
      <c r="E763">
        <v>505.98</v>
      </c>
      <c r="F763">
        <v>4679.26</v>
      </c>
      <c r="G763">
        <v>714.41</v>
      </c>
      <c r="H763">
        <v>383911.8</v>
      </c>
      <c r="I763">
        <v>88.66</v>
      </c>
      <c r="J763">
        <v>5.78</v>
      </c>
      <c r="K763">
        <v>82.87</v>
      </c>
    </row>
    <row r="764" spans="1:11" x14ac:dyDescent="0.3">
      <c r="A764" t="s">
        <v>100</v>
      </c>
      <c r="B764" s="2">
        <v>46234</v>
      </c>
      <c r="C764">
        <v>383911.8</v>
      </c>
      <c r="D764">
        <v>1832.22</v>
      </c>
      <c r="E764">
        <v>498.32</v>
      </c>
      <c r="F764">
        <v>4608.4399999999996</v>
      </c>
      <c r="G764">
        <v>703.59</v>
      </c>
      <c r="H764">
        <v>378101.45</v>
      </c>
      <c r="I764">
        <v>87.31</v>
      </c>
      <c r="J764">
        <v>5.78</v>
      </c>
      <c r="K764">
        <v>81.53</v>
      </c>
    </row>
    <row r="765" spans="1:11" x14ac:dyDescent="0.3">
      <c r="A765" t="s">
        <v>100</v>
      </c>
      <c r="B765" s="2">
        <v>46265</v>
      </c>
      <c r="C765">
        <v>378101.45</v>
      </c>
      <c r="D765">
        <v>1804.49</v>
      </c>
      <c r="E765">
        <v>490.78</v>
      </c>
      <c r="F765">
        <v>4538.7</v>
      </c>
      <c r="G765">
        <v>692.95</v>
      </c>
      <c r="H765">
        <v>372379.02</v>
      </c>
      <c r="I765">
        <v>85.99</v>
      </c>
      <c r="J765">
        <v>5.78</v>
      </c>
      <c r="K765">
        <v>80.209999999999994</v>
      </c>
    </row>
    <row r="766" spans="1:11" x14ac:dyDescent="0.3">
      <c r="A766" t="s">
        <v>100</v>
      </c>
      <c r="B766" s="2">
        <v>46295</v>
      </c>
      <c r="C766">
        <v>372379.02</v>
      </c>
      <c r="D766">
        <v>1777.18</v>
      </c>
      <c r="E766">
        <v>483.35</v>
      </c>
      <c r="F766">
        <v>4470.01</v>
      </c>
      <c r="G766">
        <v>682.46</v>
      </c>
      <c r="H766">
        <v>366743.21</v>
      </c>
      <c r="I766">
        <v>84.69</v>
      </c>
      <c r="J766">
        <v>5.78</v>
      </c>
      <c r="K766">
        <v>78.91</v>
      </c>
    </row>
    <row r="767" spans="1:11" x14ac:dyDescent="0.3">
      <c r="A767" t="s">
        <v>100</v>
      </c>
      <c r="B767" s="2">
        <v>46326</v>
      </c>
      <c r="C767">
        <v>366743.21</v>
      </c>
      <c r="D767">
        <v>1750.28</v>
      </c>
      <c r="E767">
        <v>476.04</v>
      </c>
      <c r="F767">
        <v>4402.3500000000004</v>
      </c>
      <c r="G767">
        <v>672.13</v>
      </c>
      <c r="H767">
        <v>361192.69</v>
      </c>
      <c r="I767">
        <v>83.41</v>
      </c>
      <c r="J767">
        <v>5.78</v>
      </c>
      <c r="K767">
        <v>77.63</v>
      </c>
    </row>
    <row r="768" spans="1:11" x14ac:dyDescent="0.3">
      <c r="A768" t="s">
        <v>100</v>
      </c>
      <c r="B768" s="2">
        <v>46356</v>
      </c>
      <c r="C768">
        <v>361192.69</v>
      </c>
      <c r="D768">
        <v>1723.79</v>
      </c>
      <c r="E768">
        <v>468.83</v>
      </c>
      <c r="F768">
        <v>4335.7299999999996</v>
      </c>
      <c r="G768">
        <v>661.96</v>
      </c>
      <c r="H768">
        <v>355726.17</v>
      </c>
      <c r="I768">
        <v>82.15</v>
      </c>
      <c r="J768">
        <v>5.78</v>
      </c>
      <c r="K768">
        <v>76.36</v>
      </c>
    </row>
    <row r="769" spans="1:11" x14ac:dyDescent="0.3">
      <c r="A769" t="s">
        <v>100</v>
      </c>
      <c r="B769" s="2">
        <v>46387</v>
      </c>
      <c r="C769">
        <v>355726.17</v>
      </c>
      <c r="D769">
        <v>1697.7</v>
      </c>
      <c r="E769">
        <v>461.74</v>
      </c>
      <c r="F769">
        <v>4270.1099999999997</v>
      </c>
      <c r="G769">
        <v>651.94000000000005</v>
      </c>
      <c r="H769">
        <v>350342.39</v>
      </c>
      <c r="I769">
        <v>80.900000000000006</v>
      </c>
      <c r="J769">
        <v>5.78</v>
      </c>
      <c r="K769">
        <v>75.12</v>
      </c>
    </row>
    <row r="770" spans="1:11" x14ac:dyDescent="0.3">
      <c r="A770" t="s">
        <v>101</v>
      </c>
      <c r="B770" s="2">
        <v>46053</v>
      </c>
      <c r="C770">
        <v>466330.04</v>
      </c>
      <c r="D770">
        <v>2539.17</v>
      </c>
      <c r="E770">
        <v>435.04</v>
      </c>
      <c r="F770">
        <v>5548.26</v>
      </c>
      <c r="G770">
        <v>1490.28</v>
      </c>
      <c r="H770">
        <v>458856.47</v>
      </c>
      <c r="I770">
        <v>115.65</v>
      </c>
      <c r="J770">
        <v>4.6399999999999997</v>
      </c>
      <c r="K770">
        <v>111</v>
      </c>
    </row>
    <row r="771" spans="1:11" x14ac:dyDescent="0.3">
      <c r="A771" t="s">
        <v>101</v>
      </c>
      <c r="B771" s="2">
        <v>46081</v>
      </c>
      <c r="C771">
        <v>458856.47</v>
      </c>
      <c r="D771">
        <v>2498.4699999999998</v>
      </c>
      <c r="E771">
        <v>428.06</v>
      </c>
      <c r="F771">
        <v>5459.34</v>
      </c>
      <c r="G771">
        <v>1466.4</v>
      </c>
      <c r="H771">
        <v>451502.67</v>
      </c>
      <c r="I771">
        <v>113.79</v>
      </c>
      <c r="J771">
        <v>4.6399999999999997</v>
      </c>
      <c r="K771">
        <v>109.15</v>
      </c>
    </row>
    <row r="772" spans="1:11" x14ac:dyDescent="0.3">
      <c r="A772" t="s">
        <v>101</v>
      </c>
      <c r="B772" s="2">
        <v>46112</v>
      </c>
      <c r="C772">
        <v>451502.67</v>
      </c>
      <c r="D772">
        <v>2458.4299999999998</v>
      </c>
      <c r="E772">
        <v>421.2</v>
      </c>
      <c r="F772">
        <v>5371.84</v>
      </c>
      <c r="G772">
        <v>1442.9</v>
      </c>
      <c r="H772">
        <v>444266.72</v>
      </c>
      <c r="I772">
        <v>111.97</v>
      </c>
      <c r="J772">
        <v>4.6399999999999997</v>
      </c>
      <c r="K772">
        <v>107.33</v>
      </c>
    </row>
    <row r="773" spans="1:11" x14ac:dyDescent="0.3">
      <c r="A773" t="s">
        <v>101</v>
      </c>
      <c r="B773" s="2">
        <v>46142</v>
      </c>
      <c r="C773">
        <v>444266.72</v>
      </c>
      <c r="D773">
        <v>2419.0300000000002</v>
      </c>
      <c r="E773">
        <v>414.45</v>
      </c>
      <c r="F773">
        <v>5285.75</v>
      </c>
      <c r="G773">
        <v>1419.77</v>
      </c>
      <c r="H773">
        <v>437146.75</v>
      </c>
      <c r="I773">
        <v>110.18</v>
      </c>
      <c r="J773">
        <v>4.6399999999999997</v>
      </c>
      <c r="K773">
        <v>105.53</v>
      </c>
    </row>
    <row r="774" spans="1:11" x14ac:dyDescent="0.3">
      <c r="A774" t="s">
        <v>101</v>
      </c>
      <c r="B774" s="2">
        <v>46173</v>
      </c>
      <c r="C774">
        <v>437146.75</v>
      </c>
      <c r="D774">
        <v>2380.2600000000002</v>
      </c>
      <c r="E774">
        <v>407.81</v>
      </c>
      <c r="F774">
        <v>5201.04</v>
      </c>
      <c r="G774">
        <v>1397.02</v>
      </c>
      <c r="H774">
        <v>430140.87</v>
      </c>
      <c r="I774">
        <v>108.41</v>
      </c>
      <c r="J774">
        <v>4.6399999999999997</v>
      </c>
      <c r="K774">
        <v>103.77</v>
      </c>
    </row>
    <row r="775" spans="1:11" x14ac:dyDescent="0.3">
      <c r="A775" t="s">
        <v>101</v>
      </c>
      <c r="B775" s="2">
        <v>46203</v>
      </c>
      <c r="C775">
        <v>430140.87</v>
      </c>
      <c r="D775">
        <v>2342.12</v>
      </c>
      <c r="E775">
        <v>401.28</v>
      </c>
      <c r="F775">
        <v>5117.6899999999996</v>
      </c>
      <c r="G775">
        <v>1374.63</v>
      </c>
      <c r="H775">
        <v>423247.28</v>
      </c>
      <c r="I775">
        <v>106.67</v>
      </c>
      <c r="J775">
        <v>4.6399999999999997</v>
      </c>
      <c r="K775">
        <v>102.03</v>
      </c>
    </row>
    <row r="776" spans="1:11" x14ac:dyDescent="0.3">
      <c r="A776" t="s">
        <v>101</v>
      </c>
      <c r="B776" s="2">
        <v>46234</v>
      </c>
      <c r="C776">
        <v>423247.28</v>
      </c>
      <c r="D776">
        <v>2304.58</v>
      </c>
      <c r="E776">
        <v>394.85</v>
      </c>
      <c r="F776">
        <v>5035.67</v>
      </c>
      <c r="G776">
        <v>1352.6</v>
      </c>
      <c r="H776">
        <v>416464.17</v>
      </c>
      <c r="I776">
        <v>104.96</v>
      </c>
      <c r="J776">
        <v>4.6399999999999997</v>
      </c>
      <c r="K776">
        <v>100.32</v>
      </c>
    </row>
    <row r="777" spans="1:11" x14ac:dyDescent="0.3">
      <c r="A777" t="s">
        <v>101</v>
      </c>
      <c r="B777" s="2">
        <v>46265</v>
      </c>
      <c r="C777">
        <v>416464.17</v>
      </c>
      <c r="D777">
        <v>2267.65</v>
      </c>
      <c r="E777">
        <v>388.52</v>
      </c>
      <c r="F777">
        <v>4954.97</v>
      </c>
      <c r="G777">
        <v>1330.92</v>
      </c>
      <c r="H777">
        <v>409789.76</v>
      </c>
      <c r="I777">
        <v>103.28</v>
      </c>
      <c r="J777">
        <v>4.6399999999999997</v>
      </c>
      <c r="K777">
        <v>98.64</v>
      </c>
    </row>
    <row r="778" spans="1:11" x14ac:dyDescent="0.3">
      <c r="A778" t="s">
        <v>101</v>
      </c>
      <c r="B778" s="2">
        <v>46295</v>
      </c>
      <c r="C778">
        <v>409789.76</v>
      </c>
      <c r="D778">
        <v>2231.31</v>
      </c>
      <c r="E778">
        <v>382.29</v>
      </c>
      <c r="F778">
        <v>4875.5600000000004</v>
      </c>
      <c r="G778">
        <v>1309.5899999999999</v>
      </c>
      <c r="H778">
        <v>403222.33</v>
      </c>
      <c r="I778">
        <v>101.63</v>
      </c>
      <c r="J778">
        <v>4.6399999999999997</v>
      </c>
      <c r="K778">
        <v>96.98</v>
      </c>
    </row>
    <row r="779" spans="1:11" x14ac:dyDescent="0.3">
      <c r="A779" t="s">
        <v>101</v>
      </c>
      <c r="B779" s="2">
        <v>46326</v>
      </c>
      <c r="C779">
        <v>403222.33</v>
      </c>
      <c r="D779">
        <v>2195.5500000000002</v>
      </c>
      <c r="E779">
        <v>376.16</v>
      </c>
      <c r="F779">
        <v>4797.42</v>
      </c>
      <c r="G779">
        <v>1288.5999999999999</v>
      </c>
      <c r="H779">
        <v>396760.14</v>
      </c>
      <c r="I779">
        <v>100</v>
      </c>
      <c r="J779">
        <v>4.6399999999999997</v>
      </c>
      <c r="K779">
        <v>95.35</v>
      </c>
    </row>
    <row r="780" spans="1:11" x14ac:dyDescent="0.3">
      <c r="A780" t="s">
        <v>101</v>
      </c>
      <c r="B780" s="2">
        <v>46356</v>
      </c>
      <c r="C780">
        <v>396760.14</v>
      </c>
      <c r="D780">
        <v>2160.36</v>
      </c>
      <c r="E780">
        <v>370.14</v>
      </c>
      <c r="F780">
        <v>4720.53</v>
      </c>
      <c r="G780">
        <v>1267.95</v>
      </c>
      <c r="H780">
        <v>390401.52</v>
      </c>
      <c r="I780">
        <v>98.4</v>
      </c>
      <c r="J780">
        <v>4.6399999999999997</v>
      </c>
      <c r="K780">
        <v>93.75</v>
      </c>
    </row>
    <row r="781" spans="1:11" x14ac:dyDescent="0.3">
      <c r="A781" t="s">
        <v>101</v>
      </c>
      <c r="B781" s="2">
        <v>46387</v>
      </c>
      <c r="C781">
        <v>390401.52</v>
      </c>
      <c r="D781">
        <v>2125.7399999999998</v>
      </c>
      <c r="E781">
        <v>364.2</v>
      </c>
      <c r="F781">
        <v>4644.88</v>
      </c>
      <c r="G781">
        <v>1247.6300000000001</v>
      </c>
      <c r="H781">
        <v>384144.8</v>
      </c>
      <c r="I781">
        <v>96.82</v>
      </c>
      <c r="J781">
        <v>4.6399999999999997</v>
      </c>
      <c r="K781">
        <v>92.17</v>
      </c>
    </row>
    <row r="782" spans="1:11" x14ac:dyDescent="0.3">
      <c r="A782" t="s">
        <v>102</v>
      </c>
      <c r="B782" s="2">
        <v>46053</v>
      </c>
      <c r="C782">
        <v>264107.24</v>
      </c>
      <c r="D782">
        <v>1391.4</v>
      </c>
      <c r="E782">
        <v>619.87</v>
      </c>
      <c r="F782">
        <v>4045.39</v>
      </c>
      <c r="G782">
        <v>575.98</v>
      </c>
      <c r="H782">
        <v>258866</v>
      </c>
      <c r="I782">
        <v>54.48</v>
      </c>
      <c r="J782">
        <v>7.33</v>
      </c>
      <c r="K782">
        <v>47.15</v>
      </c>
    </row>
    <row r="783" spans="1:11" x14ac:dyDescent="0.3">
      <c r="A783" t="s">
        <v>102</v>
      </c>
      <c r="B783" s="2">
        <v>46081</v>
      </c>
      <c r="C783">
        <v>258866</v>
      </c>
      <c r="D783">
        <v>1363.79</v>
      </c>
      <c r="E783">
        <v>607.57000000000005</v>
      </c>
      <c r="F783">
        <v>3965.11</v>
      </c>
      <c r="G783">
        <v>564.54999999999995</v>
      </c>
      <c r="H783">
        <v>253728.76</v>
      </c>
      <c r="I783">
        <v>53.4</v>
      </c>
      <c r="J783">
        <v>7.33</v>
      </c>
      <c r="K783">
        <v>46.07</v>
      </c>
    </row>
    <row r="784" spans="1:11" x14ac:dyDescent="0.3">
      <c r="A784" t="s">
        <v>102</v>
      </c>
      <c r="B784" s="2">
        <v>46112</v>
      </c>
      <c r="C784">
        <v>253728.76</v>
      </c>
      <c r="D784">
        <v>1336.73</v>
      </c>
      <c r="E784">
        <v>595.52</v>
      </c>
      <c r="F784">
        <v>3886.42</v>
      </c>
      <c r="G784">
        <v>553.34</v>
      </c>
      <c r="H784">
        <v>248693.48</v>
      </c>
      <c r="I784">
        <v>52.34</v>
      </c>
      <c r="J784">
        <v>7.33</v>
      </c>
      <c r="K784">
        <v>45.01</v>
      </c>
    </row>
    <row r="785" spans="1:11" x14ac:dyDescent="0.3">
      <c r="A785" t="s">
        <v>102</v>
      </c>
      <c r="B785" s="2">
        <v>46142</v>
      </c>
      <c r="C785">
        <v>248693.48</v>
      </c>
      <c r="D785">
        <v>1310.2</v>
      </c>
      <c r="E785">
        <v>583.70000000000005</v>
      </c>
      <c r="F785">
        <v>3809.3</v>
      </c>
      <c r="G785">
        <v>542.36</v>
      </c>
      <c r="H785">
        <v>243758.13</v>
      </c>
      <c r="I785">
        <v>51.3</v>
      </c>
      <c r="J785">
        <v>7.33</v>
      </c>
      <c r="K785">
        <v>43.97</v>
      </c>
    </row>
    <row r="786" spans="1:11" x14ac:dyDescent="0.3">
      <c r="A786" t="s">
        <v>102</v>
      </c>
      <c r="B786" s="2">
        <v>46173</v>
      </c>
      <c r="C786">
        <v>243758.13</v>
      </c>
      <c r="D786">
        <v>1284.2</v>
      </c>
      <c r="E786">
        <v>572.11</v>
      </c>
      <c r="F786">
        <v>3733.7</v>
      </c>
      <c r="G786">
        <v>531.6</v>
      </c>
      <c r="H786">
        <v>238920.71</v>
      </c>
      <c r="I786">
        <v>50.28</v>
      </c>
      <c r="J786">
        <v>7.33</v>
      </c>
      <c r="K786">
        <v>42.95</v>
      </c>
    </row>
    <row r="787" spans="1:11" x14ac:dyDescent="0.3">
      <c r="A787" t="s">
        <v>102</v>
      </c>
      <c r="B787" s="2">
        <v>46203</v>
      </c>
      <c r="C787">
        <v>238920.71</v>
      </c>
      <c r="D787">
        <v>1258.71</v>
      </c>
      <c r="E787">
        <v>560.76</v>
      </c>
      <c r="F787">
        <v>3659.6</v>
      </c>
      <c r="G787">
        <v>521.04999999999995</v>
      </c>
      <c r="H787">
        <v>234179.3</v>
      </c>
      <c r="I787">
        <v>49.28</v>
      </c>
      <c r="J787">
        <v>7.33</v>
      </c>
      <c r="K787">
        <v>41.96</v>
      </c>
    </row>
    <row r="788" spans="1:11" x14ac:dyDescent="0.3">
      <c r="A788" t="s">
        <v>102</v>
      </c>
      <c r="B788" s="2">
        <v>46234</v>
      </c>
      <c r="C788">
        <v>234179.3</v>
      </c>
      <c r="D788">
        <v>1233.73</v>
      </c>
      <c r="E788">
        <v>549.63</v>
      </c>
      <c r="F788">
        <v>3586.98</v>
      </c>
      <c r="G788">
        <v>510.71</v>
      </c>
      <c r="H788">
        <v>229531.98</v>
      </c>
      <c r="I788">
        <v>48.3</v>
      </c>
      <c r="J788">
        <v>7.33</v>
      </c>
      <c r="K788">
        <v>40.98</v>
      </c>
    </row>
    <row r="789" spans="1:11" x14ac:dyDescent="0.3">
      <c r="A789" t="s">
        <v>102</v>
      </c>
      <c r="B789" s="2">
        <v>46265</v>
      </c>
      <c r="C789">
        <v>229531.98</v>
      </c>
      <c r="D789">
        <v>1209.25</v>
      </c>
      <c r="E789">
        <v>538.72</v>
      </c>
      <c r="F789">
        <v>3515.79</v>
      </c>
      <c r="G789">
        <v>500.57</v>
      </c>
      <c r="H789">
        <v>224976.88</v>
      </c>
      <c r="I789">
        <v>47.34</v>
      </c>
      <c r="J789">
        <v>7.33</v>
      </c>
      <c r="K789">
        <v>40.020000000000003</v>
      </c>
    </row>
    <row r="790" spans="1:11" x14ac:dyDescent="0.3">
      <c r="A790" t="s">
        <v>102</v>
      </c>
      <c r="B790" s="2">
        <v>46295</v>
      </c>
      <c r="C790">
        <v>224976.88</v>
      </c>
      <c r="D790">
        <v>1185.25</v>
      </c>
      <c r="E790">
        <v>528.03</v>
      </c>
      <c r="F790">
        <v>3446.02</v>
      </c>
      <c r="G790">
        <v>490.64</v>
      </c>
      <c r="H790">
        <v>220512.19</v>
      </c>
      <c r="I790">
        <v>46.41</v>
      </c>
      <c r="J790">
        <v>7.33</v>
      </c>
      <c r="K790">
        <v>39.08</v>
      </c>
    </row>
    <row r="791" spans="1:11" x14ac:dyDescent="0.3">
      <c r="A791" t="s">
        <v>102</v>
      </c>
      <c r="B791" s="2">
        <v>46326</v>
      </c>
      <c r="C791">
        <v>220512.19</v>
      </c>
      <c r="D791">
        <v>1161.73</v>
      </c>
      <c r="E791">
        <v>517.54999999999995</v>
      </c>
      <c r="F791">
        <v>3377.64</v>
      </c>
      <c r="G791">
        <v>480.9</v>
      </c>
      <c r="H791">
        <v>216136.09</v>
      </c>
      <c r="I791">
        <v>45.48</v>
      </c>
      <c r="J791">
        <v>7.33</v>
      </c>
      <c r="K791">
        <v>38.159999999999997</v>
      </c>
    </row>
    <row r="792" spans="1:11" x14ac:dyDescent="0.3">
      <c r="A792" t="s">
        <v>102</v>
      </c>
      <c r="B792" s="2">
        <v>46356</v>
      </c>
      <c r="C792">
        <v>216136.09</v>
      </c>
      <c r="D792">
        <v>1138.68</v>
      </c>
      <c r="E792">
        <v>507.28</v>
      </c>
      <c r="F792">
        <v>3310.61</v>
      </c>
      <c r="G792">
        <v>471.36</v>
      </c>
      <c r="H792">
        <v>211846.84</v>
      </c>
      <c r="I792">
        <v>44.58</v>
      </c>
      <c r="J792">
        <v>7.33</v>
      </c>
      <c r="K792">
        <v>37.26</v>
      </c>
    </row>
    <row r="793" spans="1:11" x14ac:dyDescent="0.3">
      <c r="A793" t="s">
        <v>102</v>
      </c>
      <c r="B793" s="2">
        <v>46387</v>
      </c>
      <c r="C793">
        <v>211846.84</v>
      </c>
      <c r="D793">
        <v>1116.08</v>
      </c>
      <c r="E793">
        <v>497.22</v>
      </c>
      <c r="F793">
        <v>3244.91</v>
      </c>
      <c r="G793">
        <v>462.01</v>
      </c>
      <c r="H793">
        <v>207642.71</v>
      </c>
      <c r="I793">
        <v>43.7</v>
      </c>
      <c r="J793">
        <v>7.33</v>
      </c>
      <c r="K793">
        <v>36.369999999999997</v>
      </c>
    </row>
    <row r="794" spans="1:11" x14ac:dyDescent="0.3">
      <c r="A794" t="s">
        <v>103</v>
      </c>
      <c r="B794" s="2">
        <v>46053</v>
      </c>
      <c r="C794">
        <v>152416.76999999999</v>
      </c>
      <c r="D794">
        <v>817.72</v>
      </c>
      <c r="E794">
        <v>334.88</v>
      </c>
      <c r="F794">
        <v>1328.1</v>
      </c>
      <c r="G794">
        <v>272.99</v>
      </c>
      <c r="H794">
        <v>150480.81</v>
      </c>
      <c r="I794">
        <v>34.71</v>
      </c>
      <c r="J794">
        <v>7.54</v>
      </c>
      <c r="K794">
        <v>27.17</v>
      </c>
    </row>
    <row r="795" spans="1:11" x14ac:dyDescent="0.3">
      <c r="A795" t="s">
        <v>103</v>
      </c>
      <c r="B795" s="2">
        <v>46081</v>
      </c>
      <c r="C795">
        <v>150480.81</v>
      </c>
      <c r="D795">
        <v>807.33</v>
      </c>
      <c r="E795">
        <v>330.63</v>
      </c>
      <c r="F795">
        <v>1311.23</v>
      </c>
      <c r="G795">
        <v>269.52</v>
      </c>
      <c r="H795">
        <v>148569.44</v>
      </c>
      <c r="I795">
        <v>34.270000000000003</v>
      </c>
      <c r="J795">
        <v>7.54</v>
      </c>
      <c r="K795">
        <v>26.73</v>
      </c>
    </row>
    <row r="796" spans="1:11" x14ac:dyDescent="0.3">
      <c r="A796" t="s">
        <v>103</v>
      </c>
      <c r="B796" s="2">
        <v>46112</v>
      </c>
      <c r="C796">
        <v>148569.44</v>
      </c>
      <c r="D796">
        <v>797.08</v>
      </c>
      <c r="E796">
        <v>326.43</v>
      </c>
      <c r="F796">
        <v>1294.57</v>
      </c>
      <c r="G796">
        <v>266.08999999999997</v>
      </c>
      <c r="H796">
        <v>146682.34</v>
      </c>
      <c r="I796">
        <v>33.83</v>
      </c>
      <c r="J796">
        <v>7.54</v>
      </c>
      <c r="K796">
        <v>26.29</v>
      </c>
    </row>
    <row r="797" spans="1:11" x14ac:dyDescent="0.3">
      <c r="A797" t="s">
        <v>103</v>
      </c>
      <c r="B797" s="2">
        <v>46142</v>
      </c>
      <c r="C797">
        <v>146682.34</v>
      </c>
      <c r="D797">
        <v>786.95</v>
      </c>
      <c r="E797">
        <v>322.27999999999997</v>
      </c>
      <c r="F797">
        <v>1278.1300000000001</v>
      </c>
      <c r="G797">
        <v>262.70999999999998</v>
      </c>
      <c r="H797">
        <v>144819.22</v>
      </c>
      <c r="I797">
        <v>33.4</v>
      </c>
      <c r="J797">
        <v>7.54</v>
      </c>
      <c r="K797">
        <v>25.86</v>
      </c>
    </row>
    <row r="798" spans="1:11" x14ac:dyDescent="0.3">
      <c r="A798" t="s">
        <v>103</v>
      </c>
      <c r="B798" s="2">
        <v>46173</v>
      </c>
      <c r="C798">
        <v>144819.22</v>
      </c>
      <c r="D798">
        <v>776.96</v>
      </c>
      <c r="E798">
        <v>318.19</v>
      </c>
      <c r="F798">
        <v>1261.9000000000001</v>
      </c>
      <c r="G798">
        <v>259.38</v>
      </c>
      <c r="H798">
        <v>142979.76</v>
      </c>
      <c r="I798">
        <v>32.979999999999997</v>
      </c>
      <c r="J798">
        <v>7.54</v>
      </c>
      <c r="K798">
        <v>25.44</v>
      </c>
    </row>
    <row r="799" spans="1:11" x14ac:dyDescent="0.3">
      <c r="A799" t="s">
        <v>103</v>
      </c>
      <c r="B799" s="2">
        <v>46203</v>
      </c>
      <c r="C799">
        <v>142979.76</v>
      </c>
      <c r="D799">
        <v>767.09</v>
      </c>
      <c r="E799">
        <v>314.14</v>
      </c>
      <c r="F799">
        <v>1245.8699999999999</v>
      </c>
      <c r="G799">
        <v>256.08</v>
      </c>
      <c r="H799">
        <v>141163.67000000001</v>
      </c>
      <c r="I799">
        <v>32.56</v>
      </c>
      <c r="J799">
        <v>7.54</v>
      </c>
      <c r="K799">
        <v>25.02</v>
      </c>
    </row>
    <row r="800" spans="1:11" x14ac:dyDescent="0.3">
      <c r="A800" t="s">
        <v>103</v>
      </c>
      <c r="B800" s="2">
        <v>46234</v>
      </c>
      <c r="C800">
        <v>141163.67000000001</v>
      </c>
      <c r="D800">
        <v>757.34</v>
      </c>
      <c r="E800">
        <v>310.14999999999998</v>
      </c>
      <c r="F800">
        <v>1230.04</v>
      </c>
      <c r="G800">
        <v>252.83</v>
      </c>
      <c r="H800">
        <v>139370.64000000001</v>
      </c>
      <c r="I800">
        <v>32.14</v>
      </c>
      <c r="J800">
        <v>7.54</v>
      </c>
      <c r="K800">
        <v>24.6</v>
      </c>
    </row>
    <row r="801" spans="1:11" x14ac:dyDescent="0.3">
      <c r="A801" t="s">
        <v>103</v>
      </c>
      <c r="B801" s="2">
        <v>46265</v>
      </c>
      <c r="C801">
        <v>139370.64000000001</v>
      </c>
      <c r="D801">
        <v>747.72</v>
      </c>
      <c r="E801">
        <v>306.20999999999998</v>
      </c>
      <c r="F801">
        <v>1214.42</v>
      </c>
      <c r="G801">
        <v>249.62</v>
      </c>
      <c r="H801">
        <v>137600.39000000001</v>
      </c>
      <c r="I801">
        <v>31.74</v>
      </c>
      <c r="J801">
        <v>7.54</v>
      </c>
      <c r="K801">
        <v>24.2</v>
      </c>
    </row>
    <row r="802" spans="1:11" x14ac:dyDescent="0.3">
      <c r="A802" t="s">
        <v>103</v>
      </c>
      <c r="B802" s="2">
        <v>46295</v>
      </c>
      <c r="C802">
        <v>137600.39000000001</v>
      </c>
      <c r="D802">
        <v>738.23</v>
      </c>
      <c r="E802">
        <v>302.33</v>
      </c>
      <c r="F802">
        <v>1198.99</v>
      </c>
      <c r="G802">
        <v>246.45</v>
      </c>
      <c r="H802">
        <v>135852.62</v>
      </c>
      <c r="I802">
        <v>31.33</v>
      </c>
      <c r="J802">
        <v>7.54</v>
      </c>
      <c r="K802">
        <v>23.79</v>
      </c>
    </row>
    <row r="803" spans="1:11" x14ac:dyDescent="0.3">
      <c r="A803" t="s">
        <v>103</v>
      </c>
      <c r="B803" s="2">
        <v>46326</v>
      </c>
      <c r="C803">
        <v>135852.62</v>
      </c>
      <c r="D803">
        <v>728.85</v>
      </c>
      <c r="E803">
        <v>298.49</v>
      </c>
      <c r="F803">
        <v>1183.76</v>
      </c>
      <c r="G803">
        <v>243.32</v>
      </c>
      <c r="H803">
        <v>134127.04999999999</v>
      </c>
      <c r="I803">
        <v>30.94</v>
      </c>
      <c r="J803">
        <v>7.54</v>
      </c>
      <c r="K803">
        <v>23.39</v>
      </c>
    </row>
    <row r="804" spans="1:11" x14ac:dyDescent="0.3">
      <c r="A804" t="s">
        <v>103</v>
      </c>
      <c r="B804" s="2">
        <v>46356</v>
      </c>
      <c r="C804">
        <v>134127.04999999999</v>
      </c>
      <c r="D804">
        <v>719.59</v>
      </c>
      <c r="E804">
        <v>294.69</v>
      </c>
      <c r="F804">
        <v>1168.73</v>
      </c>
      <c r="G804">
        <v>240.23</v>
      </c>
      <c r="H804">
        <v>132423.4</v>
      </c>
      <c r="I804">
        <v>30.54</v>
      </c>
      <c r="J804">
        <v>7.54</v>
      </c>
      <c r="K804">
        <v>23</v>
      </c>
    </row>
    <row r="805" spans="1:11" x14ac:dyDescent="0.3">
      <c r="A805" t="s">
        <v>103</v>
      </c>
      <c r="B805" s="2">
        <v>46387</v>
      </c>
      <c r="C805">
        <v>132423.4</v>
      </c>
      <c r="D805">
        <v>710.45</v>
      </c>
      <c r="E805">
        <v>290.95</v>
      </c>
      <c r="F805">
        <v>1153.8800000000001</v>
      </c>
      <c r="G805">
        <v>237.18</v>
      </c>
      <c r="H805">
        <v>130741.39</v>
      </c>
      <c r="I805">
        <v>30.15</v>
      </c>
      <c r="J805">
        <v>7.54</v>
      </c>
      <c r="K805">
        <v>22.61</v>
      </c>
    </row>
    <row r="806" spans="1:11" x14ac:dyDescent="0.3">
      <c r="A806" t="s">
        <v>104</v>
      </c>
      <c r="B806" s="2">
        <v>46053</v>
      </c>
      <c r="C806">
        <v>588833.43000000005</v>
      </c>
      <c r="D806">
        <v>3256.25</v>
      </c>
      <c r="E806">
        <v>633.86</v>
      </c>
      <c r="F806">
        <v>5354.42</v>
      </c>
      <c r="G806">
        <v>1164.47</v>
      </c>
      <c r="H806">
        <v>581680.68000000005</v>
      </c>
      <c r="I806">
        <v>121.93</v>
      </c>
      <c r="J806">
        <v>4.57</v>
      </c>
      <c r="K806">
        <v>117.36</v>
      </c>
    </row>
    <row r="807" spans="1:11" x14ac:dyDescent="0.3">
      <c r="A807" t="s">
        <v>104</v>
      </c>
      <c r="B807" s="2">
        <v>46081</v>
      </c>
      <c r="C807">
        <v>581680.68000000005</v>
      </c>
      <c r="D807">
        <v>3216.69</v>
      </c>
      <c r="E807">
        <v>626.16999999999996</v>
      </c>
      <c r="F807">
        <v>5289.38</v>
      </c>
      <c r="G807">
        <v>1150.32</v>
      </c>
      <c r="H807">
        <v>574614.81999999995</v>
      </c>
      <c r="I807">
        <v>120.45</v>
      </c>
      <c r="J807">
        <v>4.57</v>
      </c>
      <c r="K807">
        <v>115.88</v>
      </c>
    </row>
    <row r="808" spans="1:11" x14ac:dyDescent="0.3">
      <c r="A808" t="s">
        <v>104</v>
      </c>
      <c r="B808" s="2">
        <v>46112</v>
      </c>
      <c r="C808">
        <v>574614.81999999995</v>
      </c>
      <c r="D808">
        <v>3177.62</v>
      </c>
      <c r="E808">
        <v>618.55999999999995</v>
      </c>
      <c r="F808">
        <v>5225.13</v>
      </c>
      <c r="G808">
        <v>1136.3499999999999</v>
      </c>
      <c r="H808">
        <v>567634.79</v>
      </c>
      <c r="I808">
        <v>118.98</v>
      </c>
      <c r="J808">
        <v>4.57</v>
      </c>
      <c r="K808">
        <v>114.41</v>
      </c>
    </row>
    <row r="809" spans="1:11" x14ac:dyDescent="0.3">
      <c r="A809" t="s">
        <v>104</v>
      </c>
      <c r="B809" s="2">
        <v>46142</v>
      </c>
      <c r="C809">
        <v>567634.79</v>
      </c>
      <c r="D809">
        <v>3139.02</v>
      </c>
      <c r="E809">
        <v>611.04999999999995</v>
      </c>
      <c r="F809">
        <v>5161.6499999999996</v>
      </c>
      <c r="G809">
        <v>1122.54</v>
      </c>
      <c r="H809">
        <v>560739.55000000005</v>
      </c>
      <c r="I809">
        <v>117.54</v>
      </c>
      <c r="J809">
        <v>4.57</v>
      </c>
      <c r="K809">
        <v>112.97</v>
      </c>
    </row>
    <row r="810" spans="1:11" x14ac:dyDescent="0.3">
      <c r="A810" t="s">
        <v>104</v>
      </c>
      <c r="B810" s="2">
        <v>46173</v>
      </c>
      <c r="C810">
        <v>560739.55000000005</v>
      </c>
      <c r="D810">
        <v>3100.89</v>
      </c>
      <c r="E810">
        <v>603.62</v>
      </c>
      <c r="F810">
        <v>5098.95</v>
      </c>
      <c r="G810">
        <v>1108.9100000000001</v>
      </c>
      <c r="H810">
        <v>553928.06000000006</v>
      </c>
      <c r="I810">
        <v>116.11</v>
      </c>
      <c r="J810">
        <v>4.57</v>
      </c>
      <c r="K810">
        <v>111.54</v>
      </c>
    </row>
    <row r="811" spans="1:11" x14ac:dyDescent="0.3">
      <c r="A811" t="s">
        <v>104</v>
      </c>
      <c r="B811" s="2">
        <v>46203</v>
      </c>
      <c r="C811">
        <v>553928.06000000006</v>
      </c>
      <c r="D811">
        <v>3063.22</v>
      </c>
      <c r="E811">
        <v>596.29</v>
      </c>
      <c r="F811">
        <v>5037.01</v>
      </c>
      <c r="G811">
        <v>1095.44</v>
      </c>
      <c r="H811">
        <v>547199.31999999995</v>
      </c>
      <c r="I811">
        <v>114.7</v>
      </c>
      <c r="J811">
        <v>4.57</v>
      </c>
      <c r="K811">
        <v>110.13</v>
      </c>
    </row>
    <row r="812" spans="1:11" x14ac:dyDescent="0.3">
      <c r="A812" t="s">
        <v>104</v>
      </c>
      <c r="B812" s="2">
        <v>46234</v>
      </c>
      <c r="C812">
        <v>547199.31999999995</v>
      </c>
      <c r="D812">
        <v>3026.01</v>
      </c>
      <c r="E812">
        <v>589.04999999999995</v>
      </c>
      <c r="F812">
        <v>4975.83</v>
      </c>
      <c r="G812">
        <v>1082.1300000000001</v>
      </c>
      <c r="H812">
        <v>540552.31000000006</v>
      </c>
      <c r="I812">
        <v>113.31</v>
      </c>
      <c r="J812">
        <v>4.57</v>
      </c>
      <c r="K812">
        <v>108.74</v>
      </c>
    </row>
    <row r="813" spans="1:11" x14ac:dyDescent="0.3">
      <c r="A813" t="s">
        <v>104</v>
      </c>
      <c r="B813" s="2">
        <v>46265</v>
      </c>
      <c r="C813">
        <v>540552.31000000006</v>
      </c>
      <c r="D813">
        <v>2989.25</v>
      </c>
      <c r="E813">
        <v>581.89</v>
      </c>
      <c r="F813">
        <v>4915.3900000000003</v>
      </c>
      <c r="G813">
        <v>1068.99</v>
      </c>
      <c r="H813">
        <v>533986.05000000005</v>
      </c>
      <c r="I813">
        <v>111.93</v>
      </c>
      <c r="J813">
        <v>4.57</v>
      </c>
      <c r="K813">
        <v>107.36</v>
      </c>
    </row>
    <row r="814" spans="1:11" x14ac:dyDescent="0.3">
      <c r="A814" t="s">
        <v>104</v>
      </c>
      <c r="B814" s="2">
        <v>46295</v>
      </c>
      <c r="C814">
        <v>533986.05000000005</v>
      </c>
      <c r="D814">
        <v>2952.94</v>
      </c>
      <c r="E814">
        <v>574.82000000000005</v>
      </c>
      <c r="F814">
        <v>4855.68</v>
      </c>
      <c r="G814">
        <v>1056</v>
      </c>
      <c r="H814">
        <v>527499.55000000005</v>
      </c>
      <c r="I814">
        <v>110.57</v>
      </c>
      <c r="J814">
        <v>4.57</v>
      </c>
      <c r="K814">
        <v>106</v>
      </c>
    </row>
    <row r="815" spans="1:11" x14ac:dyDescent="0.3">
      <c r="A815" t="s">
        <v>104</v>
      </c>
      <c r="B815" s="2">
        <v>46326</v>
      </c>
      <c r="C815">
        <v>527499.55000000005</v>
      </c>
      <c r="D815">
        <v>2917.07</v>
      </c>
      <c r="E815">
        <v>567.84</v>
      </c>
      <c r="F815">
        <v>4796.6899999999996</v>
      </c>
      <c r="G815">
        <v>1043.17</v>
      </c>
      <c r="H815">
        <v>521091.84000000003</v>
      </c>
      <c r="I815">
        <v>109.23</v>
      </c>
      <c r="J815">
        <v>4.57</v>
      </c>
      <c r="K815">
        <v>104.66</v>
      </c>
    </row>
    <row r="816" spans="1:11" x14ac:dyDescent="0.3">
      <c r="A816" t="s">
        <v>104</v>
      </c>
      <c r="B816" s="2">
        <v>46356</v>
      </c>
      <c r="C816">
        <v>521091.84000000003</v>
      </c>
      <c r="D816">
        <v>2881.64</v>
      </c>
      <c r="E816">
        <v>560.94000000000005</v>
      </c>
      <c r="F816">
        <v>4738.43</v>
      </c>
      <c r="G816">
        <v>1030.5</v>
      </c>
      <c r="H816">
        <v>514761.97</v>
      </c>
      <c r="I816">
        <v>107.9</v>
      </c>
      <c r="J816">
        <v>4.57</v>
      </c>
      <c r="K816">
        <v>103.33</v>
      </c>
    </row>
    <row r="817" spans="1:11" x14ac:dyDescent="0.3">
      <c r="A817" t="s">
        <v>104</v>
      </c>
      <c r="B817" s="2">
        <v>46387</v>
      </c>
      <c r="C817">
        <v>514761.97</v>
      </c>
      <c r="D817">
        <v>2846.63</v>
      </c>
      <c r="E817">
        <v>554.13</v>
      </c>
      <c r="F817">
        <v>4680.87</v>
      </c>
      <c r="G817">
        <v>1017.98</v>
      </c>
      <c r="H817">
        <v>508508.99</v>
      </c>
      <c r="I817">
        <v>106.59</v>
      </c>
      <c r="J817">
        <v>4.57</v>
      </c>
      <c r="K817">
        <v>102.02</v>
      </c>
    </row>
    <row r="818" spans="1:11" x14ac:dyDescent="0.3">
      <c r="A818" t="s">
        <v>105</v>
      </c>
      <c r="B818" s="2">
        <v>46053</v>
      </c>
      <c r="C818">
        <v>233547.46</v>
      </c>
      <c r="D818">
        <v>1181.75</v>
      </c>
      <c r="E818">
        <v>322.72000000000003</v>
      </c>
      <c r="F818">
        <v>1419.02</v>
      </c>
      <c r="G818">
        <v>537.23</v>
      </c>
      <c r="H818">
        <v>231268.49</v>
      </c>
      <c r="I818">
        <v>48.42</v>
      </c>
      <c r="J818">
        <v>7.01</v>
      </c>
      <c r="K818">
        <v>41.41</v>
      </c>
    </row>
    <row r="819" spans="1:11" x14ac:dyDescent="0.3">
      <c r="A819" t="s">
        <v>105</v>
      </c>
      <c r="B819" s="2">
        <v>46081</v>
      </c>
      <c r="C819">
        <v>231268.49</v>
      </c>
      <c r="D819">
        <v>1170.22</v>
      </c>
      <c r="E819">
        <v>319.57</v>
      </c>
      <c r="F819">
        <v>1405.17</v>
      </c>
      <c r="G819">
        <v>531.98</v>
      </c>
      <c r="H819">
        <v>229011.77</v>
      </c>
      <c r="I819">
        <v>47.95</v>
      </c>
      <c r="J819">
        <v>7.01</v>
      </c>
      <c r="K819">
        <v>40.94</v>
      </c>
    </row>
    <row r="820" spans="1:11" x14ac:dyDescent="0.3">
      <c r="A820" t="s">
        <v>105</v>
      </c>
      <c r="B820" s="2">
        <v>46112</v>
      </c>
      <c r="C820">
        <v>229011.77</v>
      </c>
      <c r="D820">
        <v>1158.8</v>
      </c>
      <c r="E820">
        <v>316.45</v>
      </c>
      <c r="F820">
        <v>1391.46</v>
      </c>
      <c r="G820">
        <v>526.79</v>
      </c>
      <c r="H820">
        <v>226777.06</v>
      </c>
      <c r="I820">
        <v>47.48</v>
      </c>
      <c r="J820">
        <v>7.01</v>
      </c>
      <c r="K820">
        <v>40.47</v>
      </c>
    </row>
    <row r="821" spans="1:11" x14ac:dyDescent="0.3">
      <c r="A821" t="s">
        <v>105</v>
      </c>
      <c r="B821" s="2">
        <v>46142</v>
      </c>
      <c r="C821">
        <v>226777.06</v>
      </c>
      <c r="D821">
        <v>1147.49</v>
      </c>
      <c r="E821">
        <v>313.37</v>
      </c>
      <c r="F821">
        <v>1377.88</v>
      </c>
      <c r="G821">
        <v>521.65</v>
      </c>
      <c r="H821">
        <v>224564.16</v>
      </c>
      <c r="I821">
        <v>47.01</v>
      </c>
      <c r="J821">
        <v>7.01</v>
      </c>
      <c r="K821">
        <v>40.01</v>
      </c>
    </row>
    <row r="822" spans="1:11" x14ac:dyDescent="0.3">
      <c r="A822" t="s">
        <v>105</v>
      </c>
      <c r="B822" s="2">
        <v>46173</v>
      </c>
      <c r="C822">
        <v>224564.16</v>
      </c>
      <c r="D822">
        <v>1136.29</v>
      </c>
      <c r="E822">
        <v>310.31</v>
      </c>
      <c r="F822">
        <v>1364.44</v>
      </c>
      <c r="G822">
        <v>516.55999999999995</v>
      </c>
      <c r="H822">
        <v>222372.85</v>
      </c>
      <c r="I822">
        <v>46.56</v>
      </c>
      <c r="J822">
        <v>7.01</v>
      </c>
      <c r="K822">
        <v>39.549999999999997</v>
      </c>
    </row>
    <row r="823" spans="1:11" x14ac:dyDescent="0.3">
      <c r="A823" t="s">
        <v>105</v>
      </c>
      <c r="B823" s="2">
        <v>46203</v>
      </c>
      <c r="C823">
        <v>222372.85</v>
      </c>
      <c r="D823">
        <v>1125.21</v>
      </c>
      <c r="E823">
        <v>307.27999999999997</v>
      </c>
      <c r="F823">
        <v>1351.12</v>
      </c>
      <c r="G823">
        <v>511.52</v>
      </c>
      <c r="H823">
        <v>220202.93</v>
      </c>
      <c r="I823">
        <v>46.1</v>
      </c>
      <c r="J823">
        <v>7.01</v>
      </c>
      <c r="K823">
        <v>39.090000000000003</v>
      </c>
    </row>
    <row r="824" spans="1:11" x14ac:dyDescent="0.3">
      <c r="A824" t="s">
        <v>105</v>
      </c>
      <c r="B824" s="2">
        <v>46234</v>
      </c>
      <c r="C824">
        <v>220202.93</v>
      </c>
      <c r="D824">
        <v>1114.23</v>
      </c>
      <c r="E824">
        <v>304.27999999999997</v>
      </c>
      <c r="F824">
        <v>1337.94</v>
      </c>
      <c r="G824">
        <v>506.53</v>
      </c>
      <c r="H824">
        <v>218054.18</v>
      </c>
      <c r="I824">
        <v>45.65</v>
      </c>
      <c r="J824">
        <v>7.01</v>
      </c>
      <c r="K824">
        <v>38.64</v>
      </c>
    </row>
    <row r="825" spans="1:11" x14ac:dyDescent="0.3">
      <c r="A825" t="s">
        <v>105</v>
      </c>
      <c r="B825" s="2">
        <v>46265</v>
      </c>
      <c r="C825">
        <v>218054.18</v>
      </c>
      <c r="D825">
        <v>1103.3499999999999</v>
      </c>
      <c r="E825">
        <v>301.31</v>
      </c>
      <c r="F825">
        <v>1324.88</v>
      </c>
      <c r="G825">
        <v>501.59</v>
      </c>
      <c r="H825">
        <v>215926.39999999999</v>
      </c>
      <c r="I825">
        <v>45.21</v>
      </c>
      <c r="J825">
        <v>7.01</v>
      </c>
      <c r="K825">
        <v>38.200000000000003</v>
      </c>
    </row>
    <row r="826" spans="1:11" x14ac:dyDescent="0.3">
      <c r="A826" t="s">
        <v>105</v>
      </c>
      <c r="B826" s="2">
        <v>46295</v>
      </c>
      <c r="C826">
        <v>215926.39999999999</v>
      </c>
      <c r="D826">
        <v>1092.5899999999999</v>
      </c>
      <c r="E826">
        <v>298.37</v>
      </c>
      <c r="F826">
        <v>1311.96</v>
      </c>
      <c r="G826">
        <v>496.69</v>
      </c>
      <c r="H826">
        <v>213819.38</v>
      </c>
      <c r="I826">
        <v>44.77</v>
      </c>
      <c r="J826">
        <v>7.01</v>
      </c>
      <c r="K826">
        <v>37.76</v>
      </c>
    </row>
    <row r="827" spans="1:11" x14ac:dyDescent="0.3">
      <c r="A827" t="s">
        <v>105</v>
      </c>
      <c r="B827" s="2">
        <v>46326</v>
      </c>
      <c r="C827">
        <v>213819.38</v>
      </c>
      <c r="D827">
        <v>1081.93</v>
      </c>
      <c r="E827">
        <v>295.45999999999998</v>
      </c>
      <c r="F827">
        <v>1299.1500000000001</v>
      </c>
      <c r="G827">
        <v>491.84</v>
      </c>
      <c r="H827">
        <v>211732.92</v>
      </c>
      <c r="I827">
        <v>44.33</v>
      </c>
      <c r="J827">
        <v>7.01</v>
      </c>
      <c r="K827">
        <v>37.32</v>
      </c>
    </row>
    <row r="828" spans="1:11" x14ac:dyDescent="0.3">
      <c r="A828" t="s">
        <v>105</v>
      </c>
      <c r="B828" s="2">
        <v>46356</v>
      </c>
      <c r="C828">
        <v>211732.92</v>
      </c>
      <c r="D828">
        <v>1071.3699999999999</v>
      </c>
      <c r="E828">
        <v>292.58</v>
      </c>
      <c r="F828">
        <v>1286.48</v>
      </c>
      <c r="G828">
        <v>487.05</v>
      </c>
      <c r="H828">
        <v>209666.82</v>
      </c>
      <c r="I828">
        <v>43.9</v>
      </c>
      <c r="J828">
        <v>7.01</v>
      </c>
      <c r="K828">
        <v>36.89</v>
      </c>
    </row>
    <row r="829" spans="1:11" x14ac:dyDescent="0.3">
      <c r="A829" t="s">
        <v>105</v>
      </c>
      <c r="B829" s="2">
        <v>46387</v>
      </c>
      <c r="C829">
        <v>209666.82</v>
      </c>
      <c r="D829">
        <v>1060.9100000000001</v>
      </c>
      <c r="E829">
        <v>289.72000000000003</v>
      </c>
      <c r="F829">
        <v>1273.92</v>
      </c>
      <c r="G829">
        <v>482.29</v>
      </c>
      <c r="H829">
        <v>207620.89</v>
      </c>
      <c r="I829">
        <v>43.47</v>
      </c>
      <c r="J829">
        <v>7.01</v>
      </c>
      <c r="K829">
        <v>36.46</v>
      </c>
    </row>
    <row r="830" spans="1:11" x14ac:dyDescent="0.3">
      <c r="A830" t="s">
        <v>106</v>
      </c>
      <c r="B830" s="2">
        <v>46053</v>
      </c>
      <c r="C830">
        <v>467928.79</v>
      </c>
      <c r="D830">
        <v>2313.13</v>
      </c>
      <c r="E830">
        <v>522.5</v>
      </c>
      <c r="F830">
        <v>5204.79</v>
      </c>
      <c r="G830">
        <v>387.56</v>
      </c>
      <c r="H830">
        <v>461813.93</v>
      </c>
      <c r="I830">
        <v>106.53</v>
      </c>
      <c r="J830">
        <v>6.06</v>
      </c>
      <c r="K830">
        <v>100.47</v>
      </c>
    </row>
    <row r="831" spans="1:11" x14ac:dyDescent="0.3">
      <c r="A831" t="s">
        <v>106</v>
      </c>
      <c r="B831" s="2">
        <v>46081</v>
      </c>
      <c r="C831">
        <v>461813.93</v>
      </c>
      <c r="D831">
        <v>2282.9</v>
      </c>
      <c r="E831">
        <v>515.67999999999995</v>
      </c>
      <c r="F831">
        <v>5136.78</v>
      </c>
      <c r="G831">
        <v>382.5</v>
      </c>
      <c r="H831">
        <v>455778.98</v>
      </c>
      <c r="I831">
        <v>105.14</v>
      </c>
      <c r="J831">
        <v>6.06</v>
      </c>
      <c r="K831">
        <v>99.08</v>
      </c>
    </row>
    <row r="832" spans="1:11" x14ac:dyDescent="0.3">
      <c r="A832" t="s">
        <v>106</v>
      </c>
      <c r="B832" s="2">
        <v>46112</v>
      </c>
      <c r="C832">
        <v>455778.98</v>
      </c>
      <c r="D832">
        <v>2253.0700000000002</v>
      </c>
      <c r="E832">
        <v>508.94</v>
      </c>
      <c r="F832">
        <v>5069.6499999999996</v>
      </c>
      <c r="G832">
        <v>377.5</v>
      </c>
      <c r="H832">
        <v>449822.9</v>
      </c>
      <c r="I832">
        <v>103.77</v>
      </c>
      <c r="J832">
        <v>6.06</v>
      </c>
      <c r="K832">
        <v>97.71</v>
      </c>
    </row>
    <row r="833" spans="1:11" x14ac:dyDescent="0.3">
      <c r="A833" t="s">
        <v>106</v>
      </c>
      <c r="B833" s="2">
        <v>46142</v>
      </c>
      <c r="C833">
        <v>449822.9</v>
      </c>
      <c r="D833">
        <v>2223.62</v>
      </c>
      <c r="E833">
        <v>502.29</v>
      </c>
      <c r="F833">
        <v>5003.3999999999996</v>
      </c>
      <c r="G833">
        <v>372.56</v>
      </c>
      <c r="H833">
        <v>443944.64</v>
      </c>
      <c r="I833">
        <v>102.41</v>
      </c>
      <c r="J833">
        <v>6.06</v>
      </c>
      <c r="K833">
        <v>96.35</v>
      </c>
    </row>
    <row r="834" spans="1:11" x14ac:dyDescent="0.3">
      <c r="A834" t="s">
        <v>106</v>
      </c>
      <c r="B834" s="2">
        <v>46173</v>
      </c>
      <c r="C834">
        <v>443944.64</v>
      </c>
      <c r="D834">
        <v>2194.5700000000002</v>
      </c>
      <c r="E834">
        <v>495.72</v>
      </c>
      <c r="F834">
        <v>4938.0200000000004</v>
      </c>
      <c r="G834">
        <v>367.7</v>
      </c>
      <c r="H834">
        <v>438143.21</v>
      </c>
      <c r="I834">
        <v>101.07</v>
      </c>
      <c r="J834">
        <v>6.06</v>
      </c>
      <c r="K834">
        <v>95.01</v>
      </c>
    </row>
    <row r="835" spans="1:11" x14ac:dyDescent="0.3">
      <c r="A835" t="s">
        <v>106</v>
      </c>
      <c r="B835" s="2">
        <v>46203</v>
      </c>
      <c r="C835">
        <v>438143.21</v>
      </c>
      <c r="D835">
        <v>2165.89</v>
      </c>
      <c r="E835">
        <v>489.25</v>
      </c>
      <c r="F835">
        <v>4873.49</v>
      </c>
      <c r="G835">
        <v>362.89</v>
      </c>
      <c r="H835">
        <v>432417.58</v>
      </c>
      <c r="I835">
        <v>99.75</v>
      </c>
      <c r="J835">
        <v>6.06</v>
      </c>
      <c r="K835">
        <v>93.69</v>
      </c>
    </row>
    <row r="836" spans="1:11" x14ac:dyDescent="0.3">
      <c r="A836" t="s">
        <v>106</v>
      </c>
      <c r="B836" s="2">
        <v>46234</v>
      </c>
      <c r="C836">
        <v>432417.58</v>
      </c>
      <c r="D836">
        <v>2137.58</v>
      </c>
      <c r="E836">
        <v>482.85</v>
      </c>
      <c r="F836">
        <v>4809.8</v>
      </c>
      <c r="G836">
        <v>358.15</v>
      </c>
      <c r="H836">
        <v>426766.78</v>
      </c>
      <c r="I836">
        <v>98.45</v>
      </c>
      <c r="J836">
        <v>6.06</v>
      </c>
      <c r="K836">
        <v>92.39</v>
      </c>
    </row>
    <row r="837" spans="1:11" x14ac:dyDescent="0.3">
      <c r="A837" t="s">
        <v>106</v>
      </c>
      <c r="B837" s="2">
        <v>46265</v>
      </c>
      <c r="C837">
        <v>426766.78</v>
      </c>
      <c r="D837">
        <v>2109.65</v>
      </c>
      <c r="E837">
        <v>476.54</v>
      </c>
      <c r="F837">
        <v>4746.95</v>
      </c>
      <c r="G837">
        <v>353.47</v>
      </c>
      <c r="H837">
        <v>421189.83</v>
      </c>
      <c r="I837">
        <v>97.16</v>
      </c>
      <c r="J837">
        <v>6.06</v>
      </c>
      <c r="K837">
        <v>91.1</v>
      </c>
    </row>
    <row r="838" spans="1:11" x14ac:dyDescent="0.3">
      <c r="A838" t="s">
        <v>106</v>
      </c>
      <c r="B838" s="2">
        <v>46295</v>
      </c>
      <c r="C838">
        <v>421189.83</v>
      </c>
      <c r="D838">
        <v>2082.08</v>
      </c>
      <c r="E838">
        <v>470.31</v>
      </c>
      <c r="F838">
        <v>4684.91</v>
      </c>
      <c r="G838">
        <v>348.85</v>
      </c>
      <c r="H838">
        <v>415685.75</v>
      </c>
      <c r="I838">
        <v>95.89</v>
      </c>
      <c r="J838">
        <v>6.06</v>
      </c>
      <c r="K838">
        <v>89.83</v>
      </c>
    </row>
    <row r="839" spans="1:11" x14ac:dyDescent="0.3">
      <c r="A839" t="s">
        <v>106</v>
      </c>
      <c r="B839" s="2">
        <v>46326</v>
      </c>
      <c r="C839">
        <v>415685.75</v>
      </c>
      <c r="D839">
        <v>2054.87</v>
      </c>
      <c r="E839">
        <v>464.17</v>
      </c>
      <c r="F839">
        <v>4623.6899999999996</v>
      </c>
      <c r="G839">
        <v>344.29</v>
      </c>
      <c r="H839">
        <v>410253.6</v>
      </c>
      <c r="I839">
        <v>94.64</v>
      </c>
      <c r="J839">
        <v>6.06</v>
      </c>
      <c r="K839">
        <v>88.58</v>
      </c>
    </row>
    <row r="840" spans="1:11" x14ac:dyDescent="0.3">
      <c r="A840" t="s">
        <v>106</v>
      </c>
      <c r="B840" s="2">
        <v>46356</v>
      </c>
      <c r="C840">
        <v>410253.6</v>
      </c>
      <c r="D840">
        <v>2028.02</v>
      </c>
      <c r="E840">
        <v>458.1</v>
      </c>
      <c r="F840">
        <v>4563.2700000000004</v>
      </c>
      <c r="G840">
        <v>339.79</v>
      </c>
      <c r="H840">
        <v>404892.44</v>
      </c>
      <c r="I840">
        <v>93.4</v>
      </c>
      <c r="J840">
        <v>6.06</v>
      </c>
      <c r="K840">
        <v>87.34</v>
      </c>
    </row>
    <row r="841" spans="1:11" x14ac:dyDescent="0.3">
      <c r="A841" t="s">
        <v>106</v>
      </c>
      <c r="B841" s="2">
        <v>46387</v>
      </c>
      <c r="C841">
        <v>404892.44</v>
      </c>
      <c r="D841">
        <v>2001.52</v>
      </c>
      <c r="E841">
        <v>452.12</v>
      </c>
      <c r="F841">
        <v>4503.6400000000003</v>
      </c>
      <c r="G841">
        <v>335.35</v>
      </c>
      <c r="H841">
        <v>399601.33</v>
      </c>
      <c r="I841">
        <v>92.18</v>
      </c>
      <c r="J841">
        <v>6.06</v>
      </c>
      <c r="K841">
        <v>86.12</v>
      </c>
    </row>
    <row r="842" spans="1:11" x14ac:dyDescent="0.3">
      <c r="A842" t="s">
        <v>107</v>
      </c>
      <c r="B842" s="2">
        <v>46053</v>
      </c>
      <c r="C842">
        <v>402435.25</v>
      </c>
      <c r="D842">
        <v>2337.48</v>
      </c>
      <c r="E842">
        <v>535.74</v>
      </c>
      <c r="F842">
        <v>3371.96</v>
      </c>
      <c r="G842">
        <v>749.91</v>
      </c>
      <c r="H842">
        <v>397777.64</v>
      </c>
      <c r="I842">
        <v>83.36</v>
      </c>
      <c r="J842">
        <v>7.55</v>
      </c>
      <c r="K842">
        <v>75.81</v>
      </c>
    </row>
    <row r="843" spans="1:11" x14ac:dyDescent="0.3">
      <c r="A843" t="s">
        <v>107</v>
      </c>
      <c r="B843" s="2">
        <v>46081</v>
      </c>
      <c r="C843">
        <v>397777.64</v>
      </c>
      <c r="D843">
        <v>2310.4299999999998</v>
      </c>
      <c r="E843">
        <v>529.54</v>
      </c>
      <c r="F843">
        <v>3332.94</v>
      </c>
      <c r="G843">
        <v>741.23</v>
      </c>
      <c r="H843">
        <v>393173.94</v>
      </c>
      <c r="I843">
        <v>82.39</v>
      </c>
      <c r="J843">
        <v>7.55</v>
      </c>
      <c r="K843">
        <v>74.84</v>
      </c>
    </row>
    <row r="844" spans="1:11" x14ac:dyDescent="0.3">
      <c r="A844" t="s">
        <v>107</v>
      </c>
      <c r="B844" s="2">
        <v>46112</v>
      </c>
      <c r="C844">
        <v>393173.94</v>
      </c>
      <c r="D844">
        <v>2283.69</v>
      </c>
      <c r="E844">
        <v>523.41</v>
      </c>
      <c r="F844">
        <v>3294.36</v>
      </c>
      <c r="G844">
        <v>732.65</v>
      </c>
      <c r="H844">
        <v>388623.52</v>
      </c>
      <c r="I844">
        <v>81.44</v>
      </c>
      <c r="J844">
        <v>7.55</v>
      </c>
      <c r="K844">
        <v>73.89</v>
      </c>
    </row>
    <row r="845" spans="1:11" x14ac:dyDescent="0.3">
      <c r="A845" t="s">
        <v>107</v>
      </c>
      <c r="B845" s="2">
        <v>46142</v>
      </c>
      <c r="C845">
        <v>388623.52</v>
      </c>
      <c r="D845">
        <v>2257.25</v>
      </c>
      <c r="E845">
        <v>517.35</v>
      </c>
      <c r="F845">
        <v>3256.24</v>
      </c>
      <c r="G845">
        <v>724.17</v>
      </c>
      <c r="H845">
        <v>384125.76</v>
      </c>
      <c r="I845">
        <v>80.489999999999995</v>
      </c>
      <c r="J845">
        <v>7.55</v>
      </c>
      <c r="K845">
        <v>72.95</v>
      </c>
    </row>
    <row r="846" spans="1:11" x14ac:dyDescent="0.3">
      <c r="A846" t="s">
        <v>107</v>
      </c>
      <c r="B846" s="2">
        <v>46173</v>
      </c>
      <c r="C846">
        <v>384125.76</v>
      </c>
      <c r="D846">
        <v>2231.13</v>
      </c>
      <c r="E846">
        <v>511.36</v>
      </c>
      <c r="F846">
        <v>3218.55</v>
      </c>
      <c r="G846">
        <v>715.79</v>
      </c>
      <c r="H846">
        <v>379680.06</v>
      </c>
      <c r="I846">
        <v>79.56</v>
      </c>
      <c r="J846">
        <v>7.55</v>
      </c>
      <c r="K846">
        <v>72.02</v>
      </c>
    </row>
    <row r="847" spans="1:11" x14ac:dyDescent="0.3">
      <c r="A847" t="s">
        <v>107</v>
      </c>
      <c r="B847" s="2">
        <v>46203</v>
      </c>
      <c r="C847">
        <v>379680.06</v>
      </c>
      <c r="D847">
        <v>2205.31</v>
      </c>
      <c r="E847">
        <v>505.44</v>
      </c>
      <c r="F847">
        <v>3181.3</v>
      </c>
      <c r="G847">
        <v>707.51</v>
      </c>
      <c r="H847">
        <v>375285.81</v>
      </c>
      <c r="I847">
        <v>78.64</v>
      </c>
      <c r="J847">
        <v>7.55</v>
      </c>
      <c r="K847">
        <v>71.099999999999994</v>
      </c>
    </row>
    <row r="848" spans="1:11" x14ac:dyDescent="0.3">
      <c r="A848" t="s">
        <v>107</v>
      </c>
      <c r="B848" s="2">
        <v>46234</v>
      </c>
      <c r="C848">
        <v>375285.81</v>
      </c>
      <c r="D848">
        <v>2179.79</v>
      </c>
      <c r="E848">
        <v>499.59</v>
      </c>
      <c r="F848">
        <v>3144.48</v>
      </c>
      <c r="G848">
        <v>699.32</v>
      </c>
      <c r="H848">
        <v>370942.42</v>
      </c>
      <c r="I848">
        <v>77.73</v>
      </c>
      <c r="J848">
        <v>7.55</v>
      </c>
      <c r="K848">
        <v>70.19</v>
      </c>
    </row>
    <row r="849" spans="1:11" x14ac:dyDescent="0.3">
      <c r="A849" t="s">
        <v>107</v>
      </c>
      <c r="B849" s="2">
        <v>46265</v>
      </c>
      <c r="C849">
        <v>370942.42</v>
      </c>
      <c r="D849">
        <v>2154.56</v>
      </c>
      <c r="E849">
        <v>493.81</v>
      </c>
      <c r="F849">
        <v>3108.09</v>
      </c>
      <c r="G849">
        <v>691.22</v>
      </c>
      <c r="H849">
        <v>366649.29</v>
      </c>
      <c r="I849">
        <v>76.83</v>
      </c>
      <c r="J849">
        <v>7.55</v>
      </c>
      <c r="K849">
        <v>69.290000000000006</v>
      </c>
    </row>
    <row r="850" spans="1:11" x14ac:dyDescent="0.3">
      <c r="A850" t="s">
        <v>107</v>
      </c>
      <c r="B850" s="2">
        <v>46295</v>
      </c>
      <c r="C850">
        <v>366649.29</v>
      </c>
      <c r="D850">
        <v>2129.62</v>
      </c>
      <c r="E850">
        <v>488.1</v>
      </c>
      <c r="F850">
        <v>3072.12</v>
      </c>
      <c r="G850">
        <v>683.22</v>
      </c>
      <c r="H850">
        <v>362405.86</v>
      </c>
      <c r="I850">
        <v>75.94</v>
      </c>
      <c r="J850">
        <v>7.55</v>
      </c>
      <c r="K850">
        <v>68.400000000000006</v>
      </c>
    </row>
    <row r="851" spans="1:11" x14ac:dyDescent="0.3">
      <c r="A851" t="s">
        <v>107</v>
      </c>
      <c r="B851" s="2">
        <v>46326</v>
      </c>
      <c r="C851">
        <v>362405.86</v>
      </c>
      <c r="D851">
        <v>2104.9699999999998</v>
      </c>
      <c r="E851">
        <v>482.45</v>
      </c>
      <c r="F851">
        <v>3036.56</v>
      </c>
      <c r="G851">
        <v>675.32</v>
      </c>
      <c r="H851">
        <v>358211.53</v>
      </c>
      <c r="I851">
        <v>75.06</v>
      </c>
      <c r="J851">
        <v>7.55</v>
      </c>
      <c r="K851">
        <v>67.52</v>
      </c>
    </row>
    <row r="852" spans="1:11" x14ac:dyDescent="0.3">
      <c r="A852" t="s">
        <v>107</v>
      </c>
      <c r="B852" s="2">
        <v>46356</v>
      </c>
      <c r="C852">
        <v>358211.53</v>
      </c>
      <c r="D852">
        <v>2080.61</v>
      </c>
      <c r="E852">
        <v>476.86</v>
      </c>
      <c r="F852">
        <v>3001.42</v>
      </c>
      <c r="G852">
        <v>667.5</v>
      </c>
      <c r="H852">
        <v>354065.75</v>
      </c>
      <c r="I852">
        <v>74.2</v>
      </c>
      <c r="J852">
        <v>7.55</v>
      </c>
      <c r="K852">
        <v>66.650000000000006</v>
      </c>
    </row>
    <row r="853" spans="1:11" x14ac:dyDescent="0.3">
      <c r="A853" t="s">
        <v>107</v>
      </c>
      <c r="B853" s="2">
        <v>46387</v>
      </c>
      <c r="C853">
        <v>354065.75</v>
      </c>
      <c r="D853">
        <v>2056.5300000000002</v>
      </c>
      <c r="E853">
        <v>471.35</v>
      </c>
      <c r="F853">
        <v>2966.68</v>
      </c>
      <c r="G853">
        <v>659.78</v>
      </c>
      <c r="H853">
        <v>349967.95</v>
      </c>
      <c r="I853">
        <v>73.34</v>
      </c>
      <c r="J853">
        <v>7.55</v>
      </c>
      <c r="K853">
        <v>65.790000000000006</v>
      </c>
    </row>
    <row r="854" spans="1:11" x14ac:dyDescent="0.3">
      <c r="A854" t="s">
        <v>108</v>
      </c>
      <c r="B854" s="2">
        <v>46053</v>
      </c>
      <c r="C854">
        <v>386979.49</v>
      </c>
      <c r="D854">
        <v>1856.86</v>
      </c>
      <c r="E854">
        <v>551.29</v>
      </c>
      <c r="F854">
        <v>5230.4399999999996</v>
      </c>
      <c r="G854">
        <v>253.14</v>
      </c>
      <c r="H854">
        <v>380944.62</v>
      </c>
      <c r="I854">
        <v>87.99</v>
      </c>
      <c r="J854">
        <v>7.62</v>
      </c>
      <c r="K854">
        <v>80.38</v>
      </c>
    </row>
    <row r="855" spans="1:11" x14ac:dyDescent="0.3">
      <c r="A855" t="s">
        <v>108</v>
      </c>
      <c r="B855" s="2">
        <v>46081</v>
      </c>
      <c r="C855">
        <v>380944.62</v>
      </c>
      <c r="D855">
        <v>1827.9</v>
      </c>
      <c r="E855">
        <v>542.69000000000005</v>
      </c>
      <c r="F855">
        <v>5148.88</v>
      </c>
      <c r="G855">
        <v>249.19</v>
      </c>
      <c r="H855">
        <v>375003.86</v>
      </c>
      <c r="I855">
        <v>86.62</v>
      </c>
      <c r="J855">
        <v>7.62</v>
      </c>
      <c r="K855">
        <v>79</v>
      </c>
    </row>
    <row r="856" spans="1:11" x14ac:dyDescent="0.3">
      <c r="A856" t="s">
        <v>108</v>
      </c>
      <c r="B856" s="2">
        <v>46112</v>
      </c>
      <c r="C856">
        <v>375003.86</v>
      </c>
      <c r="D856">
        <v>1799.39</v>
      </c>
      <c r="E856">
        <v>534.23</v>
      </c>
      <c r="F856">
        <v>5068.58</v>
      </c>
      <c r="G856">
        <v>245.3</v>
      </c>
      <c r="H856">
        <v>369155.75</v>
      </c>
      <c r="I856">
        <v>85.27</v>
      </c>
      <c r="J856">
        <v>7.62</v>
      </c>
      <c r="K856">
        <v>77.650000000000006</v>
      </c>
    </row>
    <row r="857" spans="1:11" x14ac:dyDescent="0.3">
      <c r="A857" t="s">
        <v>108</v>
      </c>
      <c r="B857" s="2">
        <v>46142</v>
      </c>
      <c r="C857">
        <v>369155.75</v>
      </c>
      <c r="D857">
        <v>1771.33</v>
      </c>
      <c r="E857">
        <v>525.9</v>
      </c>
      <c r="F857">
        <v>4989.54</v>
      </c>
      <c r="G857">
        <v>241.48</v>
      </c>
      <c r="H857">
        <v>363398.84</v>
      </c>
      <c r="I857">
        <v>83.94</v>
      </c>
      <c r="J857">
        <v>7.62</v>
      </c>
      <c r="K857">
        <v>76.319999999999993</v>
      </c>
    </row>
    <row r="858" spans="1:11" x14ac:dyDescent="0.3">
      <c r="A858" t="s">
        <v>108</v>
      </c>
      <c r="B858" s="2">
        <v>46173</v>
      </c>
      <c r="C858">
        <v>363398.84</v>
      </c>
      <c r="D858">
        <v>1743.71</v>
      </c>
      <c r="E858">
        <v>517.70000000000005</v>
      </c>
      <c r="F858">
        <v>4911.7299999999996</v>
      </c>
      <c r="G858">
        <v>237.71</v>
      </c>
      <c r="H858">
        <v>357731.7</v>
      </c>
      <c r="I858">
        <v>82.63</v>
      </c>
      <c r="J858">
        <v>7.62</v>
      </c>
      <c r="K858">
        <v>75.010000000000005</v>
      </c>
    </row>
    <row r="859" spans="1:11" x14ac:dyDescent="0.3">
      <c r="A859" t="s">
        <v>108</v>
      </c>
      <c r="B859" s="2">
        <v>46203</v>
      </c>
      <c r="C859">
        <v>357731.7</v>
      </c>
      <c r="D859">
        <v>1716.52</v>
      </c>
      <c r="E859">
        <v>509.62</v>
      </c>
      <c r="F859">
        <v>4835.13</v>
      </c>
      <c r="G859">
        <v>234</v>
      </c>
      <c r="H859">
        <v>352152.95</v>
      </c>
      <c r="I859">
        <v>81.34</v>
      </c>
      <c r="J859">
        <v>7.62</v>
      </c>
      <c r="K859">
        <v>73.72</v>
      </c>
    </row>
    <row r="860" spans="1:11" x14ac:dyDescent="0.3">
      <c r="A860" t="s">
        <v>108</v>
      </c>
      <c r="B860" s="2">
        <v>46234</v>
      </c>
      <c r="C860">
        <v>352152.95</v>
      </c>
      <c r="D860">
        <v>1689.75</v>
      </c>
      <c r="E860">
        <v>501.68</v>
      </c>
      <c r="F860">
        <v>4759.7299999999996</v>
      </c>
      <c r="G860">
        <v>230.36</v>
      </c>
      <c r="H860">
        <v>346661.19</v>
      </c>
      <c r="I860">
        <v>80.069999999999993</v>
      </c>
      <c r="J860">
        <v>7.62</v>
      </c>
      <c r="K860">
        <v>72.459999999999994</v>
      </c>
    </row>
    <row r="861" spans="1:11" x14ac:dyDescent="0.3">
      <c r="A861" t="s">
        <v>108</v>
      </c>
      <c r="B861" s="2">
        <v>46265</v>
      </c>
      <c r="C861">
        <v>346661.19</v>
      </c>
      <c r="D861">
        <v>1663.4</v>
      </c>
      <c r="E861">
        <v>493.85</v>
      </c>
      <c r="F861">
        <v>4685.5</v>
      </c>
      <c r="G861">
        <v>226.76</v>
      </c>
      <c r="H861">
        <v>341255.08</v>
      </c>
      <c r="I861">
        <v>78.819999999999993</v>
      </c>
      <c r="J861">
        <v>7.62</v>
      </c>
      <c r="K861">
        <v>71.209999999999994</v>
      </c>
    </row>
    <row r="862" spans="1:11" x14ac:dyDescent="0.3">
      <c r="A862" t="s">
        <v>108</v>
      </c>
      <c r="B862" s="2">
        <v>46295</v>
      </c>
      <c r="C862">
        <v>341255.08</v>
      </c>
      <c r="D862">
        <v>1637.46</v>
      </c>
      <c r="E862">
        <v>486.15</v>
      </c>
      <c r="F862">
        <v>4612.43</v>
      </c>
      <c r="G862">
        <v>223.23</v>
      </c>
      <c r="H862">
        <v>335933.27</v>
      </c>
      <c r="I862">
        <v>77.59</v>
      </c>
      <c r="J862">
        <v>7.62</v>
      </c>
      <c r="K862">
        <v>69.98</v>
      </c>
    </row>
    <row r="863" spans="1:11" x14ac:dyDescent="0.3">
      <c r="A863" t="s">
        <v>108</v>
      </c>
      <c r="B863" s="2">
        <v>46326</v>
      </c>
      <c r="C863">
        <v>335933.27</v>
      </c>
      <c r="D863">
        <v>1611.92</v>
      </c>
      <c r="E863">
        <v>478.57</v>
      </c>
      <c r="F863">
        <v>4540.5</v>
      </c>
      <c r="G863">
        <v>219.75</v>
      </c>
      <c r="H863">
        <v>330694.45</v>
      </c>
      <c r="I863">
        <v>76.38</v>
      </c>
      <c r="J863">
        <v>7.62</v>
      </c>
      <c r="K863">
        <v>68.77</v>
      </c>
    </row>
    <row r="864" spans="1:11" x14ac:dyDescent="0.3">
      <c r="A864" t="s">
        <v>108</v>
      </c>
      <c r="B864" s="2">
        <v>46356</v>
      </c>
      <c r="C864">
        <v>330694.45</v>
      </c>
      <c r="D864">
        <v>1586.78</v>
      </c>
      <c r="E864">
        <v>471.11</v>
      </c>
      <c r="F864">
        <v>4469.6899999999996</v>
      </c>
      <c r="G864">
        <v>216.32</v>
      </c>
      <c r="H864">
        <v>325537.34000000003</v>
      </c>
      <c r="I864">
        <v>75.19</v>
      </c>
      <c r="J864">
        <v>7.62</v>
      </c>
      <c r="K864">
        <v>67.58</v>
      </c>
    </row>
    <row r="865" spans="1:11" x14ac:dyDescent="0.3">
      <c r="A865" t="s">
        <v>108</v>
      </c>
      <c r="B865" s="2">
        <v>46387</v>
      </c>
      <c r="C865">
        <v>325537.34000000003</v>
      </c>
      <c r="D865">
        <v>1562.04</v>
      </c>
      <c r="E865">
        <v>463.76</v>
      </c>
      <c r="F865">
        <v>4399.99</v>
      </c>
      <c r="G865">
        <v>212.95</v>
      </c>
      <c r="H865">
        <v>320460.65000000002</v>
      </c>
      <c r="I865">
        <v>74.02</v>
      </c>
      <c r="J865">
        <v>7.62</v>
      </c>
      <c r="K865">
        <v>66.400000000000006</v>
      </c>
    </row>
    <row r="866" spans="1:11" x14ac:dyDescent="0.3">
      <c r="A866" t="s">
        <v>109</v>
      </c>
      <c r="B866" s="2">
        <v>46053</v>
      </c>
      <c r="C866">
        <v>267763.49</v>
      </c>
      <c r="D866">
        <v>1326.54</v>
      </c>
      <c r="E866">
        <v>384.72</v>
      </c>
      <c r="F866">
        <v>2616.98</v>
      </c>
      <c r="G866">
        <v>694.68</v>
      </c>
      <c r="H866">
        <v>264067.09999999998</v>
      </c>
      <c r="I866">
        <v>60.94</v>
      </c>
      <c r="J866">
        <v>8.73</v>
      </c>
      <c r="K866">
        <v>52.21</v>
      </c>
    </row>
    <row r="867" spans="1:11" x14ac:dyDescent="0.3">
      <c r="A867" t="s">
        <v>109</v>
      </c>
      <c r="B867" s="2">
        <v>46081</v>
      </c>
      <c r="C867">
        <v>264067.09999999998</v>
      </c>
      <c r="D867">
        <v>1308.23</v>
      </c>
      <c r="E867">
        <v>379.41</v>
      </c>
      <c r="F867">
        <v>2580.85</v>
      </c>
      <c r="G867">
        <v>685.09</v>
      </c>
      <c r="H867">
        <v>260421.75</v>
      </c>
      <c r="I867">
        <v>60.1</v>
      </c>
      <c r="J867">
        <v>8.73</v>
      </c>
      <c r="K867">
        <v>51.36</v>
      </c>
    </row>
    <row r="868" spans="1:11" x14ac:dyDescent="0.3">
      <c r="A868" t="s">
        <v>109</v>
      </c>
      <c r="B868" s="2">
        <v>46112</v>
      </c>
      <c r="C868">
        <v>260421.75</v>
      </c>
      <c r="D868">
        <v>1290.17</v>
      </c>
      <c r="E868">
        <v>374.18</v>
      </c>
      <c r="F868">
        <v>2545.23</v>
      </c>
      <c r="G868">
        <v>675.63</v>
      </c>
      <c r="H868">
        <v>256826.71</v>
      </c>
      <c r="I868">
        <v>59.27</v>
      </c>
      <c r="J868">
        <v>8.73</v>
      </c>
      <c r="K868">
        <v>50.54</v>
      </c>
    </row>
    <row r="869" spans="1:11" x14ac:dyDescent="0.3">
      <c r="A869" t="s">
        <v>109</v>
      </c>
      <c r="B869" s="2">
        <v>46142</v>
      </c>
      <c r="C869">
        <v>256826.71</v>
      </c>
      <c r="D869">
        <v>1272.3599999999999</v>
      </c>
      <c r="E869">
        <v>369.01</v>
      </c>
      <c r="F869">
        <v>2510.09</v>
      </c>
      <c r="G869">
        <v>666.31</v>
      </c>
      <c r="H869">
        <v>253281.3</v>
      </c>
      <c r="I869">
        <v>58.45</v>
      </c>
      <c r="J869">
        <v>8.73</v>
      </c>
      <c r="K869">
        <v>49.72</v>
      </c>
    </row>
    <row r="870" spans="1:11" x14ac:dyDescent="0.3">
      <c r="A870" t="s">
        <v>109</v>
      </c>
      <c r="B870" s="2">
        <v>46173</v>
      </c>
      <c r="C870">
        <v>253281.3</v>
      </c>
      <c r="D870">
        <v>1254.8</v>
      </c>
      <c r="E870">
        <v>363.92</v>
      </c>
      <c r="F870">
        <v>2475.44</v>
      </c>
      <c r="G870">
        <v>657.11</v>
      </c>
      <c r="H870">
        <v>249784.84</v>
      </c>
      <c r="I870">
        <v>57.64</v>
      </c>
      <c r="J870">
        <v>8.73</v>
      </c>
      <c r="K870">
        <v>48.91</v>
      </c>
    </row>
    <row r="871" spans="1:11" x14ac:dyDescent="0.3">
      <c r="A871" t="s">
        <v>109</v>
      </c>
      <c r="B871" s="2">
        <v>46203</v>
      </c>
      <c r="C871">
        <v>249784.84</v>
      </c>
      <c r="D871">
        <v>1237.48</v>
      </c>
      <c r="E871">
        <v>358.89</v>
      </c>
      <c r="F871">
        <v>2441.27</v>
      </c>
      <c r="G871">
        <v>648.04</v>
      </c>
      <c r="H871">
        <v>246336.64000000001</v>
      </c>
      <c r="I871">
        <v>56.85</v>
      </c>
      <c r="J871">
        <v>8.73</v>
      </c>
      <c r="K871">
        <v>48.11</v>
      </c>
    </row>
    <row r="872" spans="1:11" x14ac:dyDescent="0.3">
      <c r="A872" t="s">
        <v>109</v>
      </c>
      <c r="B872" s="2">
        <v>46234</v>
      </c>
      <c r="C872">
        <v>246336.64000000001</v>
      </c>
      <c r="D872">
        <v>1220.3900000000001</v>
      </c>
      <c r="E872">
        <v>353.94</v>
      </c>
      <c r="F872">
        <v>2407.5700000000002</v>
      </c>
      <c r="G872">
        <v>639.09</v>
      </c>
      <c r="H872">
        <v>242936.05</v>
      </c>
      <c r="I872">
        <v>56.06</v>
      </c>
      <c r="J872">
        <v>8.73</v>
      </c>
      <c r="K872">
        <v>47.33</v>
      </c>
    </row>
    <row r="873" spans="1:11" x14ac:dyDescent="0.3">
      <c r="A873" t="s">
        <v>109</v>
      </c>
      <c r="B873" s="2">
        <v>46265</v>
      </c>
      <c r="C873">
        <v>242936.05</v>
      </c>
      <c r="D873">
        <v>1203.55</v>
      </c>
      <c r="E873">
        <v>349.05</v>
      </c>
      <c r="F873">
        <v>2374.33</v>
      </c>
      <c r="G873">
        <v>630.27</v>
      </c>
      <c r="H873">
        <v>239582.4</v>
      </c>
      <c r="I873">
        <v>55.29</v>
      </c>
      <c r="J873">
        <v>8.73</v>
      </c>
      <c r="K873">
        <v>46.56</v>
      </c>
    </row>
    <row r="874" spans="1:11" x14ac:dyDescent="0.3">
      <c r="A874" t="s">
        <v>109</v>
      </c>
      <c r="B874" s="2">
        <v>46295</v>
      </c>
      <c r="C874">
        <v>239582.4</v>
      </c>
      <c r="D874">
        <v>1186.93</v>
      </c>
      <c r="E874">
        <v>344.23</v>
      </c>
      <c r="F874">
        <v>2341.5500000000002</v>
      </c>
      <c r="G874">
        <v>621.57000000000005</v>
      </c>
      <c r="H874">
        <v>236275.04</v>
      </c>
      <c r="I874">
        <v>54.53</v>
      </c>
      <c r="J874">
        <v>8.73</v>
      </c>
      <c r="K874">
        <v>45.79</v>
      </c>
    </row>
    <row r="875" spans="1:11" x14ac:dyDescent="0.3">
      <c r="A875" t="s">
        <v>109</v>
      </c>
      <c r="B875" s="2">
        <v>46326</v>
      </c>
      <c r="C875">
        <v>236275.04</v>
      </c>
      <c r="D875">
        <v>1170.55</v>
      </c>
      <c r="E875">
        <v>339.48</v>
      </c>
      <c r="F875">
        <v>2309.23</v>
      </c>
      <c r="G875">
        <v>612.99</v>
      </c>
      <c r="H875">
        <v>233013.34</v>
      </c>
      <c r="I875">
        <v>53.77</v>
      </c>
      <c r="J875">
        <v>8.73</v>
      </c>
      <c r="K875">
        <v>45.04</v>
      </c>
    </row>
    <row r="876" spans="1:11" x14ac:dyDescent="0.3">
      <c r="A876" t="s">
        <v>109</v>
      </c>
      <c r="B876" s="2">
        <v>46356</v>
      </c>
      <c r="C876">
        <v>233013.34</v>
      </c>
      <c r="D876">
        <v>1154.3900000000001</v>
      </c>
      <c r="E876">
        <v>334.79</v>
      </c>
      <c r="F876">
        <v>2277.35</v>
      </c>
      <c r="G876">
        <v>604.53</v>
      </c>
      <c r="H876">
        <v>229796.67</v>
      </c>
      <c r="I876">
        <v>53.03</v>
      </c>
      <c r="J876">
        <v>8.73</v>
      </c>
      <c r="K876">
        <v>44.3</v>
      </c>
    </row>
    <row r="877" spans="1:11" x14ac:dyDescent="0.3">
      <c r="A877" t="s">
        <v>109</v>
      </c>
      <c r="B877" s="2">
        <v>46387</v>
      </c>
      <c r="C877">
        <v>229796.67</v>
      </c>
      <c r="D877">
        <v>1138.45</v>
      </c>
      <c r="E877">
        <v>330.17</v>
      </c>
      <c r="F877">
        <v>2245.91</v>
      </c>
      <c r="G877">
        <v>596.17999999999995</v>
      </c>
      <c r="H877">
        <v>226624.41</v>
      </c>
      <c r="I877">
        <v>52.3</v>
      </c>
      <c r="J877">
        <v>8.73</v>
      </c>
      <c r="K877">
        <v>43.57</v>
      </c>
    </row>
    <row r="878" spans="1:11" x14ac:dyDescent="0.3">
      <c r="A878" t="s">
        <v>110</v>
      </c>
      <c r="B878" s="2">
        <v>46053</v>
      </c>
      <c r="C878">
        <v>279743.40000000002</v>
      </c>
      <c r="D878">
        <v>1643.96</v>
      </c>
      <c r="E878">
        <v>237.84</v>
      </c>
      <c r="F878">
        <v>3416.05</v>
      </c>
      <c r="G878">
        <v>307.20999999999998</v>
      </c>
      <c r="H878">
        <v>275782.28999999998</v>
      </c>
      <c r="I878">
        <v>57.87</v>
      </c>
      <c r="J878">
        <v>6.03</v>
      </c>
      <c r="K878">
        <v>51.83</v>
      </c>
    </row>
    <row r="879" spans="1:11" x14ac:dyDescent="0.3">
      <c r="A879" t="s">
        <v>110</v>
      </c>
      <c r="B879" s="2">
        <v>46081</v>
      </c>
      <c r="C879">
        <v>275782.28999999998</v>
      </c>
      <c r="D879">
        <v>1620.68</v>
      </c>
      <c r="E879">
        <v>234.47</v>
      </c>
      <c r="F879">
        <v>3367.68</v>
      </c>
      <c r="G879">
        <v>302.86</v>
      </c>
      <c r="H879">
        <v>271877.28000000003</v>
      </c>
      <c r="I879">
        <v>57.05</v>
      </c>
      <c r="J879">
        <v>6.03</v>
      </c>
      <c r="K879">
        <v>51.01</v>
      </c>
    </row>
    <row r="880" spans="1:11" x14ac:dyDescent="0.3">
      <c r="A880" t="s">
        <v>110</v>
      </c>
      <c r="B880" s="2">
        <v>46112</v>
      </c>
      <c r="C880">
        <v>271877.28000000003</v>
      </c>
      <c r="D880">
        <v>1597.73</v>
      </c>
      <c r="E880">
        <v>231.15</v>
      </c>
      <c r="F880">
        <v>3320</v>
      </c>
      <c r="G880">
        <v>298.58</v>
      </c>
      <c r="H880">
        <v>268027.55</v>
      </c>
      <c r="I880">
        <v>56.24</v>
      </c>
      <c r="J880">
        <v>6.03</v>
      </c>
      <c r="K880">
        <v>50.21</v>
      </c>
    </row>
    <row r="881" spans="1:11" x14ac:dyDescent="0.3">
      <c r="A881" t="s">
        <v>110</v>
      </c>
      <c r="B881" s="2">
        <v>46142</v>
      </c>
      <c r="C881">
        <v>268027.55</v>
      </c>
      <c r="D881">
        <v>1575.11</v>
      </c>
      <c r="E881">
        <v>227.88</v>
      </c>
      <c r="F881">
        <v>3272.99</v>
      </c>
      <c r="G881">
        <v>294.35000000000002</v>
      </c>
      <c r="H881">
        <v>264232.34000000003</v>
      </c>
      <c r="I881">
        <v>55.44</v>
      </c>
      <c r="J881">
        <v>6.03</v>
      </c>
      <c r="K881">
        <v>49.41</v>
      </c>
    </row>
    <row r="882" spans="1:11" x14ac:dyDescent="0.3">
      <c r="A882" t="s">
        <v>110</v>
      </c>
      <c r="B882" s="2">
        <v>46173</v>
      </c>
      <c r="C882">
        <v>264232.34000000003</v>
      </c>
      <c r="D882">
        <v>1552.81</v>
      </c>
      <c r="E882">
        <v>224.65</v>
      </c>
      <c r="F882">
        <v>3226.64</v>
      </c>
      <c r="G882">
        <v>290.18</v>
      </c>
      <c r="H882">
        <v>260490.87</v>
      </c>
      <c r="I882">
        <v>54.66</v>
      </c>
      <c r="J882">
        <v>6.03</v>
      </c>
      <c r="K882">
        <v>48.62</v>
      </c>
    </row>
    <row r="883" spans="1:11" x14ac:dyDescent="0.3">
      <c r="A883" t="s">
        <v>110</v>
      </c>
      <c r="B883" s="2">
        <v>46203</v>
      </c>
      <c r="C883">
        <v>260490.87</v>
      </c>
      <c r="D883">
        <v>1530.82</v>
      </c>
      <c r="E883">
        <v>221.47</v>
      </c>
      <c r="F883">
        <v>3180.95</v>
      </c>
      <c r="G883">
        <v>286.07</v>
      </c>
      <c r="H883">
        <v>256802.37</v>
      </c>
      <c r="I883">
        <v>53.88</v>
      </c>
      <c r="J883">
        <v>6.03</v>
      </c>
      <c r="K883">
        <v>47.85</v>
      </c>
    </row>
    <row r="884" spans="1:11" x14ac:dyDescent="0.3">
      <c r="A884" t="s">
        <v>110</v>
      </c>
      <c r="B884" s="2">
        <v>46234</v>
      </c>
      <c r="C884">
        <v>256802.37</v>
      </c>
      <c r="D884">
        <v>1509.14</v>
      </c>
      <c r="E884">
        <v>218.33</v>
      </c>
      <c r="F884">
        <v>3135.91</v>
      </c>
      <c r="G884">
        <v>282.02</v>
      </c>
      <c r="H884">
        <v>253166.11</v>
      </c>
      <c r="I884">
        <v>53.12</v>
      </c>
      <c r="J884">
        <v>6.03</v>
      </c>
      <c r="K884">
        <v>47.09</v>
      </c>
    </row>
    <row r="885" spans="1:11" x14ac:dyDescent="0.3">
      <c r="A885" t="s">
        <v>110</v>
      </c>
      <c r="B885" s="2">
        <v>46265</v>
      </c>
      <c r="C885">
        <v>253166.11</v>
      </c>
      <c r="D885">
        <v>1487.77</v>
      </c>
      <c r="E885">
        <v>215.24</v>
      </c>
      <c r="F885">
        <v>3091.51</v>
      </c>
      <c r="G885">
        <v>278.02999999999997</v>
      </c>
      <c r="H885">
        <v>249581.33</v>
      </c>
      <c r="I885">
        <v>52.37</v>
      </c>
      <c r="J885">
        <v>6.03</v>
      </c>
      <c r="K885">
        <v>46.34</v>
      </c>
    </row>
    <row r="886" spans="1:11" x14ac:dyDescent="0.3">
      <c r="A886" t="s">
        <v>110</v>
      </c>
      <c r="B886" s="2">
        <v>46295</v>
      </c>
      <c r="C886">
        <v>249581.33</v>
      </c>
      <c r="D886">
        <v>1466.71</v>
      </c>
      <c r="E886">
        <v>212.19</v>
      </c>
      <c r="F886">
        <v>3047.73</v>
      </c>
      <c r="G886">
        <v>274.08999999999997</v>
      </c>
      <c r="H886">
        <v>246047.31</v>
      </c>
      <c r="I886">
        <v>51.63</v>
      </c>
      <c r="J886">
        <v>6.03</v>
      </c>
      <c r="K886">
        <v>45.59</v>
      </c>
    </row>
    <row r="887" spans="1:11" x14ac:dyDescent="0.3">
      <c r="A887" t="s">
        <v>110</v>
      </c>
      <c r="B887" s="2">
        <v>46326</v>
      </c>
      <c r="C887">
        <v>246047.31</v>
      </c>
      <c r="D887">
        <v>1445.94</v>
      </c>
      <c r="E887">
        <v>209.19</v>
      </c>
      <c r="F887">
        <v>3004.58</v>
      </c>
      <c r="G887">
        <v>270.20999999999998</v>
      </c>
      <c r="H887">
        <v>242563.33</v>
      </c>
      <c r="I887">
        <v>50.9</v>
      </c>
      <c r="J887">
        <v>6.03</v>
      </c>
      <c r="K887">
        <v>44.86</v>
      </c>
    </row>
    <row r="888" spans="1:11" x14ac:dyDescent="0.3">
      <c r="A888" t="s">
        <v>110</v>
      </c>
      <c r="B888" s="2">
        <v>46356</v>
      </c>
      <c r="C888">
        <v>242563.33</v>
      </c>
      <c r="D888">
        <v>1425.46</v>
      </c>
      <c r="E888">
        <v>206.23</v>
      </c>
      <c r="F888">
        <v>2962.03</v>
      </c>
      <c r="G888">
        <v>266.38</v>
      </c>
      <c r="H888">
        <v>239128.69</v>
      </c>
      <c r="I888">
        <v>50.18</v>
      </c>
      <c r="J888">
        <v>6.03</v>
      </c>
      <c r="K888">
        <v>44.14</v>
      </c>
    </row>
    <row r="889" spans="1:11" x14ac:dyDescent="0.3">
      <c r="A889" t="s">
        <v>110</v>
      </c>
      <c r="B889" s="2">
        <v>46387</v>
      </c>
      <c r="C889">
        <v>239128.69</v>
      </c>
      <c r="D889">
        <v>1405.28</v>
      </c>
      <c r="E889">
        <v>203.31</v>
      </c>
      <c r="F889">
        <v>2920.09</v>
      </c>
      <c r="G889">
        <v>262.61</v>
      </c>
      <c r="H889">
        <v>235742.68</v>
      </c>
      <c r="I889">
        <v>49.47</v>
      </c>
      <c r="J889">
        <v>6.03</v>
      </c>
      <c r="K889">
        <v>43.43</v>
      </c>
    </row>
    <row r="890" spans="1:11" x14ac:dyDescent="0.3">
      <c r="A890" t="s">
        <v>111</v>
      </c>
      <c r="B890" s="2">
        <v>46053</v>
      </c>
      <c r="C890">
        <v>417690.74</v>
      </c>
      <c r="D890">
        <v>2051.56</v>
      </c>
      <c r="E890">
        <v>505.05</v>
      </c>
      <c r="F890">
        <v>1859.4</v>
      </c>
      <c r="G890">
        <v>358.41</v>
      </c>
      <c r="H890">
        <v>414967.89</v>
      </c>
      <c r="I890">
        <v>95.41</v>
      </c>
      <c r="J890">
        <v>4.82</v>
      </c>
      <c r="K890">
        <v>90.59</v>
      </c>
    </row>
    <row r="891" spans="1:11" x14ac:dyDescent="0.3">
      <c r="A891" t="s">
        <v>111</v>
      </c>
      <c r="B891" s="2">
        <v>46081</v>
      </c>
      <c r="C891">
        <v>414967.89</v>
      </c>
      <c r="D891">
        <v>2038.18</v>
      </c>
      <c r="E891">
        <v>501.76</v>
      </c>
      <c r="F891">
        <v>1847.27</v>
      </c>
      <c r="G891">
        <v>356.07</v>
      </c>
      <c r="H891">
        <v>412262.79</v>
      </c>
      <c r="I891">
        <v>94.79</v>
      </c>
      <c r="J891">
        <v>4.82</v>
      </c>
      <c r="K891">
        <v>89.96</v>
      </c>
    </row>
    <row r="892" spans="1:11" x14ac:dyDescent="0.3">
      <c r="A892" t="s">
        <v>111</v>
      </c>
      <c r="B892" s="2">
        <v>46112</v>
      </c>
      <c r="C892">
        <v>412262.79</v>
      </c>
      <c r="D892">
        <v>2024.9</v>
      </c>
      <c r="E892">
        <v>498.48</v>
      </c>
      <c r="F892">
        <v>1835.23</v>
      </c>
      <c r="G892">
        <v>353.75</v>
      </c>
      <c r="H892">
        <v>409575.33</v>
      </c>
      <c r="I892">
        <v>94.17</v>
      </c>
      <c r="J892">
        <v>4.82</v>
      </c>
      <c r="K892">
        <v>89.35</v>
      </c>
    </row>
    <row r="893" spans="1:11" x14ac:dyDescent="0.3">
      <c r="A893" t="s">
        <v>111</v>
      </c>
      <c r="B893" s="2">
        <v>46142</v>
      </c>
      <c r="C893">
        <v>409575.33</v>
      </c>
      <c r="D893">
        <v>2011.7</v>
      </c>
      <c r="E893">
        <v>495.24</v>
      </c>
      <c r="F893">
        <v>1823.27</v>
      </c>
      <c r="G893">
        <v>351.44</v>
      </c>
      <c r="H893">
        <v>406905.38</v>
      </c>
      <c r="I893">
        <v>93.56</v>
      </c>
      <c r="J893">
        <v>4.82</v>
      </c>
      <c r="K893">
        <v>88.73</v>
      </c>
    </row>
    <row r="894" spans="1:11" x14ac:dyDescent="0.3">
      <c r="A894" t="s">
        <v>111</v>
      </c>
      <c r="B894" s="2">
        <v>46173</v>
      </c>
      <c r="C894">
        <v>406905.38</v>
      </c>
      <c r="D894">
        <v>1998.58</v>
      </c>
      <c r="E894">
        <v>492.01</v>
      </c>
      <c r="F894">
        <v>1811.38</v>
      </c>
      <c r="G894">
        <v>349.15</v>
      </c>
      <c r="H894">
        <v>404252.84</v>
      </c>
      <c r="I894">
        <v>92.95</v>
      </c>
      <c r="J894">
        <v>4.82</v>
      </c>
      <c r="K894">
        <v>88.12</v>
      </c>
    </row>
    <row r="895" spans="1:11" x14ac:dyDescent="0.3">
      <c r="A895" t="s">
        <v>111</v>
      </c>
      <c r="B895" s="2">
        <v>46203</v>
      </c>
      <c r="C895">
        <v>404252.84</v>
      </c>
      <c r="D895">
        <v>1985.56</v>
      </c>
      <c r="E895">
        <v>488.8</v>
      </c>
      <c r="F895">
        <v>1799.58</v>
      </c>
      <c r="G895">
        <v>346.87</v>
      </c>
      <c r="H895">
        <v>401617.59</v>
      </c>
      <c r="I895">
        <v>92.34</v>
      </c>
      <c r="J895">
        <v>4.82</v>
      </c>
      <c r="K895">
        <v>87.52</v>
      </c>
    </row>
    <row r="896" spans="1:11" x14ac:dyDescent="0.3">
      <c r="A896" t="s">
        <v>111</v>
      </c>
      <c r="B896" s="2">
        <v>46234</v>
      </c>
      <c r="C896">
        <v>401617.59</v>
      </c>
      <c r="D896">
        <v>1972.61</v>
      </c>
      <c r="E896">
        <v>485.61</v>
      </c>
      <c r="F896">
        <v>1787.84</v>
      </c>
      <c r="G896">
        <v>344.61</v>
      </c>
      <c r="H896">
        <v>398999.52</v>
      </c>
      <c r="I896">
        <v>91.74</v>
      </c>
      <c r="J896">
        <v>4.82</v>
      </c>
      <c r="K896">
        <v>86.92</v>
      </c>
    </row>
    <row r="897" spans="1:11" x14ac:dyDescent="0.3">
      <c r="A897" t="s">
        <v>111</v>
      </c>
      <c r="B897" s="2">
        <v>46265</v>
      </c>
      <c r="C897">
        <v>398999.52</v>
      </c>
      <c r="D897">
        <v>1959.75</v>
      </c>
      <c r="E897">
        <v>482.45</v>
      </c>
      <c r="F897">
        <v>1776.19</v>
      </c>
      <c r="G897">
        <v>342.37</v>
      </c>
      <c r="H897">
        <v>396398.52</v>
      </c>
      <c r="I897">
        <v>91.14</v>
      </c>
      <c r="J897">
        <v>4.82</v>
      </c>
      <c r="K897">
        <v>86.32</v>
      </c>
    </row>
    <row r="898" spans="1:11" x14ac:dyDescent="0.3">
      <c r="A898" t="s">
        <v>111</v>
      </c>
      <c r="B898" s="2">
        <v>46295</v>
      </c>
      <c r="C898">
        <v>396398.52</v>
      </c>
      <c r="D898">
        <v>1946.98</v>
      </c>
      <c r="E898">
        <v>479.3</v>
      </c>
      <c r="F898">
        <v>1764.61</v>
      </c>
      <c r="G898">
        <v>340.14</v>
      </c>
      <c r="H898">
        <v>393814.47</v>
      </c>
      <c r="I898">
        <v>90.55</v>
      </c>
      <c r="J898">
        <v>4.82</v>
      </c>
      <c r="K898">
        <v>85.72</v>
      </c>
    </row>
    <row r="899" spans="1:11" x14ac:dyDescent="0.3">
      <c r="A899" t="s">
        <v>111</v>
      </c>
      <c r="B899" s="2">
        <v>46326</v>
      </c>
      <c r="C899">
        <v>393814.47</v>
      </c>
      <c r="D899">
        <v>1934.29</v>
      </c>
      <c r="E899">
        <v>476.18</v>
      </c>
      <c r="F899">
        <v>1753.11</v>
      </c>
      <c r="G899">
        <v>337.92</v>
      </c>
      <c r="H899">
        <v>391247.26</v>
      </c>
      <c r="I899">
        <v>89.95</v>
      </c>
      <c r="J899">
        <v>4.82</v>
      </c>
      <c r="K899">
        <v>85.13</v>
      </c>
    </row>
    <row r="900" spans="1:11" x14ac:dyDescent="0.3">
      <c r="A900" t="s">
        <v>111</v>
      </c>
      <c r="B900" s="2">
        <v>46356</v>
      </c>
      <c r="C900">
        <v>391247.26</v>
      </c>
      <c r="D900">
        <v>1921.68</v>
      </c>
      <c r="E900">
        <v>473.07</v>
      </c>
      <c r="F900">
        <v>1741.68</v>
      </c>
      <c r="G900">
        <v>335.71</v>
      </c>
      <c r="H900">
        <v>388696.79</v>
      </c>
      <c r="I900">
        <v>89.37</v>
      </c>
      <c r="J900">
        <v>4.82</v>
      </c>
      <c r="K900">
        <v>84.55</v>
      </c>
    </row>
    <row r="901" spans="1:11" x14ac:dyDescent="0.3">
      <c r="A901" t="s">
        <v>111</v>
      </c>
      <c r="B901" s="2">
        <v>46387</v>
      </c>
      <c r="C901">
        <v>388696.79</v>
      </c>
      <c r="D901">
        <v>1909.15</v>
      </c>
      <c r="E901">
        <v>469.99</v>
      </c>
      <c r="F901">
        <v>1730.33</v>
      </c>
      <c r="G901">
        <v>333.53</v>
      </c>
      <c r="H901">
        <v>386162.95</v>
      </c>
      <c r="I901">
        <v>88.79</v>
      </c>
      <c r="J901">
        <v>4.82</v>
      </c>
      <c r="K901">
        <v>83.96</v>
      </c>
    </row>
    <row r="902" spans="1:11" x14ac:dyDescent="0.3">
      <c r="A902" t="s">
        <v>112</v>
      </c>
      <c r="B902" s="2">
        <v>46053</v>
      </c>
      <c r="C902">
        <v>569243.01</v>
      </c>
      <c r="D902">
        <v>2934.45</v>
      </c>
      <c r="E902">
        <v>577.82000000000005</v>
      </c>
      <c r="F902">
        <v>3997.37</v>
      </c>
      <c r="G902">
        <v>401.57</v>
      </c>
      <c r="H902">
        <v>564266.25</v>
      </c>
      <c r="I902">
        <v>118.07</v>
      </c>
      <c r="J902">
        <v>12.11</v>
      </c>
      <c r="K902">
        <v>105.96</v>
      </c>
    </row>
    <row r="903" spans="1:11" x14ac:dyDescent="0.3">
      <c r="A903" t="s">
        <v>112</v>
      </c>
      <c r="B903" s="2">
        <v>46081</v>
      </c>
      <c r="C903">
        <v>564266.25</v>
      </c>
      <c r="D903">
        <v>2908.79</v>
      </c>
      <c r="E903">
        <v>572.77</v>
      </c>
      <c r="F903">
        <v>3962.42</v>
      </c>
      <c r="G903">
        <v>398.06</v>
      </c>
      <c r="H903">
        <v>559333</v>
      </c>
      <c r="I903">
        <v>117.04</v>
      </c>
      <c r="J903">
        <v>12.11</v>
      </c>
      <c r="K903">
        <v>104.93</v>
      </c>
    </row>
    <row r="904" spans="1:11" x14ac:dyDescent="0.3">
      <c r="A904" t="s">
        <v>112</v>
      </c>
      <c r="B904" s="2">
        <v>46112</v>
      </c>
      <c r="C904">
        <v>559333</v>
      </c>
      <c r="D904">
        <v>2883.36</v>
      </c>
      <c r="E904">
        <v>567.76</v>
      </c>
      <c r="F904">
        <v>3927.78</v>
      </c>
      <c r="G904">
        <v>394.58</v>
      </c>
      <c r="H904">
        <v>554442.88</v>
      </c>
      <c r="I904">
        <v>116.02</v>
      </c>
      <c r="J904">
        <v>12.11</v>
      </c>
      <c r="K904">
        <v>103.91</v>
      </c>
    </row>
    <row r="905" spans="1:11" x14ac:dyDescent="0.3">
      <c r="A905" t="s">
        <v>112</v>
      </c>
      <c r="B905" s="2">
        <v>46142</v>
      </c>
      <c r="C905">
        <v>554442.88</v>
      </c>
      <c r="D905">
        <v>2858.15</v>
      </c>
      <c r="E905">
        <v>562.79999999999995</v>
      </c>
      <c r="F905">
        <v>3893.44</v>
      </c>
      <c r="G905">
        <v>391.13</v>
      </c>
      <c r="H905">
        <v>549595.51</v>
      </c>
      <c r="I905">
        <v>115</v>
      </c>
      <c r="J905">
        <v>12.11</v>
      </c>
      <c r="K905">
        <v>102.89</v>
      </c>
    </row>
    <row r="906" spans="1:11" x14ac:dyDescent="0.3">
      <c r="A906" t="s">
        <v>112</v>
      </c>
      <c r="B906" s="2">
        <v>46173</v>
      </c>
      <c r="C906">
        <v>549595.51</v>
      </c>
      <c r="D906">
        <v>2833.16</v>
      </c>
      <c r="E906">
        <v>557.87</v>
      </c>
      <c r="F906">
        <v>3859.4</v>
      </c>
      <c r="G906">
        <v>387.71</v>
      </c>
      <c r="H906">
        <v>544790.53</v>
      </c>
      <c r="I906">
        <v>114</v>
      </c>
      <c r="J906">
        <v>12.11</v>
      </c>
      <c r="K906">
        <v>101.89</v>
      </c>
    </row>
    <row r="907" spans="1:11" x14ac:dyDescent="0.3">
      <c r="A907" t="s">
        <v>112</v>
      </c>
      <c r="B907" s="2">
        <v>46203</v>
      </c>
      <c r="C907">
        <v>544790.53</v>
      </c>
      <c r="D907">
        <v>2808.4</v>
      </c>
      <c r="E907">
        <v>553</v>
      </c>
      <c r="F907">
        <v>3825.66</v>
      </c>
      <c r="G907">
        <v>384.32</v>
      </c>
      <c r="H907">
        <v>540027.55000000005</v>
      </c>
      <c r="I907">
        <v>113</v>
      </c>
      <c r="J907">
        <v>12.11</v>
      </c>
      <c r="K907">
        <v>100.89</v>
      </c>
    </row>
    <row r="908" spans="1:11" x14ac:dyDescent="0.3">
      <c r="A908" t="s">
        <v>112</v>
      </c>
      <c r="B908" s="2">
        <v>46234</v>
      </c>
      <c r="C908">
        <v>540027.55000000005</v>
      </c>
      <c r="D908">
        <v>2783.84</v>
      </c>
      <c r="E908">
        <v>548.16</v>
      </c>
      <c r="F908">
        <v>3792.21</v>
      </c>
      <c r="G908">
        <v>380.96</v>
      </c>
      <c r="H908">
        <v>535306.21</v>
      </c>
      <c r="I908">
        <v>112.01</v>
      </c>
      <c r="J908">
        <v>12.11</v>
      </c>
      <c r="K908">
        <v>99.9</v>
      </c>
    </row>
    <row r="909" spans="1:11" x14ac:dyDescent="0.3">
      <c r="A909" t="s">
        <v>112</v>
      </c>
      <c r="B909" s="2">
        <v>46265</v>
      </c>
      <c r="C909">
        <v>535306.21</v>
      </c>
      <c r="D909">
        <v>2759.5</v>
      </c>
      <c r="E909">
        <v>543.37</v>
      </c>
      <c r="F909">
        <v>3759.06</v>
      </c>
      <c r="G909">
        <v>377.63</v>
      </c>
      <c r="H909">
        <v>530626.15</v>
      </c>
      <c r="I909">
        <v>111.03</v>
      </c>
      <c r="J909">
        <v>12.11</v>
      </c>
      <c r="K909">
        <v>98.92</v>
      </c>
    </row>
    <row r="910" spans="1:11" x14ac:dyDescent="0.3">
      <c r="A910" t="s">
        <v>112</v>
      </c>
      <c r="B910" s="2">
        <v>46295</v>
      </c>
      <c r="C910">
        <v>530626.15</v>
      </c>
      <c r="D910">
        <v>2735.38</v>
      </c>
      <c r="E910">
        <v>538.62</v>
      </c>
      <c r="F910">
        <v>3726.19</v>
      </c>
      <c r="G910">
        <v>374.33</v>
      </c>
      <c r="H910">
        <v>525987.01</v>
      </c>
      <c r="I910">
        <v>110.06</v>
      </c>
      <c r="J910">
        <v>12.11</v>
      </c>
      <c r="K910">
        <v>97.95</v>
      </c>
    </row>
    <row r="911" spans="1:11" x14ac:dyDescent="0.3">
      <c r="A911" t="s">
        <v>112</v>
      </c>
      <c r="B911" s="2">
        <v>46326</v>
      </c>
      <c r="C911">
        <v>525987.01</v>
      </c>
      <c r="D911">
        <v>2711.46</v>
      </c>
      <c r="E911">
        <v>533.91</v>
      </c>
      <c r="F911">
        <v>3693.62</v>
      </c>
      <c r="G911">
        <v>371.06</v>
      </c>
      <c r="H911">
        <v>521388.43</v>
      </c>
      <c r="I911">
        <v>109.1</v>
      </c>
      <c r="J911">
        <v>12.11</v>
      </c>
      <c r="K911">
        <v>96.99</v>
      </c>
    </row>
    <row r="912" spans="1:11" x14ac:dyDescent="0.3">
      <c r="A912" t="s">
        <v>112</v>
      </c>
      <c r="B912" s="2">
        <v>46356</v>
      </c>
      <c r="C912">
        <v>521388.43</v>
      </c>
      <c r="D912">
        <v>2687.76</v>
      </c>
      <c r="E912">
        <v>529.24</v>
      </c>
      <c r="F912">
        <v>3661.33</v>
      </c>
      <c r="G912">
        <v>367.81</v>
      </c>
      <c r="H912">
        <v>516830.05</v>
      </c>
      <c r="I912">
        <v>108.15</v>
      </c>
      <c r="J912">
        <v>12.11</v>
      </c>
      <c r="K912">
        <v>96.03</v>
      </c>
    </row>
    <row r="913" spans="1:11" x14ac:dyDescent="0.3">
      <c r="A913" t="s">
        <v>112</v>
      </c>
      <c r="B913" s="2">
        <v>46387</v>
      </c>
      <c r="C913">
        <v>516830.05</v>
      </c>
      <c r="D913">
        <v>2664.26</v>
      </c>
      <c r="E913">
        <v>524.62</v>
      </c>
      <c r="F913">
        <v>3629.31</v>
      </c>
      <c r="G913">
        <v>364.6</v>
      </c>
      <c r="H913">
        <v>512311.52</v>
      </c>
      <c r="I913">
        <v>107.2</v>
      </c>
      <c r="J913">
        <v>12.11</v>
      </c>
      <c r="K913">
        <v>95.09</v>
      </c>
    </row>
    <row r="914" spans="1:11" x14ac:dyDescent="0.3">
      <c r="A914" t="s">
        <v>113</v>
      </c>
      <c r="B914" s="2">
        <v>46053</v>
      </c>
      <c r="C914">
        <v>591796.74</v>
      </c>
      <c r="D914">
        <v>2950.11</v>
      </c>
      <c r="E914">
        <v>683.46</v>
      </c>
      <c r="F914">
        <v>2716.56</v>
      </c>
      <c r="G914">
        <v>1321.51</v>
      </c>
      <c r="H914">
        <v>587075.21</v>
      </c>
      <c r="I914">
        <v>122.8</v>
      </c>
      <c r="J914">
        <v>4.99</v>
      </c>
      <c r="K914">
        <v>117.81</v>
      </c>
    </row>
    <row r="915" spans="1:11" x14ac:dyDescent="0.3">
      <c r="A915" t="s">
        <v>113</v>
      </c>
      <c r="B915" s="2">
        <v>46081</v>
      </c>
      <c r="C915">
        <v>587075.21</v>
      </c>
      <c r="D915">
        <v>2926.57</v>
      </c>
      <c r="E915">
        <v>678.01</v>
      </c>
      <c r="F915">
        <v>2694.89</v>
      </c>
      <c r="G915">
        <v>1310.96</v>
      </c>
      <c r="H915">
        <v>582391.35</v>
      </c>
      <c r="I915">
        <v>121.82</v>
      </c>
      <c r="J915">
        <v>4.99</v>
      </c>
      <c r="K915">
        <v>116.83</v>
      </c>
    </row>
    <row r="916" spans="1:11" x14ac:dyDescent="0.3">
      <c r="A916" t="s">
        <v>113</v>
      </c>
      <c r="B916" s="2">
        <v>46112</v>
      </c>
      <c r="C916">
        <v>582391.35</v>
      </c>
      <c r="D916">
        <v>2903.22</v>
      </c>
      <c r="E916">
        <v>672.6</v>
      </c>
      <c r="F916">
        <v>2673.38</v>
      </c>
      <c r="G916">
        <v>1300.51</v>
      </c>
      <c r="H916">
        <v>577744.86</v>
      </c>
      <c r="I916">
        <v>120.85</v>
      </c>
      <c r="J916">
        <v>4.99</v>
      </c>
      <c r="K916">
        <v>115.86</v>
      </c>
    </row>
    <row r="917" spans="1:11" x14ac:dyDescent="0.3">
      <c r="A917" t="s">
        <v>113</v>
      </c>
      <c r="B917" s="2">
        <v>46142</v>
      </c>
      <c r="C917">
        <v>577744.86</v>
      </c>
      <c r="D917">
        <v>2880.06</v>
      </c>
      <c r="E917">
        <v>667.23</v>
      </c>
      <c r="F917">
        <v>2652.06</v>
      </c>
      <c r="G917">
        <v>1290.1300000000001</v>
      </c>
      <c r="H917">
        <v>573135.43999999994</v>
      </c>
      <c r="I917">
        <v>119.88</v>
      </c>
      <c r="J917">
        <v>4.99</v>
      </c>
      <c r="K917">
        <v>114.89</v>
      </c>
    </row>
    <row r="918" spans="1:11" x14ac:dyDescent="0.3">
      <c r="A918" t="s">
        <v>113</v>
      </c>
      <c r="B918" s="2">
        <v>46173</v>
      </c>
      <c r="C918">
        <v>573135.43999999994</v>
      </c>
      <c r="D918">
        <v>2857.08</v>
      </c>
      <c r="E918">
        <v>661.91</v>
      </c>
      <c r="F918">
        <v>2630.9</v>
      </c>
      <c r="G918">
        <v>1279.8399999999999</v>
      </c>
      <c r="H918">
        <v>568562.80000000005</v>
      </c>
      <c r="I918">
        <v>118.93</v>
      </c>
      <c r="J918">
        <v>4.99</v>
      </c>
      <c r="K918">
        <v>113.93</v>
      </c>
    </row>
    <row r="919" spans="1:11" x14ac:dyDescent="0.3">
      <c r="A919" t="s">
        <v>113</v>
      </c>
      <c r="B919" s="2">
        <v>46203</v>
      </c>
      <c r="C919">
        <v>568562.80000000005</v>
      </c>
      <c r="D919">
        <v>2834.29</v>
      </c>
      <c r="E919">
        <v>656.63</v>
      </c>
      <c r="F919">
        <v>2609.91</v>
      </c>
      <c r="G919">
        <v>1269.6300000000001</v>
      </c>
      <c r="H919">
        <v>564026.64</v>
      </c>
      <c r="I919">
        <v>117.98</v>
      </c>
      <c r="J919">
        <v>4.99</v>
      </c>
      <c r="K919">
        <v>112.99</v>
      </c>
    </row>
    <row r="920" spans="1:11" x14ac:dyDescent="0.3">
      <c r="A920" t="s">
        <v>113</v>
      </c>
      <c r="B920" s="2">
        <v>46234</v>
      </c>
      <c r="C920">
        <v>564026.64</v>
      </c>
      <c r="D920">
        <v>2811.67</v>
      </c>
      <c r="E920">
        <v>651.39</v>
      </c>
      <c r="F920">
        <v>2589.08</v>
      </c>
      <c r="G920">
        <v>1259.5</v>
      </c>
      <c r="H920">
        <v>559526.67000000004</v>
      </c>
      <c r="I920">
        <v>117.04</v>
      </c>
      <c r="J920">
        <v>4.99</v>
      </c>
      <c r="K920">
        <v>112.04</v>
      </c>
    </row>
    <row r="921" spans="1:11" x14ac:dyDescent="0.3">
      <c r="A921" t="s">
        <v>113</v>
      </c>
      <c r="B921" s="2">
        <v>46265</v>
      </c>
      <c r="C921">
        <v>559526.67000000004</v>
      </c>
      <c r="D921">
        <v>2789.24</v>
      </c>
      <c r="E921">
        <v>646.19000000000005</v>
      </c>
      <c r="F921">
        <v>2568.4299999999998</v>
      </c>
      <c r="G921">
        <v>1249.45</v>
      </c>
      <c r="H921">
        <v>555062.6</v>
      </c>
      <c r="I921">
        <v>116.1</v>
      </c>
      <c r="J921">
        <v>4.99</v>
      </c>
      <c r="K921">
        <v>111.11</v>
      </c>
    </row>
    <row r="922" spans="1:11" x14ac:dyDescent="0.3">
      <c r="A922" t="s">
        <v>113</v>
      </c>
      <c r="B922" s="2">
        <v>46295</v>
      </c>
      <c r="C922">
        <v>555062.6</v>
      </c>
      <c r="D922">
        <v>2766.99</v>
      </c>
      <c r="E922">
        <v>641.04</v>
      </c>
      <c r="F922">
        <v>2547.94</v>
      </c>
      <c r="G922">
        <v>1239.48</v>
      </c>
      <c r="H922">
        <v>550634.15</v>
      </c>
      <c r="I922">
        <v>115.18</v>
      </c>
      <c r="J922">
        <v>4.99</v>
      </c>
      <c r="K922">
        <v>110.18</v>
      </c>
    </row>
    <row r="923" spans="1:11" x14ac:dyDescent="0.3">
      <c r="A923" t="s">
        <v>113</v>
      </c>
      <c r="B923" s="2">
        <v>46326</v>
      </c>
      <c r="C923">
        <v>550634.15</v>
      </c>
      <c r="D923">
        <v>2744.91</v>
      </c>
      <c r="E923">
        <v>635.91999999999996</v>
      </c>
      <c r="F923">
        <v>2527.61</v>
      </c>
      <c r="G923">
        <v>1229.5899999999999</v>
      </c>
      <c r="H923">
        <v>546241.02</v>
      </c>
      <c r="I923">
        <v>114.26</v>
      </c>
      <c r="J923">
        <v>4.99</v>
      </c>
      <c r="K923">
        <v>109.27</v>
      </c>
    </row>
    <row r="924" spans="1:11" x14ac:dyDescent="0.3">
      <c r="A924" t="s">
        <v>113</v>
      </c>
      <c r="B924" s="2">
        <v>46356</v>
      </c>
      <c r="C924">
        <v>546241.02</v>
      </c>
      <c r="D924">
        <v>2723.01</v>
      </c>
      <c r="E924">
        <v>630.85</v>
      </c>
      <c r="F924">
        <v>2507.44</v>
      </c>
      <c r="G924">
        <v>1219.78</v>
      </c>
      <c r="H924">
        <v>541882.94999999995</v>
      </c>
      <c r="I924">
        <v>113.35</v>
      </c>
      <c r="J924">
        <v>4.99</v>
      </c>
      <c r="K924">
        <v>108.35</v>
      </c>
    </row>
    <row r="925" spans="1:11" x14ac:dyDescent="0.3">
      <c r="A925" t="s">
        <v>113</v>
      </c>
      <c r="B925" s="2">
        <v>46387</v>
      </c>
      <c r="C925">
        <v>541882.94999999995</v>
      </c>
      <c r="D925">
        <v>2701.29</v>
      </c>
      <c r="E925">
        <v>625.82000000000005</v>
      </c>
      <c r="F925">
        <v>2487.44</v>
      </c>
      <c r="G925">
        <v>1210.05</v>
      </c>
      <c r="H925">
        <v>537559.65</v>
      </c>
      <c r="I925">
        <v>112.44</v>
      </c>
      <c r="J925">
        <v>4.99</v>
      </c>
      <c r="K925">
        <v>107.45</v>
      </c>
    </row>
    <row r="926" spans="1:11" x14ac:dyDescent="0.3">
      <c r="A926" t="s">
        <v>114</v>
      </c>
      <c r="B926" s="2">
        <v>46053</v>
      </c>
      <c r="C926">
        <v>185228.13</v>
      </c>
      <c r="D926">
        <v>785.83</v>
      </c>
      <c r="E926">
        <v>259.67</v>
      </c>
      <c r="F926">
        <v>2902.49</v>
      </c>
      <c r="G926">
        <v>581.46</v>
      </c>
      <c r="H926">
        <v>181484.51</v>
      </c>
      <c r="I926">
        <v>38.200000000000003</v>
      </c>
      <c r="J926">
        <v>5.29</v>
      </c>
      <c r="K926">
        <v>32.909999999999997</v>
      </c>
    </row>
    <row r="927" spans="1:11" x14ac:dyDescent="0.3">
      <c r="A927" t="s">
        <v>114</v>
      </c>
      <c r="B927" s="2">
        <v>46081</v>
      </c>
      <c r="C927">
        <v>181484.51</v>
      </c>
      <c r="D927">
        <v>769.95</v>
      </c>
      <c r="E927">
        <v>254.42</v>
      </c>
      <c r="F927">
        <v>2843.83</v>
      </c>
      <c r="G927">
        <v>569.71</v>
      </c>
      <c r="H927">
        <v>177816.54</v>
      </c>
      <c r="I927">
        <v>37.43</v>
      </c>
      <c r="J927">
        <v>5.29</v>
      </c>
      <c r="K927">
        <v>32.14</v>
      </c>
    </row>
    <row r="928" spans="1:11" x14ac:dyDescent="0.3">
      <c r="A928" t="s">
        <v>114</v>
      </c>
      <c r="B928" s="2">
        <v>46112</v>
      </c>
      <c r="C928">
        <v>177816.54</v>
      </c>
      <c r="D928">
        <v>754.39</v>
      </c>
      <c r="E928">
        <v>249.28</v>
      </c>
      <c r="F928">
        <v>2786.35</v>
      </c>
      <c r="G928">
        <v>558.20000000000005</v>
      </c>
      <c r="H928">
        <v>174222.71</v>
      </c>
      <c r="I928">
        <v>36.67</v>
      </c>
      <c r="J928">
        <v>5.29</v>
      </c>
      <c r="K928">
        <v>31.38</v>
      </c>
    </row>
    <row r="929" spans="1:11" x14ac:dyDescent="0.3">
      <c r="A929" t="s">
        <v>114</v>
      </c>
      <c r="B929" s="2">
        <v>46142</v>
      </c>
      <c r="C929">
        <v>174222.71</v>
      </c>
      <c r="D929">
        <v>739.14</v>
      </c>
      <c r="E929">
        <v>244.24</v>
      </c>
      <c r="F929">
        <v>2730.03</v>
      </c>
      <c r="G929">
        <v>546.91999999999996</v>
      </c>
      <c r="H929">
        <v>170701.52</v>
      </c>
      <c r="I929">
        <v>35.93</v>
      </c>
      <c r="J929">
        <v>5.29</v>
      </c>
      <c r="K929">
        <v>30.64</v>
      </c>
    </row>
    <row r="930" spans="1:11" x14ac:dyDescent="0.3">
      <c r="A930" t="s">
        <v>114</v>
      </c>
      <c r="B930" s="2">
        <v>46173</v>
      </c>
      <c r="C930">
        <v>170701.52</v>
      </c>
      <c r="D930">
        <v>724.2</v>
      </c>
      <c r="E930">
        <v>239.31</v>
      </c>
      <c r="F930">
        <v>2674.86</v>
      </c>
      <c r="G930">
        <v>535.86</v>
      </c>
      <c r="H930">
        <v>167251.49</v>
      </c>
      <c r="I930">
        <v>35.200000000000003</v>
      </c>
      <c r="J930">
        <v>5.29</v>
      </c>
      <c r="K930">
        <v>29.91</v>
      </c>
    </row>
    <row r="931" spans="1:11" x14ac:dyDescent="0.3">
      <c r="A931" t="s">
        <v>114</v>
      </c>
      <c r="B931" s="2">
        <v>46203</v>
      </c>
      <c r="C931">
        <v>167251.49</v>
      </c>
      <c r="D931">
        <v>709.56</v>
      </c>
      <c r="E931">
        <v>234.47</v>
      </c>
      <c r="F931">
        <v>2620.8000000000002</v>
      </c>
      <c r="G931">
        <v>525.03</v>
      </c>
      <c r="H931">
        <v>163871.19</v>
      </c>
      <c r="I931">
        <v>34.49</v>
      </c>
      <c r="J931">
        <v>5.29</v>
      </c>
      <c r="K931">
        <v>29.2</v>
      </c>
    </row>
    <row r="932" spans="1:11" x14ac:dyDescent="0.3">
      <c r="A932" t="s">
        <v>114</v>
      </c>
      <c r="B932" s="2">
        <v>46234</v>
      </c>
      <c r="C932">
        <v>163871.19</v>
      </c>
      <c r="D932">
        <v>695.22</v>
      </c>
      <c r="E932">
        <v>229.73</v>
      </c>
      <c r="F932">
        <v>2567.83</v>
      </c>
      <c r="G932">
        <v>514.41999999999996</v>
      </c>
      <c r="H932">
        <v>160559.21</v>
      </c>
      <c r="I932">
        <v>33.79</v>
      </c>
      <c r="J932">
        <v>5.29</v>
      </c>
      <c r="K932">
        <v>28.51</v>
      </c>
    </row>
    <row r="933" spans="1:11" x14ac:dyDescent="0.3">
      <c r="A933" t="s">
        <v>114</v>
      </c>
      <c r="B933" s="2">
        <v>46265</v>
      </c>
      <c r="C933">
        <v>160559.21</v>
      </c>
      <c r="D933">
        <v>681.17</v>
      </c>
      <c r="E933">
        <v>225.09</v>
      </c>
      <c r="F933">
        <v>2515.9299999999998</v>
      </c>
      <c r="G933">
        <v>504.02</v>
      </c>
      <c r="H933">
        <v>157314.17000000001</v>
      </c>
      <c r="I933">
        <v>33.11</v>
      </c>
      <c r="J933">
        <v>5.29</v>
      </c>
      <c r="K933">
        <v>27.82</v>
      </c>
    </row>
    <row r="934" spans="1:11" x14ac:dyDescent="0.3">
      <c r="A934" t="s">
        <v>114</v>
      </c>
      <c r="B934" s="2">
        <v>46295</v>
      </c>
      <c r="C934">
        <v>157314.17000000001</v>
      </c>
      <c r="D934">
        <v>667.41</v>
      </c>
      <c r="E934">
        <v>220.54</v>
      </c>
      <c r="F934">
        <v>2465.08</v>
      </c>
      <c r="G934">
        <v>493.84</v>
      </c>
      <c r="H934">
        <v>154134.71</v>
      </c>
      <c r="I934">
        <v>32.44</v>
      </c>
      <c r="J934">
        <v>5.29</v>
      </c>
      <c r="K934">
        <v>27.15</v>
      </c>
    </row>
    <row r="935" spans="1:11" x14ac:dyDescent="0.3">
      <c r="A935" t="s">
        <v>114</v>
      </c>
      <c r="B935" s="2">
        <v>46326</v>
      </c>
      <c r="C935">
        <v>154134.71</v>
      </c>
      <c r="D935">
        <v>653.91999999999996</v>
      </c>
      <c r="E935">
        <v>216.08</v>
      </c>
      <c r="F935">
        <v>2415.2600000000002</v>
      </c>
      <c r="G935">
        <v>483.86</v>
      </c>
      <c r="H935">
        <v>151019.51</v>
      </c>
      <c r="I935">
        <v>31.79</v>
      </c>
      <c r="J935">
        <v>5.29</v>
      </c>
      <c r="K935">
        <v>26.5</v>
      </c>
    </row>
    <row r="936" spans="1:11" x14ac:dyDescent="0.3">
      <c r="A936" t="s">
        <v>114</v>
      </c>
      <c r="B936" s="2">
        <v>46356</v>
      </c>
      <c r="C936">
        <v>151019.51</v>
      </c>
      <c r="D936">
        <v>640.70000000000005</v>
      </c>
      <c r="E936">
        <v>211.72</v>
      </c>
      <c r="F936">
        <v>2366.4499999999998</v>
      </c>
      <c r="G936">
        <v>474.08</v>
      </c>
      <c r="H936">
        <v>147967.26999999999</v>
      </c>
      <c r="I936">
        <v>31.14</v>
      </c>
      <c r="J936">
        <v>5.29</v>
      </c>
      <c r="K936">
        <v>25.86</v>
      </c>
    </row>
    <row r="937" spans="1:11" x14ac:dyDescent="0.3">
      <c r="A937" t="s">
        <v>114</v>
      </c>
      <c r="B937" s="2">
        <v>46387</v>
      </c>
      <c r="C937">
        <v>147967.26999999999</v>
      </c>
      <c r="D937">
        <v>627.75</v>
      </c>
      <c r="E937">
        <v>207.44</v>
      </c>
      <c r="F937">
        <v>2318.62</v>
      </c>
      <c r="G937">
        <v>464.5</v>
      </c>
      <c r="H937">
        <v>144976.72</v>
      </c>
      <c r="I937">
        <v>30.51</v>
      </c>
      <c r="J937">
        <v>5.29</v>
      </c>
      <c r="K937">
        <v>25.23</v>
      </c>
    </row>
    <row r="938" spans="1:11" x14ac:dyDescent="0.3">
      <c r="A938" t="s">
        <v>115</v>
      </c>
      <c r="B938" s="2">
        <v>46053</v>
      </c>
      <c r="C938">
        <v>187215.04</v>
      </c>
      <c r="D938">
        <v>962.6</v>
      </c>
      <c r="E938">
        <v>560.16</v>
      </c>
      <c r="F938">
        <v>2151.4299999999998</v>
      </c>
      <c r="G938">
        <v>92.2</v>
      </c>
      <c r="H938">
        <v>184411.25</v>
      </c>
      <c r="I938">
        <v>38.71</v>
      </c>
      <c r="J938">
        <v>7.76</v>
      </c>
      <c r="K938">
        <v>30.95</v>
      </c>
    </row>
    <row r="939" spans="1:11" x14ac:dyDescent="0.3">
      <c r="A939" t="s">
        <v>115</v>
      </c>
      <c r="B939" s="2">
        <v>46081</v>
      </c>
      <c r="C939">
        <v>184411.25</v>
      </c>
      <c r="D939">
        <v>948.18</v>
      </c>
      <c r="E939">
        <v>551.77</v>
      </c>
      <c r="F939">
        <v>2119.21</v>
      </c>
      <c r="G939">
        <v>90.82</v>
      </c>
      <c r="H939">
        <v>181649.46</v>
      </c>
      <c r="I939">
        <v>38.130000000000003</v>
      </c>
      <c r="J939">
        <v>7.76</v>
      </c>
      <c r="K939">
        <v>30.37</v>
      </c>
    </row>
    <row r="940" spans="1:11" x14ac:dyDescent="0.3">
      <c r="A940" t="s">
        <v>115</v>
      </c>
      <c r="B940" s="2">
        <v>46112</v>
      </c>
      <c r="C940">
        <v>181649.46</v>
      </c>
      <c r="D940">
        <v>933.98</v>
      </c>
      <c r="E940">
        <v>543.51</v>
      </c>
      <c r="F940">
        <v>2087.4699999999998</v>
      </c>
      <c r="G940">
        <v>89.46</v>
      </c>
      <c r="H940">
        <v>178929.02</v>
      </c>
      <c r="I940">
        <v>37.56</v>
      </c>
      <c r="J940">
        <v>7.76</v>
      </c>
      <c r="K940">
        <v>29.8</v>
      </c>
    </row>
    <row r="941" spans="1:11" x14ac:dyDescent="0.3">
      <c r="A941" t="s">
        <v>115</v>
      </c>
      <c r="B941" s="2">
        <v>46142</v>
      </c>
      <c r="C941">
        <v>178929.02</v>
      </c>
      <c r="D941">
        <v>919.99</v>
      </c>
      <c r="E941">
        <v>535.37</v>
      </c>
      <c r="F941">
        <v>2056.21</v>
      </c>
      <c r="G941">
        <v>88.12</v>
      </c>
      <c r="H941">
        <v>176249.33</v>
      </c>
      <c r="I941">
        <v>37</v>
      </c>
      <c r="J941">
        <v>7.76</v>
      </c>
      <c r="K941">
        <v>29.24</v>
      </c>
    </row>
    <row r="942" spans="1:11" x14ac:dyDescent="0.3">
      <c r="A942" t="s">
        <v>115</v>
      </c>
      <c r="B942" s="2">
        <v>46173</v>
      </c>
      <c r="C942">
        <v>176249.33</v>
      </c>
      <c r="D942">
        <v>906.22</v>
      </c>
      <c r="E942">
        <v>527.35</v>
      </c>
      <c r="F942">
        <v>2025.41</v>
      </c>
      <c r="G942">
        <v>86.8</v>
      </c>
      <c r="H942">
        <v>173609.76</v>
      </c>
      <c r="I942">
        <v>36.44</v>
      </c>
      <c r="J942">
        <v>7.76</v>
      </c>
      <c r="K942">
        <v>28.68</v>
      </c>
    </row>
    <row r="943" spans="1:11" x14ac:dyDescent="0.3">
      <c r="A943" t="s">
        <v>115</v>
      </c>
      <c r="B943" s="2">
        <v>46203</v>
      </c>
      <c r="C943">
        <v>173609.76</v>
      </c>
      <c r="D943">
        <v>892.64</v>
      </c>
      <c r="E943">
        <v>519.45000000000005</v>
      </c>
      <c r="F943">
        <v>1995.08</v>
      </c>
      <c r="G943">
        <v>85.5</v>
      </c>
      <c r="H943">
        <v>171009.73</v>
      </c>
      <c r="I943">
        <v>35.9</v>
      </c>
      <c r="J943">
        <v>7.76</v>
      </c>
      <c r="K943">
        <v>28.14</v>
      </c>
    </row>
    <row r="944" spans="1:11" x14ac:dyDescent="0.3">
      <c r="A944" t="s">
        <v>115</v>
      </c>
      <c r="B944" s="2">
        <v>46234</v>
      </c>
      <c r="C944">
        <v>171009.73</v>
      </c>
      <c r="D944">
        <v>879.28</v>
      </c>
      <c r="E944">
        <v>511.67</v>
      </c>
      <c r="F944">
        <v>1965.2</v>
      </c>
      <c r="G944">
        <v>84.22</v>
      </c>
      <c r="H944">
        <v>168448.64000000001</v>
      </c>
      <c r="I944">
        <v>35.36</v>
      </c>
      <c r="J944">
        <v>7.76</v>
      </c>
      <c r="K944">
        <v>27.6</v>
      </c>
    </row>
    <row r="945" spans="1:11" x14ac:dyDescent="0.3">
      <c r="A945" t="s">
        <v>115</v>
      </c>
      <c r="B945" s="2">
        <v>46265</v>
      </c>
      <c r="C945">
        <v>168448.64000000001</v>
      </c>
      <c r="D945">
        <v>866.11</v>
      </c>
      <c r="E945">
        <v>504.01</v>
      </c>
      <c r="F945">
        <v>1935.77</v>
      </c>
      <c r="G945">
        <v>82.96</v>
      </c>
      <c r="H945">
        <v>165925.9</v>
      </c>
      <c r="I945">
        <v>34.83</v>
      </c>
      <c r="J945">
        <v>7.76</v>
      </c>
      <c r="K945">
        <v>27.07</v>
      </c>
    </row>
    <row r="946" spans="1:11" x14ac:dyDescent="0.3">
      <c r="A946" t="s">
        <v>115</v>
      </c>
      <c r="B946" s="2">
        <v>46295</v>
      </c>
      <c r="C946">
        <v>165925.9</v>
      </c>
      <c r="D946">
        <v>853.14</v>
      </c>
      <c r="E946">
        <v>496.46</v>
      </c>
      <c r="F946">
        <v>1906.78</v>
      </c>
      <c r="G946">
        <v>81.72</v>
      </c>
      <c r="H946">
        <v>163440.95000000001</v>
      </c>
      <c r="I946">
        <v>34.31</v>
      </c>
      <c r="J946">
        <v>7.76</v>
      </c>
      <c r="K946">
        <v>26.55</v>
      </c>
    </row>
    <row r="947" spans="1:11" x14ac:dyDescent="0.3">
      <c r="A947" t="s">
        <v>115</v>
      </c>
      <c r="B947" s="2">
        <v>46326</v>
      </c>
      <c r="C947">
        <v>163440.95000000001</v>
      </c>
      <c r="D947">
        <v>840.36</v>
      </c>
      <c r="E947">
        <v>489.03</v>
      </c>
      <c r="F947">
        <v>1878.22</v>
      </c>
      <c r="G947">
        <v>80.489999999999995</v>
      </c>
      <c r="H947">
        <v>160993.21</v>
      </c>
      <c r="I947">
        <v>33.799999999999997</v>
      </c>
      <c r="J947">
        <v>7.76</v>
      </c>
      <c r="K947">
        <v>26.03</v>
      </c>
    </row>
    <row r="948" spans="1:11" x14ac:dyDescent="0.3">
      <c r="A948" t="s">
        <v>115</v>
      </c>
      <c r="B948" s="2">
        <v>46356</v>
      </c>
      <c r="C948">
        <v>160993.21</v>
      </c>
      <c r="D948">
        <v>827.77</v>
      </c>
      <c r="E948">
        <v>481.7</v>
      </c>
      <c r="F948">
        <v>1850.09</v>
      </c>
      <c r="G948">
        <v>79.290000000000006</v>
      </c>
      <c r="H948">
        <v>158582.13</v>
      </c>
      <c r="I948">
        <v>33.29</v>
      </c>
      <c r="J948">
        <v>7.76</v>
      </c>
      <c r="K948">
        <v>25.53</v>
      </c>
    </row>
    <row r="949" spans="1:11" x14ac:dyDescent="0.3">
      <c r="A949" t="s">
        <v>115</v>
      </c>
      <c r="B949" s="2">
        <v>46387</v>
      </c>
      <c r="C949">
        <v>158582.13</v>
      </c>
      <c r="D949">
        <v>815.38</v>
      </c>
      <c r="E949">
        <v>474.49</v>
      </c>
      <c r="F949">
        <v>1822.39</v>
      </c>
      <c r="G949">
        <v>78.099999999999994</v>
      </c>
      <c r="H949">
        <v>156207.15</v>
      </c>
      <c r="I949">
        <v>32.79</v>
      </c>
      <c r="J949">
        <v>7.76</v>
      </c>
      <c r="K949">
        <v>25.03</v>
      </c>
    </row>
    <row r="950" spans="1:11" x14ac:dyDescent="0.3">
      <c r="A950" t="s">
        <v>116</v>
      </c>
      <c r="B950" s="2">
        <v>46053</v>
      </c>
      <c r="C950">
        <v>532724.87</v>
      </c>
      <c r="D950">
        <v>2482.94</v>
      </c>
      <c r="E950">
        <v>793.3</v>
      </c>
      <c r="F950">
        <v>5536.32</v>
      </c>
      <c r="G950">
        <v>286.55</v>
      </c>
      <c r="H950">
        <v>526108.69999999995</v>
      </c>
      <c r="I950">
        <v>110.3</v>
      </c>
      <c r="J950">
        <v>5.7</v>
      </c>
      <c r="K950">
        <v>104.6</v>
      </c>
    </row>
    <row r="951" spans="1:11" x14ac:dyDescent="0.3">
      <c r="A951" t="s">
        <v>116</v>
      </c>
      <c r="B951" s="2">
        <v>46081</v>
      </c>
      <c r="C951">
        <v>526108.69999999995</v>
      </c>
      <c r="D951">
        <v>2452.1</v>
      </c>
      <c r="E951">
        <v>783.45</v>
      </c>
      <c r="F951">
        <v>5467.56</v>
      </c>
      <c r="G951">
        <v>282.99</v>
      </c>
      <c r="H951">
        <v>519574.7</v>
      </c>
      <c r="I951">
        <v>108.93</v>
      </c>
      <c r="J951">
        <v>5.7</v>
      </c>
      <c r="K951">
        <v>103.23</v>
      </c>
    </row>
    <row r="952" spans="1:11" x14ac:dyDescent="0.3">
      <c r="A952" t="s">
        <v>116</v>
      </c>
      <c r="B952" s="2">
        <v>46112</v>
      </c>
      <c r="C952">
        <v>519574.7</v>
      </c>
      <c r="D952">
        <v>2421.65</v>
      </c>
      <c r="E952">
        <v>773.72</v>
      </c>
      <c r="F952">
        <v>5399.66</v>
      </c>
      <c r="G952">
        <v>279.48</v>
      </c>
      <c r="H952">
        <v>513121.85</v>
      </c>
      <c r="I952">
        <v>107.57</v>
      </c>
      <c r="J952">
        <v>5.7</v>
      </c>
      <c r="K952">
        <v>101.87</v>
      </c>
    </row>
    <row r="953" spans="1:11" x14ac:dyDescent="0.3">
      <c r="A953" t="s">
        <v>116</v>
      </c>
      <c r="B953" s="2">
        <v>46142</v>
      </c>
      <c r="C953">
        <v>513121.85</v>
      </c>
      <c r="D953">
        <v>2391.58</v>
      </c>
      <c r="E953">
        <v>764.11</v>
      </c>
      <c r="F953">
        <v>5332.6</v>
      </c>
      <c r="G953">
        <v>276</v>
      </c>
      <c r="H953">
        <v>506749.14</v>
      </c>
      <c r="I953">
        <v>106.24</v>
      </c>
      <c r="J953">
        <v>5.7</v>
      </c>
      <c r="K953">
        <v>100.54</v>
      </c>
    </row>
    <row r="954" spans="1:11" x14ac:dyDescent="0.3">
      <c r="A954" t="s">
        <v>116</v>
      </c>
      <c r="B954" s="2">
        <v>46173</v>
      </c>
      <c r="C954">
        <v>506749.14</v>
      </c>
      <c r="D954">
        <v>2361.87</v>
      </c>
      <c r="E954">
        <v>754.62</v>
      </c>
      <c r="F954">
        <v>5266.37</v>
      </c>
      <c r="G954">
        <v>272.58</v>
      </c>
      <c r="H954">
        <v>500455.57</v>
      </c>
      <c r="I954">
        <v>104.92</v>
      </c>
      <c r="J954">
        <v>5.7</v>
      </c>
      <c r="K954">
        <v>99.22</v>
      </c>
    </row>
    <row r="955" spans="1:11" x14ac:dyDescent="0.3">
      <c r="A955" t="s">
        <v>116</v>
      </c>
      <c r="B955" s="2">
        <v>46203</v>
      </c>
      <c r="C955">
        <v>500455.57</v>
      </c>
      <c r="D955">
        <v>2332.54</v>
      </c>
      <c r="E955">
        <v>745.25</v>
      </c>
      <c r="F955">
        <v>5200.96</v>
      </c>
      <c r="G955">
        <v>269.19</v>
      </c>
      <c r="H955">
        <v>494240.17</v>
      </c>
      <c r="I955">
        <v>103.61</v>
      </c>
      <c r="J955">
        <v>5.7</v>
      </c>
      <c r="K955">
        <v>97.92</v>
      </c>
    </row>
    <row r="956" spans="1:11" x14ac:dyDescent="0.3">
      <c r="A956" t="s">
        <v>116</v>
      </c>
      <c r="B956" s="2">
        <v>46234</v>
      </c>
      <c r="C956">
        <v>494240.17</v>
      </c>
      <c r="D956">
        <v>2303.5700000000002</v>
      </c>
      <c r="E956">
        <v>735.99</v>
      </c>
      <c r="F956">
        <v>5136.37</v>
      </c>
      <c r="G956">
        <v>265.85000000000002</v>
      </c>
      <c r="H956">
        <v>488101.96</v>
      </c>
      <c r="I956">
        <v>102.33</v>
      </c>
      <c r="J956">
        <v>5.7</v>
      </c>
      <c r="K956">
        <v>96.63</v>
      </c>
    </row>
    <row r="957" spans="1:11" x14ac:dyDescent="0.3">
      <c r="A957" t="s">
        <v>116</v>
      </c>
      <c r="B957" s="2">
        <v>46265</v>
      </c>
      <c r="C957">
        <v>488101.96</v>
      </c>
      <c r="D957">
        <v>2274.96</v>
      </c>
      <c r="E957">
        <v>726.85</v>
      </c>
      <c r="F957">
        <v>5072.58</v>
      </c>
      <c r="G957">
        <v>262.55</v>
      </c>
      <c r="H957">
        <v>482039.98</v>
      </c>
      <c r="I957">
        <v>101.06</v>
      </c>
      <c r="J957">
        <v>5.7</v>
      </c>
      <c r="K957">
        <v>95.36</v>
      </c>
    </row>
    <row r="958" spans="1:11" x14ac:dyDescent="0.3">
      <c r="A958" t="s">
        <v>116</v>
      </c>
      <c r="B958" s="2">
        <v>46295</v>
      </c>
      <c r="C958">
        <v>482039.98</v>
      </c>
      <c r="D958">
        <v>2246.71</v>
      </c>
      <c r="E958">
        <v>717.82</v>
      </c>
      <c r="F958">
        <v>5009.58</v>
      </c>
      <c r="G958">
        <v>259.29000000000002</v>
      </c>
      <c r="H958">
        <v>476053.29</v>
      </c>
      <c r="I958">
        <v>99.8</v>
      </c>
      <c r="J958">
        <v>5.7</v>
      </c>
      <c r="K958">
        <v>94.1</v>
      </c>
    </row>
    <row r="959" spans="1:11" x14ac:dyDescent="0.3">
      <c r="A959" t="s">
        <v>116</v>
      </c>
      <c r="B959" s="2">
        <v>46326</v>
      </c>
      <c r="C959">
        <v>476053.29</v>
      </c>
      <c r="D959">
        <v>2218.81</v>
      </c>
      <c r="E959">
        <v>708.91</v>
      </c>
      <c r="F959">
        <v>4947.37</v>
      </c>
      <c r="G959">
        <v>256.07</v>
      </c>
      <c r="H959">
        <v>470140.95</v>
      </c>
      <c r="I959">
        <v>98.56</v>
      </c>
      <c r="J959">
        <v>5.7</v>
      </c>
      <c r="K959">
        <v>92.86</v>
      </c>
    </row>
    <row r="960" spans="1:11" x14ac:dyDescent="0.3">
      <c r="A960" t="s">
        <v>116</v>
      </c>
      <c r="B960" s="2">
        <v>46356</v>
      </c>
      <c r="C960">
        <v>470140.95</v>
      </c>
      <c r="D960">
        <v>2191.25</v>
      </c>
      <c r="E960">
        <v>700.1</v>
      </c>
      <c r="F960">
        <v>4885.92</v>
      </c>
      <c r="G960">
        <v>252.89</v>
      </c>
      <c r="H960">
        <v>464302.04</v>
      </c>
      <c r="I960">
        <v>97.34</v>
      </c>
      <c r="J960">
        <v>5.7</v>
      </c>
      <c r="K960">
        <v>91.64</v>
      </c>
    </row>
    <row r="961" spans="1:11" x14ac:dyDescent="0.3">
      <c r="A961" t="s">
        <v>116</v>
      </c>
      <c r="B961" s="2">
        <v>46387</v>
      </c>
      <c r="C961">
        <v>464302.04</v>
      </c>
      <c r="D961">
        <v>2164.0300000000002</v>
      </c>
      <c r="E961">
        <v>691.41</v>
      </c>
      <c r="F961">
        <v>4825.24</v>
      </c>
      <c r="G961">
        <v>249.74</v>
      </c>
      <c r="H961">
        <v>458535.65</v>
      </c>
      <c r="I961">
        <v>96.13</v>
      </c>
      <c r="J961">
        <v>5.7</v>
      </c>
      <c r="K961">
        <v>90.43</v>
      </c>
    </row>
    <row r="962" spans="1:11" x14ac:dyDescent="0.3">
      <c r="A962" t="s">
        <v>117</v>
      </c>
      <c r="B962" s="2">
        <v>46053</v>
      </c>
      <c r="C962">
        <v>447766.08</v>
      </c>
      <c r="D962">
        <v>2393.6799999999998</v>
      </c>
      <c r="E962">
        <v>559.59</v>
      </c>
      <c r="F962">
        <v>2299.61</v>
      </c>
      <c r="G962">
        <v>701.33</v>
      </c>
      <c r="H962">
        <v>444205.54</v>
      </c>
      <c r="I962">
        <v>92.91</v>
      </c>
      <c r="J962">
        <v>6.84</v>
      </c>
      <c r="K962">
        <v>86.07</v>
      </c>
    </row>
    <row r="963" spans="1:11" x14ac:dyDescent="0.3">
      <c r="A963" t="s">
        <v>117</v>
      </c>
      <c r="B963" s="2">
        <v>46081</v>
      </c>
      <c r="C963">
        <v>444205.54</v>
      </c>
      <c r="D963">
        <v>2374.65</v>
      </c>
      <c r="E963">
        <v>555.15</v>
      </c>
      <c r="F963">
        <v>2281.33</v>
      </c>
      <c r="G963">
        <v>695.75</v>
      </c>
      <c r="H963">
        <v>440673.32</v>
      </c>
      <c r="I963">
        <v>92.17</v>
      </c>
      <c r="J963">
        <v>6.84</v>
      </c>
      <c r="K963">
        <v>85.33</v>
      </c>
    </row>
    <row r="964" spans="1:11" x14ac:dyDescent="0.3">
      <c r="A964" t="s">
        <v>117</v>
      </c>
      <c r="B964" s="2">
        <v>46112</v>
      </c>
      <c r="C964">
        <v>440673.32</v>
      </c>
      <c r="D964">
        <v>2355.77</v>
      </c>
      <c r="E964">
        <v>550.73</v>
      </c>
      <c r="F964">
        <v>2263.1799999999998</v>
      </c>
      <c r="G964">
        <v>690.22</v>
      </c>
      <c r="H964">
        <v>437169.19</v>
      </c>
      <c r="I964">
        <v>91.44</v>
      </c>
      <c r="J964">
        <v>6.84</v>
      </c>
      <c r="K964">
        <v>84.6</v>
      </c>
    </row>
    <row r="965" spans="1:11" x14ac:dyDescent="0.3">
      <c r="A965" t="s">
        <v>117</v>
      </c>
      <c r="B965" s="2">
        <v>46142</v>
      </c>
      <c r="C965">
        <v>437169.19</v>
      </c>
      <c r="D965">
        <v>2337.0300000000002</v>
      </c>
      <c r="E965">
        <v>546.35</v>
      </c>
      <c r="F965">
        <v>2245.19</v>
      </c>
      <c r="G965">
        <v>684.73</v>
      </c>
      <c r="H965">
        <v>433692.92</v>
      </c>
      <c r="I965">
        <v>90.71</v>
      </c>
      <c r="J965">
        <v>6.84</v>
      </c>
      <c r="K965">
        <v>83.87</v>
      </c>
    </row>
    <row r="966" spans="1:11" x14ac:dyDescent="0.3">
      <c r="A966" t="s">
        <v>117</v>
      </c>
      <c r="B966" s="2">
        <v>46173</v>
      </c>
      <c r="C966">
        <v>433692.92</v>
      </c>
      <c r="D966">
        <v>2318.4499999999998</v>
      </c>
      <c r="E966">
        <v>542.01</v>
      </c>
      <c r="F966">
        <v>2227.34</v>
      </c>
      <c r="G966">
        <v>679.29</v>
      </c>
      <c r="H966">
        <v>430244.29</v>
      </c>
      <c r="I966">
        <v>89.99</v>
      </c>
      <c r="J966">
        <v>6.84</v>
      </c>
      <c r="K966">
        <v>83.15</v>
      </c>
    </row>
    <row r="967" spans="1:11" x14ac:dyDescent="0.3">
      <c r="A967" t="s">
        <v>117</v>
      </c>
      <c r="B967" s="2">
        <v>46203</v>
      </c>
      <c r="C967">
        <v>430244.29</v>
      </c>
      <c r="D967">
        <v>2300.0100000000002</v>
      </c>
      <c r="E967">
        <v>537.70000000000005</v>
      </c>
      <c r="F967">
        <v>2209.62</v>
      </c>
      <c r="G967">
        <v>673.88</v>
      </c>
      <c r="H967">
        <v>426823.08</v>
      </c>
      <c r="I967">
        <v>89.28</v>
      </c>
      <c r="J967">
        <v>6.84</v>
      </c>
      <c r="K967">
        <v>82.43</v>
      </c>
    </row>
    <row r="968" spans="1:11" x14ac:dyDescent="0.3">
      <c r="A968" t="s">
        <v>117</v>
      </c>
      <c r="B968" s="2">
        <v>46234</v>
      </c>
      <c r="C968">
        <v>426823.08</v>
      </c>
      <c r="D968">
        <v>2281.73</v>
      </c>
      <c r="E968">
        <v>533.41999999999996</v>
      </c>
      <c r="F968">
        <v>2192.0500000000002</v>
      </c>
      <c r="G968">
        <v>668.53</v>
      </c>
      <c r="H968">
        <v>423429.08</v>
      </c>
      <c r="I968">
        <v>88.57</v>
      </c>
      <c r="J968">
        <v>6.84</v>
      </c>
      <c r="K968">
        <v>81.72</v>
      </c>
    </row>
    <row r="969" spans="1:11" x14ac:dyDescent="0.3">
      <c r="A969" t="s">
        <v>117</v>
      </c>
      <c r="B969" s="2">
        <v>46265</v>
      </c>
      <c r="C969">
        <v>423429.08</v>
      </c>
      <c r="D969">
        <v>2263.58</v>
      </c>
      <c r="E969">
        <v>529.17999999999995</v>
      </c>
      <c r="F969">
        <v>2174.62</v>
      </c>
      <c r="G969">
        <v>663.21</v>
      </c>
      <c r="H969">
        <v>420062.07</v>
      </c>
      <c r="I969">
        <v>87.86</v>
      </c>
      <c r="J969">
        <v>6.84</v>
      </c>
      <c r="K969">
        <v>81.02</v>
      </c>
    </row>
    <row r="970" spans="1:11" x14ac:dyDescent="0.3">
      <c r="A970" t="s">
        <v>117</v>
      </c>
      <c r="B970" s="2">
        <v>46295</v>
      </c>
      <c r="C970">
        <v>420062.07</v>
      </c>
      <c r="D970">
        <v>2245.58</v>
      </c>
      <c r="E970">
        <v>524.97</v>
      </c>
      <c r="F970">
        <v>2157.33</v>
      </c>
      <c r="G970">
        <v>657.94</v>
      </c>
      <c r="H970">
        <v>416721.83</v>
      </c>
      <c r="I970">
        <v>87.16</v>
      </c>
      <c r="J970">
        <v>6.84</v>
      </c>
      <c r="K970">
        <v>80.319999999999993</v>
      </c>
    </row>
    <row r="971" spans="1:11" x14ac:dyDescent="0.3">
      <c r="A971" t="s">
        <v>117</v>
      </c>
      <c r="B971" s="2">
        <v>46326</v>
      </c>
      <c r="C971">
        <v>416721.83</v>
      </c>
      <c r="D971">
        <v>2227.73</v>
      </c>
      <c r="E971">
        <v>520.79999999999995</v>
      </c>
      <c r="F971">
        <v>2140.1799999999998</v>
      </c>
      <c r="G971">
        <v>652.70000000000005</v>
      </c>
      <c r="H971">
        <v>413408.15</v>
      </c>
      <c r="I971">
        <v>86.47</v>
      </c>
      <c r="J971">
        <v>6.84</v>
      </c>
      <c r="K971">
        <v>79.63</v>
      </c>
    </row>
    <row r="972" spans="1:11" x14ac:dyDescent="0.3">
      <c r="A972" t="s">
        <v>117</v>
      </c>
      <c r="B972" s="2">
        <v>46356</v>
      </c>
      <c r="C972">
        <v>413408.15</v>
      </c>
      <c r="D972">
        <v>2210.0100000000002</v>
      </c>
      <c r="E972">
        <v>516.66</v>
      </c>
      <c r="F972">
        <v>2123.16</v>
      </c>
      <c r="G972">
        <v>647.51</v>
      </c>
      <c r="H972">
        <v>410120.82</v>
      </c>
      <c r="I972">
        <v>85.78</v>
      </c>
      <c r="J972">
        <v>6.84</v>
      </c>
      <c r="K972">
        <v>78.94</v>
      </c>
    </row>
    <row r="973" spans="1:11" x14ac:dyDescent="0.3">
      <c r="A973" t="s">
        <v>117</v>
      </c>
      <c r="B973" s="2">
        <v>46387</v>
      </c>
      <c r="C973">
        <v>410120.82</v>
      </c>
      <c r="D973">
        <v>2192.44</v>
      </c>
      <c r="E973">
        <v>512.54999999999995</v>
      </c>
      <c r="F973">
        <v>2106.27</v>
      </c>
      <c r="G973">
        <v>642.37</v>
      </c>
      <c r="H973">
        <v>406859.63</v>
      </c>
      <c r="I973">
        <v>85.1</v>
      </c>
      <c r="J973">
        <v>6.84</v>
      </c>
      <c r="K973">
        <v>78.260000000000005</v>
      </c>
    </row>
    <row r="974" spans="1:11" x14ac:dyDescent="0.3">
      <c r="A974" t="s">
        <v>118</v>
      </c>
      <c r="B974" s="2">
        <v>46053</v>
      </c>
      <c r="C974">
        <v>431350.64</v>
      </c>
      <c r="D974">
        <v>2505.0700000000002</v>
      </c>
      <c r="E974">
        <v>1522.43</v>
      </c>
      <c r="F974">
        <v>4197.22</v>
      </c>
      <c r="G974">
        <v>659.3</v>
      </c>
      <c r="H974">
        <v>424971.69</v>
      </c>
      <c r="I974">
        <v>89.2</v>
      </c>
      <c r="J974">
        <v>8.6</v>
      </c>
      <c r="K974">
        <v>80.599999999999994</v>
      </c>
    </row>
    <row r="975" spans="1:11" x14ac:dyDescent="0.3">
      <c r="A975" t="s">
        <v>118</v>
      </c>
      <c r="B975" s="2">
        <v>46081</v>
      </c>
      <c r="C975">
        <v>424971.69</v>
      </c>
      <c r="D975">
        <v>2468.02</v>
      </c>
      <c r="E975">
        <v>1499.92</v>
      </c>
      <c r="F975">
        <v>4135.1499999999996</v>
      </c>
      <c r="G975">
        <v>649.54999999999995</v>
      </c>
      <c r="H975">
        <v>418687.08</v>
      </c>
      <c r="I975">
        <v>87.88</v>
      </c>
      <c r="J975">
        <v>8.6</v>
      </c>
      <c r="K975">
        <v>79.28</v>
      </c>
    </row>
    <row r="976" spans="1:11" x14ac:dyDescent="0.3">
      <c r="A976" t="s">
        <v>118</v>
      </c>
      <c r="B976" s="2">
        <v>46112</v>
      </c>
      <c r="C976">
        <v>418687.08</v>
      </c>
      <c r="D976">
        <v>2431.5300000000002</v>
      </c>
      <c r="E976">
        <v>1477.73</v>
      </c>
      <c r="F976">
        <v>4074</v>
      </c>
      <c r="G976">
        <v>639.94000000000005</v>
      </c>
      <c r="H976">
        <v>412495.41</v>
      </c>
      <c r="I976">
        <v>86.58</v>
      </c>
      <c r="J976">
        <v>8.6</v>
      </c>
      <c r="K976">
        <v>77.98</v>
      </c>
    </row>
    <row r="977" spans="1:11" x14ac:dyDescent="0.3">
      <c r="A977" t="s">
        <v>118</v>
      </c>
      <c r="B977" s="2">
        <v>46142</v>
      </c>
      <c r="C977">
        <v>412495.41</v>
      </c>
      <c r="D977">
        <v>2395.5700000000002</v>
      </c>
      <c r="E977">
        <v>1455.88</v>
      </c>
      <c r="F977">
        <v>4013.75</v>
      </c>
      <c r="G977">
        <v>630.48</v>
      </c>
      <c r="H977">
        <v>406395.3</v>
      </c>
      <c r="I977">
        <v>85.3</v>
      </c>
      <c r="J977">
        <v>8.6</v>
      </c>
      <c r="K977">
        <v>76.7</v>
      </c>
    </row>
    <row r="978" spans="1:11" x14ac:dyDescent="0.3">
      <c r="A978" t="s">
        <v>118</v>
      </c>
      <c r="B978" s="2">
        <v>46173</v>
      </c>
      <c r="C978">
        <v>406395.3</v>
      </c>
      <c r="D978">
        <v>2360.14</v>
      </c>
      <c r="E978">
        <v>1434.35</v>
      </c>
      <c r="F978">
        <v>3954.4</v>
      </c>
      <c r="G978">
        <v>621.15</v>
      </c>
      <c r="H978">
        <v>400385.4</v>
      </c>
      <c r="I978">
        <v>84.04</v>
      </c>
      <c r="J978">
        <v>8.6</v>
      </c>
      <c r="K978">
        <v>75.430000000000007</v>
      </c>
    </row>
    <row r="979" spans="1:11" x14ac:dyDescent="0.3">
      <c r="A979" t="s">
        <v>118</v>
      </c>
      <c r="B979" s="2">
        <v>46203</v>
      </c>
      <c r="C979">
        <v>400385.4</v>
      </c>
      <c r="D979">
        <v>2325.2399999999998</v>
      </c>
      <c r="E979">
        <v>1413.14</v>
      </c>
      <c r="F979">
        <v>3895.92</v>
      </c>
      <c r="G979">
        <v>611.97</v>
      </c>
      <c r="H979">
        <v>394464.37</v>
      </c>
      <c r="I979">
        <v>82.8</v>
      </c>
      <c r="J979">
        <v>8.6</v>
      </c>
      <c r="K979">
        <v>74.19</v>
      </c>
    </row>
    <row r="980" spans="1:11" x14ac:dyDescent="0.3">
      <c r="A980" t="s">
        <v>118</v>
      </c>
      <c r="B980" s="2">
        <v>46234</v>
      </c>
      <c r="C980">
        <v>394464.37</v>
      </c>
      <c r="D980">
        <v>2290.85</v>
      </c>
      <c r="E980">
        <v>1392.24</v>
      </c>
      <c r="F980">
        <v>3838.3</v>
      </c>
      <c r="G980">
        <v>602.91999999999996</v>
      </c>
      <c r="H980">
        <v>388630.91</v>
      </c>
      <c r="I980">
        <v>81.569999999999993</v>
      </c>
      <c r="J980">
        <v>8.6</v>
      </c>
      <c r="K980">
        <v>72.97</v>
      </c>
    </row>
    <row r="981" spans="1:11" x14ac:dyDescent="0.3">
      <c r="A981" t="s">
        <v>118</v>
      </c>
      <c r="B981" s="2">
        <v>46265</v>
      </c>
      <c r="C981">
        <v>388630.91</v>
      </c>
      <c r="D981">
        <v>2256.9699999999998</v>
      </c>
      <c r="E981">
        <v>1371.65</v>
      </c>
      <c r="F981">
        <v>3781.54</v>
      </c>
      <c r="G981">
        <v>594</v>
      </c>
      <c r="H981">
        <v>382883.72</v>
      </c>
      <c r="I981">
        <v>80.37</v>
      </c>
      <c r="J981">
        <v>8.6</v>
      </c>
      <c r="K981">
        <v>71.760000000000005</v>
      </c>
    </row>
    <row r="982" spans="1:11" x14ac:dyDescent="0.3">
      <c r="A982" t="s">
        <v>118</v>
      </c>
      <c r="B982" s="2">
        <v>46295</v>
      </c>
      <c r="C982">
        <v>382883.72</v>
      </c>
      <c r="D982">
        <v>2223.6</v>
      </c>
      <c r="E982">
        <v>1351.37</v>
      </c>
      <c r="F982">
        <v>3725.62</v>
      </c>
      <c r="G982">
        <v>585.22</v>
      </c>
      <c r="H982">
        <v>377221.51</v>
      </c>
      <c r="I982">
        <v>79.180000000000007</v>
      </c>
      <c r="J982">
        <v>8.6</v>
      </c>
      <c r="K982">
        <v>70.569999999999993</v>
      </c>
    </row>
    <row r="983" spans="1:11" x14ac:dyDescent="0.3">
      <c r="A983" t="s">
        <v>118</v>
      </c>
      <c r="B983" s="2">
        <v>46326</v>
      </c>
      <c r="C983">
        <v>377221.51</v>
      </c>
      <c r="D983">
        <v>2190.71</v>
      </c>
      <c r="E983">
        <v>1331.38</v>
      </c>
      <c r="F983">
        <v>3670.52</v>
      </c>
      <c r="G983">
        <v>576.55999999999995</v>
      </c>
      <c r="H983">
        <v>371643.05</v>
      </c>
      <c r="I983">
        <v>78.010000000000005</v>
      </c>
      <c r="J983">
        <v>8.6</v>
      </c>
      <c r="K983">
        <v>69.400000000000006</v>
      </c>
    </row>
    <row r="984" spans="1:11" x14ac:dyDescent="0.3">
      <c r="A984" t="s">
        <v>118</v>
      </c>
      <c r="B984" s="2">
        <v>46356</v>
      </c>
      <c r="C984">
        <v>371643.05</v>
      </c>
      <c r="D984">
        <v>2158.3200000000002</v>
      </c>
      <c r="E984">
        <v>1311.7</v>
      </c>
      <c r="F984">
        <v>3616.24</v>
      </c>
      <c r="G984">
        <v>568.04</v>
      </c>
      <c r="H984">
        <v>366147.07</v>
      </c>
      <c r="I984">
        <v>76.849999999999994</v>
      </c>
      <c r="J984">
        <v>8.6</v>
      </c>
      <c r="K984">
        <v>68.25</v>
      </c>
    </row>
    <row r="985" spans="1:11" x14ac:dyDescent="0.3">
      <c r="A985" t="s">
        <v>118</v>
      </c>
      <c r="B985" s="2">
        <v>46387</v>
      </c>
      <c r="C985">
        <v>366147.07</v>
      </c>
      <c r="D985">
        <v>2126.4</v>
      </c>
      <c r="E985">
        <v>1292.3</v>
      </c>
      <c r="F985">
        <v>3562.76</v>
      </c>
      <c r="G985">
        <v>559.64</v>
      </c>
      <c r="H985">
        <v>360732.38</v>
      </c>
      <c r="I985">
        <v>75.72</v>
      </c>
      <c r="J985">
        <v>8.6</v>
      </c>
      <c r="K985">
        <v>67.11</v>
      </c>
    </row>
    <row r="986" spans="1:11" x14ac:dyDescent="0.3">
      <c r="A986" t="s">
        <v>119</v>
      </c>
      <c r="B986" s="2">
        <v>46053</v>
      </c>
      <c r="C986">
        <v>240938.32</v>
      </c>
      <c r="D986">
        <v>965.96</v>
      </c>
      <c r="E986">
        <v>328.02</v>
      </c>
      <c r="F986">
        <v>1705.98</v>
      </c>
      <c r="G986">
        <v>169.99</v>
      </c>
      <c r="H986">
        <v>238734.32</v>
      </c>
      <c r="I986">
        <v>54.96</v>
      </c>
      <c r="J986">
        <v>7.33</v>
      </c>
      <c r="K986">
        <v>47.64</v>
      </c>
    </row>
    <row r="987" spans="1:11" x14ac:dyDescent="0.3">
      <c r="A987" t="s">
        <v>119</v>
      </c>
      <c r="B987" s="2">
        <v>46081</v>
      </c>
      <c r="C987">
        <v>238734.32</v>
      </c>
      <c r="D987">
        <v>957.13</v>
      </c>
      <c r="E987">
        <v>325.02</v>
      </c>
      <c r="F987">
        <v>1690.38</v>
      </c>
      <c r="G987">
        <v>168.43</v>
      </c>
      <c r="H987">
        <v>236550.49</v>
      </c>
      <c r="I987">
        <v>54.46</v>
      </c>
      <c r="J987">
        <v>7.33</v>
      </c>
      <c r="K987">
        <v>47.13</v>
      </c>
    </row>
    <row r="988" spans="1:11" x14ac:dyDescent="0.3">
      <c r="A988" t="s">
        <v>119</v>
      </c>
      <c r="B988" s="2">
        <v>46112</v>
      </c>
      <c r="C988">
        <v>236550.49</v>
      </c>
      <c r="D988">
        <v>948.37</v>
      </c>
      <c r="E988">
        <v>322.05</v>
      </c>
      <c r="F988">
        <v>1674.91</v>
      </c>
      <c r="G988">
        <v>166.89</v>
      </c>
      <c r="H988">
        <v>234386.63</v>
      </c>
      <c r="I988">
        <v>53.96</v>
      </c>
      <c r="J988">
        <v>7.33</v>
      </c>
      <c r="K988">
        <v>46.64</v>
      </c>
    </row>
    <row r="989" spans="1:11" x14ac:dyDescent="0.3">
      <c r="A989" t="s">
        <v>119</v>
      </c>
      <c r="B989" s="2">
        <v>46142</v>
      </c>
      <c r="C989">
        <v>234386.63</v>
      </c>
      <c r="D989">
        <v>939.7</v>
      </c>
      <c r="E989">
        <v>319.10000000000002</v>
      </c>
      <c r="F989">
        <v>1659.59</v>
      </c>
      <c r="G989">
        <v>165.37</v>
      </c>
      <c r="H989">
        <v>232242.57</v>
      </c>
      <c r="I989">
        <v>53.47</v>
      </c>
      <c r="J989">
        <v>7.33</v>
      </c>
      <c r="K989">
        <v>46.14</v>
      </c>
    </row>
    <row r="990" spans="1:11" x14ac:dyDescent="0.3">
      <c r="A990" t="s">
        <v>119</v>
      </c>
      <c r="B990" s="2">
        <v>46173</v>
      </c>
      <c r="C990">
        <v>232242.57</v>
      </c>
      <c r="D990">
        <v>931.1</v>
      </c>
      <c r="E990">
        <v>316.19</v>
      </c>
      <c r="F990">
        <v>1644.41</v>
      </c>
      <c r="G990">
        <v>163.85</v>
      </c>
      <c r="H990">
        <v>230118.12</v>
      </c>
      <c r="I990">
        <v>52.98</v>
      </c>
      <c r="J990">
        <v>7.33</v>
      </c>
      <c r="K990">
        <v>45.65</v>
      </c>
    </row>
    <row r="991" spans="1:11" x14ac:dyDescent="0.3">
      <c r="A991" t="s">
        <v>119</v>
      </c>
      <c r="B991" s="2">
        <v>46203</v>
      </c>
      <c r="C991">
        <v>230118.12</v>
      </c>
      <c r="D991">
        <v>922.58</v>
      </c>
      <c r="E991">
        <v>313.29000000000002</v>
      </c>
      <c r="F991">
        <v>1629.37</v>
      </c>
      <c r="G991">
        <v>162.35</v>
      </c>
      <c r="H991">
        <v>228013.1</v>
      </c>
      <c r="I991">
        <v>52.49</v>
      </c>
      <c r="J991">
        <v>7.33</v>
      </c>
      <c r="K991">
        <v>45.17</v>
      </c>
    </row>
    <row r="992" spans="1:11" x14ac:dyDescent="0.3">
      <c r="A992" t="s">
        <v>119</v>
      </c>
      <c r="B992" s="2">
        <v>46234</v>
      </c>
      <c r="C992">
        <v>228013.1</v>
      </c>
      <c r="D992">
        <v>914.14</v>
      </c>
      <c r="E992">
        <v>310.43</v>
      </c>
      <c r="F992">
        <v>1614.47</v>
      </c>
      <c r="G992">
        <v>160.87</v>
      </c>
      <c r="H992">
        <v>225927.34</v>
      </c>
      <c r="I992">
        <v>52.01</v>
      </c>
      <c r="J992">
        <v>7.33</v>
      </c>
      <c r="K992">
        <v>44.69</v>
      </c>
    </row>
    <row r="993" spans="1:11" x14ac:dyDescent="0.3">
      <c r="A993" t="s">
        <v>119</v>
      </c>
      <c r="B993" s="2">
        <v>46265</v>
      </c>
      <c r="C993">
        <v>225927.34</v>
      </c>
      <c r="D993">
        <v>905.78</v>
      </c>
      <c r="E993">
        <v>307.58999999999997</v>
      </c>
      <c r="F993">
        <v>1599.7</v>
      </c>
      <c r="G993">
        <v>159.4</v>
      </c>
      <c r="H993">
        <v>223860.66</v>
      </c>
      <c r="I993">
        <v>51.54</v>
      </c>
      <c r="J993">
        <v>7.33</v>
      </c>
      <c r="K993">
        <v>44.21</v>
      </c>
    </row>
    <row r="994" spans="1:11" x14ac:dyDescent="0.3">
      <c r="A994" t="s">
        <v>119</v>
      </c>
      <c r="B994" s="2">
        <v>46295</v>
      </c>
      <c r="C994">
        <v>223860.66</v>
      </c>
      <c r="D994">
        <v>897.49</v>
      </c>
      <c r="E994">
        <v>304.77</v>
      </c>
      <c r="F994">
        <v>1585.06</v>
      </c>
      <c r="G994">
        <v>157.94</v>
      </c>
      <c r="H994">
        <v>221812.88</v>
      </c>
      <c r="I994">
        <v>51.07</v>
      </c>
      <c r="J994">
        <v>7.33</v>
      </c>
      <c r="K994">
        <v>43.74</v>
      </c>
    </row>
    <row r="995" spans="1:11" x14ac:dyDescent="0.3">
      <c r="A995" t="s">
        <v>119</v>
      </c>
      <c r="B995" s="2">
        <v>46326</v>
      </c>
      <c r="C995">
        <v>221812.88</v>
      </c>
      <c r="D995">
        <v>889.28</v>
      </c>
      <c r="E995">
        <v>301.99</v>
      </c>
      <c r="F995">
        <v>1570.56</v>
      </c>
      <c r="G995">
        <v>156.49</v>
      </c>
      <c r="H995">
        <v>219783.84</v>
      </c>
      <c r="I995">
        <v>50.6</v>
      </c>
      <c r="J995">
        <v>7.33</v>
      </c>
      <c r="K995">
        <v>43.27</v>
      </c>
    </row>
    <row r="996" spans="1:11" x14ac:dyDescent="0.3">
      <c r="A996" t="s">
        <v>119</v>
      </c>
      <c r="B996" s="2">
        <v>46356</v>
      </c>
      <c r="C996">
        <v>219783.84</v>
      </c>
      <c r="D996">
        <v>881.15</v>
      </c>
      <c r="E996">
        <v>299.22000000000003</v>
      </c>
      <c r="F996">
        <v>1556.2</v>
      </c>
      <c r="G996">
        <v>155.06</v>
      </c>
      <c r="H996">
        <v>217773.36</v>
      </c>
      <c r="I996">
        <v>50.14</v>
      </c>
      <c r="J996">
        <v>7.33</v>
      </c>
      <c r="K996">
        <v>42.81</v>
      </c>
    </row>
    <row r="997" spans="1:11" x14ac:dyDescent="0.3">
      <c r="A997" t="s">
        <v>119</v>
      </c>
      <c r="B997" s="2">
        <v>46387</v>
      </c>
      <c r="C997">
        <v>217773.36</v>
      </c>
      <c r="D997">
        <v>873.09</v>
      </c>
      <c r="E997">
        <v>296.49</v>
      </c>
      <c r="F997">
        <v>1541.96</v>
      </c>
      <c r="G997">
        <v>153.63999999999999</v>
      </c>
      <c r="H997">
        <v>215781.26</v>
      </c>
      <c r="I997">
        <v>49.68</v>
      </c>
      <c r="J997">
        <v>7.33</v>
      </c>
      <c r="K997">
        <v>42.35</v>
      </c>
    </row>
    <row r="998" spans="1:11" x14ac:dyDescent="0.3">
      <c r="A998" t="s">
        <v>120</v>
      </c>
      <c r="B998" s="2">
        <v>46053</v>
      </c>
      <c r="C998">
        <v>354166.72</v>
      </c>
      <c r="D998">
        <v>1766.7</v>
      </c>
      <c r="E998">
        <v>553.55999999999995</v>
      </c>
      <c r="F998">
        <v>2055.9499999999998</v>
      </c>
      <c r="G998">
        <v>766.08</v>
      </c>
      <c r="H998">
        <v>350791.13</v>
      </c>
      <c r="I998">
        <v>73.430000000000007</v>
      </c>
      <c r="J998">
        <v>5.7</v>
      </c>
      <c r="K998">
        <v>67.73</v>
      </c>
    </row>
    <row r="999" spans="1:11" x14ac:dyDescent="0.3">
      <c r="A999" t="s">
        <v>120</v>
      </c>
      <c r="B999" s="2">
        <v>46081</v>
      </c>
      <c r="C999">
        <v>350791.13</v>
      </c>
      <c r="D999">
        <v>1749.86</v>
      </c>
      <c r="E999">
        <v>548.28</v>
      </c>
      <c r="F999">
        <v>2036.36</v>
      </c>
      <c r="G999">
        <v>758.78</v>
      </c>
      <c r="H999">
        <v>347447.71</v>
      </c>
      <c r="I999">
        <v>72.73</v>
      </c>
      <c r="J999">
        <v>5.7</v>
      </c>
      <c r="K999">
        <v>67.03</v>
      </c>
    </row>
    <row r="1000" spans="1:11" x14ac:dyDescent="0.3">
      <c r="A1000" t="s">
        <v>120</v>
      </c>
      <c r="B1000" s="2">
        <v>46112</v>
      </c>
      <c r="C1000">
        <v>347447.71</v>
      </c>
      <c r="D1000">
        <v>1733.19</v>
      </c>
      <c r="E1000">
        <v>543.05999999999995</v>
      </c>
      <c r="F1000">
        <v>2016.95</v>
      </c>
      <c r="G1000">
        <v>751.54</v>
      </c>
      <c r="H1000">
        <v>344136.17</v>
      </c>
      <c r="I1000">
        <v>72.040000000000006</v>
      </c>
      <c r="J1000">
        <v>5.7</v>
      </c>
      <c r="K1000">
        <v>66.34</v>
      </c>
    </row>
    <row r="1001" spans="1:11" x14ac:dyDescent="0.3">
      <c r="A1001" t="s">
        <v>120</v>
      </c>
      <c r="B1001" s="2">
        <v>46142</v>
      </c>
      <c r="C1001">
        <v>344136.17</v>
      </c>
      <c r="D1001">
        <v>1716.67</v>
      </c>
      <c r="E1001">
        <v>537.88</v>
      </c>
      <c r="F1001">
        <v>1997.73</v>
      </c>
      <c r="G1001">
        <v>744.38</v>
      </c>
      <c r="H1001">
        <v>340856.18</v>
      </c>
      <c r="I1001">
        <v>71.349999999999994</v>
      </c>
      <c r="J1001">
        <v>5.7</v>
      </c>
      <c r="K1001">
        <v>65.650000000000006</v>
      </c>
    </row>
    <row r="1002" spans="1:11" x14ac:dyDescent="0.3">
      <c r="A1002" t="s">
        <v>120</v>
      </c>
      <c r="B1002" s="2">
        <v>46173</v>
      </c>
      <c r="C1002">
        <v>340856.18</v>
      </c>
      <c r="D1002">
        <v>1700.3</v>
      </c>
      <c r="E1002">
        <v>532.75</v>
      </c>
      <c r="F1002">
        <v>1978.68</v>
      </c>
      <c r="G1002">
        <v>737.29</v>
      </c>
      <c r="H1002">
        <v>337607.45</v>
      </c>
      <c r="I1002">
        <v>70.67</v>
      </c>
      <c r="J1002">
        <v>5.7</v>
      </c>
      <c r="K1002">
        <v>64.97</v>
      </c>
    </row>
    <row r="1003" spans="1:11" x14ac:dyDescent="0.3">
      <c r="A1003" t="s">
        <v>120</v>
      </c>
      <c r="B1003" s="2">
        <v>46203</v>
      </c>
      <c r="C1003">
        <v>337607.45</v>
      </c>
      <c r="D1003">
        <v>1684.1</v>
      </c>
      <c r="E1003">
        <v>527.67999999999995</v>
      </c>
      <c r="F1003">
        <v>1959.83</v>
      </c>
      <c r="G1003">
        <v>730.26</v>
      </c>
      <c r="H1003">
        <v>334389.69</v>
      </c>
      <c r="I1003">
        <v>70</v>
      </c>
      <c r="J1003">
        <v>5.7</v>
      </c>
      <c r="K1003">
        <v>64.3</v>
      </c>
    </row>
    <row r="1004" spans="1:11" x14ac:dyDescent="0.3">
      <c r="A1004" t="s">
        <v>120</v>
      </c>
      <c r="B1004" s="2">
        <v>46234</v>
      </c>
      <c r="C1004">
        <v>334389.69</v>
      </c>
      <c r="D1004">
        <v>1668.05</v>
      </c>
      <c r="E1004">
        <v>522.65</v>
      </c>
      <c r="F1004">
        <v>1941.15</v>
      </c>
      <c r="G1004">
        <v>723.3</v>
      </c>
      <c r="H1004">
        <v>331202.59999999998</v>
      </c>
      <c r="I1004">
        <v>69.33</v>
      </c>
      <c r="J1004">
        <v>5.7</v>
      </c>
      <c r="K1004">
        <v>63.63</v>
      </c>
    </row>
    <row r="1005" spans="1:11" x14ac:dyDescent="0.3">
      <c r="A1005" t="s">
        <v>120</v>
      </c>
      <c r="B1005" s="2">
        <v>46265</v>
      </c>
      <c r="C1005">
        <v>331202.59999999998</v>
      </c>
      <c r="D1005">
        <v>1652.15</v>
      </c>
      <c r="E1005">
        <v>517.66</v>
      </c>
      <c r="F1005">
        <v>1922.65</v>
      </c>
      <c r="G1005">
        <v>716.41</v>
      </c>
      <c r="H1005">
        <v>328045.88</v>
      </c>
      <c r="I1005">
        <v>68.67</v>
      </c>
      <c r="J1005">
        <v>5.7</v>
      </c>
      <c r="K1005">
        <v>62.97</v>
      </c>
    </row>
    <row r="1006" spans="1:11" x14ac:dyDescent="0.3">
      <c r="A1006" t="s">
        <v>120</v>
      </c>
      <c r="B1006" s="2">
        <v>46295</v>
      </c>
      <c r="C1006">
        <v>328045.88</v>
      </c>
      <c r="D1006">
        <v>1636.4</v>
      </c>
      <c r="E1006">
        <v>512.73</v>
      </c>
      <c r="F1006">
        <v>1904.32</v>
      </c>
      <c r="G1006">
        <v>709.58</v>
      </c>
      <c r="H1006">
        <v>324919.25</v>
      </c>
      <c r="I1006">
        <v>68.02</v>
      </c>
      <c r="J1006">
        <v>5.7</v>
      </c>
      <c r="K1006">
        <v>62.32</v>
      </c>
    </row>
    <row r="1007" spans="1:11" x14ac:dyDescent="0.3">
      <c r="A1007" t="s">
        <v>120</v>
      </c>
      <c r="B1007" s="2">
        <v>46326</v>
      </c>
      <c r="C1007">
        <v>324919.25</v>
      </c>
      <c r="D1007">
        <v>1620.81</v>
      </c>
      <c r="E1007">
        <v>507.84</v>
      </c>
      <c r="F1007">
        <v>1886.17</v>
      </c>
      <c r="G1007">
        <v>702.81</v>
      </c>
      <c r="H1007">
        <v>321822.42</v>
      </c>
      <c r="I1007">
        <v>67.37</v>
      </c>
      <c r="J1007">
        <v>5.7</v>
      </c>
      <c r="K1007">
        <v>61.67</v>
      </c>
    </row>
    <row r="1008" spans="1:11" x14ac:dyDescent="0.3">
      <c r="A1008" t="s">
        <v>120</v>
      </c>
      <c r="B1008" s="2">
        <v>46356</v>
      </c>
      <c r="C1008">
        <v>321822.42</v>
      </c>
      <c r="D1008">
        <v>1605.36</v>
      </c>
      <c r="E1008">
        <v>503</v>
      </c>
      <c r="F1008">
        <v>1868.19</v>
      </c>
      <c r="G1008">
        <v>696.12</v>
      </c>
      <c r="H1008">
        <v>318755.11</v>
      </c>
      <c r="I1008">
        <v>66.73</v>
      </c>
      <c r="J1008">
        <v>5.7</v>
      </c>
      <c r="K1008">
        <v>61.03</v>
      </c>
    </row>
    <row r="1009" spans="1:11" x14ac:dyDescent="0.3">
      <c r="A1009" t="s">
        <v>120</v>
      </c>
      <c r="B1009" s="2">
        <v>46387</v>
      </c>
      <c r="C1009">
        <v>318755.11</v>
      </c>
      <c r="D1009">
        <v>1590.06</v>
      </c>
      <c r="E1009">
        <v>498.21</v>
      </c>
      <c r="F1009">
        <v>1850.39</v>
      </c>
      <c r="G1009">
        <v>689.48</v>
      </c>
      <c r="H1009">
        <v>315717.03000000003</v>
      </c>
      <c r="I1009">
        <v>66.09</v>
      </c>
      <c r="J1009">
        <v>5.7</v>
      </c>
      <c r="K1009">
        <v>60.39</v>
      </c>
    </row>
    <row r="1010" spans="1:11" x14ac:dyDescent="0.3">
      <c r="A1010" t="s">
        <v>121</v>
      </c>
      <c r="B1010" s="2">
        <v>46053</v>
      </c>
      <c r="C1010">
        <v>457315.85</v>
      </c>
      <c r="D1010">
        <v>2493.9</v>
      </c>
      <c r="E1010">
        <v>503.55</v>
      </c>
      <c r="F1010">
        <v>3137.56</v>
      </c>
      <c r="G1010">
        <v>1048.4100000000001</v>
      </c>
      <c r="H1010">
        <v>452626.33</v>
      </c>
      <c r="I1010">
        <v>94.79</v>
      </c>
      <c r="J1010">
        <v>6.1</v>
      </c>
      <c r="K1010">
        <v>88.69</v>
      </c>
    </row>
    <row r="1011" spans="1:11" x14ac:dyDescent="0.3">
      <c r="A1011" t="s">
        <v>121</v>
      </c>
      <c r="B1011" s="2">
        <v>46081</v>
      </c>
      <c r="C1011">
        <v>452626.33</v>
      </c>
      <c r="D1011">
        <v>2468.3200000000002</v>
      </c>
      <c r="E1011">
        <v>498.39</v>
      </c>
      <c r="F1011">
        <v>3105.39</v>
      </c>
      <c r="G1011">
        <v>1037.6600000000001</v>
      </c>
      <c r="H1011">
        <v>447984.9</v>
      </c>
      <c r="I1011">
        <v>93.81</v>
      </c>
      <c r="J1011">
        <v>6.1</v>
      </c>
      <c r="K1011">
        <v>87.71</v>
      </c>
    </row>
    <row r="1012" spans="1:11" x14ac:dyDescent="0.3">
      <c r="A1012" t="s">
        <v>121</v>
      </c>
      <c r="B1012" s="2">
        <v>46112</v>
      </c>
      <c r="C1012">
        <v>447984.9</v>
      </c>
      <c r="D1012">
        <v>2443.0100000000002</v>
      </c>
      <c r="E1012">
        <v>493.28</v>
      </c>
      <c r="F1012">
        <v>3073.54</v>
      </c>
      <c r="G1012">
        <v>1027.02</v>
      </c>
      <c r="H1012">
        <v>443391.07</v>
      </c>
      <c r="I1012">
        <v>92.85</v>
      </c>
      <c r="J1012">
        <v>6.1</v>
      </c>
      <c r="K1012">
        <v>86.75</v>
      </c>
    </row>
    <row r="1013" spans="1:11" x14ac:dyDescent="0.3">
      <c r="A1013" t="s">
        <v>121</v>
      </c>
      <c r="B1013" s="2">
        <v>46142</v>
      </c>
      <c r="C1013">
        <v>443391.07</v>
      </c>
      <c r="D1013">
        <v>2417.96</v>
      </c>
      <c r="E1013">
        <v>488.22</v>
      </c>
      <c r="F1013">
        <v>3042.02</v>
      </c>
      <c r="G1013">
        <v>1016.49</v>
      </c>
      <c r="H1013">
        <v>438844.34</v>
      </c>
      <c r="I1013">
        <v>91.9</v>
      </c>
      <c r="J1013">
        <v>6.1</v>
      </c>
      <c r="K1013">
        <v>85.8</v>
      </c>
    </row>
    <row r="1014" spans="1:11" x14ac:dyDescent="0.3">
      <c r="A1014" t="s">
        <v>121</v>
      </c>
      <c r="B1014" s="2">
        <v>46173</v>
      </c>
      <c r="C1014">
        <v>438844.34</v>
      </c>
      <c r="D1014">
        <v>2393.16</v>
      </c>
      <c r="E1014">
        <v>483.21</v>
      </c>
      <c r="F1014">
        <v>3010.83</v>
      </c>
      <c r="G1014">
        <v>1006.06</v>
      </c>
      <c r="H1014">
        <v>434344.23</v>
      </c>
      <c r="I1014">
        <v>90.96</v>
      </c>
      <c r="J1014">
        <v>6.1</v>
      </c>
      <c r="K1014">
        <v>84.86</v>
      </c>
    </row>
    <row r="1015" spans="1:11" x14ac:dyDescent="0.3">
      <c r="A1015" t="s">
        <v>121</v>
      </c>
      <c r="B1015" s="2">
        <v>46203</v>
      </c>
      <c r="C1015">
        <v>434344.23</v>
      </c>
      <c r="D1015">
        <v>2368.62</v>
      </c>
      <c r="E1015">
        <v>478.26</v>
      </c>
      <c r="F1015">
        <v>2979.95</v>
      </c>
      <c r="G1015">
        <v>995.75</v>
      </c>
      <c r="H1015">
        <v>429890.28</v>
      </c>
      <c r="I1015">
        <v>90.02</v>
      </c>
      <c r="J1015">
        <v>6.1</v>
      </c>
      <c r="K1015">
        <v>83.92</v>
      </c>
    </row>
    <row r="1016" spans="1:11" x14ac:dyDescent="0.3">
      <c r="A1016" t="s">
        <v>121</v>
      </c>
      <c r="B1016" s="2">
        <v>46234</v>
      </c>
      <c r="C1016">
        <v>429890.28</v>
      </c>
      <c r="D1016">
        <v>2344.33</v>
      </c>
      <c r="E1016">
        <v>473.35</v>
      </c>
      <c r="F1016">
        <v>2949.4</v>
      </c>
      <c r="G1016">
        <v>985.54</v>
      </c>
      <c r="H1016">
        <v>425481.99</v>
      </c>
      <c r="I1016">
        <v>89.1</v>
      </c>
      <c r="J1016">
        <v>6.1</v>
      </c>
      <c r="K1016">
        <v>83</v>
      </c>
    </row>
    <row r="1017" spans="1:11" x14ac:dyDescent="0.3">
      <c r="A1017" t="s">
        <v>121</v>
      </c>
      <c r="B1017" s="2">
        <v>46265</v>
      </c>
      <c r="C1017">
        <v>425481.99</v>
      </c>
      <c r="D1017">
        <v>2320.3000000000002</v>
      </c>
      <c r="E1017">
        <v>468.5</v>
      </c>
      <c r="F1017">
        <v>2919.15</v>
      </c>
      <c r="G1017">
        <v>975.43</v>
      </c>
      <c r="H1017">
        <v>421118.91</v>
      </c>
      <c r="I1017">
        <v>88.19</v>
      </c>
      <c r="J1017">
        <v>6.1</v>
      </c>
      <c r="K1017">
        <v>82.09</v>
      </c>
    </row>
    <row r="1018" spans="1:11" x14ac:dyDescent="0.3">
      <c r="A1018" t="s">
        <v>121</v>
      </c>
      <c r="B1018" s="2">
        <v>46295</v>
      </c>
      <c r="C1018">
        <v>421118.91</v>
      </c>
      <c r="D1018">
        <v>2296.5</v>
      </c>
      <c r="E1018">
        <v>463.69</v>
      </c>
      <c r="F1018">
        <v>2889.22</v>
      </c>
      <c r="G1018">
        <v>965.43</v>
      </c>
      <c r="H1018">
        <v>416800.57</v>
      </c>
      <c r="I1018">
        <v>87.28</v>
      </c>
      <c r="J1018">
        <v>6.1</v>
      </c>
      <c r="K1018">
        <v>81.180000000000007</v>
      </c>
    </row>
    <row r="1019" spans="1:11" x14ac:dyDescent="0.3">
      <c r="A1019" t="s">
        <v>121</v>
      </c>
      <c r="B1019" s="2">
        <v>46326</v>
      </c>
      <c r="C1019">
        <v>416800.57</v>
      </c>
      <c r="D1019">
        <v>2272.9499999999998</v>
      </c>
      <c r="E1019">
        <v>458.94</v>
      </c>
      <c r="F1019">
        <v>2859.59</v>
      </c>
      <c r="G1019">
        <v>955.53</v>
      </c>
      <c r="H1019">
        <v>412526.51</v>
      </c>
      <c r="I1019">
        <v>86.39</v>
      </c>
      <c r="J1019">
        <v>6.1</v>
      </c>
      <c r="K1019">
        <v>80.290000000000006</v>
      </c>
    </row>
    <row r="1020" spans="1:11" x14ac:dyDescent="0.3">
      <c r="A1020" t="s">
        <v>121</v>
      </c>
      <c r="B1020" s="2">
        <v>46356</v>
      </c>
      <c r="C1020">
        <v>412526.51</v>
      </c>
      <c r="D1020">
        <v>2249.64</v>
      </c>
      <c r="E1020">
        <v>454.23</v>
      </c>
      <c r="F1020">
        <v>2830.27</v>
      </c>
      <c r="G1020">
        <v>945.73</v>
      </c>
      <c r="H1020">
        <v>408296.28</v>
      </c>
      <c r="I1020">
        <v>85.5</v>
      </c>
      <c r="J1020">
        <v>6.1</v>
      </c>
      <c r="K1020">
        <v>79.400000000000006</v>
      </c>
    </row>
    <row r="1021" spans="1:11" x14ac:dyDescent="0.3">
      <c r="A1021" t="s">
        <v>121</v>
      </c>
      <c r="B1021" s="2">
        <v>46387</v>
      </c>
      <c r="C1021">
        <v>408296.28</v>
      </c>
      <c r="D1021">
        <v>2226.58</v>
      </c>
      <c r="E1021">
        <v>449.57</v>
      </c>
      <c r="F1021">
        <v>2801.24</v>
      </c>
      <c r="G1021">
        <v>936.03</v>
      </c>
      <c r="H1021">
        <v>404109.43</v>
      </c>
      <c r="I1021">
        <v>84.63</v>
      </c>
      <c r="J1021">
        <v>6.1</v>
      </c>
      <c r="K1021">
        <v>78.53</v>
      </c>
    </row>
    <row r="1022" spans="1:11" x14ac:dyDescent="0.3">
      <c r="A1022" t="s">
        <v>122</v>
      </c>
      <c r="B1022" s="2">
        <v>46053</v>
      </c>
      <c r="C1022">
        <v>323882.94</v>
      </c>
      <c r="D1022">
        <v>1303.9000000000001</v>
      </c>
      <c r="E1022">
        <v>2082.77</v>
      </c>
      <c r="F1022">
        <v>2872.74</v>
      </c>
      <c r="G1022">
        <v>692.57</v>
      </c>
      <c r="H1022">
        <v>318234.84999999998</v>
      </c>
      <c r="I1022">
        <v>66.89</v>
      </c>
      <c r="J1022">
        <v>6.22</v>
      </c>
      <c r="K1022">
        <v>60.67</v>
      </c>
    </row>
    <row r="1023" spans="1:11" x14ac:dyDescent="0.3">
      <c r="A1023" t="s">
        <v>122</v>
      </c>
      <c r="B1023" s="2">
        <v>46081</v>
      </c>
      <c r="C1023">
        <v>318234.84999999998</v>
      </c>
      <c r="D1023">
        <v>1281.1600000000001</v>
      </c>
      <c r="E1023">
        <v>2046.45</v>
      </c>
      <c r="F1023">
        <v>2822.65</v>
      </c>
      <c r="G1023">
        <v>680.5</v>
      </c>
      <c r="H1023">
        <v>312685.26</v>
      </c>
      <c r="I1023">
        <v>65.72</v>
      </c>
      <c r="J1023">
        <v>6.22</v>
      </c>
      <c r="K1023">
        <v>59.5</v>
      </c>
    </row>
    <row r="1024" spans="1:11" x14ac:dyDescent="0.3">
      <c r="A1024" t="s">
        <v>122</v>
      </c>
      <c r="B1024" s="2">
        <v>46112</v>
      </c>
      <c r="C1024">
        <v>312685.26</v>
      </c>
      <c r="D1024">
        <v>1258.82</v>
      </c>
      <c r="E1024">
        <v>2010.76</v>
      </c>
      <c r="F1024">
        <v>2773.42</v>
      </c>
      <c r="G1024">
        <v>668.63</v>
      </c>
      <c r="H1024">
        <v>307232.45</v>
      </c>
      <c r="I1024">
        <v>64.569999999999993</v>
      </c>
      <c r="J1024">
        <v>6.22</v>
      </c>
      <c r="K1024">
        <v>58.36</v>
      </c>
    </row>
    <row r="1025" spans="1:11" x14ac:dyDescent="0.3">
      <c r="A1025" t="s">
        <v>122</v>
      </c>
      <c r="B1025" s="2">
        <v>46142</v>
      </c>
      <c r="C1025">
        <v>307232.45</v>
      </c>
      <c r="D1025">
        <v>1236.8699999999999</v>
      </c>
      <c r="E1025">
        <v>1975.7</v>
      </c>
      <c r="F1025">
        <v>2725.06</v>
      </c>
      <c r="G1025">
        <v>656.97</v>
      </c>
      <c r="H1025">
        <v>301874.71999999997</v>
      </c>
      <c r="I1025">
        <v>63.45</v>
      </c>
      <c r="J1025">
        <v>6.22</v>
      </c>
      <c r="K1025">
        <v>57.23</v>
      </c>
    </row>
    <row r="1026" spans="1:11" x14ac:dyDescent="0.3">
      <c r="A1026" t="s">
        <v>122</v>
      </c>
      <c r="B1026" s="2">
        <v>46173</v>
      </c>
      <c r="C1026">
        <v>301874.71999999997</v>
      </c>
      <c r="D1026">
        <v>1215.3</v>
      </c>
      <c r="E1026">
        <v>1941.24</v>
      </c>
      <c r="F1026">
        <v>2677.54</v>
      </c>
      <c r="G1026">
        <v>645.51</v>
      </c>
      <c r="H1026">
        <v>296610.43</v>
      </c>
      <c r="I1026">
        <v>62.34</v>
      </c>
      <c r="J1026">
        <v>6.22</v>
      </c>
      <c r="K1026">
        <v>56.12</v>
      </c>
    </row>
    <row r="1027" spans="1:11" x14ac:dyDescent="0.3">
      <c r="A1027" t="s">
        <v>122</v>
      </c>
      <c r="B1027" s="2">
        <v>46203</v>
      </c>
      <c r="C1027">
        <v>296610.43</v>
      </c>
      <c r="D1027">
        <v>1194.0999999999999</v>
      </c>
      <c r="E1027">
        <v>1907.39</v>
      </c>
      <c r="F1027">
        <v>2630.84</v>
      </c>
      <c r="G1027">
        <v>634.25</v>
      </c>
      <c r="H1027">
        <v>291437.94</v>
      </c>
      <c r="I1027">
        <v>61.26</v>
      </c>
      <c r="J1027">
        <v>6.22</v>
      </c>
      <c r="K1027">
        <v>55.04</v>
      </c>
    </row>
    <row r="1028" spans="1:11" x14ac:dyDescent="0.3">
      <c r="A1028" t="s">
        <v>122</v>
      </c>
      <c r="B1028" s="2">
        <v>46234</v>
      </c>
      <c r="C1028">
        <v>291437.94</v>
      </c>
      <c r="D1028">
        <v>1173.28</v>
      </c>
      <c r="E1028">
        <v>1874.13</v>
      </c>
      <c r="F1028">
        <v>2584.9699999999998</v>
      </c>
      <c r="G1028">
        <v>623.19000000000005</v>
      </c>
      <c r="H1028">
        <v>286355.65000000002</v>
      </c>
      <c r="I1028">
        <v>60.19</v>
      </c>
      <c r="J1028">
        <v>6.22</v>
      </c>
      <c r="K1028">
        <v>53.97</v>
      </c>
    </row>
    <row r="1029" spans="1:11" x14ac:dyDescent="0.3">
      <c r="A1029" t="s">
        <v>122</v>
      </c>
      <c r="B1029" s="2">
        <v>46265</v>
      </c>
      <c r="C1029">
        <v>286355.65000000002</v>
      </c>
      <c r="D1029">
        <v>1152.82</v>
      </c>
      <c r="E1029">
        <v>1841.45</v>
      </c>
      <c r="F1029">
        <v>2539.89</v>
      </c>
      <c r="G1029">
        <v>612.33000000000004</v>
      </c>
      <c r="H1029">
        <v>281361.99</v>
      </c>
      <c r="I1029">
        <v>59.14</v>
      </c>
      <c r="J1029">
        <v>6.22</v>
      </c>
      <c r="K1029">
        <v>52.92</v>
      </c>
    </row>
    <row r="1030" spans="1:11" x14ac:dyDescent="0.3">
      <c r="A1030" t="s">
        <v>122</v>
      </c>
      <c r="B1030" s="2">
        <v>46295</v>
      </c>
      <c r="C1030">
        <v>281361.99</v>
      </c>
      <c r="D1030">
        <v>1132.72</v>
      </c>
      <c r="E1030">
        <v>1809.33</v>
      </c>
      <c r="F1030">
        <v>2495.6</v>
      </c>
      <c r="G1030">
        <v>601.65</v>
      </c>
      <c r="H1030">
        <v>276455.40999999997</v>
      </c>
      <c r="I1030">
        <v>58.11</v>
      </c>
      <c r="J1030">
        <v>6.22</v>
      </c>
      <c r="K1030">
        <v>51.89</v>
      </c>
    </row>
    <row r="1031" spans="1:11" x14ac:dyDescent="0.3">
      <c r="A1031" t="s">
        <v>122</v>
      </c>
      <c r="B1031" s="2">
        <v>46326</v>
      </c>
      <c r="C1031">
        <v>276455.40999999997</v>
      </c>
      <c r="D1031">
        <v>1112.96</v>
      </c>
      <c r="E1031">
        <v>1777.78</v>
      </c>
      <c r="F1031">
        <v>2452.08</v>
      </c>
      <c r="G1031">
        <v>591.16</v>
      </c>
      <c r="H1031">
        <v>271634.40000000002</v>
      </c>
      <c r="I1031">
        <v>57.09</v>
      </c>
      <c r="J1031">
        <v>6.22</v>
      </c>
      <c r="K1031">
        <v>50.87</v>
      </c>
    </row>
    <row r="1032" spans="1:11" x14ac:dyDescent="0.3">
      <c r="A1032" t="s">
        <v>122</v>
      </c>
      <c r="B1032" s="2">
        <v>46356</v>
      </c>
      <c r="C1032">
        <v>271634.40000000002</v>
      </c>
      <c r="D1032">
        <v>1093.55</v>
      </c>
      <c r="E1032">
        <v>1746.78</v>
      </c>
      <c r="F1032">
        <v>2409.31</v>
      </c>
      <c r="G1032">
        <v>580.85</v>
      </c>
      <c r="H1032">
        <v>266897.46000000002</v>
      </c>
      <c r="I1032">
        <v>56.1</v>
      </c>
      <c r="J1032">
        <v>6.22</v>
      </c>
      <c r="K1032">
        <v>49.88</v>
      </c>
    </row>
    <row r="1033" spans="1:11" x14ac:dyDescent="0.3">
      <c r="A1033" t="s">
        <v>122</v>
      </c>
      <c r="B1033" s="2">
        <v>46387</v>
      </c>
      <c r="C1033">
        <v>266897.46000000002</v>
      </c>
      <c r="D1033">
        <v>1074.48</v>
      </c>
      <c r="E1033">
        <v>1716.32</v>
      </c>
      <c r="F1033">
        <v>2367.3000000000002</v>
      </c>
      <c r="G1033">
        <v>570.72</v>
      </c>
      <c r="H1033">
        <v>262243.12</v>
      </c>
      <c r="I1033">
        <v>55.12</v>
      </c>
      <c r="J1033">
        <v>6.22</v>
      </c>
      <c r="K1033">
        <v>48.9</v>
      </c>
    </row>
    <row r="1034" spans="1:11" x14ac:dyDescent="0.3">
      <c r="A1034" t="s">
        <v>123</v>
      </c>
      <c r="B1034" s="2">
        <v>46053</v>
      </c>
      <c r="C1034">
        <v>282026.28999999998</v>
      </c>
      <c r="D1034">
        <v>1673.12</v>
      </c>
      <c r="E1034">
        <v>369.69</v>
      </c>
      <c r="F1034">
        <v>2190.9299999999998</v>
      </c>
      <c r="G1034">
        <v>578.67999999999995</v>
      </c>
      <c r="H1034">
        <v>278886.99</v>
      </c>
      <c r="I1034">
        <v>64.27</v>
      </c>
      <c r="J1034">
        <v>6.84</v>
      </c>
      <c r="K1034">
        <v>57.43</v>
      </c>
    </row>
    <row r="1035" spans="1:11" x14ac:dyDescent="0.3">
      <c r="A1035" t="s">
        <v>123</v>
      </c>
      <c r="B1035" s="2">
        <v>46081</v>
      </c>
      <c r="C1035">
        <v>278886.99</v>
      </c>
      <c r="D1035">
        <v>1654.5</v>
      </c>
      <c r="E1035">
        <v>365.57</v>
      </c>
      <c r="F1035">
        <v>2166.54</v>
      </c>
      <c r="G1035">
        <v>572.24</v>
      </c>
      <c r="H1035">
        <v>275782.63</v>
      </c>
      <c r="I1035">
        <v>63.56</v>
      </c>
      <c r="J1035">
        <v>6.84</v>
      </c>
      <c r="K1035">
        <v>56.71</v>
      </c>
    </row>
    <row r="1036" spans="1:11" x14ac:dyDescent="0.3">
      <c r="A1036" t="s">
        <v>123</v>
      </c>
      <c r="B1036" s="2">
        <v>46112</v>
      </c>
      <c r="C1036">
        <v>275782.63</v>
      </c>
      <c r="D1036">
        <v>1636.08</v>
      </c>
      <c r="E1036">
        <v>361.5</v>
      </c>
      <c r="F1036">
        <v>2142.4299999999998</v>
      </c>
      <c r="G1036">
        <v>565.87</v>
      </c>
      <c r="H1036">
        <v>272712.83</v>
      </c>
      <c r="I1036">
        <v>62.85</v>
      </c>
      <c r="J1036">
        <v>6.84</v>
      </c>
      <c r="K1036">
        <v>56.01</v>
      </c>
    </row>
    <row r="1037" spans="1:11" x14ac:dyDescent="0.3">
      <c r="A1037" t="s">
        <v>123</v>
      </c>
      <c r="B1037" s="2">
        <v>46142</v>
      </c>
      <c r="C1037">
        <v>272712.83</v>
      </c>
      <c r="D1037">
        <v>1617.87</v>
      </c>
      <c r="E1037">
        <v>357.48</v>
      </c>
      <c r="F1037">
        <v>2118.58</v>
      </c>
      <c r="G1037">
        <v>559.57000000000005</v>
      </c>
      <c r="H1037">
        <v>269677.2</v>
      </c>
      <c r="I1037">
        <v>62.15</v>
      </c>
      <c r="J1037">
        <v>6.84</v>
      </c>
      <c r="K1037">
        <v>55.31</v>
      </c>
    </row>
    <row r="1038" spans="1:11" x14ac:dyDescent="0.3">
      <c r="A1038" t="s">
        <v>123</v>
      </c>
      <c r="B1038" s="2">
        <v>46173</v>
      </c>
      <c r="C1038">
        <v>269677.2</v>
      </c>
      <c r="D1038">
        <v>1599.86</v>
      </c>
      <c r="E1038">
        <v>353.5</v>
      </c>
      <c r="F1038">
        <v>2095</v>
      </c>
      <c r="G1038">
        <v>553.35</v>
      </c>
      <c r="H1038">
        <v>266675.36</v>
      </c>
      <c r="I1038">
        <v>61.46</v>
      </c>
      <c r="J1038">
        <v>6.84</v>
      </c>
      <c r="K1038">
        <v>54.61</v>
      </c>
    </row>
    <row r="1039" spans="1:11" x14ac:dyDescent="0.3">
      <c r="A1039" t="s">
        <v>123</v>
      </c>
      <c r="B1039" s="2">
        <v>46203</v>
      </c>
      <c r="C1039">
        <v>266675.36</v>
      </c>
      <c r="D1039">
        <v>1582.05</v>
      </c>
      <c r="E1039">
        <v>349.56</v>
      </c>
      <c r="F1039">
        <v>2071.6799999999998</v>
      </c>
      <c r="G1039">
        <v>547.19000000000005</v>
      </c>
      <c r="H1039">
        <v>263706.93</v>
      </c>
      <c r="I1039">
        <v>60.77</v>
      </c>
      <c r="J1039">
        <v>6.84</v>
      </c>
      <c r="K1039">
        <v>53.93</v>
      </c>
    </row>
    <row r="1040" spans="1:11" x14ac:dyDescent="0.3">
      <c r="A1040" t="s">
        <v>123</v>
      </c>
      <c r="B1040" s="2">
        <v>46234</v>
      </c>
      <c r="C1040">
        <v>263706.93</v>
      </c>
      <c r="D1040">
        <v>1564.44</v>
      </c>
      <c r="E1040">
        <v>345.67</v>
      </c>
      <c r="F1040">
        <v>2048.62</v>
      </c>
      <c r="G1040">
        <v>541.1</v>
      </c>
      <c r="H1040">
        <v>260771.55</v>
      </c>
      <c r="I1040">
        <v>60.1</v>
      </c>
      <c r="J1040">
        <v>6.84</v>
      </c>
      <c r="K1040">
        <v>53.25</v>
      </c>
    </row>
    <row r="1041" spans="1:11" x14ac:dyDescent="0.3">
      <c r="A1041" t="s">
        <v>123</v>
      </c>
      <c r="B1041" s="2">
        <v>46265</v>
      </c>
      <c r="C1041">
        <v>260771.55</v>
      </c>
      <c r="D1041">
        <v>1547.03</v>
      </c>
      <c r="E1041">
        <v>341.82</v>
      </c>
      <c r="F1041">
        <v>2025.81</v>
      </c>
      <c r="G1041">
        <v>535.07000000000005</v>
      </c>
      <c r="H1041">
        <v>257868.84</v>
      </c>
      <c r="I1041">
        <v>59.43</v>
      </c>
      <c r="J1041">
        <v>6.84</v>
      </c>
      <c r="K1041">
        <v>52.58</v>
      </c>
    </row>
    <row r="1042" spans="1:11" x14ac:dyDescent="0.3">
      <c r="A1042" t="s">
        <v>123</v>
      </c>
      <c r="B1042" s="2">
        <v>46295</v>
      </c>
      <c r="C1042">
        <v>257868.84</v>
      </c>
      <c r="D1042">
        <v>1529.81</v>
      </c>
      <c r="E1042">
        <v>338.02</v>
      </c>
      <c r="F1042">
        <v>2003.26</v>
      </c>
      <c r="G1042">
        <v>529.12</v>
      </c>
      <c r="H1042">
        <v>254998.44</v>
      </c>
      <c r="I1042">
        <v>58.77</v>
      </c>
      <c r="J1042">
        <v>6.84</v>
      </c>
      <c r="K1042">
        <v>51.92</v>
      </c>
    </row>
    <row r="1043" spans="1:11" x14ac:dyDescent="0.3">
      <c r="A1043" t="s">
        <v>123</v>
      </c>
      <c r="B1043" s="2">
        <v>46326</v>
      </c>
      <c r="C1043">
        <v>254998.44</v>
      </c>
      <c r="D1043">
        <v>1512.78</v>
      </c>
      <c r="E1043">
        <v>334.26</v>
      </c>
      <c r="F1043">
        <v>1980.96</v>
      </c>
      <c r="G1043">
        <v>523.23</v>
      </c>
      <c r="H1043">
        <v>252159.99</v>
      </c>
      <c r="I1043">
        <v>58.11</v>
      </c>
      <c r="J1043">
        <v>6.84</v>
      </c>
      <c r="K1043">
        <v>51.27</v>
      </c>
    </row>
    <row r="1044" spans="1:11" x14ac:dyDescent="0.3">
      <c r="A1044" t="s">
        <v>123</v>
      </c>
      <c r="B1044" s="2">
        <v>46356</v>
      </c>
      <c r="C1044">
        <v>252159.99</v>
      </c>
      <c r="D1044">
        <v>1495.94</v>
      </c>
      <c r="E1044">
        <v>330.54</v>
      </c>
      <c r="F1044">
        <v>1958.91</v>
      </c>
      <c r="G1044">
        <v>517.4</v>
      </c>
      <c r="H1044">
        <v>249353.14</v>
      </c>
      <c r="I1044">
        <v>57.47</v>
      </c>
      <c r="J1044">
        <v>6.84</v>
      </c>
      <c r="K1044">
        <v>50.62</v>
      </c>
    </row>
    <row r="1045" spans="1:11" x14ac:dyDescent="0.3">
      <c r="A1045" t="s">
        <v>123</v>
      </c>
      <c r="B1045" s="2">
        <v>46387</v>
      </c>
      <c r="C1045">
        <v>249353.14</v>
      </c>
      <c r="D1045">
        <v>1479.29</v>
      </c>
      <c r="E1045">
        <v>326.86</v>
      </c>
      <c r="F1045">
        <v>1937.11</v>
      </c>
      <c r="G1045">
        <v>511.64</v>
      </c>
      <c r="H1045">
        <v>246577.53</v>
      </c>
      <c r="I1045">
        <v>56.83</v>
      </c>
      <c r="J1045">
        <v>6.84</v>
      </c>
      <c r="K1045">
        <v>49.98</v>
      </c>
    </row>
    <row r="1046" spans="1:11" x14ac:dyDescent="0.3">
      <c r="A1046" t="s">
        <v>124</v>
      </c>
      <c r="B1046" s="2">
        <v>46053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4.7</v>
      </c>
      <c r="K1046">
        <v>-4.7</v>
      </c>
    </row>
    <row r="1047" spans="1:11" x14ac:dyDescent="0.3">
      <c r="A1047" t="s">
        <v>124</v>
      </c>
      <c r="B1047" s="2">
        <v>46081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4.7</v>
      </c>
      <c r="K1047">
        <v>-4.7</v>
      </c>
    </row>
    <row r="1048" spans="1:11" x14ac:dyDescent="0.3">
      <c r="A1048" t="s">
        <v>124</v>
      </c>
      <c r="B1048" s="2">
        <v>46112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4.7</v>
      </c>
      <c r="K1048">
        <v>-4.7</v>
      </c>
    </row>
    <row r="1049" spans="1:11" x14ac:dyDescent="0.3">
      <c r="A1049" t="s">
        <v>124</v>
      </c>
      <c r="B1049" s="2">
        <v>46142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4.7</v>
      </c>
      <c r="K1049">
        <v>-4.7</v>
      </c>
    </row>
    <row r="1050" spans="1:11" x14ac:dyDescent="0.3">
      <c r="A1050" t="s">
        <v>124</v>
      </c>
      <c r="B1050" s="2">
        <v>46173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4.7</v>
      </c>
      <c r="K1050">
        <v>-4.7</v>
      </c>
    </row>
    <row r="1051" spans="1:11" x14ac:dyDescent="0.3">
      <c r="A1051" t="s">
        <v>124</v>
      </c>
      <c r="B1051" s="2">
        <v>46203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4.7</v>
      </c>
      <c r="K1051">
        <v>-4.7</v>
      </c>
    </row>
    <row r="1052" spans="1:11" x14ac:dyDescent="0.3">
      <c r="A1052" t="s">
        <v>124</v>
      </c>
      <c r="B1052" s="2">
        <v>46234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4.7</v>
      </c>
      <c r="K1052">
        <v>-4.7</v>
      </c>
    </row>
    <row r="1053" spans="1:11" x14ac:dyDescent="0.3">
      <c r="A1053" t="s">
        <v>124</v>
      </c>
      <c r="B1053" s="2">
        <v>46265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4.7</v>
      </c>
      <c r="K1053">
        <v>-4.7</v>
      </c>
    </row>
    <row r="1054" spans="1:11" x14ac:dyDescent="0.3">
      <c r="A1054" t="s">
        <v>124</v>
      </c>
      <c r="B1054" s="2">
        <v>46295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4.7</v>
      </c>
      <c r="K1054">
        <v>-4.7</v>
      </c>
    </row>
    <row r="1055" spans="1:11" x14ac:dyDescent="0.3">
      <c r="A1055" t="s">
        <v>124</v>
      </c>
      <c r="B1055" s="2">
        <v>46326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4.7</v>
      </c>
      <c r="K1055">
        <v>-4.7</v>
      </c>
    </row>
    <row r="1056" spans="1:11" x14ac:dyDescent="0.3">
      <c r="A1056" t="s">
        <v>124</v>
      </c>
      <c r="B1056" s="2">
        <v>46356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4.7</v>
      </c>
      <c r="K1056">
        <v>-4.7</v>
      </c>
    </row>
    <row r="1057" spans="1:11" x14ac:dyDescent="0.3">
      <c r="A1057" t="s">
        <v>124</v>
      </c>
      <c r="B1057" s="2">
        <v>46387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4.7</v>
      </c>
      <c r="K1057">
        <v>-4.7</v>
      </c>
    </row>
    <row r="1058" spans="1:11" x14ac:dyDescent="0.3">
      <c r="A1058" t="s">
        <v>125</v>
      </c>
      <c r="B1058" s="2">
        <v>46053</v>
      </c>
      <c r="C1058">
        <v>418730.85</v>
      </c>
      <c r="D1058">
        <v>2426.5500000000002</v>
      </c>
      <c r="E1058">
        <v>398.38</v>
      </c>
      <c r="F1058">
        <v>2680.29</v>
      </c>
      <c r="G1058">
        <v>862.48</v>
      </c>
      <c r="H1058">
        <v>414789.7</v>
      </c>
      <c r="I1058">
        <v>86.83</v>
      </c>
      <c r="J1058">
        <v>7.53</v>
      </c>
      <c r="K1058">
        <v>79.290000000000006</v>
      </c>
    </row>
    <row r="1059" spans="1:11" x14ac:dyDescent="0.3">
      <c r="A1059" t="s">
        <v>125</v>
      </c>
      <c r="B1059" s="2">
        <v>46081</v>
      </c>
      <c r="C1059">
        <v>414789.7</v>
      </c>
      <c r="D1059">
        <v>2403.71</v>
      </c>
      <c r="E1059">
        <v>394.63</v>
      </c>
      <c r="F1059">
        <v>2655.06</v>
      </c>
      <c r="G1059">
        <v>854.36</v>
      </c>
      <c r="H1059">
        <v>410885.65</v>
      </c>
      <c r="I1059">
        <v>86.01</v>
      </c>
      <c r="J1059">
        <v>7.53</v>
      </c>
      <c r="K1059">
        <v>78.48</v>
      </c>
    </row>
    <row r="1060" spans="1:11" x14ac:dyDescent="0.3">
      <c r="A1060" t="s">
        <v>125</v>
      </c>
      <c r="B1060" s="2">
        <v>46112</v>
      </c>
      <c r="C1060">
        <v>410885.65</v>
      </c>
      <c r="D1060">
        <v>2381.08</v>
      </c>
      <c r="E1060">
        <v>390.91</v>
      </c>
      <c r="F1060">
        <v>2630.07</v>
      </c>
      <c r="G1060">
        <v>846.32</v>
      </c>
      <c r="H1060">
        <v>407018.34</v>
      </c>
      <c r="I1060">
        <v>85.2</v>
      </c>
      <c r="J1060">
        <v>7.53</v>
      </c>
      <c r="K1060">
        <v>77.67</v>
      </c>
    </row>
    <row r="1061" spans="1:11" x14ac:dyDescent="0.3">
      <c r="A1061" t="s">
        <v>125</v>
      </c>
      <c r="B1061" s="2">
        <v>46142</v>
      </c>
      <c r="C1061">
        <v>407018.34</v>
      </c>
      <c r="D1061">
        <v>2358.67</v>
      </c>
      <c r="E1061">
        <v>387.23</v>
      </c>
      <c r="F1061">
        <v>2605.3200000000002</v>
      </c>
      <c r="G1061">
        <v>838.35</v>
      </c>
      <c r="H1061">
        <v>403187.43</v>
      </c>
      <c r="I1061">
        <v>84.4</v>
      </c>
      <c r="J1061">
        <v>7.53</v>
      </c>
      <c r="K1061">
        <v>76.86</v>
      </c>
    </row>
    <row r="1062" spans="1:11" x14ac:dyDescent="0.3">
      <c r="A1062" t="s">
        <v>125</v>
      </c>
      <c r="B1062" s="2">
        <v>46173</v>
      </c>
      <c r="C1062">
        <v>403187.43</v>
      </c>
      <c r="D1062">
        <v>2336.4699999999998</v>
      </c>
      <c r="E1062">
        <v>383.59</v>
      </c>
      <c r="F1062">
        <v>2580.8000000000002</v>
      </c>
      <c r="G1062">
        <v>830.46</v>
      </c>
      <c r="H1062">
        <v>399392.58</v>
      </c>
      <c r="I1062">
        <v>83.6</v>
      </c>
      <c r="J1062">
        <v>7.53</v>
      </c>
      <c r="K1062">
        <v>76.069999999999993</v>
      </c>
    </row>
    <row r="1063" spans="1:11" x14ac:dyDescent="0.3">
      <c r="A1063" t="s">
        <v>125</v>
      </c>
      <c r="B1063" s="2">
        <v>46203</v>
      </c>
      <c r="C1063">
        <v>399392.58</v>
      </c>
      <c r="D1063">
        <v>2314.48</v>
      </c>
      <c r="E1063">
        <v>379.98</v>
      </c>
      <c r="F1063">
        <v>2556.5100000000002</v>
      </c>
      <c r="G1063">
        <v>822.65</v>
      </c>
      <c r="H1063">
        <v>395633.44</v>
      </c>
      <c r="I1063">
        <v>82.82</v>
      </c>
      <c r="J1063">
        <v>7.53</v>
      </c>
      <c r="K1063">
        <v>75.28</v>
      </c>
    </row>
    <row r="1064" spans="1:11" x14ac:dyDescent="0.3">
      <c r="A1064" t="s">
        <v>125</v>
      </c>
      <c r="B1064" s="2">
        <v>46234</v>
      </c>
      <c r="C1064">
        <v>395633.44</v>
      </c>
      <c r="D1064">
        <v>2292.6999999999998</v>
      </c>
      <c r="E1064">
        <v>376.4</v>
      </c>
      <c r="F1064">
        <v>2532.4499999999998</v>
      </c>
      <c r="G1064">
        <v>814.9</v>
      </c>
      <c r="H1064">
        <v>391909.69</v>
      </c>
      <c r="I1064">
        <v>82.04</v>
      </c>
      <c r="J1064">
        <v>7.53</v>
      </c>
      <c r="K1064">
        <v>74.5</v>
      </c>
    </row>
    <row r="1065" spans="1:11" x14ac:dyDescent="0.3">
      <c r="A1065" t="s">
        <v>125</v>
      </c>
      <c r="B1065" s="2">
        <v>46265</v>
      </c>
      <c r="C1065">
        <v>391909.69</v>
      </c>
      <c r="D1065">
        <v>2271.12</v>
      </c>
      <c r="E1065">
        <v>372.86</v>
      </c>
      <c r="F1065">
        <v>2508.61</v>
      </c>
      <c r="G1065">
        <v>807.23</v>
      </c>
      <c r="H1065">
        <v>388220.99</v>
      </c>
      <c r="I1065">
        <v>81.260000000000005</v>
      </c>
      <c r="J1065">
        <v>7.53</v>
      </c>
      <c r="K1065">
        <v>73.73</v>
      </c>
    </row>
    <row r="1066" spans="1:11" x14ac:dyDescent="0.3">
      <c r="A1066" t="s">
        <v>125</v>
      </c>
      <c r="B1066" s="2">
        <v>46295</v>
      </c>
      <c r="C1066">
        <v>388220.99</v>
      </c>
      <c r="D1066">
        <v>2249.7399999999998</v>
      </c>
      <c r="E1066">
        <v>369.35</v>
      </c>
      <c r="F1066">
        <v>2485</v>
      </c>
      <c r="G1066">
        <v>799.64</v>
      </c>
      <c r="H1066">
        <v>384567</v>
      </c>
      <c r="I1066">
        <v>80.5</v>
      </c>
      <c r="J1066">
        <v>7.53</v>
      </c>
      <c r="K1066">
        <v>72.97</v>
      </c>
    </row>
    <row r="1067" spans="1:11" x14ac:dyDescent="0.3">
      <c r="A1067" t="s">
        <v>125</v>
      </c>
      <c r="B1067" s="2">
        <v>46326</v>
      </c>
      <c r="C1067">
        <v>384567</v>
      </c>
      <c r="D1067">
        <v>2228.5700000000002</v>
      </c>
      <c r="E1067">
        <v>365.87</v>
      </c>
      <c r="F1067">
        <v>2461.61</v>
      </c>
      <c r="G1067">
        <v>792.11</v>
      </c>
      <c r="H1067">
        <v>380947.41</v>
      </c>
      <c r="I1067">
        <v>79.739999999999995</v>
      </c>
      <c r="J1067">
        <v>7.53</v>
      </c>
      <c r="K1067">
        <v>72.209999999999994</v>
      </c>
    </row>
    <row r="1068" spans="1:11" x14ac:dyDescent="0.3">
      <c r="A1068" t="s">
        <v>125</v>
      </c>
      <c r="B1068" s="2">
        <v>46356</v>
      </c>
      <c r="C1068">
        <v>380947.41</v>
      </c>
      <c r="D1068">
        <v>2207.59</v>
      </c>
      <c r="E1068">
        <v>362.43</v>
      </c>
      <c r="F1068">
        <v>2438.44</v>
      </c>
      <c r="G1068">
        <v>784.65</v>
      </c>
      <c r="H1068">
        <v>377361.88</v>
      </c>
      <c r="I1068">
        <v>78.989999999999995</v>
      </c>
      <c r="J1068">
        <v>7.53</v>
      </c>
      <c r="K1068">
        <v>71.459999999999994</v>
      </c>
    </row>
    <row r="1069" spans="1:11" x14ac:dyDescent="0.3">
      <c r="A1069" t="s">
        <v>125</v>
      </c>
      <c r="B1069" s="2">
        <v>46387</v>
      </c>
      <c r="C1069">
        <v>377361.88</v>
      </c>
      <c r="D1069">
        <v>2186.81</v>
      </c>
      <c r="E1069">
        <v>359.02</v>
      </c>
      <c r="F1069">
        <v>2415.4899999999998</v>
      </c>
      <c r="G1069">
        <v>777.27</v>
      </c>
      <c r="H1069">
        <v>373810.1</v>
      </c>
      <c r="I1069">
        <v>78.25</v>
      </c>
      <c r="J1069">
        <v>7.53</v>
      </c>
      <c r="K1069">
        <v>70.72</v>
      </c>
    </row>
    <row r="1070" spans="1:11" x14ac:dyDescent="0.3">
      <c r="A1070" t="s">
        <v>126</v>
      </c>
      <c r="B1070" s="2">
        <v>46053</v>
      </c>
      <c r="C1070">
        <v>272153.21999999997</v>
      </c>
      <c r="D1070">
        <v>1334.23</v>
      </c>
      <c r="E1070">
        <v>288.79000000000002</v>
      </c>
      <c r="F1070">
        <v>4048.47</v>
      </c>
      <c r="G1070">
        <v>166.8</v>
      </c>
      <c r="H1070">
        <v>267649.17</v>
      </c>
      <c r="I1070">
        <v>56.23</v>
      </c>
      <c r="J1070">
        <v>5.97</v>
      </c>
      <c r="K1070">
        <v>50.26</v>
      </c>
    </row>
    <row r="1071" spans="1:11" x14ac:dyDescent="0.3">
      <c r="A1071" t="s">
        <v>126</v>
      </c>
      <c r="B1071" s="2">
        <v>46081</v>
      </c>
      <c r="C1071">
        <v>267649.17</v>
      </c>
      <c r="D1071">
        <v>1312.15</v>
      </c>
      <c r="E1071">
        <v>284.01</v>
      </c>
      <c r="F1071">
        <v>3981.47</v>
      </c>
      <c r="G1071">
        <v>164.04</v>
      </c>
      <c r="H1071">
        <v>263219.65999999997</v>
      </c>
      <c r="I1071">
        <v>55.3</v>
      </c>
      <c r="J1071">
        <v>5.97</v>
      </c>
      <c r="K1071">
        <v>49.33</v>
      </c>
    </row>
    <row r="1072" spans="1:11" x14ac:dyDescent="0.3">
      <c r="A1072" t="s">
        <v>126</v>
      </c>
      <c r="B1072" s="2">
        <v>46112</v>
      </c>
      <c r="C1072">
        <v>263219.65999999997</v>
      </c>
      <c r="D1072">
        <v>1290.43</v>
      </c>
      <c r="E1072">
        <v>279.31</v>
      </c>
      <c r="F1072">
        <v>3915.58</v>
      </c>
      <c r="G1072">
        <v>161.32</v>
      </c>
      <c r="H1072">
        <v>258863.46</v>
      </c>
      <c r="I1072">
        <v>54.38</v>
      </c>
      <c r="J1072">
        <v>5.97</v>
      </c>
      <c r="K1072">
        <v>48.42</v>
      </c>
    </row>
    <row r="1073" spans="1:11" x14ac:dyDescent="0.3">
      <c r="A1073" t="s">
        <v>126</v>
      </c>
      <c r="B1073" s="2">
        <v>46142</v>
      </c>
      <c r="C1073">
        <v>258863.46</v>
      </c>
      <c r="D1073">
        <v>1269.08</v>
      </c>
      <c r="E1073">
        <v>274.68</v>
      </c>
      <c r="F1073">
        <v>3850.77</v>
      </c>
      <c r="G1073">
        <v>158.65</v>
      </c>
      <c r="H1073">
        <v>254579.35</v>
      </c>
      <c r="I1073">
        <v>53.48</v>
      </c>
      <c r="J1073">
        <v>5.97</v>
      </c>
      <c r="K1073">
        <v>47.52</v>
      </c>
    </row>
    <row r="1074" spans="1:11" x14ac:dyDescent="0.3">
      <c r="A1074" t="s">
        <v>126</v>
      </c>
      <c r="B1074" s="2">
        <v>46173</v>
      </c>
      <c r="C1074">
        <v>254579.35</v>
      </c>
      <c r="D1074">
        <v>1248.08</v>
      </c>
      <c r="E1074">
        <v>270.14</v>
      </c>
      <c r="F1074">
        <v>3787.04</v>
      </c>
      <c r="G1074">
        <v>156.02000000000001</v>
      </c>
      <c r="H1074">
        <v>250366.14</v>
      </c>
      <c r="I1074">
        <v>52.6</v>
      </c>
      <c r="J1074">
        <v>5.97</v>
      </c>
      <c r="K1074">
        <v>46.63</v>
      </c>
    </row>
    <row r="1075" spans="1:11" x14ac:dyDescent="0.3">
      <c r="A1075" t="s">
        <v>126</v>
      </c>
      <c r="B1075" s="2">
        <v>46203</v>
      </c>
      <c r="C1075">
        <v>250366.14</v>
      </c>
      <c r="D1075">
        <v>1227.42</v>
      </c>
      <c r="E1075">
        <v>265.67</v>
      </c>
      <c r="F1075">
        <v>3724.37</v>
      </c>
      <c r="G1075">
        <v>153.44</v>
      </c>
      <c r="H1075">
        <v>246222.66</v>
      </c>
      <c r="I1075">
        <v>51.73</v>
      </c>
      <c r="J1075">
        <v>5.97</v>
      </c>
      <c r="K1075">
        <v>45.76</v>
      </c>
    </row>
    <row r="1076" spans="1:11" x14ac:dyDescent="0.3">
      <c r="A1076" t="s">
        <v>126</v>
      </c>
      <c r="B1076" s="2">
        <v>46234</v>
      </c>
      <c r="C1076">
        <v>246222.66</v>
      </c>
      <c r="D1076">
        <v>1207.1099999999999</v>
      </c>
      <c r="E1076">
        <v>261.27</v>
      </c>
      <c r="F1076">
        <v>3662.73</v>
      </c>
      <c r="G1076">
        <v>150.9</v>
      </c>
      <c r="H1076">
        <v>242147.75</v>
      </c>
      <c r="I1076">
        <v>50.87</v>
      </c>
      <c r="J1076">
        <v>5.97</v>
      </c>
      <c r="K1076">
        <v>44.91</v>
      </c>
    </row>
    <row r="1077" spans="1:11" x14ac:dyDescent="0.3">
      <c r="A1077" t="s">
        <v>126</v>
      </c>
      <c r="B1077" s="2">
        <v>46265</v>
      </c>
      <c r="C1077">
        <v>242147.75</v>
      </c>
      <c r="D1077">
        <v>1187.1300000000001</v>
      </c>
      <c r="E1077">
        <v>256.95</v>
      </c>
      <c r="F1077">
        <v>3602.12</v>
      </c>
      <c r="G1077">
        <v>148.41</v>
      </c>
      <c r="H1077">
        <v>238140.28</v>
      </c>
      <c r="I1077">
        <v>50.03</v>
      </c>
      <c r="J1077">
        <v>5.97</v>
      </c>
      <c r="K1077">
        <v>44.06</v>
      </c>
    </row>
    <row r="1078" spans="1:11" x14ac:dyDescent="0.3">
      <c r="A1078" t="s">
        <v>126</v>
      </c>
      <c r="B1078" s="2">
        <v>46295</v>
      </c>
      <c r="C1078">
        <v>238140.28</v>
      </c>
      <c r="D1078">
        <v>1167.48</v>
      </c>
      <c r="E1078">
        <v>252.69</v>
      </c>
      <c r="F1078">
        <v>3542.5</v>
      </c>
      <c r="G1078">
        <v>145.94999999999999</v>
      </c>
      <c r="H1078">
        <v>234199.14</v>
      </c>
      <c r="I1078">
        <v>49.2</v>
      </c>
      <c r="J1078">
        <v>5.97</v>
      </c>
      <c r="K1078">
        <v>43.24</v>
      </c>
    </row>
    <row r="1079" spans="1:11" x14ac:dyDescent="0.3">
      <c r="A1079" t="s">
        <v>126</v>
      </c>
      <c r="B1079" s="2">
        <v>46326</v>
      </c>
      <c r="C1079">
        <v>234199.14</v>
      </c>
      <c r="D1079">
        <v>1148.1600000000001</v>
      </c>
      <c r="E1079">
        <v>248.51</v>
      </c>
      <c r="F1079">
        <v>3483.87</v>
      </c>
      <c r="G1079">
        <v>143.53</v>
      </c>
      <c r="H1079">
        <v>230323.21</v>
      </c>
      <c r="I1079">
        <v>48.39</v>
      </c>
      <c r="J1079">
        <v>5.97</v>
      </c>
      <c r="K1079">
        <v>42.42</v>
      </c>
    </row>
    <row r="1080" spans="1:11" x14ac:dyDescent="0.3">
      <c r="A1080" t="s">
        <v>126</v>
      </c>
      <c r="B1080" s="2">
        <v>46356</v>
      </c>
      <c r="C1080">
        <v>230323.21</v>
      </c>
      <c r="D1080">
        <v>1129.1600000000001</v>
      </c>
      <c r="E1080">
        <v>244.4</v>
      </c>
      <c r="F1080">
        <v>3426.22</v>
      </c>
      <c r="G1080">
        <v>141.16</v>
      </c>
      <c r="H1080">
        <v>226511.44</v>
      </c>
      <c r="I1080">
        <v>47.59</v>
      </c>
      <c r="J1080">
        <v>5.97</v>
      </c>
      <c r="K1080">
        <v>41.62</v>
      </c>
    </row>
    <row r="1081" spans="1:11" x14ac:dyDescent="0.3">
      <c r="A1081" t="s">
        <v>126</v>
      </c>
      <c r="B1081" s="2">
        <v>46387</v>
      </c>
      <c r="C1081">
        <v>226511.44</v>
      </c>
      <c r="D1081">
        <v>1110.47</v>
      </c>
      <c r="E1081">
        <v>240.36</v>
      </c>
      <c r="F1081">
        <v>3369.51</v>
      </c>
      <c r="G1081">
        <v>138.82</v>
      </c>
      <c r="H1081">
        <v>222762.74</v>
      </c>
      <c r="I1081">
        <v>46.8</v>
      </c>
      <c r="J1081">
        <v>5.97</v>
      </c>
      <c r="K1081">
        <v>40.83</v>
      </c>
    </row>
    <row r="1082" spans="1:11" x14ac:dyDescent="0.3">
      <c r="A1082" t="s">
        <v>127</v>
      </c>
      <c r="B1082" s="2">
        <v>46053</v>
      </c>
      <c r="C1082">
        <v>310882.21999999997</v>
      </c>
      <c r="D1082">
        <v>1544.57</v>
      </c>
      <c r="E1082">
        <v>465.97</v>
      </c>
      <c r="F1082">
        <v>3458.18</v>
      </c>
      <c r="G1082">
        <v>260.79000000000002</v>
      </c>
      <c r="H1082">
        <v>306697.28000000003</v>
      </c>
      <c r="I1082">
        <v>70.760000000000005</v>
      </c>
      <c r="J1082">
        <v>7.18</v>
      </c>
      <c r="K1082">
        <v>63.59</v>
      </c>
    </row>
    <row r="1083" spans="1:11" x14ac:dyDescent="0.3">
      <c r="A1083" t="s">
        <v>127</v>
      </c>
      <c r="B1083" s="2">
        <v>46081</v>
      </c>
      <c r="C1083">
        <v>306697.28000000003</v>
      </c>
      <c r="D1083">
        <v>1523.77</v>
      </c>
      <c r="E1083">
        <v>459.7</v>
      </c>
      <c r="F1083">
        <v>3411.62</v>
      </c>
      <c r="G1083">
        <v>257.27</v>
      </c>
      <c r="H1083">
        <v>302568.68</v>
      </c>
      <c r="I1083">
        <v>69.81</v>
      </c>
      <c r="J1083">
        <v>7.18</v>
      </c>
      <c r="K1083">
        <v>62.63</v>
      </c>
    </row>
    <row r="1084" spans="1:11" x14ac:dyDescent="0.3">
      <c r="A1084" t="s">
        <v>127</v>
      </c>
      <c r="B1084" s="2">
        <v>46112</v>
      </c>
      <c r="C1084">
        <v>302568.68</v>
      </c>
      <c r="D1084">
        <v>1503.26</v>
      </c>
      <c r="E1084">
        <v>453.51</v>
      </c>
      <c r="F1084">
        <v>3365.7</v>
      </c>
      <c r="G1084">
        <v>253.81</v>
      </c>
      <c r="H1084">
        <v>298495.65999999997</v>
      </c>
      <c r="I1084">
        <v>68.87</v>
      </c>
      <c r="J1084">
        <v>7.18</v>
      </c>
      <c r="K1084">
        <v>61.69</v>
      </c>
    </row>
    <row r="1085" spans="1:11" x14ac:dyDescent="0.3">
      <c r="A1085" t="s">
        <v>127</v>
      </c>
      <c r="B1085" s="2">
        <v>46142</v>
      </c>
      <c r="C1085">
        <v>298495.65999999997</v>
      </c>
      <c r="D1085">
        <v>1483.03</v>
      </c>
      <c r="E1085">
        <v>447.41</v>
      </c>
      <c r="F1085">
        <v>3320.39</v>
      </c>
      <c r="G1085">
        <v>250.39</v>
      </c>
      <c r="H1085">
        <v>294477.46999999997</v>
      </c>
      <c r="I1085">
        <v>67.94</v>
      </c>
      <c r="J1085">
        <v>7.18</v>
      </c>
      <c r="K1085">
        <v>60.77</v>
      </c>
    </row>
    <row r="1086" spans="1:11" x14ac:dyDescent="0.3">
      <c r="A1086" t="s">
        <v>127</v>
      </c>
      <c r="B1086" s="2">
        <v>46173</v>
      </c>
      <c r="C1086">
        <v>294477.46999999997</v>
      </c>
      <c r="D1086">
        <v>1463.06</v>
      </c>
      <c r="E1086">
        <v>441.39</v>
      </c>
      <c r="F1086">
        <v>3275.69</v>
      </c>
      <c r="G1086">
        <v>247.02</v>
      </c>
      <c r="H1086">
        <v>290513.37</v>
      </c>
      <c r="I1086">
        <v>67.03</v>
      </c>
      <c r="J1086">
        <v>7.18</v>
      </c>
      <c r="K1086">
        <v>59.85</v>
      </c>
    </row>
    <row r="1087" spans="1:11" x14ac:dyDescent="0.3">
      <c r="A1087" t="s">
        <v>127</v>
      </c>
      <c r="B1087" s="2">
        <v>46203</v>
      </c>
      <c r="C1087">
        <v>290513.37</v>
      </c>
      <c r="D1087">
        <v>1443.37</v>
      </c>
      <c r="E1087">
        <v>435.44</v>
      </c>
      <c r="F1087">
        <v>3231.6</v>
      </c>
      <c r="G1087">
        <v>243.7</v>
      </c>
      <c r="H1087">
        <v>286602.62</v>
      </c>
      <c r="I1087">
        <v>66.13</v>
      </c>
      <c r="J1087">
        <v>7.18</v>
      </c>
      <c r="K1087">
        <v>58.95</v>
      </c>
    </row>
    <row r="1088" spans="1:11" x14ac:dyDescent="0.3">
      <c r="A1088" t="s">
        <v>127</v>
      </c>
      <c r="B1088" s="2">
        <v>46234</v>
      </c>
      <c r="C1088">
        <v>286602.62</v>
      </c>
      <c r="D1088">
        <v>1423.94</v>
      </c>
      <c r="E1088">
        <v>429.58</v>
      </c>
      <c r="F1088">
        <v>3188.1</v>
      </c>
      <c r="G1088">
        <v>240.42</v>
      </c>
      <c r="H1088">
        <v>282744.53000000003</v>
      </c>
      <c r="I1088">
        <v>65.239999999999995</v>
      </c>
      <c r="J1088">
        <v>7.18</v>
      </c>
      <c r="K1088">
        <v>58.06</v>
      </c>
    </row>
    <row r="1089" spans="1:11" x14ac:dyDescent="0.3">
      <c r="A1089" t="s">
        <v>127</v>
      </c>
      <c r="B1089" s="2">
        <v>46265</v>
      </c>
      <c r="C1089">
        <v>282744.53000000003</v>
      </c>
      <c r="D1089">
        <v>1404.77</v>
      </c>
      <c r="E1089">
        <v>423.8</v>
      </c>
      <c r="F1089">
        <v>3145.18</v>
      </c>
      <c r="G1089">
        <v>237.18</v>
      </c>
      <c r="H1089">
        <v>278938.37</v>
      </c>
      <c r="I1089">
        <v>64.36</v>
      </c>
      <c r="J1089">
        <v>7.18</v>
      </c>
      <c r="K1089">
        <v>57.18</v>
      </c>
    </row>
    <row r="1090" spans="1:11" x14ac:dyDescent="0.3">
      <c r="A1090" t="s">
        <v>127</v>
      </c>
      <c r="B1090" s="2">
        <v>46295</v>
      </c>
      <c r="C1090">
        <v>278938.37</v>
      </c>
      <c r="D1090">
        <v>1385.86</v>
      </c>
      <c r="E1090">
        <v>418.09</v>
      </c>
      <c r="F1090">
        <v>3102.84</v>
      </c>
      <c r="G1090">
        <v>233.99</v>
      </c>
      <c r="H1090">
        <v>275183.44</v>
      </c>
      <c r="I1090">
        <v>63.49</v>
      </c>
      <c r="J1090">
        <v>7.18</v>
      </c>
      <c r="K1090">
        <v>56.31</v>
      </c>
    </row>
    <row r="1091" spans="1:11" x14ac:dyDescent="0.3">
      <c r="A1091" t="s">
        <v>127</v>
      </c>
      <c r="B1091" s="2">
        <v>46326</v>
      </c>
      <c r="C1091">
        <v>275183.44</v>
      </c>
      <c r="D1091">
        <v>1367.2</v>
      </c>
      <c r="E1091">
        <v>412.47</v>
      </c>
      <c r="F1091">
        <v>3061.07</v>
      </c>
      <c r="G1091">
        <v>230.84</v>
      </c>
      <c r="H1091">
        <v>271479.07</v>
      </c>
      <c r="I1091">
        <v>62.64</v>
      </c>
      <c r="J1091">
        <v>7.18</v>
      </c>
      <c r="K1091">
        <v>55.46</v>
      </c>
    </row>
    <row r="1092" spans="1:11" x14ac:dyDescent="0.3">
      <c r="A1092" t="s">
        <v>127</v>
      </c>
      <c r="B1092" s="2">
        <v>46356</v>
      </c>
      <c r="C1092">
        <v>271479.07</v>
      </c>
      <c r="D1092">
        <v>1348.8</v>
      </c>
      <c r="E1092">
        <v>406.91</v>
      </c>
      <c r="F1092">
        <v>3019.87</v>
      </c>
      <c r="G1092">
        <v>227.73</v>
      </c>
      <c r="H1092">
        <v>267824.56</v>
      </c>
      <c r="I1092">
        <v>61.8</v>
      </c>
      <c r="J1092">
        <v>7.18</v>
      </c>
      <c r="K1092">
        <v>54.62</v>
      </c>
    </row>
    <row r="1093" spans="1:11" x14ac:dyDescent="0.3">
      <c r="A1093" t="s">
        <v>127</v>
      </c>
      <c r="B1093" s="2">
        <v>46387</v>
      </c>
      <c r="C1093">
        <v>267824.56</v>
      </c>
      <c r="D1093">
        <v>1330.64</v>
      </c>
      <c r="E1093">
        <v>401.44</v>
      </c>
      <c r="F1093">
        <v>2979.21</v>
      </c>
      <c r="G1093">
        <v>224.67</v>
      </c>
      <c r="H1093">
        <v>264219.24</v>
      </c>
      <c r="I1093">
        <v>60.96</v>
      </c>
      <c r="J1093">
        <v>7.18</v>
      </c>
      <c r="K1093">
        <v>53.78</v>
      </c>
    </row>
    <row r="1094" spans="1:11" x14ac:dyDescent="0.3">
      <c r="A1094" t="s">
        <v>128</v>
      </c>
      <c r="B1094" s="2">
        <v>46053</v>
      </c>
      <c r="C1094">
        <v>495959.73</v>
      </c>
      <c r="D1094">
        <v>2539.73</v>
      </c>
      <c r="E1094">
        <v>1670.19</v>
      </c>
      <c r="F1094">
        <v>6494.08</v>
      </c>
      <c r="G1094">
        <v>1514.05</v>
      </c>
      <c r="H1094">
        <v>486281.41</v>
      </c>
      <c r="I1094">
        <v>102.32</v>
      </c>
      <c r="J1094">
        <v>4.53</v>
      </c>
      <c r="K1094">
        <v>97.79</v>
      </c>
    </row>
    <row r="1095" spans="1:11" x14ac:dyDescent="0.3">
      <c r="A1095" t="s">
        <v>128</v>
      </c>
      <c r="B1095" s="2">
        <v>46081</v>
      </c>
      <c r="C1095">
        <v>486281.41</v>
      </c>
      <c r="D1095">
        <v>2490.17</v>
      </c>
      <c r="E1095">
        <v>1637.6</v>
      </c>
      <c r="F1095">
        <v>6367.35</v>
      </c>
      <c r="G1095">
        <v>1484.5</v>
      </c>
      <c r="H1095">
        <v>476791.96</v>
      </c>
      <c r="I1095">
        <v>100.32</v>
      </c>
      <c r="J1095">
        <v>4.53</v>
      </c>
      <c r="K1095">
        <v>95.79</v>
      </c>
    </row>
    <row r="1096" spans="1:11" x14ac:dyDescent="0.3">
      <c r="A1096" t="s">
        <v>128</v>
      </c>
      <c r="B1096" s="2">
        <v>46112</v>
      </c>
      <c r="C1096">
        <v>476791.96</v>
      </c>
      <c r="D1096">
        <v>2441.5700000000002</v>
      </c>
      <c r="E1096">
        <v>1605.64</v>
      </c>
      <c r="F1096">
        <v>6243.1</v>
      </c>
      <c r="G1096">
        <v>1455.53</v>
      </c>
      <c r="H1096">
        <v>467487.69</v>
      </c>
      <c r="I1096">
        <v>98.36</v>
      </c>
      <c r="J1096">
        <v>4.53</v>
      </c>
      <c r="K1096">
        <v>93.83</v>
      </c>
    </row>
    <row r="1097" spans="1:11" x14ac:dyDescent="0.3">
      <c r="A1097" t="s">
        <v>128</v>
      </c>
      <c r="B1097" s="2">
        <v>46142</v>
      </c>
      <c r="C1097">
        <v>467487.69</v>
      </c>
      <c r="D1097">
        <v>2393.9299999999998</v>
      </c>
      <c r="E1097">
        <v>1574.31</v>
      </c>
      <c r="F1097">
        <v>6121.27</v>
      </c>
      <c r="G1097">
        <v>1427.13</v>
      </c>
      <c r="H1097">
        <v>458364.99</v>
      </c>
      <c r="I1097">
        <v>96.44</v>
      </c>
      <c r="J1097">
        <v>4.53</v>
      </c>
      <c r="K1097">
        <v>91.91</v>
      </c>
    </row>
    <row r="1098" spans="1:11" x14ac:dyDescent="0.3">
      <c r="A1098" t="s">
        <v>128</v>
      </c>
      <c r="B1098" s="2">
        <v>46173</v>
      </c>
      <c r="C1098">
        <v>458364.99</v>
      </c>
      <c r="D1098">
        <v>2347.21</v>
      </c>
      <c r="E1098">
        <v>1543.59</v>
      </c>
      <c r="F1098">
        <v>6001.82</v>
      </c>
      <c r="G1098">
        <v>1399.28</v>
      </c>
      <c r="H1098">
        <v>449420.31</v>
      </c>
      <c r="I1098">
        <v>94.56</v>
      </c>
      <c r="J1098">
        <v>4.53</v>
      </c>
      <c r="K1098">
        <v>90.03</v>
      </c>
    </row>
    <row r="1099" spans="1:11" x14ac:dyDescent="0.3">
      <c r="A1099" t="s">
        <v>128</v>
      </c>
      <c r="B1099" s="2">
        <v>46203</v>
      </c>
      <c r="C1099">
        <v>449420.31</v>
      </c>
      <c r="D1099">
        <v>2301.41</v>
      </c>
      <c r="E1099">
        <v>1513.46</v>
      </c>
      <c r="F1099">
        <v>5884.69</v>
      </c>
      <c r="G1099">
        <v>1371.97</v>
      </c>
      <c r="H1099">
        <v>440650.18</v>
      </c>
      <c r="I1099">
        <v>92.72</v>
      </c>
      <c r="J1099">
        <v>4.53</v>
      </c>
      <c r="K1099">
        <v>88.19</v>
      </c>
    </row>
    <row r="1100" spans="1:11" x14ac:dyDescent="0.3">
      <c r="A1100" t="s">
        <v>128</v>
      </c>
      <c r="B1100" s="2">
        <v>46234</v>
      </c>
      <c r="C1100">
        <v>440650.18</v>
      </c>
      <c r="D1100">
        <v>2256.5</v>
      </c>
      <c r="E1100">
        <v>1483.93</v>
      </c>
      <c r="F1100">
        <v>5769.86</v>
      </c>
      <c r="G1100">
        <v>1345.2</v>
      </c>
      <c r="H1100">
        <v>432051.19</v>
      </c>
      <c r="I1100">
        <v>90.91</v>
      </c>
      <c r="J1100">
        <v>4.53</v>
      </c>
      <c r="K1100">
        <v>86.38</v>
      </c>
    </row>
    <row r="1101" spans="1:11" x14ac:dyDescent="0.3">
      <c r="A1101" t="s">
        <v>128</v>
      </c>
      <c r="B1101" s="2">
        <v>46265</v>
      </c>
      <c r="C1101">
        <v>432051.19</v>
      </c>
      <c r="D1101">
        <v>2212.46</v>
      </c>
      <c r="E1101">
        <v>1454.97</v>
      </c>
      <c r="F1101">
        <v>5657.26</v>
      </c>
      <c r="G1101">
        <v>1318.95</v>
      </c>
      <c r="H1101">
        <v>423620.01</v>
      </c>
      <c r="I1101">
        <v>89.13</v>
      </c>
      <c r="J1101">
        <v>4.53</v>
      </c>
      <c r="K1101">
        <v>84.6</v>
      </c>
    </row>
    <row r="1102" spans="1:11" x14ac:dyDescent="0.3">
      <c r="A1102" t="s">
        <v>128</v>
      </c>
      <c r="B1102" s="2">
        <v>46295</v>
      </c>
      <c r="C1102">
        <v>423620.01</v>
      </c>
      <c r="D1102">
        <v>2169.29</v>
      </c>
      <c r="E1102">
        <v>1426.58</v>
      </c>
      <c r="F1102">
        <v>5546.87</v>
      </c>
      <c r="G1102">
        <v>1293.21</v>
      </c>
      <c r="H1102">
        <v>415353.35</v>
      </c>
      <c r="I1102">
        <v>87.39</v>
      </c>
      <c r="J1102">
        <v>4.53</v>
      </c>
      <c r="K1102">
        <v>82.86</v>
      </c>
    </row>
    <row r="1103" spans="1:11" x14ac:dyDescent="0.3">
      <c r="A1103" t="s">
        <v>128</v>
      </c>
      <c r="B1103" s="2">
        <v>46326</v>
      </c>
      <c r="C1103">
        <v>415353.35</v>
      </c>
      <c r="D1103">
        <v>2126.96</v>
      </c>
      <c r="E1103">
        <v>1398.74</v>
      </c>
      <c r="F1103">
        <v>5438.62</v>
      </c>
      <c r="G1103">
        <v>1267.97</v>
      </c>
      <c r="H1103">
        <v>407248.02</v>
      </c>
      <c r="I1103">
        <v>85.69</v>
      </c>
      <c r="J1103">
        <v>4.53</v>
      </c>
      <c r="K1103">
        <v>81.16</v>
      </c>
    </row>
    <row r="1104" spans="1:11" x14ac:dyDescent="0.3">
      <c r="A1104" t="s">
        <v>128</v>
      </c>
      <c r="B1104" s="2">
        <v>46356</v>
      </c>
      <c r="C1104">
        <v>407248.02</v>
      </c>
      <c r="D1104">
        <v>2085.4499999999998</v>
      </c>
      <c r="E1104">
        <v>1371.44</v>
      </c>
      <c r="F1104">
        <v>5332.49</v>
      </c>
      <c r="G1104">
        <v>1243.23</v>
      </c>
      <c r="H1104">
        <v>399300.85</v>
      </c>
      <c r="I1104">
        <v>84.02</v>
      </c>
      <c r="J1104">
        <v>4.53</v>
      </c>
      <c r="K1104">
        <v>79.489999999999995</v>
      </c>
    </row>
    <row r="1105" spans="1:11" x14ac:dyDescent="0.3">
      <c r="A1105" t="s">
        <v>128</v>
      </c>
      <c r="B1105" s="2">
        <v>46387</v>
      </c>
      <c r="C1105">
        <v>399300.85</v>
      </c>
      <c r="D1105">
        <v>2044.75</v>
      </c>
      <c r="E1105">
        <v>1344.68</v>
      </c>
      <c r="F1105">
        <v>5228.43</v>
      </c>
      <c r="G1105">
        <v>1218.97</v>
      </c>
      <c r="H1105">
        <v>391508.77</v>
      </c>
      <c r="I1105">
        <v>82.38</v>
      </c>
      <c r="J1105">
        <v>4.53</v>
      </c>
      <c r="K1105">
        <v>77.849999999999994</v>
      </c>
    </row>
    <row r="1106" spans="1:11" x14ac:dyDescent="0.3">
      <c r="A1106" t="s">
        <v>129</v>
      </c>
      <c r="B1106" s="2">
        <v>46053</v>
      </c>
      <c r="C1106">
        <v>299253.46999999997</v>
      </c>
      <c r="D1106">
        <v>1905.25</v>
      </c>
      <c r="E1106">
        <v>712.75</v>
      </c>
      <c r="F1106">
        <v>2018.08</v>
      </c>
      <c r="G1106">
        <v>852.3</v>
      </c>
      <c r="H1106">
        <v>295670.34000000003</v>
      </c>
      <c r="I1106">
        <v>61.97</v>
      </c>
      <c r="J1106">
        <v>6.85</v>
      </c>
      <c r="K1106">
        <v>55.12</v>
      </c>
    </row>
    <row r="1107" spans="1:11" x14ac:dyDescent="0.3">
      <c r="A1107" t="s">
        <v>129</v>
      </c>
      <c r="B1107" s="2">
        <v>46081</v>
      </c>
      <c r="C1107">
        <v>295670.34000000003</v>
      </c>
      <c r="D1107">
        <v>1882.43</v>
      </c>
      <c r="E1107">
        <v>704.22</v>
      </c>
      <c r="F1107">
        <v>1993.92</v>
      </c>
      <c r="G1107">
        <v>842.09</v>
      </c>
      <c r="H1107">
        <v>292130.11</v>
      </c>
      <c r="I1107">
        <v>61.23</v>
      </c>
      <c r="J1107">
        <v>6.85</v>
      </c>
      <c r="K1107">
        <v>54.38</v>
      </c>
    </row>
    <row r="1108" spans="1:11" x14ac:dyDescent="0.3">
      <c r="A1108" t="s">
        <v>129</v>
      </c>
      <c r="B1108" s="2">
        <v>46112</v>
      </c>
      <c r="C1108">
        <v>292130.11</v>
      </c>
      <c r="D1108">
        <v>1859.9</v>
      </c>
      <c r="E1108">
        <v>695.79</v>
      </c>
      <c r="F1108">
        <v>1970.05</v>
      </c>
      <c r="G1108">
        <v>832.01</v>
      </c>
      <c r="H1108">
        <v>288632.27</v>
      </c>
      <c r="I1108">
        <v>60.5</v>
      </c>
      <c r="J1108">
        <v>6.85</v>
      </c>
      <c r="K1108">
        <v>53.65</v>
      </c>
    </row>
    <row r="1109" spans="1:11" x14ac:dyDescent="0.3">
      <c r="A1109" t="s">
        <v>129</v>
      </c>
      <c r="B1109" s="2">
        <v>46142</v>
      </c>
      <c r="C1109">
        <v>288632.27</v>
      </c>
      <c r="D1109">
        <v>1837.63</v>
      </c>
      <c r="E1109">
        <v>687.46</v>
      </c>
      <c r="F1109">
        <v>1946.46</v>
      </c>
      <c r="G1109">
        <v>822.05</v>
      </c>
      <c r="H1109">
        <v>285176.31</v>
      </c>
      <c r="I1109">
        <v>59.77</v>
      </c>
      <c r="J1109">
        <v>6.85</v>
      </c>
      <c r="K1109">
        <v>52.92</v>
      </c>
    </row>
    <row r="1110" spans="1:11" x14ac:dyDescent="0.3">
      <c r="A1110" t="s">
        <v>129</v>
      </c>
      <c r="B1110" s="2">
        <v>46173</v>
      </c>
      <c r="C1110">
        <v>285176.31</v>
      </c>
      <c r="D1110">
        <v>1815.62</v>
      </c>
      <c r="E1110">
        <v>679.23</v>
      </c>
      <c r="F1110">
        <v>1923.15</v>
      </c>
      <c r="G1110">
        <v>812.2</v>
      </c>
      <c r="H1110">
        <v>281761.73</v>
      </c>
      <c r="I1110">
        <v>59.06</v>
      </c>
      <c r="J1110">
        <v>6.85</v>
      </c>
      <c r="K1110">
        <v>52.21</v>
      </c>
    </row>
    <row r="1111" spans="1:11" x14ac:dyDescent="0.3">
      <c r="A1111" t="s">
        <v>129</v>
      </c>
      <c r="B1111" s="2">
        <v>46203</v>
      </c>
      <c r="C1111">
        <v>281761.73</v>
      </c>
      <c r="D1111">
        <v>1793.88</v>
      </c>
      <c r="E1111">
        <v>671.09</v>
      </c>
      <c r="F1111">
        <v>1900.12</v>
      </c>
      <c r="G1111">
        <v>802.48</v>
      </c>
      <c r="H1111">
        <v>278388.03000000003</v>
      </c>
      <c r="I1111">
        <v>58.35</v>
      </c>
      <c r="J1111">
        <v>6.85</v>
      </c>
      <c r="K1111">
        <v>51.5</v>
      </c>
    </row>
    <row r="1112" spans="1:11" x14ac:dyDescent="0.3">
      <c r="A1112" t="s">
        <v>129</v>
      </c>
      <c r="B1112" s="2">
        <v>46234</v>
      </c>
      <c r="C1112">
        <v>278388.03000000003</v>
      </c>
      <c r="D1112">
        <v>1772.4</v>
      </c>
      <c r="E1112">
        <v>663.06</v>
      </c>
      <c r="F1112">
        <v>1877.37</v>
      </c>
      <c r="G1112">
        <v>792.87</v>
      </c>
      <c r="H1112">
        <v>275054.73</v>
      </c>
      <c r="I1112">
        <v>57.65</v>
      </c>
      <c r="J1112">
        <v>6.85</v>
      </c>
      <c r="K1112">
        <v>50.8</v>
      </c>
    </row>
    <row r="1113" spans="1:11" x14ac:dyDescent="0.3">
      <c r="A1113" t="s">
        <v>129</v>
      </c>
      <c r="B1113" s="2">
        <v>46265</v>
      </c>
      <c r="C1113">
        <v>275054.73</v>
      </c>
      <c r="D1113">
        <v>1751.18</v>
      </c>
      <c r="E1113">
        <v>655.12</v>
      </c>
      <c r="F1113">
        <v>1854.89</v>
      </c>
      <c r="G1113">
        <v>783.38</v>
      </c>
      <c r="H1113">
        <v>271761.34999999998</v>
      </c>
      <c r="I1113">
        <v>56.96</v>
      </c>
      <c r="J1113">
        <v>6.85</v>
      </c>
      <c r="K1113">
        <v>50.11</v>
      </c>
    </row>
    <row r="1114" spans="1:11" x14ac:dyDescent="0.3">
      <c r="A1114" t="s">
        <v>129</v>
      </c>
      <c r="B1114" s="2">
        <v>46295</v>
      </c>
      <c r="C1114">
        <v>271761.34999999998</v>
      </c>
      <c r="D1114">
        <v>1730.21</v>
      </c>
      <c r="E1114">
        <v>647.27</v>
      </c>
      <c r="F1114">
        <v>1832.68</v>
      </c>
      <c r="G1114">
        <v>774</v>
      </c>
      <c r="H1114">
        <v>268507.39</v>
      </c>
      <c r="I1114">
        <v>56.28</v>
      </c>
      <c r="J1114">
        <v>6.85</v>
      </c>
      <c r="K1114">
        <v>49.43</v>
      </c>
    </row>
    <row r="1115" spans="1:11" x14ac:dyDescent="0.3">
      <c r="A1115" t="s">
        <v>129</v>
      </c>
      <c r="B1115" s="2">
        <v>46326</v>
      </c>
      <c r="C1115">
        <v>268507.39</v>
      </c>
      <c r="D1115">
        <v>1709.5</v>
      </c>
      <c r="E1115">
        <v>639.52</v>
      </c>
      <c r="F1115">
        <v>1810.74</v>
      </c>
      <c r="G1115">
        <v>764.73</v>
      </c>
      <c r="H1115">
        <v>265292.40000000002</v>
      </c>
      <c r="I1115">
        <v>55.6</v>
      </c>
      <c r="J1115">
        <v>6.85</v>
      </c>
      <c r="K1115">
        <v>48.76</v>
      </c>
    </row>
    <row r="1116" spans="1:11" x14ac:dyDescent="0.3">
      <c r="A1116" t="s">
        <v>129</v>
      </c>
      <c r="B1116" s="2">
        <v>46356</v>
      </c>
      <c r="C1116">
        <v>265292.40000000002</v>
      </c>
      <c r="D1116">
        <v>1689.03</v>
      </c>
      <c r="E1116">
        <v>631.87</v>
      </c>
      <c r="F1116">
        <v>1789.06</v>
      </c>
      <c r="G1116">
        <v>755.57</v>
      </c>
      <c r="H1116">
        <v>262115.9</v>
      </c>
      <c r="I1116">
        <v>54.94</v>
      </c>
      <c r="J1116">
        <v>6.85</v>
      </c>
      <c r="K1116">
        <v>48.09</v>
      </c>
    </row>
    <row r="1117" spans="1:11" x14ac:dyDescent="0.3">
      <c r="A1117" t="s">
        <v>129</v>
      </c>
      <c r="B1117" s="2">
        <v>46387</v>
      </c>
      <c r="C1117">
        <v>262115.9</v>
      </c>
      <c r="D1117">
        <v>1668.8</v>
      </c>
      <c r="E1117">
        <v>624.29999999999995</v>
      </c>
      <c r="F1117">
        <v>1767.64</v>
      </c>
      <c r="G1117">
        <v>746.52</v>
      </c>
      <c r="H1117">
        <v>258977.44</v>
      </c>
      <c r="I1117">
        <v>54.28</v>
      </c>
      <c r="J1117">
        <v>6.85</v>
      </c>
      <c r="K1117">
        <v>47.43</v>
      </c>
    </row>
    <row r="1118" spans="1:11" x14ac:dyDescent="0.3">
      <c r="A1118" t="s">
        <v>130</v>
      </c>
      <c r="B1118" s="2">
        <v>46053</v>
      </c>
      <c r="C1118">
        <v>516364.22</v>
      </c>
      <c r="D1118">
        <v>3058.17</v>
      </c>
      <c r="E1118">
        <v>555.97</v>
      </c>
      <c r="F1118">
        <v>7757.57</v>
      </c>
      <c r="G1118">
        <v>297.37</v>
      </c>
      <c r="H1118">
        <v>507753.31</v>
      </c>
      <c r="I1118">
        <v>106.68</v>
      </c>
      <c r="J1118">
        <v>6.59</v>
      </c>
      <c r="K1118">
        <v>100.09</v>
      </c>
    </row>
    <row r="1119" spans="1:11" x14ac:dyDescent="0.3">
      <c r="A1119" t="s">
        <v>130</v>
      </c>
      <c r="B1119" s="2">
        <v>46081</v>
      </c>
      <c r="C1119">
        <v>507753.31</v>
      </c>
      <c r="D1119">
        <v>3007.17</v>
      </c>
      <c r="E1119">
        <v>546.70000000000005</v>
      </c>
      <c r="F1119">
        <v>7628.2</v>
      </c>
      <c r="G1119">
        <v>292.41000000000003</v>
      </c>
      <c r="H1119">
        <v>499286</v>
      </c>
      <c r="I1119">
        <v>104.9</v>
      </c>
      <c r="J1119">
        <v>6.59</v>
      </c>
      <c r="K1119">
        <v>98.31</v>
      </c>
    </row>
    <row r="1120" spans="1:11" x14ac:dyDescent="0.3">
      <c r="A1120" t="s">
        <v>130</v>
      </c>
      <c r="B1120" s="2">
        <v>46112</v>
      </c>
      <c r="C1120">
        <v>499286</v>
      </c>
      <c r="D1120">
        <v>2957.02</v>
      </c>
      <c r="E1120">
        <v>537.58000000000004</v>
      </c>
      <c r="F1120">
        <v>7500.99</v>
      </c>
      <c r="G1120">
        <v>287.54000000000002</v>
      </c>
      <c r="H1120">
        <v>490959.89</v>
      </c>
      <c r="I1120">
        <v>103.15</v>
      </c>
      <c r="J1120">
        <v>6.59</v>
      </c>
      <c r="K1120">
        <v>96.56</v>
      </c>
    </row>
    <row r="1121" spans="1:11" x14ac:dyDescent="0.3">
      <c r="A1121" t="s">
        <v>130</v>
      </c>
      <c r="B1121" s="2">
        <v>46142</v>
      </c>
      <c r="C1121">
        <v>490959.89</v>
      </c>
      <c r="D1121">
        <v>2907.71</v>
      </c>
      <c r="E1121">
        <v>528.62</v>
      </c>
      <c r="F1121">
        <v>7375.91</v>
      </c>
      <c r="G1121">
        <v>282.74</v>
      </c>
      <c r="H1121">
        <v>482772.62</v>
      </c>
      <c r="I1121">
        <v>101.43</v>
      </c>
      <c r="J1121">
        <v>6.59</v>
      </c>
      <c r="K1121">
        <v>94.84</v>
      </c>
    </row>
    <row r="1122" spans="1:11" x14ac:dyDescent="0.3">
      <c r="A1122" t="s">
        <v>130</v>
      </c>
      <c r="B1122" s="2">
        <v>46173</v>
      </c>
      <c r="C1122">
        <v>482772.62</v>
      </c>
      <c r="D1122">
        <v>2859.22</v>
      </c>
      <c r="E1122">
        <v>519.79999999999995</v>
      </c>
      <c r="F1122">
        <v>7252.9</v>
      </c>
      <c r="G1122">
        <v>278.02999999999997</v>
      </c>
      <c r="H1122">
        <v>474721.89</v>
      </c>
      <c r="I1122">
        <v>99.74</v>
      </c>
      <c r="J1122">
        <v>6.59</v>
      </c>
      <c r="K1122">
        <v>93.15</v>
      </c>
    </row>
    <row r="1123" spans="1:11" x14ac:dyDescent="0.3">
      <c r="A1123" t="s">
        <v>130</v>
      </c>
      <c r="B1123" s="2">
        <v>46203</v>
      </c>
      <c r="C1123">
        <v>474721.89</v>
      </c>
      <c r="D1123">
        <v>2811.54</v>
      </c>
      <c r="E1123">
        <v>511.13</v>
      </c>
      <c r="F1123">
        <v>7131.96</v>
      </c>
      <c r="G1123">
        <v>273.39</v>
      </c>
      <c r="H1123">
        <v>466805.41</v>
      </c>
      <c r="I1123">
        <v>98.08</v>
      </c>
      <c r="J1123">
        <v>6.59</v>
      </c>
      <c r="K1123">
        <v>91.49</v>
      </c>
    </row>
    <row r="1124" spans="1:11" x14ac:dyDescent="0.3">
      <c r="A1124" t="s">
        <v>130</v>
      </c>
      <c r="B1124" s="2">
        <v>46234</v>
      </c>
      <c r="C1124">
        <v>466805.41</v>
      </c>
      <c r="D1124">
        <v>2764.66</v>
      </c>
      <c r="E1124">
        <v>502.61</v>
      </c>
      <c r="F1124">
        <v>7013.02</v>
      </c>
      <c r="G1124">
        <v>268.83</v>
      </c>
      <c r="H1124">
        <v>459020.94</v>
      </c>
      <c r="I1124">
        <v>96.44</v>
      </c>
      <c r="J1124">
        <v>6.59</v>
      </c>
      <c r="K1124">
        <v>89.85</v>
      </c>
    </row>
    <row r="1125" spans="1:11" x14ac:dyDescent="0.3">
      <c r="A1125" t="s">
        <v>130</v>
      </c>
      <c r="B1125" s="2">
        <v>46265</v>
      </c>
      <c r="C1125">
        <v>459020.94</v>
      </c>
      <c r="D1125">
        <v>2718.55</v>
      </c>
      <c r="E1125">
        <v>494.23</v>
      </c>
      <c r="F1125">
        <v>6896.07</v>
      </c>
      <c r="G1125">
        <v>264.35000000000002</v>
      </c>
      <c r="H1125">
        <v>451366.29</v>
      </c>
      <c r="I1125">
        <v>94.83</v>
      </c>
      <c r="J1125">
        <v>6.59</v>
      </c>
      <c r="K1125">
        <v>88.24</v>
      </c>
    </row>
    <row r="1126" spans="1:11" x14ac:dyDescent="0.3">
      <c r="A1126" t="s">
        <v>130</v>
      </c>
      <c r="B1126" s="2">
        <v>46295</v>
      </c>
      <c r="C1126">
        <v>451366.29</v>
      </c>
      <c r="D1126">
        <v>2673.22</v>
      </c>
      <c r="E1126">
        <v>485.99</v>
      </c>
      <c r="F1126">
        <v>6781.07</v>
      </c>
      <c r="G1126">
        <v>259.94</v>
      </c>
      <c r="H1126">
        <v>443839.29</v>
      </c>
      <c r="I1126">
        <v>93.25</v>
      </c>
      <c r="J1126">
        <v>6.59</v>
      </c>
      <c r="K1126">
        <v>86.66</v>
      </c>
    </row>
    <row r="1127" spans="1:11" x14ac:dyDescent="0.3">
      <c r="A1127" t="s">
        <v>130</v>
      </c>
      <c r="B1127" s="2">
        <v>46326</v>
      </c>
      <c r="C1127">
        <v>443839.29</v>
      </c>
      <c r="D1127">
        <v>2628.64</v>
      </c>
      <c r="E1127">
        <v>477.88</v>
      </c>
      <c r="F1127">
        <v>6667.99</v>
      </c>
      <c r="G1127">
        <v>255.61</v>
      </c>
      <c r="H1127">
        <v>436437.81</v>
      </c>
      <c r="I1127">
        <v>91.7</v>
      </c>
      <c r="J1127">
        <v>6.59</v>
      </c>
      <c r="K1127">
        <v>85.11</v>
      </c>
    </row>
    <row r="1128" spans="1:11" x14ac:dyDescent="0.3">
      <c r="A1128" t="s">
        <v>130</v>
      </c>
      <c r="B1128" s="2">
        <v>46356</v>
      </c>
      <c r="C1128">
        <v>436437.81</v>
      </c>
      <c r="D1128">
        <v>2584.8000000000002</v>
      </c>
      <c r="E1128">
        <v>469.91</v>
      </c>
      <c r="F1128">
        <v>6556.8</v>
      </c>
      <c r="G1128">
        <v>251.34</v>
      </c>
      <c r="H1128">
        <v>429159.76</v>
      </c>
      <c r="I1128">
        <v>90.17</v>
      </c>
      <c r="J1128">
        <v>6.59</v>
      </c>
      <c r="K1128">
        <v>83.58</v>
      </c>
    </row>
    <row r="1129" spans="1:11" x14ac:dyDescent="0.3">
      <c r="A1129" t="s">
        <v>130</v>
      </c>
      <c r="B1129" s="2">
        <v>46387</v>
      </c>
      <c r="C1129">
        <v>429159.76</v>
      </c>
      <c r="D1129">
        <v>2541.6999999999998</v>
      </c>
      <c r="E1129">
        <v>462.08</v>
      </c>
      <c r="F1129">
        <v>6447.46</v>
      </c>
      <c r="G1129">
        <v>247.15</v>
      </c>
      <c r="H1129">
        <v>422003.08</v>
      </c>
      <c r="I1129">
        <v>88.66</v>
      </c>
      <c r="J1129">
        <v>6.59</v>
      </c>
      <c r="K1129">
        <v>82.07</v>
      </c>
    </row>
    <row r="1130" spans="1:11" x14ac:dyDescent="0.3">
      <c r="A1130" t="s">
        <v>131</v>
      </c>
      <c r="B1130" s="2">
        <v>46053</v>
      </c>
      <c r="C1130">
        <v>226722.35</v>
      </c>
      <c r="D1130">
        <v>1197.0899999999999</v>
      </c>
      <c r="E1130">
        <v>260.48</v>
      </c>
      <c r="F1130">
        <v>2484.1799999999998</v>
      </c>
      <c r="G1130">
        <v>116.96</v>
      </c>
      <c r="H1130">
        <v>223860.73</v>
      </c>
      <c r="I1130">
        <v>46.94</v>
      </c>
      <c r="J1130">
        <v>6.3</v>
      </c>
      <c r="K1130">
        <v>40.64</v>
      </c>
    </row>
    <row r="1131" spans="1:11" x14ac:dyDescent="0.3">
      <c r="A1131" t="s">
        <v>131</v>
      </c>
      <c r="B1131" s="2">
        <v>46081</v>
      </c>
      <c r="C1131">
        <v>223860.73</v>
      </c>
      <c r="D1131">
        <v>1181.98</v>
      </c>
      <c r="E1131">
        <v>257.19</v>
      </c>
      <c r="F1131">
        <v>2452.83</v>
      </c>
      <c r="G1131">
        <v>115.49</v>
      </c>
      <c r="H1131">
        <v>221035.22</v>
      </c>
      <c r="I1131">
        <v>46.34</v>
      </c>
      <c r="J1131">
        <v>6.3</v>
      </c>
      <c r="K1131">
        <v>40.049999999999997</v>
      </c>
    </row>
    <row r="1132" spans="1:11" x14ac:dyDescent="0.3">
      <c r="A1132" t="s">
        <v>131</v>
      </c>
      <c r="B1132" s="2">
        <v>46112</v>
      </c>
      <c r="C1132">
        <v>221035.22</v>
      </c>
      <c r="D1132">
        <v>1167.07</v>
      </c>
      <c r="E1132">
        <v>253.94</v>
      </c>
      <c r="F1132">
        <v>2421.87</v>
      </c>
      <c r="G1132">
        <v>114.03</v>
      </c>
      <c r="H1132">
        <v>218245.38</v>
      </c>
      <c r="I1132">
        <v>45.76</v>
      </c>
      <c r="J1132">
        <v>6.3</v>
      </c>
      <c r="K1132">
        <v>39.46</v>
      </c>
    </row>
    <row r="1133" spans="1:11" x14ac:dyDescent="0.3">
      <c r="A1133" t="s">
        <v>131</v>
      </c>
      <c r="B1133" s="2">
        <v>46142</v>
      </c>
      <c r="C1133">
        <v>218245.38</v>
      </c>
      <c r="D1133">
        <v>1152.3399999999999</v>
      </c>
      <c r="E1133">
        <v>250.74</v>
      </c>
      <c r="F1133">
        <v>2391.3000000000002</v>
      </c>
      <c r="G1133">
        <v>112.59</v>
      </c>
      <c r="H1133">
        <v>215490.75</v>
      </c>
      <c r="I1133">
        <v>45.18</v>
      </c>
      <c r="J1133">
        <v>6.3</v>
      </c>
      <c r="K1133">
        <v>38.880000000000003</v>
      </c>
    </row>
    <row r="1134" spans="1:11" x14ac:dyDescent="0.3">
      <c r="A1134" t="s">
        <v>131</v>
      </c>
      <c r="B1134" s="2">
        <v>46173</v>
      </c>
      <c r="C1134">
        <v>215490.75</v>
      </c>
      <c r="D1134">
        <v>1137.79</v>
      </c>
      <c r="E1134">
        <v>247.57</v>
      </c>
      <c r="F1134">
        <v>2361.12</v>
      </c>
      <c r="G1134">
        <v>111.17</v>
      </c>
      <c r="H1134">
        <v>212770.89</v>
      </c>
      <c r="I1134">
        <v>44.61</v>
      </c>
      <c r="J1134">
        <v>6.3</v>
      </c>
      <c r="K1134">
        <v>38.31</v>
      </c>
    </row>
    <row r="1135" spans="1:11" x14ac:dyDescent="0.3">
      <c r="A1135" t="s">
        <v>131</v>
      </c>
      <c r="B1135" s="2">
        <v>46203</v>
      </c>
      <c r="C1135">
        <v>212770.89</v>
      </c>
      <c r="D1135">
        <v>1123.43</v>
      </c>
      <c r="E1135">
        <v>244.45</v>
      </c>
      <c r="F1135">
        <v>2331.3200000000002</v>
      </c>
      <c r="G1135">
        <v>109.77</v>
      </c>
      <c r="H1135">
        <v>210085.36</v>
      </c>
      <c r="I1135">
        <v>44.05</v>
      </c>
      <c r="J1135">
        <v>6.3</v>
      </c>
      <c r="K1135">
        <v>37.75</v>
      </c>
    </row>
    <row r="1136" spans="1:11" x14ac:dyDescent="0.3">
      <c r="A1136" t="s">
        <v>131</v>
      </c>
      <c r="B1136" s="2">
        <v>46234</v>
      </c>
      <c r="C1136">
        <v>210085.36</v>
      </c>
      <c r="D1136">
        <v>1109.25</v>
      </c>
      <c r="E1136">
        <v>241.36</v>
      </c>
      <c r="F1136">
        <v>2301.89</v>
      </c>
      <c r="G1136">
        <v>108.38</v>
      </c>
      <c r="H1136">
        <v>207433.72</v>
      </c>
      <c r="I1136">
        <v>43.49</v>
      </c>
      <c r="J1136">
        <v>6.3</v>
      </c>
      <c r="K1136">
        <v>37.19</v>
      </c>
    </row>
    <row r="1137" spans="1:11" x14ac:dyDescent="0.3">
      <c r="A1137" t="s">
        <v>131</v>
      </c>
      <c r="B1137" s="2">
        <v>46265</v>
      </c>
      <c r="C1137">
        <v>207433.72</v>
      </c>
      <c r="D1137">
        <v>1095.25</v>
      </c>
      <c r="E1137">
        <v>238.31</v>
      </c>
      <c r="F1137">
        <v>2272.84</v>
      </c>
      <c r="G1137">
        <v>107.01</v>
      </c>
      <c r="H1137">
        <v>204815.55</v>
      </c>
      <c r="I1137">
        <v>42.94</v>
      </c>
      <c r="J1137">
        <v>6.3</v>
      </c>
      <c r="K1137">
        <v>36.65</v>
      </c>
    </row>
    <row r="1138" spans="1:11" x14ac:dyDescent="0.3">
      <c r="A1138" t="s">
        <v>131</v>
      </c>
      <c r="B1138" s="2">
        <v>46295</v>
      </c>
      <c r="C1138">
        <v>204815.55</v>
      </c>
      <c r="D1138">
        <v>1081.43</v>
      </c>
      <c r="E1138">
        <v>235.31</v>
      </c>
      <c r="F1138">
        <v>2244.15</v>
      </c>
      <c r="G1138">
        <v>105.66</v>
      </c>
      <c r="H1138">
        <v>202230.43</v>
      </c>
      <c r="I1138">
        <v>42.4</v>
      </c>
      <c r="J1138">
        <v>6.3</v>
      </c>
      <c r="K1138">
        <v>36.1</v>
      </c>
    </row>
    <row r="1139" spans="1:11" x14ac:dyDescent="0.3">
      <c r="A1139" t="s">
        <v>131</v>
      </c>
      <c r="B1139" s="2">
        <v>46326</v>
      </c>
      <c r="C1139">
        <v>202230.43</v>
      </c>
      <c r="D1139">
        <v>1067.78</v>
      </c>
      <c r="E1139">
        <v>232.34</v>
      </c>
      <c r="F1139">
        <v>2215.83</v>
      </c>
      <c r="G1139">
        <v>104.33</v>
      </c>
      <c r="H1139">
        <v>199677.94</v>
      </c>
      <c r="I1139">
        <v>41.87</v>
      </c>
      <c r="J1139">
        <v>6.3</v>
      </c>
      <c r="K1139">
        <v>35.57</v>
      </c>
    </row>
    <row r="1140" spans="1:11" x14ac:dyDescent="0.3">
      <c r="A1140" t="s">
        <v>131</v>
      </c>
      <c r="B1140" s="2">
        <v>46356</v>
      </c>
      <c r="C1140">
        <v>199677.94</v>
      </c>
      <c r="D1140">
        <v>1054.3</v>
      </c>
      <c r="E1140">
        <v>229.4</v>
      </c>
      <c r="F1140">
        <v>2187.86</v>
      </c>
      <c r="G1140">
        <v>103.01</v>
      </c>
      <c r="H1140">
        <v>197157.66</v>
      </c>
      <c r="I1140">
        <v>41.34</v>
      </c>
      <c r="J1140">
        <v>6.3</v>
      </c>
      <c r="K1140">
        <v>35.04</v>
      </c>
    </row>
    <row r="1141" spans="1:11" x14ac:dyDescent="0.3">
      <c r="A1141" t="s">
        <v>131</v>
      </c>
      <c r="B1141" s="2">
        <v>46387</v>
      </c>
      <c r="C1141">
        <v>197157.66</v>
      </c>
      <c r="D1141">
        <v>1040.99</v>
      </c>
      <c r="E1141">
        <v>226.51</v>
      </c>
      <c r="F1141">
        <v>2160.25</v>
      </c>
      <c r="G1141">
        <v>101.71</v>
      </c>
      <c r="H1141">
        <v>194669.19</v>
      </c>
      <c r="I1141">
        <v>40.82</v>
      </c>
      <c r="J1141">
        <v>6.3</v>
      </c>
      <c r="K1141">
        <v>34.520000000000003</v>
      </c>
    </row>
    <row r="1142" spans="1:11" x14ac:dyDescent="0.3">
      <c r="A1142" t="s">
        <v>132</v>
      </c>
      <c r="B1142" s="2">
        <v>46053</v>
      </c>
      <c r="C1142">
        <v>453327.34</v>
      </c>
      <c r="D1142">
        <v>2423.41</v>
      </c>
      <c r="E1142">
        <v>503.92</v>
      </c>
      <c r="F1142">
        <v>5192.05</v>
      </c>
      <c r="G1142">
        <v>438.62</v>
      </c>
      <c r="H1142">
        <v>447192.75</v>
      </c>
      <c r="I1142">
        <v>103.18</v>
      </c>
      <c r="J1142">
        <v>13.64</v>
      </c>
      <c r="K1142">
        <v>89.54</v>
      </c>
    </row>
    <row r="1143" spans="1:11" x14ac:dyDescent="0.3">
      <c r="A1143" t="s">
        <v>132</v>
      </c>
      <c r="B1143" s="2">
        <v>46081</v>
      </c>
      <c r="C1143">
        <v>447192.75</v>
      </c>
      <c r="D1143">
        <v>2390.62</v>
      </c>
      <c r="E1143">
        <v>497.1</v>
      </c>
      <c r="F1143">
        <v>5121.79</v>
      </c>
      <c r="G1143">
        <v>432.68</v>
      </c>
      <c r="H1143">
        <v>441141.18</v>
      </c>
      <c r="I1143">
        <v>101.79</v>
      </c>
      <c r="J1143">
        <v>13.64</v>
      </c>
      <c r="K1143">
        <v>88.15</v>
      </c>
    </row>
    <row r="1144" spans="1:11" x14ac:dyDescent="0.3">
      <c r="A1144" t="s">
        <v>132</v>
      </c>
      <c r="B1144" s="2">
        <v>46112</v>
      </c>
      <c r="C1144">
        <v>441141.18</v>
      </c>
      <c r="D1144">
        <v>2358.27</v>
      </c>
      <c r="E1144">
        <v>490.38</v>
      </c>
      <c r="F1144">
        <v>5052.4799999999996</v>
      </c>
      <c r="G1144">
        <v>426.83</v>
      </c>
      <c r="H1144">
        <v>435171.5</v>
      </c>
      <c r="I1144">
        <v>100.41</v>
      </c>
      <c r="J1144">
        <v>13.64</v>
      </c>
      <c r="K1144">
        <v>86.77</v>
      </c>
    </row>
    <row r="1145" spans="1:11" x14ac:dyDescent="0.3">
      <c r="A1145" t="s">
        <v>132</v>
      </c>
      <c r="B1145" s="2">
        <v>46142</v>
      </c>
      <c r="C1145">
        <v>435171.5</v>
      </c>
      <c r="D1145">
        <v>2326.35</v>
      </c>
      <c r="E1145">
        <v>483.74</v>
      </c>
      <c r="F1145">
        <v>4984.1000000000004</v>
      </c>
      <c r="G1145">
        <v>421.05</v>
      </c>
      <c r="H1145">
        <v>429282.6</v>
      </c>
      <c r="I1145">
        <v>99.05</v>
      </c>
      <c r="J1145">
        <v>13.64</v>
      </c>
      <c r="K1145">
        <v>85.41</v>
      </c>
    </row>
    <row r="1146" spans="1:11" x14ac:dyDescent="0.3">
      <c r="A1146" t="s">
        <v>132</v>
      </c>
      <c r="B1146" s="2">
        <v>46173</v>
      </c>
      <c r="C1146">
        <v>429282.6</v>
      </c>
      <c r="D1146">
        <v>2294.87</v>
      </c>
      <c r="E1146">
        <v>477.19</v>
      </c>
      <c r="F1146">
        <v>4916.66</v>
      </c>
      <c r="G1146">
        <v>415.36</v>
      </c>
      <c r="H1146">
        <v>423473.4</v>
      </c>
      <c r="I1146">
        <v>97.71</v>
      </c>
      <c r="J1146">
        <v>13.64</v>
      </c>
      <c r="K1146">
        <v>84.07</v>
      </c>
    </row>
    <row r="1147" spans="1:11" x14ac:dyDescent="0.3">
      <c r="A1147" t="s">
        <v>132</v>
      </c>
      <c r="B1147" s="2">
        <v>46203</v>
      </c>
      <c r="C1147">
        <v>423473.4</v>
      </c>
      <c r="D1147">
        <v>2263.8200000000002</v>
      </c>
      <c r="E1147">
        <v>470.74</v>
      </c>
      <c r="F1147">
        <v>4850.12</v>
      </c>
      <c r="G1147">
        <v>409.73</v>
      </c>
      <c r="H1147">
        <v>417742.8</v>
      </c>
      <c r="I1147">
        <v>96.39</v>
      </c>
      <c r="J1147">
        <v>13.64</v>
      </c>
      <c r="K1147">
        <v>82.75</v>
      </c>
    </row>
    <row r="1148" spans="1:11" x14ac:dyDescent="0.3">
      <c r="A1148" t="s">
        <v>132</v>
      </c>
      <c r="B1148" s="2">
        <v>46234</v>
      </c>
      <c r="C1148">
        <v>417742.8</v>
      </c>
      <c r="D1148">
        <v>2233.1799999999998</v>
      </c>
      <c r="E1148">
        <v>464.37</v>
      </c>
      <c r="F1148">
        <v>4784.49</v>
      </c>
      <c r="G1148">
        <v>404.19</v>
      </c>
      <c r="H1148">
        <v>412089.76</v>
      </c>
      <c r="I1148">
        <v>95.08</v>
      </c>
      <c r="J1148">
        <v>13.64</v>
      </c>
      <c r="K1148">
        <v>81.44</v>
      </c>
    </row>
    <row r="1149" spans="1:11" x14ac:dyDescent="0.3">
      <c r="A1149" t="s">
        <v>132</v>
      </c>
      <c r="B1149" s="2">
        <v>46265</v>
      </c>
      <c r="C1149">
        <v>412089.76</v>
      </c>
      <c r="D1149">
        <v>2202.96</v>
      </c>
      <c r="E1149">
        <v>458.08</v>
      </c>
      <c r="F1149">
        <v>4719.74</v>
      </c>
      <c r="G1149">
        <v>398.72</v>
      </c>
      <c r="H1149">
        <v>406513.21</v>
      </c>
      <c r="I1149">
        <v>93.8</v>
      </c>
      <c r="J1149">
        <v>13.64</v>
      </c>
      <c r="K1149">
        <v>80.16</v>
      </c>
    </row>
    <row r="1150" spans="1:11" x14ac:dyDescent="0.3">
      <c r="A1150" t="s">
        <v>132</v>
      </c>
      <c r="B1150" s="2">
        <v>46295</v>
      </c>
      <c r="C1150">
        <v>406513.21</v>
      </c>
      <c r="D1150">
        <v>2173.15</v>
      </c>
      <c r="E1150">
        <v>451.88</v>
      </c>
      <c r="F1150">
        <v>4655.88</v>
      </c>
      <c r="G1150">
        <v>393.32</v>
      </c>
      <c r="H1150">
        <v>401012.13</v>
      </c>
      <c r="I1150">
        <v>92.53</v>
      </c>
      <c r="J1150">
        <v>13.64</v>
      </c>
      <c r="K1150">
        <v>78.89</v>
      </c>
    </row>
    <row r="1151" spans="1:11" x14ac:dyDescent="0.3">
      <c r="A1151" t="s">
        <v>132</v>
      </c>
      <c r="B1151" s="2">
        <v>46326</v>
      </c>
      <c r="C1151">
        <v>401012.13</v>
      </c>
      <c r="D1151">
        <v>2143.7399999999998</v>
      </c>
      <c r="E1151">
        <v>445.77</v>
      </c>
      <c r="F1151">
        <v>4592.87</v>
      </c>
      <c r="G1151">
        <v>388</v>
      </c>
      <c r="H1151">
        <v>395585.49</v>
      </c>
      <c r="I1151">
        <v>91.28</v>
      </c>
      <c r="J1151">
        <v>13.64</v>
      </c>
      <c r="K1151">
        <v>77.64</v>
      </c>
    </row>
    <row r="1152" spans="1:11" x14ac:dyDescent="0.3">
      <c r="A1152" t="s">
        <v>132</v>
      </c>
      <c r="B1152" s="2">
        <v>46356</v>
      </c>
      <c r="C1152">
        <v>395585.49</v>
      </c>
      <c r="D1152">
        <v>2114.73</v>
      </c>
      <c r="E1152">
        <v>439.74</v>
      </c>
      <c r="F1152">
        <v>4530.72</v>
      </c>
      <c r="G1152">
        <v>382.75</v>
      </c>
      <c r="H1152">
        <v>390232.28</v>
      </c>
      <c r="I1152">
        <v>90.04</v>
      </c>
      <c r="J1152">
        <v>13.64</v>
      </c>
      <c r="K1152">
        <v>76.400000000000006</v>
      </c>
    </row>
    <row r="1153" spans="1:11" x14ac:dyDescent="0.3">
      <c r="A1153" t="s">
        <v>132</v>
      </c>
      <c r="B1153" s="2">
        <v>46387</v>
      </c>
      <c r="C1153">
        <v>390232.28</v>
      </c>
      <c r="D1153">
        <v>2086.12</v>
      </c>
      <c r="E1153">
        <v>433.78</v>
      </c>
      <c r="F1153">
        <v>4469.41</v>
      </c>
      <c r="G1153">
        <v>377.57</v>
      </c>
      <c r="H1153">
        <v>384951.52</v>
      </c>
      <c r="I1153">
        <v>88.82</v>
      </c>
      <c r="J1153">
        <v>13.64</v>
      </c>
      <c r="K1153">
        <v>75.180000000000007</v>
      </c>
    </row>
    <row r="1154" spans="1:11" x14ac:dyDescent="0.3">
      <c r="A1154" t="s">
        <v>134</v>
      </c>
      <c r="B1154" s="2">
        <v>46053</v>
      </c>
      <c r="C1154">
        <v>617874.12</v>
      </c>
      <c r="D1154">
        <v>3430.75</v>
      </c>
      <c r="E1154">
        <v>596.11</v>
      </c>
      <c r="F1154">
        <v>7312.2</v>
      </c>
      <c r="G1154">
        <v>1098.0999999999999</v>
      </c>
      <c r="H1154">
        <v>608867.71</v>
      </c>
      <c r="I1154">
        <v>127.79</v>
      </c>
      <c r="J1154">
        <v>7.5</v>
      </c>
      <c r="K1154">
        <v>120.28</v>
      </c>
    </row>
    <row r="1155" spans="1:11" x14ac:dyDescent="0.3">
      <c r="A1155" t="s">
        <v>134</v>
      </c>
      <c r="B1155" s="2">
        <v>46081</v>
      </c>
      <c r="C1155">
        <v>608867.71</v>
      </c>
      <c r="D1155">
        <v>3380.74</v>
      </c>
      <c r="E1155">
        <v>587.41999999999996</v>
      </c>
      <c r="F1155">
        <v>7205.61</v>
      </c>
      <c r="G1155">
        <v>1082.0899999999999</v>
      </c>
      <c r="H1155">
        <v>599992.59</v>
      </c>
      <c r="I1155">
        <v>125.92</v>
      </c>
      <c r="J1155">
        <v>7.5</v>
      </c>
      <c r="K1155">
        <v>118.42</v>
      </c>
    </row>
    <row r="1156" spans="1:11" x14ac:dyDescent="0.3">
      <c r="A1156" t="s">
        <v>134</v>
      </c>
      <c r="B1156" s="2">
        <v>46112</v>
      </c>
      <c r="C1156">
        <v>599992.59</v>
      </c>
      <c r="D1156">
        <v>3331.46</v>
      </c>
      <c r="E1156">
        <v>578.86</v>
      </c>
      <c r="F1156">
        <v>7100.58</v>
      </c>
      <c r="G1156">
        <v>1066.32</v>
      </c>
      <c r="H1156">
        <v>591246.82999999996</v>
      </c>
      <c r="I1156">
        <v>124.09</v>
      </c>
      <c r="J1156">
        <v>7.5</v>
      </c>
      <c r="K1156">
        <v>116.58</v>
      </c>
    </row>
    <row r="1157" spans="1:11" x14ac:dyDescent="0.3">
      <c r="A1157" t="s">
        <v>134</v>
      </c>
      <c r="B1157" s="2">
        <v>46142</v>
      </c>
      <c r="C1157">
        <v>591246.82999999996</v>
      </c>
      <c r="D1157">
        <v>3282.9</v>
      </c>
      <c r="E1157">
        <v>570.41999999999996</v>
      </c>
      <c r="F1157">
        <v>6997.08</v>
      </c>
      <c r="G1157">
        <v>1050.78</v>
      </c>
      <c r="H1157">
        <v>582628.56000000006</v>
      </c>
      <c r="I1157">
        <v>122.28</v>
      </c>
      <c r="J1157">
        <v>7.5</v>
      </c>
      <c r="K1157">
        <v>114.78</v>
      </c>
    </row>
    <row r="1158" spans="1:11" x14ac:dyDescent="0.3">
      <c r="A1158" t="s">
        <v>134</v>
      </c>
      <c r="B1158" s="2">
        <v>46173</v>
      </c>
      <c r="C1158">
        <v>582628.56000000006</v>
      </c>
      <c r="D1158">
        <v>3235.05</v>
      </c>
      <c r="E1158">
        <v>562.11</v>
      </c>
      <c r="F1158">
        <v>6895.08</v>
      </c>
      <c r="G1158">
        <v>1035.46</v>
      </c>
      <c r="H1158">
        <v>574135.91</v>
      </c>
      <c r="I1158">
        <v>120.5</v>
      </c>
      <c r="J1158">
        <v>7.5</v>
      </c>
      <c r="K1158">
        <v>112.99</v>
      </c>
    </row>
    <row r="1159" spans="1:11" x14ac:dyDescent="0.3">
      <c r="A1159" t="s">
        <v>134</v>
      </c>
      <c r="B1159" s="2">
        <v>46203</v>
      </c>
      <c r="C1159">
        <v>574135.91</v>
      </c>
      <c r="D1159">
        <v>3187.89</v>
      </c>
      <c r="E1159">
        <v>553.91</v>
      </c>
      <c r="F1159">
        <v>6794.58</v>
      </c>
      <c r="G1159">
        <v>1020.37</v>
      </c>
      <c r="H1159">
        <v>565767.05000000005</v>
      </c>
      <c r="I1159">
        <v>118.74</v>
      </c>
      <c r="J1159">
        <v>7.5</v>
      </c>
      <c r="K1159">
        <v>111.24</v>
      </c>
    </row>
    <row r="1160" spans="1:11" x14ac:dyDescent="0.3">
      <c r="A1160" t="s">
        <v>134</v>
      </c>
      <c r="B1160" s="2">
        <v>46234</v>
      </c>
      <c r="C1160">
        <v>565767.05000000005</v>
      </c>
      <c r="D1160">
        <v>3141.42</v>
      </c>
      <c r="E1160">
        <v>545.84</v>
      </c>
      <c r="F1160">
        <v>6695.54</v>
      </c>
      <c r="G1160">
        <v>1005.49</v>
      </c>
      <c r="H1160">
        <v>557520.18000000005</v>
      </c>
      <c r="I1160">
        <v>117.01</v>
      </c>
      <c r="J1160">
        <v>7.5</v>
      </c>
      <c r="K1160">
        <v>109.51</v>
      </c>
    </row>
    <row r="1161" spans="1:11" x14ac:dyDescent="0.3">
      <c r="A1161" t="s">
        <v>134</v>
      </c>
      <c r="B1161" s="2">
        <v>46265</v>
      </c>
      <c r="C1161">
        <v>557520.18000000005</v>
      </c>
      <c r="D1161">
        <v>3095.63</v>
      </c>
      <c r="E1161">
        <v>537.88</v>
      </c>
      <c r="F1161">
        <v>6597.94</v>
      </c>
      <c r="G1161">
        <v>990.84</v>
      </c>
      <c r="H1161">
        <v>549393.52</v>
      </c>
      <c r="I1161">
        <v>115.3</v>
      </c>
      <c r="J1161">
        <v>7.5</v>
      </c>
      <c r="K1161">
        <v>107.8</v>
      </c>
    </row>
    <row r="1162" spans="1:11" x14ac:dyDescent="0.3">
      <c r="A1162" t="s">
        <v>134</v>
      </c>
      <c r="B1162" s="2">
        <v>46295</v>
      </c>
      <c r="C1162">
        <v>549393.52</v>
      </c>
      <c r="D1162">
        <v>3050.51</v>
      </c>
      <c r="E1162">
        <v>530.04</v>
      </c>
      <c r="F1162">
        <v>6501.77</v>
      </c>
      <c r="G1162">
        <v>976.39</v>
      </c>
      <c r="H1162">
        <v>541385.31999999995</v>
      </c>
      <c r="I1162">
        <v>113.62</v>
      </c>
      <c r="J1162">
        <v>7.5</v>
      </c>
      <c r="K1162">
        <v>106.12</v>
      </c>
    </row>
    <row r="1163" spans="1:11" x14ac:dyDescent="0.3">
      <c r="A1163" t="s">
        <v>134</v>
      </c>
      <c r="B1163" s="2">
        <v>46326</v>
      </c>
      <c r="C1163">
        <v>541385.31999999995</v>
      </c>
      <c r="D1163">
        <v>3006.04</v>
      </c>
      <c r="E1163">
        <v>522.32000000000005</v>
      </c>
      <c r="F1163">
        <v>6406.99</v>
      </c>
      <c r="G1163">
        <v>962.16</v>
      </c>
      <c r="H1163">
        <v>533493.84</v>
      </c>
      <c r="I1163">
        <v>111.97</v>
      </c>
      <c r="J1163">
        <v>7.5</v>
      </c>
      <c r="K1163">
        <v>104.46</v>
      </c>
    </row>
    <row r="1164" spans="1:11" x14ac:dyDescent="0.3">
      <c r="A1164" t="s">
        <v>134</v>
      </c>
      <c r="B1164" s="2">
        <v>46356</v>
      </c>
      <c r="C1164">
        <v>533493.84</v>
      </c>
      <c r="D1164">
        <v>2962.22</v>
      </c>
      <c r="E1164">
        <v>514.70000000000005</v>
      </c>
      <c r="F1164">
        <v>6313.6</v>
      </c>
      <c r="G1164">
        <v>948.14</v>
      </c>
      <c r="H1164">
        <v>525717.4</v>
      </c>
      <c r="I1164">
        <v>110.33</v>
      </c>
      <c r="J1164">
        <v>7.5</v>
      </c>
      <c r="K1164">
        <v>102.83</v>
      </c>
    </row>
    <row r="1165" spans="1:11" x14ac:dyDescent="0.3">
      <c r="A1165" t="s">
        <v>134</v>
      </c>
      <c r="B1165" s="2">
        <v>46387</v>
      </c>
      <c r="C1165">
        <v>525717.4</v>
      </c>
      <c r="D1165">
        <v>2919.05</v>
      </c>
      <c r="E1165">
        <v>507.2</v>
      </c>
      <c r="F1165">
        <v>6221.57</v>
      </c>
      <c r="G1165">
        <v>934.32</v>
      </c>
      <c r="H1165">
        <v>518054.31</v>
      </c>
      <c r="I1165">
        <v>108.73</v>
      </c>
      <c r="J1165">
        <v>7.5</v>
      </c>
      <c r="K1165">
        <v>101.22</v>
      </c>
    </row>
    <row r="1166" spans="1:11" x14ac:dyDescent="0.3">
      <c r="A1166" t="s">
        <v>135</v>
      </c>
      <c r="B1166" s="2">
        <v>46053</v>
      </c>
      <c r="C1166">
        <v>132995.10999999999</v>
      </c>
      <c r="D1166">
        <v>865.02</v>
      </c>
      <c r="E1166">
        <v>780.98</v>
      </c>
      <c r="F1166">
        <v>1089.32</v>
      </c>
      <c r="G1166">
        <v>157.66</v>
      </c>
      <c r="H1166">
        <v>130967.15</v>
      </c>
      <c r="I1166">
        <v>27.5</v>
      </c>
      <c r="J1166">
        <v>7.95</v>
      </c>
      <c r="K1166">
        <v>19.55</v>
      </c>
    </row>
    <row r="1167" spans="1:11" x14ac:dyDescent="0.3">
      <c r="A1167" t="s">
        <v>135</v>
      </c>
      <c r="B1167" s="2">
        <v>46081</v>
      </c>
      <c r="C1167">
        <v>130967.15</v>
      </c>
      <c r="D1167">
        <v>851.83</v>
      </c>
      <c r="E1167">
        <v>769.07</v>
      </c>
      <c r="F1167">
        <v>1072.71</v>
      </c>
      <c r="G1167">
        <v>155.25</v>
      </c>
      <c r="H1167">
        <v>128970.12</v>
      </c>
      <c r="I1167">
        <v>27.08</v>
      </c>
      <c r="J1167">
        <v>7.95</v>
      </c>
      <c r="K1167">
        <v>19.13</v>
      </c>
    </row>
    <row r="1168" spans="1:11" x14ac:dyDescent="0.3">
      <c r="A1168" t="s">
        <v>135</v>
      </c>
      <c r="B1168" s="2">
        <v>46112</v>
      </c>
      <c r="C1168">
        <v>128970.12</v>
      </c>
      <c r="D1168">
        <v>838.84</v>
      </c>
      <c r="E1168">
        <v>757.34</v>
      </c>
      <c r="F1168">
        <v>1056.3599999999999</v>
      </c>
      <c r="G1168">
        <v>152.88999999999999</v>
      </c>
      <c r="H1168">
        <v>127003.53</v>
      </c>
      <c r="I1168">
        <v>26.66</v>
      </c>
      <c r="J1168">
        <v>7.95</v>
      </c>
      <c r="K1168">
        <v>18.72</v>
      </c>
    </row>
    <row r="1169" spans="1:11" x14ac:dyDescent="0.3">
      <c r="A1169" t="s">
        <v>135</v>
      </c>
      <c r="B1169" s="2">
        <v>46142</v>
      </c>
      <c r="C1169">
        <v>127003.53</v>
      </c>
      <c r="D1169">
        <v>826.05</v>
      </c>
      <c r="E1169">
        <v>745.79</v>
      </c>
      <c r="F1169">
        <v>1040.25</v>
      </c>
      <c r="G1169">
        <v>150.55000000000001</v>
      </c>
      <c r="H1169">
        <v>125066.94</v>
      </c>
      <c r="I1169">
        <v>26.26</v>
      </c>
      <c r="J1169">
        <v>7.95</v>
      </c>
      <c r="K1169">
        <v>18.309999999999999</v>
      </c>
    </row>
    <row r="1170" spans="1:11" x14ac:dyDescent="0.3">
      <c r="A1170" t="s">
        <v>135</v>
      </c>
      <c r="B1170" s="2">
        <v>46173</v>
      </c>
      <c r="C1170">
        <v>125066.94</v>
      </c>
      <c r="D1170">
        <v>813.46</v>
      </c>
      <c r="E1170">
        <v>734.42</v>
      </c>
      <c r="F1170">
        <v>1024.3900000000001</v>
      </c>
      <c r="G1170">
        <v>148.26</v>
      </c>
      <c r="H1170">
        <v>123159.87</v>
      </c>
      <c r="I1170">
        <v>25.86</v>
      </c>
      <c r="J1170">
        <v>7.95</v>
      </c>
      <c r="K1170">
        <v>17.91</v>
      </c>
    </row>
    <row r="1171" spans="1:11" x14ac:dyDescent="0.3">
      <c r="A1171" t="s">
        <v>135</v>
      </c>
      <c r="B1171" s="2">
        <v>46203</v>
      </c>
      <c r="C1171">
        <v>123159.87</v>
      </c>
      <c r="D1171">
        <v>801.05</v>
      </c>
      <c r="E1171">
        <v>723.22</v>
      </c>
      <c r="F1171">
        <v>1008.77</v>
      </c>
      <c r="G1171">
        <v>146</v>
      </c>
      <c r="H1171">
        <v>121281.88</v>
      </c>
      <c r="I1171">
        <v>25.46</v>
      </c>
      <c r="J1171">
        <v>7.95</v>
      </c>
      <c r="K1171">
        <v>17.52</v>
      </c>
    </row>
    <row r="1172" spans="1:11" x14ac:dyDescent="0.3">
      <c r="A1172" t="s">
        <v>135</v>
      </c>
      <c r="B1172" s="2">
        <v>46234</v>
      </c>
      <c r="C1172">
        <v>121281.88</v>
      </c>
      <c r="D1172">
        <v>788.84</v>
      </c>
      <c r="E1172">
        <v>712.19</v>
      </c>
      <c r="F1172">
        <v>993.38</v>
      </c>
      <c r="G1172">
        <v>143.77000000000001</v>
      </c>
      <c r="H1172">
        <v>119432.53</v>
      </c>
      <c r="I1172">
        <v>25.07</v>
      </c>
      <c r="J1172">
        <v>7.95</v>
      </c>
      <c r="K1172">
        <v>17.13</v>
      </c>
    </row>
    <row r="1173" spans="1:11" x14ac:dyDescent="0.3">
      <c r="A1173" t="s">
        <v>135</v>
      </c>
      <c r="B1173" s="2">
        <v>46265</v>
      </c>
      <c r="C1173">
        <v>119432.53</v>
      </c>
      <c r="D1173">
        <v>776.81</v>
      </c>
      <c r="E1173">
        <v>701.33</v>
      </c>
      <c r="F1173">
        <v>978.24</v>
      </c>
      <c r="G1173">
        <v>141.58000000000001</v>
      </c>
      <c r="H1173">
        <v>117611.38</v>
      </c>
      <c r="I1173">
        <v>24.69</v>
      </c>
      <c r="J1173">
        <v>7.95</v>
      </c>
      <c r="K1173">
        <v>16.75</v>
      </c>
    </row>
    <row r="1174" spans="1:11" x14ac:dyDescent="0.3">
      <c r="A1174" t="s">
        <v>135</v>
      </c>
      <c r="B1174" s="2">
        <v>46295</v>
      </c>
      <c r="C1174">
        <v>117611.38</v>
      </c>
      <c r="D1174">
        <v>764.96</v>
      </c>
      <c r="E1174">
        <v>690.64</v>
      </c>
      <c r="F1174">
        <v>963.32</v>
      </c>
      <c r="G1174">
        <v>139.41999999999999</v>
      </c>
      <c r="H1174">
        <v>115818</v>
      </c>
      <c r="I1174">
        <v>24.32</v>
      </c>
      <c r="J1174">
        <v>7.95</v>
      </c>
      <c r="K1174">
        <v>16.37</v>
      </c>
    </row>
    <row r="1175" spans="1:11" x14ac:dyDescent="0.3">
      <c r="A1175" t="s">
        <v>135</v>
      </c>
      <c r="B1175" s="2">
        <v>46326</v>
      </c>
      <c r="C1175">
        <v>115818</v>
      </c>
      <c r="D1175">
        <v>753.3</v>
      </c>
      <c r="E1175">
        <v>680.11</v>
      </c>
      <c r="F1175">
        <v>948.63</v>
      </c>
      <c r="G1175">
        <v>137.29</v>
      </c>
      <c r="H1175">
        <v>114051.96</v>
      </c>
      <c r="I1175">
        <v>23.94</v>
      </c>
      <c r="J1175">
        <v>7.95</v>
      </c>
      <c r="K1175">
        <v>16</v>
      </c>
    </row>
    <row r="1176" spans="1:11" x14ac:dyDescent="0.3">
      <c r="A1176" t="s">
        <v>135</v>
      </c>
      <c r="B1176" s="2">
        <v>46356</v>
      </c>
      <c r="C1176">
        <v>114051.96</v>
      </c>
      <c r="D1176">
        <v>741.81</v>
      </c>
      <c r="E1176">
        <v>669.74</v>
      </c>
      <c r="F1176">
        <v>934.17</v>
      </c>
      <c r="G1176">
        <v>135.19999999999999</v>
      </c>
      <c r="H1176">
        <v>112312.86</v>
      </c>
      <c r="I1176">
        <v>23.58</v>
      </c>
      <c r="J1176">
        <v>7.95</v>
      </c>
      <c r="K1176">
        <v>15.63</v>
      </c>
    </row>
    <row r="1177" spans="1:11" x14ac:dyDescent="0.3">
      <c r="A1177" t="s">
        <v>135</v>
      </c>
      <c r="B1177" s="2">
        <v>46387</v>
      </c>
      <c r="C1177">
        <v>112312.86</v>
      </c>
      <c r="D1177">
        <v>730.5</v>
      </c>
      <c r="E1177">
        <v>659.53</v>
      </c>
      <c r="F1177">
        <v>919.92</v>
      </c>
      <c r="G1177">
        <v>133.13999999999999</v>
      </c>
      <c r="H1177">
        <v>110600.27</v>
      </c>
      <c r="I1177">
        <v>23.22</v>
      </c>
      <c r="J1177">
        <v>7.95</v>
      </c>
      <c r="K1177">
        <v>15.27</v>
      </c>
    </row>
    <row r="1178" spans="1:11" x14ac:dyDescent="0.3">
      <c r="A1178" t="s">
        <v>136</v>
      </c>
      <c r="B1178" s="2">
        <v>46053</v>
      </c>
      <c r="C1178">
        <v>138211.31</v>
      </c>
      <c r="D1178">
        <v>748.53</v>
      </c>
      <c r="E1178">
        <v>169.25</v>
      </c>
      <c r="F1178">
        <v>2105.7199999999998</v>
      </c>
      <c r="G1178">
        <v>68.319999999999993</v>
      </c>
      <c r="H1178">
        <v>135868.01</v>
      </c>
      <c r="I1178">
        <v>28.55</v>
      </c>
      <c r="J1178">
        <v>7.2</v>
      </c>
      <c r="K1178">
        <v>21.35</v>
      </c>
    </row>
    <row r="1179" spans="1:11" x14ac:dyDescent="0.3">
      <c r="A1179" t="s">
        <v>136</v>
      </c>
      <c r="B1179" s="2">
        <v>46081</v>
      </c>
      <c r="C1179">
        <v>135868.01</v>
      </c>
      <c r="D1179">
        <v>735.84</v>
      </c>
      <c r="E1179">
        <v>166.38</v>
      </c>
      <c r="F1179">
        <v>2070.02</v>
      </c>
      <c r="G1179">
        <v>67.17</v>
      </c>
      <c r="H1179">
        <v>133564.45000000001</v>
      </c>
      <c r="I1179">
        <v>28.07</v>
      </c>
      <c r="J1179">
        <v>7.2</v>
      </c>
      <c r="K1179">
        <v>20.87</v>
      </c>
    </row>
    <row r="1180" spans="1:11" x14ac:dyDescent="0.3">
      <c r="A1180" t="s">
        <v>136</v>
      </c>
      <c r="B1180" s="2">
        <v>46112</v>
      </c>
      <c r="C1180">
        <v>133564.45000000001</v>
      </c>
      <c r="D1180">
        <v>723.36</v>
      </c>
      <c r="E1180">
        <v>163.56</v>
      </c>
      <c r="F1180">
        <v>2034.93</v>
      </c>
      <c r="G1180">
        <v>66.03</v>
      </c>
      <c r="H1180">
        <v>131299.94</v>
      </c>
      <c r="I1180">
        <v>27.59</v>
      </c>
      <c r="J1180">
        <v>7.2</v>
      </c>
      <c r="K1180">
        <v>20.39</v>
      </c>
    </row>
    <row r="1181" spans="1:11" x14ac:dyDescent="0.3">
      <c r="A1181" t="s">
        <v>136</v>
      </c>
      <c r="B1181" s="2">
        <v>46142</v>
      </c>
      <c r="C1181">
        <v>131299.94</v>
      </c>
      <c r="D1181">
        <v>711.1</v>
      </c>
      <c r="E1181">
        <v>160.79</v>
      </c>
      <c r="F1181">
        <v>2000.42</v>
      </c>
      <c r="G1181">
        <v>64.91</v>
      </c>
      <c r="H1181">
        <v>129073.82</v>
      </c>
      <c r="I1181">
        <v>27.12</v>
      </c>
      <c r="J1181">
        <v>7.2</v>
      </c>
      <c r="K1181">
        <v>19.920000000000002</v>
      </c>
    </row>
    <row r="1182" spans="1:11" x14ac:dyDescent="0.3">
      <c r="A1182" t="s">
        <v>136</v>
      </c>
      <c r="B1182" s="2">
        <v>46173</v>
      </c>
      <c r="C1182">
        <v>129073.82</v>
      </c>
      <c r="D1182">
        <v>699.04</v>
      </c>
      <c r="E1182">
        <v>158.06</v>
      </c>
      <c r="F1182">
        <v>1966.51</v>
      </c>
      <c r="G1182">
        <v>63.81</v>
      </c>
      <c r="H1182">
        <v>126885.44</v>
      </c>
      <c r="I1182">
        <v>26.66</v>
      </c>
      <c r="J1182">
        <v>7.2</v>
      </c>
      <c r="K1182">
        <v>19.46</v>
      </c>
    </row>
    <row r="1183" spans="1:11" x14ac:dyDescent="0.3">
      <c r="A1183" t="s">
        <v>136</v>
      </c>
      <c r="B1183" s="2">
        <v>46203</v>
      </c>
      <c r="C1183">
        <v>126885.44</v>
      </c>
      <c r="D1183">
        <v>687.19</v>
      </c>
      <c r="E1183">
        <v>155.38</v>
      </c>
      <c r="F1183">
        <v>1933.17</v>
      </c>
      <c r="G1183">
        <v>62.72</v>
      </c>
      <c r="H1183">
        <v>124734.17</v>
      </c>
      <c r="I1183">
        <v>26.21</v>
      </c>
      <c r="J1183">
        <v>7.2</v>
      </c>
      <c r="K1183">
        <v>19.010000000000002</v>
      </c>
    </row>
    <row r="1184" spans="1:11" x14ac:dyDescent="0.3">
      <c r="A1184" t="s">
        <v>136</v>
      </c>
      <c r="B1184" s="2">
        <v>46234</v>
      </c>
      <c r="C1184">
        <v>124734.17</v>
      </c>
      <c r="D1184">
        <v>675.54</v>
      </c>
      <c r="E1184">
        <v>152.75</v>
      </c>
      <c r="F1184">
        <v>1900.39</v>
      </c>
      <c r="G1184">
        <v>61.66</v>
      </c>
      <c r="H1184">
        <v>122619.37</v>
      </c>
      <c r="I1184">
        <v>25.77</v>
      </c>
      <c r="J1184">
        <v>7.2</v>
      </c>
      <c r="K1184">
        <v>18.57</v>
      </c>
    </row>
    <row r="1185" spans="1:11" x14ac:dyDescent="0.3">
      <c r="A1185" t="s">
        <v>136</v>
      </c>
      <c r="B1185" s="2">
        <v>46265</v>
      </c>
      <c r="C1185">
        <v>122619.37</v>
      </c>
      <c r="D1185">
        <v>664.09</v>
      </c>
      <c r="E1185">
        <v>150.16</v>
      </c>
      <c r="F1185">
        <v>1868.17</v>
      </c>
      <c r="G1185">
        <v>60.62</v>
      </c>
      <c r="H1185">
        <v>120540.43</v>
      </c>
      <c r="I1185">
        <v>25.33</v>
      </c>
      <c r="J1185">
        <v>7.2</v>
      </c>
      <c r="K1185">
        <v>18.13</v>
      </c>
    </row>
    <row r="1186" spans="1:11" x14ac:dyDescent="0.3">
      <c r="A1186" t="s">
        <v>136</v>
      </c>
      <c r="B1186" s="2">
        <v>46295</v>
      </c>
      <c r="C1186">
        <v>120540.43</v>
      </c>
      <c r="D1186">
        <v>652.83000000000004</v>
      </c>
      <c r="E1186">
        <v>147.61000000000001</v>
      </c>
      <c r="F1186">
        <v>1836.5</v>
      </c>
      <c r="G1186">
        <v>59.59</v>
      </c>
      <c r="H1186">
        <v>118496.73</v>
      </c>
      <c r="I1186">
        <v>24.9</v>
      </c>
      <c r="J1186">
        <v>7.2</v>
      </c>
      <c r="K1186">
        <v>17.7</v>
      </c>
    </row>
    <row r="1187" spans="1:11" x14ac:dyDescent="0.3">
      <c r="A1187" t="s">
        <v>136</v>
      </c>
      <c r="B1187" s="2">
        <v>46326</v>
      </c>
      <c r="C1187">
        <v>118496.73</v>
      </c>
      <c r="D1187">
        <v>641.76</v>
      </c>
      <c r="E1187">
        <v>145.11000000000001</v>
      </c>
      <c r="F1187">
        <v>1805.36</v>
      </c>
      <c r="G1187">
        <v>58.58</v>
      </c>
      <c r="H1187">
        <v>116487.69</v>
      </c>
      <c r="I1187">
        <v>24.48</v>
      </c>
      <c r="J1187">
        <v>7.2</v>
      </c>
      <c r="K1187">
        <v>17.28</v>
      </c>
    </row>
    <row r="1188" spans="1:11" x14ac:dyDescent="0.3">
      <c r="A1188" t="s">
        <v>136</v>
      </c>
      <c r="B1188" s="2">
        <v>46356</v>
      </c>
      <c r="C1188">
        <v>116487.69</v>
      </c>
      <c r="D1188">
        <v>630.88</v>
      </c>
      <c r="E1188">
        <v>142.65</v>
      </c>
      <c r="F1188">
        <v>1774.75</v>
      </c>
      <c r="G1188">
        <v>57.58</v>
      </c>
      <c r="H1188">
        <v>114512.7</v>
      </c>
      <c r="I1188">
        <v>24.06</v>
      </c>
      <c r="J1188">
        <v>7.2</v>
      </c>
      <c r="K1188">
        <v>16.86</v>
      </c>
    </row>
    <row r="1189" spans="1:11" x14ac:dyDescent="0.3">
      <c r="A1189" t="s">
        <v>136</v>
      </c>
      <c r="B1189" s="2">
        <v>46387</v>
      </c>
      <c r="C1189">
        <v>114512.7</v>
      </c>
      <c r="D1189">
        <v>620.17999999999995</v>
      </c>
      <c r="E1189">
        <v>140.22999999999999</v>
      </c>
      <c r="F1189">
        <v>1744.66</v>
      </c>
      <c r="G1189">
        <v>56.61</v>
      </c>
      <c r="H1189">
        <v>112571.2</v>
      </c>
      <c r="I1189">
        <v>23.65</v>
      </c>
      <c r="J1189">
        <v>7.2</v>
      </c>
      <c r="K1189">
        <v>16.46</v>
      </c>
    </row>
    <row r="1190" spans="1:11" x14ac:dyDescent="0.3">
      <c r="A1190" t="s">
        <v>137</v>
      </c>
      <c r="B1190" s="2">
        <v>46053</v>
      </c>
      <c r="C1190">
        <v>330212.21000000002</v>
      </c>
      <c r="D1190">
        <v>1728.11</v>
      </c>
      <c r="E1190">
        <v>413.73</v>
      </c>
      <c r="F1190">
        <v>1822.77</v>
      </c>
      <c r="G1190">
        <v>163.4</v>
      </c>
      <c r="H1190">
        <v>327812.31</v>
      </c>
      <c r="I1190">
        <v>82.25</v>
      </c>
      <c r="J1190">
        <v>5.46</v>
      </c>
      <c r="K1190">
        <v>76.8</v>
      </c>
    </row>
    <row r="1191" spans="1:11" x14ac:dyDescent="0.3">
      <c r="A1191" t="s">
        <v>137</v>
      </c>
      <c r="B1191" s="2">
        <v>46081</v>
      </c>
      <c r="C1191">
        <v>327812.31</v>
      </c>
      <c r="D1191">
        <v>1715.55</v>
      </c>
      <c r="E1191">
        <v>410.73</v>
      </c>
      <c r="F1191">
        <v>1809.52</v>
      </c>
      <c r="G1191">
        <v>162.21</v>
      </c>
      <c r="H1191">
        <v>325429.86</v>
      </c>
      <c r="I1191">
        <v>81.66</v>
      </c>
      <c r="J1191">
        <v>5.46</v>
      </c>
      <c r="K1191">
        <v>76.2</v>
      </c>
    </row>
    <row r="1192" spans="1:11" x14ac:dyDescent="0.3">
      <c r="A1192" t="s">
        <v>137</v>
      </c>
      <c r="B1192" s="2">
        <v>46112</v>
      </c>
      <c r="C1192">
        <v>325429.86</v>
      </c>
      <c r="D1192">
        <v>1703.08</v>
      </c>
      <c r="E1192">
        <v>407.74</v>
      </c>
      <c r="F1192">
        <v>1796.37</v>
      </c>
      <c r="G1192">
        <v>161.03</v>
      </c>
      <c r="H1192">
        <v>323064.71999999997</v>
      </c>
      <c r="I1192">
        <v>81.06</v>
      </c>
      <c r="J1192">
        <v>5.46</v>
      </c>
      <c r="K1192">
        <v>75.599999999999994</v>
      </c>
    </row>
    <row r="1193" spans="1:11" x14ac:dyDescent="0.3">
      <c r="A1193" t="s">
        <v>137</v>
      </c>
      <c r="B1193" s="2">
        <v>46142</v>
      </c>
      <c r="C1193">
        <v>323064.71999999997</v>
      </c>
      <c r="D1193">
        <v>1690.71</v>
      </c>
      <c r="E1193">
        <v>404.78</v>
      </c>
      <c r="F1193">
        <v>1783.31</v>
      </c>
      <c r="G1193">
        <v>159.86000000000001</v>
      </c>
      <c r="H1193">
        <v>320716.77</v>
      </c>
      <c r="I1193">
        <v>80.47</v>
      </c>
      <c r="J1193">
        <v>5.46</v>
      </c>
      <c r="K1193">
        <v>75.010000000000005</v>
      </c>
    </row>
    <row r="1194" spans="1:11" x14ac:dyDescent="0.3">
      <c r="A1194" t="s">
        <v>137</v>
      </c>
      <c r="B1194" s="2">
        <v>46173</v>
      </c>
      <c r="C1194">
        <v>320716.77</v>
      </c>
      <c r="D1194">
        <v>1678.42</v>
      </c>
      <c r="E1194">
        <v>401.84</v>
      </c>
      <c r="F1194">
        <v>1770.35</v>
      </c>
      <c r="G1194">
        <v>158.69999999999999</v>
      </c>
      <c r="H1194">
        <v>318385.89</v>
      </c>
      <c r="I1194">
        <v>79.89</v>
      </c>
      <c r="J1194">
        <v>5.46</v>
      </c>
      <c r="K1194">
        <v>74.430000000000007</v>
      </c>
    </row>
    <row r="1195" spans="1:11" x14ac:dyDescent="0.3">
      <c r="A1195" t="s">
        <v>137</v>
      </c>
      <c r="B1195" s="2">
        <v>46203</v>
      </c>
      <c r="C1195">
        <v>318385.89</v>
      </c>
      <c r="D1195">
        <v>1666.22</v>
      </c>
      <c r="E1195">
        <v>398.92</v>
      </c>
      <c r="F1195">
        <v>1757.49</v>
      </c>
      <c r="G1195">
        <v>157.54</v>
      </c>
      <c r="H1195">
        <v>316071.94</v>
      </c>
      <c r="I1195">
        <v>79.31</v>
      </c>
      <c r="J1195">
        <v>5.46</v>
      </c>
      <c r="K1195">
        <v>73.849999999999994</v>
      </c>
    </row>
    <row r="1196" spans="1:11" x14ac:dyDescent="0.3">
      <c r="A1196" t="s">
        <v>137</v>
      </c>
      <c r="B1196" s="2">
        <v>46234</v>
      </c>
      <c r="C1196">
        <v>316071.94</v>
      </c>
      <c r="D1196">
        <v>1654.11</v>
      </c>
      <c r="E1196">
        <v>396.02</v>
      </c>
      <c r="F1196">
        <v>1744.71</v>
      </c>
      <c r="G1196">
        <v>156.4</v>
      </c>
      <c r="H1196">
        <v>313774.82</v>
      </c>
      <c r="I1196">
        <v>78.73</v>
      </c>
      <c r="J1196">
        <v>5.46</v>
      </c>
      <c r="K1196">
        <v>73.27</v>
      </c>
    </row>
    <row r="1197" spans="1:11" x14ac:dyDescent="0.3">
      <c r="A1197" t="s">
        <v>137</v>
      </c>
      <c r="B1197" s="2">
        <v>46265</v>
      </c>
      <c r="C1197">
        <v>313774.82</v>
      </c>
      <c r="D1197">
        <v>1642.09</v>
      </c>
      <c r="E1197">
        <v>393.14</v>
      </c>
      <c r="F1197">
        <v>1732.03</v>
      </c>
      <c r="G1197">
        <v>155.26</v>
      </c>
      <c r="H1197">
        <v>311494.38</v>
      </c>
      <c r="I1197">
        <v>78.16</v>
      </c>
      <c r="J1197">
        <v>5.46</v>
      </c>
      <c r="K1197">
        <v>72.7</v>
      </c>
    </row>
    <row r="1198" spans="1:11" x14ac:dyDescent="0.3">
      <c r="A1198" t="s">
        <v>137</v>
      </c>
      <c r="B1198" s="2">
        <v>46295</v>
      </c>
      <c r="C1198">
        <v>311494.38</v>
      </c>
      <c r="D1198">
        <v>1630.15</v>
      </c>
      <c r="E1198">
        <v>390.28</v>
      </c>
      <c r="F1198">
        <v>1719.44</v>
      </c>
      <c r="G1198">
        <v>154.13</v>
      </c>
      <c r="H1198">
        <v>309230.53000000003</v>
      </c>
      <c r="I1198">
        <v>77.59</v>
      </c>
      <c r="J1198">
        <v>5.46</v>
      </c>
      <c r="K1198">
        <v>72.13</v>
      </c>
    </row>
    <row r="1199" spans="1:11" x14ac:dyDescent="0.3">
      <c r="A1199" t="s">
        <v>137</v>
      </c>
      <c r="B1199" s="2">
        <v>46326</v>
      </c>
      <c r="C1199">
        <v>309230.53000000003</v>
      </c>
      <c r="D1199">
        <v>1618.31</v>
      </c>
      <c r="E1199">
        <v>387.44</v>
      </c>
      <c r="F1199">
        <v>1706.95</v>
      </c>
      <c r="G1199">
        <v>153.01</v>
      </c>
      <c r="H1199">
        <v>306983.12</v>
      </c>
      <c r="I1199">
        <v>77.03</v>
      </c>
      <c r="J1199">
        <v>5.46</v>
      </c>
      <c r="K1199">
        <v>71.569999999999993</v>
      </c>
    </row>
    <row r="1200" spans="1:11" x14ac:dyDescent="0.3">
      <c r="A1200" t="s">
        <v>137</v>
      </c>
      <c r="B1200" s="2">
        <v>46356</v>
      </c>
      <c r="C1200">
        <v>306983.12</v>
      </c>
      <c r="D1200">
        <v>1606.54</v>
      </c>
      <c r="E1200">
        <v>384.63</v>
      </c>
      <c r="F1200">
        <v>1694.54</v>
      </c>
      <c r="G1200">
        <v>151.9</v>
      </c>
      <c r="H1200">
        <v>304752.05</v>
      </c>
      <c r="I1200">
        <v>76.47</v>
      </c>
      <c r="J1200">
        <v>5.46</v>
      </c>
      <c r="K1200">
        <v>71.010000000000005</v>
      </c>
    </row>
    <row r="1201" spans="1:11" x14ac:dyDescent="0.3">
      <c r="A1201" t="s">
        <v>137</v>
      </c>
      <c r="B1201" s="2">
        <v>46387</v>
      </c>
      <c r="C1201">
        <v>304752.05</v>
      </c>
      <c r="D1201">
        <v>1594.87</v>
      </c>
      <c r="E1201">
        <v>381.83</v>
      </c>
      <c r="F1201">
        <v>1682.23</v>
      </c>
      <c r="G1201">
        <v>150.80000000000001</v>
      </c>
      <c r="H1201">
        <v>302537.19</v>
      </c>
      <c r="I1201">
        <v>75.91</v>
      </c>
      <c r="J1201">
        <v>5.46</v>
      </c>
      <c r="K1201">
        <v>70.45</v>
      </c>
    </row>
    <row r="1202" spans="1:11" x14ac:dyDescent="0.3">
      <c r="A1202" t="s">
        <v>138</v>
      </c>
      <c r="B1202" s="2">
        <v>46053</v>
      </c>
      <c r="C1202">
        <v>176969.57</v>
      </c>
      <c r="D1202">
        <v>889.27</v>
      </c>
      <c r="E1202">
        <v>233.94</v>
      </c>
      <c r="F1202">
        <v>1303.71</v>
      </c>
      <c r="G1202">
        <v>500.09</v>
      </c>
      <c r="H1202">
        <v>174931.83</v>
      </c>
      <c r="I1202">
        <v>40.32</v>
      </c>
      <c r="J1202">
        <v>6.99</v>
      </c>
      <c r="K1202">
        <v>33.33</v>
      </c>
    </row>
    <row r="1203" spans="1:11" x14ac:dyDescent="0.3">
      <c r="A1203" t="s">
        <v>138</v>
      </c>
      <c r="B1203" s="2">
        <v>46081</v>
      </c>
      <c r="C1203">
        <v>174931.83</v>
      </c>
      <c r="D1203">
        <v>879.03</v>
      </c>
      <c r="E1203">
        <v>231.25</v>
      </c>
      <c r="F1203">
        <v>1288.7</v>
      </c>
      <c r="G1203">
        <v>494.33</v>
      </c>
      <c r="H1203">
        <v>172917.55</v>
      </c>
      <c r="I1203">
        <v>39.86</v>
      </c>
      <c r="J1203">
        <v>6.99</v>
      </c>
      <c r="K1203">
        <v>32.869999999999997</v>
      </c>
    </row>
    <row r="1204" spans="1:11" x14ac:dyDescent="0.3">
      <c r="A1204" t="s">
        <v>138</v>
      </c>
      <c r="B1204" s="2">
        <v>46112</v>
      </c>
      <c r="C1204">
        <v>172917.55</v>
      </c>
      <c r="D1204">
        <v>868.91</v>
      </c>
      <c r="E1204">
        <v>228.58</v>
      </c>
      <c r="F1204">
        <v>1273.8599999999999</v>
      </c>
      <c r="G1204">
        <v>488.64</v>
      </c>
      <c r="H1204">
        <v>170926.47</v>
      </c>
      <c r="I1204">
        <v>39.4</v>
      </c>
      <c r="J1204">
        <v>6.99</v>
      </c>
      <c r="K1204">
        <v>32.409999999999997</v>
      </c>
    </row>
    <row r="1205" spans="1:11" x14ac:dyDescent="0.3">
      <c r="A1205" t="s">
        <v>138</v>
      </c>
      <c r="B1205" s="2">
        <v>46142</v>
      </c>
      <c r="C1205">
        <v>170926.47</v>
      </c>
      <c r="D1205">
        <v>858.91</v>
      </c>
      <c r="E1205">
        <v>225.95</v>
      </c>
      <c r="F1205">
        <v>1259.19</v>
      </c>
      <c r="G1205">
        <v>483.01</v>
      </c>
      <c r="H1205">
        <v>168958.31</v>
      </c>
      <c r="I1205">
        <v>38.950000000000003</v>
      </c>
      <c r="J1205">
        <v>6.99</v>
      </c>
      <c r="K1205">
        <v>31.96</v>
      </c>
    </row>
    <row r="1206" spans="1:11" x14ac:dyDescent="0.3">
      <c r="A1206" t="s">
        <v>138</v>
      </c>
      <c r="B1206" s="2">
        <v>46173</v>
      </c>
      <c r="C1206">
        <v>168958.31</v>
      </c>
      <c r="D1206">
        <v>849.02</v>
      </c>
      <c r="E1206">
        <v>223.35</v>
      </c>
      <c r="F1206">
        <v>1244.69</v>
      </c>
      <c r="G1206">
        <v>477.45</v>
      </c>
      <c r="H1206">
        <v>167012.82</v>
      </c>
      <c r="I1206">
        <v>38.5</v>
      </c>
      <c r="J1206">
        <v>6.99</v>
      </c>
      <c r="K1206">
        <v>31.51</v>
      </c>
    </row>
    <row r="1207" spans="1:11" x14ac:dyDescent="0.3">
      <c r="A1207" t="s">
        <v>138</v>
      </c>
      <c r="B1207" s="2">
        <v>46203</v>
      </c>
      <c r="C1207">
        <v>167012.82</v>
      </c>
      <c r="D1207">
        <v>839.24</v>
      </c>
      <c r="E1207">
        <v>220.78</v>
      </c>
      <c r="F1207">
        <v>1230.3599999999999</v>
      </c>
      <c r="G1207">
        <v>471.95</v>
      </c>
      <c r="H1207">
        <v>165089.73000000001</v>
      </c>
      <c r="I1207">
        <v>38.049999999999997</v>
      </c>
      <c r="J1207">
        <v>6.99</v>
      </c>
      <c r="K1207">
        <v>31.07</v>
      </c>
    </row>
    <row r="1208" spans="1:11" x14ac:dyDescent="0.3">
      <c r="A1208" t="s">
        <v>138</v>
      </c>
      <c r="B1208" s="2">
        <v>46234</v>
      </c>
      <c r="C1208">
        <v>165089.73000000001</v>
      </c>
      <c r="D1208">
        <v>829.58</v>
      </c>
      <c r="E1208">
        <v>218.23</v>
      </c>
      <c r="F1208">
        <v>1216.19</v>
      </c>
      <c r="G1208">
        <v>466.52</v>
      </c>
      <c r="H1208">
        <v>163188.78</v>
      </c>
      <c r="I1208">
        <v>37.619999999999997</v>
      </c>
      <c r="J1208">
        <v>6.99</v>
      </c>
      <c r="K1208">
        <v>30.63</v>
      </c>
    </row>
    <row r="1209" spans="1:11" x14ac:dyDescent="0.3">
      <c r="A1209" t="s">
        <v>138</v>
      </c>
      <c r="B1209" s="2">
        <v>46265</v>
      </c>
      <c r="C1209">
        <v>163188.78</v>
      </c>
      <c r="D1209">
        <v>820.02</v>
      </c>
      <c r="E1209">
        <v>215.72</v>
      </c>
      <c r="F1209">
        <v>1202.19</v>
      </c>
      <c r="G1209">
        <v>461.15</v>
      </c>
      <c r="H1209">
        <v>161309.72</v>
      </c>
      <c r="I1209">
        <v>37.18</v>
      </c>
      <c r="J1209">
        <v>6.99</v>
      </c>
      <c r="K1209">
        <v>30.19</v>
      </c>
    </row>
    <row r="1210" spans="1:11" x14ac:dyDescent="0.3">
      <c r="A1210" t="s">
        <v>138</v>
      </c>
      <c r="B1210" s="2">
        <v>46295</v>
      </c>
      <c r="C1210">
        <v>161309.72</v>
      </c>
      <c r="D1210">
        <v>810.58</v>
      </c>
      <c r="E1210">
        <v>213.24</v>
      </c>
      <c r="F1210">
        <v>1188.3499999999999</v>
      </c>
      <c r="G1210">
        <v>455.84</v>
      </c>
      <c r="H1210">
        <v>159452.29999999999</v>
      </c>
      <c r="I1210">
        <v>36.75</v>
      </c>
      <c r="J1210">
        <v>6.99</v>
      </c>
      <c r="K1210">
        <v>29.77</v>
      </c>
    </row>
    <row r="1211" spans="1:11" x14ac:dyDescent="0.3">
      <c r="A1211" t="s">
        <v>138</v>
      </c>
      <c r="B1211" s="2">
        <v>46326</v>
      </c>
      <c r="C1211">
        <v>159452.29999999999</v>
      </c>
      <c r="D1211">
        <v>801.25</v>
      </c>
      <c r="E1211">
        <v>210.78</v>
      </c>
      <c r="F1211">
        <v>1174.6600000000001</v>
      </c>
      <c r="G1211">
        <v>450.59</v>
      </c>
      <c r="H1211">
        <v>157616.26</v>
      </c>
      <c r="I1211">
        <v>36.33</v>
      </c>
      <c r="J1211">
        <v>6.99</v>
      </c>
      <c r="K1211">
        <v>29.34</v>
      </c>
    </row>
    <row r="1212" spans="1:11" x14ac:dyDescent="0.3">
      <c r="A1212" t="s">
        <v>138</v>
      </c>
      <c r="B1212" s="2">
        <v>46356</v>
      </c>
      <c r="C1212">
        <v>157616.26</v>
      </c>
      <c r="D1212">
        <v>792.02</v>
      </c>
      <c r="E1212">
        <v>208.36</v>
      </c>
      <c r="F1212">
        <v>1161.1400000000001</v>
      </c>
      <c r="G1212">
        <v>445.4</v>
      </c>
      <c r="H1212">
        <v>155801.37</v>
      </c>
      <c r="I1212">
        <v>35.909999999999997</v>
      </c>
      <c r="J1212">
        <v>6.99</v>
      </c>
      <c r="K1212">
        <v>28.93</v>
      </c>
    </row>
    <row r="1213" spans="1:11" x14ac:dyDescent="0.3">
      <c r="A1213" t="s">
        <v>138</v>
      </c>
      <c r="B1213" s="2">
        <v>46387</v>
      </c>
      <c r="C1213">
        <v>155801.37</v>
      </c>
      <c r="D1213">
        <v>782.9</v>
      </c>
      <c r="E1213">
        <v>205.96</v>
      </c>
      <c r="F1213">
        <v>1147.77</v>
      </c>
      <c r="G1213">
        <v>440.27</v>
      </c>
      <c r="H1213">
        <v>154007.37</v>
      </c>
      <c r="I1213">
        <v>35.5</v>
      </c>
      <c r="J1213">
        <v>6.99</v>
      </c>
      <c r="K1213">
        <v>28.51</v>
      </c>
    </row>
    <row r="1214" spans="1:11" x14ac:dyDescent="0.3">
      <c r="A1214" t="s">
        <v>139</v>
      </c>
      <c r="B1214" s="2">
        <v>46053</v>
      </c>
      <c r="C1214">
        <v>412369.35</v>
      </c>
      <c r="D1214">
        <v>2200.33</v>
      </c>
      <c r="E1214">
        <v>1279.5899999999999</v>
      </c>
      <c r="F1214">
        <v>6644.41</v>
      </c>
      <c r="G1214">
        <v>1021.93</v>
      </c>
      <c r="H1214">
        <v>403423.42</v>
      </c>
      <c r="I1214">
        <v>84.98</v>
      </c>
      <c r="J1214">
        <v>5.96</v>
      </c>
      <c r="K1214">
        <v>79.010000000000005</v>
      </c>
    </row>
    <row r="1215" spans="1:11" x14ac:dyDescent="0.3">
      <c r="A1215" t="s">
        <v>139</v>
      </c>
      <c r="B1215" s="2">
        <v>46081</v>
      </c>
      <c r="C1215">
        <v>403423.42</v>
      </c>
      <c r="D1215">
        <v>2152.6</v>
      </c>
      <c r="E1215">
        <v>1251.83</v>
      </c>
      <c r="F1215">
        <v>6500.27</v>
      </c>
      <c r="G1215">
        <v>999.76</v>
      </c>
      <c r="H1215">
        <v>394671.57</v>
      </c>
      <c r="I1215">
        <v>83.13</v>
      </c>
      <c r="J1215">
        <v>5.96</v>
      </c>
      <c r="K1215">
        <v>77.17</v>
      </c>
    </row>
    <row r="1216" spans="1:11" x14ac:dyDescent="0.3">
      <c r="A1216" t="s">
        <v>139</v>
      </c>
      <c r="B1216" s="2">
        <v>46112</v>
      </c>
      <c r="C1216">
        <v>394671.57</v>
      </c>
      <c r="D1216">
        <v>2105.9</v>
      </c>
      <c r="E1216">
        <v>1224.68</v>
      </c>
      <c r="F1216">
        <v>6359.25</v>
      </c>
      <c r="G1216">
        <v>978.07</v>
      </c>
      <c r="H1216">
        <v>386109.57</v>
      </c>
      <c r="I1216">
        <v>81.33</v>
      </c>
      <c r="J1216">
        <v>5.96</v>
      </c>
      <c r="K1216">
        <v>75.37</v>
      </c>
    </row>
    <row r="1217" spans="1:11" x14ac:dyDescent="0.3">
      <c r="A1217" t="s">
        <v>139</v>
      </c>
      <c r="B1217" s="2">
        <v>46142</v>
      </c>
      <c r="C1217">
        <v>386109.57</v>
      </c>
      <c r="D1217">
        <v>2060.2199999999998</v>
      </c>
      <c r="E1217">
        <v>1198.1099999999999</v>
      </c>
      <c r="F1217">
        <v>6221.29</v>
      </c>
      <c r="G1217">
        <v>956.85</v>
      </c>
      <c r="H1217">
        <v>377733.32</v>
      </c>
      <c r="I1217">
        <v>79.569999999999993</v>
      </c>
      <c r="J1217">
        <v>5.96</v>
      </c>
      <c r="K1217">
        <v>73.599999999999994</v>
      </c>
    </row>
    <row r="1218" spans="1:11" x14ac:dyDescent="0.3">
      <c r="A1218" t="s">
        <v>139</v>
      </c>
      <c r="B1218" s="2">
        <v>46173</v>
      </c>
      <c r="C1218">
        <v>377733.32</v>
      </c>
      <c r="D1218">
        <v>2015.52</v>
      </c>
      <c r="E1218">
        <v>1172.1199999999999</v>
      </c>
      <c r="F1218">
        <v>6086.33</v>
      </c>
      <c r="G1218">
        <v>936.09</v>
      </c>
      <c r="H1218">
        <v>369538.79</v>
      </c>
      <c r="I1218">
        <v>77.84</v>
      </c>
      <c r="J1218">
        <v>5.96</v>
      </c>
      <c r="K1218">
        <v>71.88</v>
      </c>
    </row>
    <row r="1219" spans="1:11" x14ac:dyDescent="0.3">
      <c r="A1219" t="s">
        <v>139</v>
      </c>
      <c r="B1219" s="2">
        <v>46203</v>
      </c>
      <c r="C1219">
        <v>369538.79</v>
      </c>
      <c r="D1219">
        <v>1971.8</v>
      </c>
      <c r="E1219">
        <v>1146.69</v>
      </c>
      <c r="F1219">
        <v>5954.29</v>
      </c>
      <c r="G1219">
        <v>915.78</v>
      </c>
      <c r="H1219">
        <v>361522.02</v>
      </c>
      <c r="I1219">
        <v>76.150000000000006</v>
      </c>
      <c r="J1219">
        <v>5.96</v>
      </c>
      <c r="K1219">
        <v>70.19</v>
      </c>
    </row>
    <row r="1220" spans="1:11" x14ac:dyDescent="0.3">
      <c r="A1220" t="s">
        <v>139</v>
      </c>
      <c r="B1220" s="2">
        <v>46234</v>
      </c>
      <c r="C1220">
        <v>361522.02</v>
      </c>
      <c r="D1220">
        <v>1929.02</v>
      </c>
      <c r="E1220">
        <v>1121.81</v>
      </c>
      <c r="F1220">
        <v>5825.12</v>
      </c>
      <c r="G1220">
        <v>895.92</v>
      </c>
      <c r="H1220">
        <v>353679.17</v>
      </c>
      <c r="I1220">
        <v>74.5</v>
      </c>
      <c r="J1220">
        <v>5.96</v>
      </c>
      <c r="K1220">
        <v>68.540000000000006</v>
      </c>
    </row>
    <row r="1221" spans="1:11" x14ac:dyDescent="0.3">
      <c r="A1221" t="s">
        <v>139</v>
      </c>
      <c r="B1221" s="2">
        <v>46265</v>
      </c>
      <c r="C1221">
        <v>353679.17</v>
      </c>
      <c r="D1221">
        <v>1887.17</v>
      </c>
      <c r="E1221">
        <v>1097.47</v>
      </c>
      <c r="F1221">
        <v>5698.75</v>
      </c>
      <c r="G1221">
        <v>876.48</v>
      </c>
      <c r="H1221">
        <v>346006.47</v>
      </c>
      <c r="I1221">
        <v>72.88</v>
      </c>
      <c r="J1221">
        <v>5.96</v>
      </c>
      <c r="K1221">
        <v>66.92</v>
      </c>
    </row>
    <row r="1222" spans="1:11" x14ac:dyDescent="0.3">
      <c r="A1222" t="s">
        <v>139</v>
      </c>
      <c r="B1222" s="2">
        <v>46295</v>
      </c>
      <c r="C1222">
        <v>346006.47</v>
      </c>
      <c r="D1222">
        <v>1846.23</v>
      </c>
      <c r="E1222">
        <v>1073.67</v>
      </c>
      <c r="F1222">
        <v>5575.12</v>
      </c>
      <c r="G1222">
        <v>857.47</v>
      </c>
      <c r="H1222">
        <v>338500.21</v>
      </c>
      <c r="I1222">
        <v>71.3</v>
      </c>
      <c r="J1222">
        <v>5.96</v>
      </c>
      <c r="K1222">
        <v>65.34</v>
      </c>
    </row>
    <row r="1223" spans="1:11" x14ac:dyDescent="0.3">
      <c r="A1223" t="s">
        <v>139</v>
      </c>
      <c r="B1223" s="2">
        <v>46326</v>
      </c>
      <c r="C1223">
        <v>338500.21</v>
      </c>
      <c r="D1223">
        <v>1806.18</v>
      </c>
      <c r="E1223">
        <v>1050.3699999999999</v>
      </c>
      <c r="F1223">
        <v>5454.18</v>
      </c>
      <c r="G1223">
        <v>838.86</v>
      </c>
      <c r="H1223">
        <v>331156.8</v>
      </c>
      <c r="I1223">
        <v>69.760000000000005</v>
      </c>
      <c r="J1223">
        <v>5.96</v>
      </c>
      <c r="K1223">
        <v>63.79</v>
      </c>
    </row>
    <row r="1224" spans="1:11" x14ac:dyDescent="0.3">
      <c r="A1224" t="s">
        <v>139</v>
      </c>
      <c r="B1224" s="2">
        <v>46356</v>
      </c>
      <c r="C1224">
        <v>331156.8</v>
      </c>
      <c r="D1224">
        <v>1767</v>
      </c>
      <c r="E1224">
        <v>1027.5899999999999</v>
      </c>
      <c r="F1224">
        <v>5335.85</v>
      </c>
      <c r="G1224">
        <v>820.67</v>
      </c>
      <c r="H1224">
        <v>323972.69</v>
      </c>
      <c r="I1224">
        <v>68.239999999999995</v>
      </c>
      <c r="J1224">
        <v>5.96</v>
      </c>
      <c r="K1224">
        <v>62.28</v>
      </c>
    </row>
    <row r="1225" spans="1:11" x14ac:dyDescent="0.3">
      <c r="A1225" t="s">
        <v>139</v>
      </c>
      <c r="B1225" s="2">
        <v>46387</v>
      </c>
      <c r="C1225">
        <v>323972.69</v>
      </c>
      <c r="D1225">
        <v>1728.66</v>
      </c>
      <c r="E1225">
        <v>1005.29</v>
      </c>
      <c r="F1225">
        <v>5220.1000000000004</v>
      </c>
      <c r="G1225">
        <v>802.86</v>
      </c>
      <c r="H1225">
        <v>316944.44</v>
      </c>
      <c r="I1225">
        <v>66.760000000000005</v>
      </c>
      <c r="J1225">
        <v>5.96</v>
      </c>
      <c r="K1225">
        <v>60.8</v>
      </c>
    </row>
    <row r="1226" spans="1:11" x14ac:dyDescent="0.3">
      <c r="A1226" t="s">
        <v>140</v>
      </c>
      <c r="B1226" s="2">
        <v>46053</v>
      </c>
      <c r="C1226">
        <v>536895.49</v>
      </c>
      <c r="D1226">
        <v>2625.42</v>
      </c>
      <c r="E1226">
        <v>706.28</v>
      </c>
      <c r="F1226">
        <v>6741.14</v>
      </c>
      <c r="G1226">
        <v>1797.17</v>
      </c>
      <c r="H1226">
        <v>527650.91</v>
      </c>
      <c r="I1226">
        <v>110.89</v>
      </c>
      <c r="J1226">
        <v>12.22</v>
      </c>
      <c r="K1226">
        <v>98.67</v>
      </c>
    </row>
    <row r="1227" spans="1:11" x14ac:dyDescent="0.3">
      <c r="A1227" t="s">
        <v>140</v>
      </c>
      <c r="B1227" s="2">
        <v>46081</v>
      </c>
      <c r="C1227">
        <v>527650.91</v>
      </c>
      <c r="D1227">
        <v>2580.21</v>
      </c>
      <c r="E1227">
        <v>694.11</v>
      </c>
      <c r="F1227">
        <v>6625.06</v>
      </c>
      <c r="G1227">
        <v>1766.22</v>
      </c>
      <c r="H1227">
        <v>518565.51</v>
      </c>
      <c r="I1227">
        <v>108.98</v>
      </c>
      <c r="J1227">
        <v>12.22</v>
      </c>
      <c r="K1227">
        <v>96.76</v>
      </c>
    </row>
    <row r="1228" spans="1:11" x14ac:dyDescent="0.3">
      <c r="A1228" t="s">
        <v>140</v>
      </c>
      <c r="B1228" s="2">
        <v>46112</v>
      </c>
      <c r="C1228">
        <v>518565.51</v>
      </c>
      <c r="D1228">
        <v>2535.79</v>
      </c>
      <c r="E1228">
        <v>682.16</v>
      </c>
      <c r="F1228">
        <v>6510.99</v>
      </c>
      <c r="G1228">
        <v>1735.81</v>
      </c>
      <c r="H1228">
        <v>509636.55</v>
      </c>
      <c r="I1228">
        <v>107.1</v>
      </c>
      <c r="J1228">
        <v>12.22</v>
      </c>
      <c r="K1228">
        <v>94.88</v>
      </c>
    </row>
    <row r="1229" spans="1:11" x14ac:dyDescent="0.3">
      <c r="A1229" t="s">
        <v>140</v>
      </c>
      <c r="B1229" s="2">
        <v>46142</v>
      </c>
      <c r="C1229">
        <v>509636.55</v>
      </c>
      <c r="D1229">
        <v>2492.12</v>
      </c>
      <c r="E1229">
        <v>670.42</v>
      </c>
      <c r="F1229">
        <v>6398.88</v>
      </c>
      <c r="G1229">
        <v>1705.92</v>
      </c>
      <c r="H1229">
        <v>500861.33</v>
      </c>
      <c r="I1229">
        <v>105.26</v>
      </c>
      <c r="J1229">
        <v>12.22</v>
      </c>
      <c r="K1229">
        <v>93.04</v>
      </c>
    </row>
    <row r="1230" spans="1:11" x14ac:dyDescent="0.3">
      <c r="A1230" t="s">
        <v>140</v>
      </c>
      <c r="B1230" s="2">
        <v>46173</v>
      </c>
      <c r="C1230">
        <v>500861.33</v>
      </c>
      <c r="D1230">
        <v>2449.21</v>
      </c>
      <c r="E1230">
        <v>658.87</v>
      </c>
      <c r="F1230">
        <v>6288.7</v>
      </c>
      <c r="G1230">
        <v>1676.55</v>
      </c>
      <c r="H1230">
        <v>492237.21</v>
      </c>
      <c r="I1230">
        <v>103.45</v>
      </c>
      <c r="J1230">
        <v>12.22</v>
      </c>
      <c r="K1230">
        <v>91.22</v>
      </c>
    </row>
    <row r="1231" spans="1:11" x14ac:dyDescent="0.3">
      <c r="A1231" t="s">
        <v>140</v>
      </c>
      <c r="B1231" s="2">
        <v>46203</v>
      </c>
      <c r="C1231">
        <v>492237.21</v>
      </c>
      <c r="D1231">
        <v>2407.04</v>
      </c>
      <c r="E1231">
        <v>647.53</v>
      </c>
      <c r="F1231">
        <v>6180.42</v>
      </c>
      <c r="G1231">
        <v>1647.68</v>
      </c>
      <c r="H1231">
        <v>483761.59</v>
      </c>
      <c r="I1231">
        <v>101.67</v>
      </c>
      <c r="J1231">
        <v>12.22</v>
      </c>
      <c r="K1231">
        <v>89.44</v>
      </c>
    </row>
    <row r="1232" spans="1:11" x14ac:dyDescent="0.3">
      <c r="A1232" t="s">
        <v>140</v>
      </c>
      <c r="B1232" s="2">
        <v>46234</v>
      </c>
      <c r="C1232">
        <v>483761.59</v>
      </c>
      <c r="D1232">
        <v>2365.59</v>
      </c>
      <c r="E1232">
        <v>636.38</v>
      </c>
      <c r="F1232">
        <v>6074</v>
      </c>
      <c r="G1232">
        <v>1619.31</v>
      </c>
      <c r="H1232">
        <v>475431.9</v>
      </c>
      <c r="I1232">
        <v>99.92</v>
      </c>
      <c r="J1232">
        <v>12.22</v>
      </c>
      <c r="K1232">
        <v>87.69</v>
      </c>
    </row>
    <row r="1233" spans="1:11" x14ac:dyDescent="0.3">
      <c r="A1233" t="s">
        <v>140</v>
      </c>
      <c r="B1233" s="2">
        <v>46265</v>
      </c>
      <c r="C1233">
        <v>475431.9</v>
      </c>
      <c r="D1233">
        <v>2324.86</v>
      </c>
      <c r="E1233">
        <v>625.41999999999996</v>
      </c>
      <c r="F1233">
        <v>5969.41</v>
      </c>
      <c r="G1233">
        <v>1591.43</v>
      </c>
      <c r="H1233">
        <v>467245.64</v>
      </c>
      <c r="I1233">
        <v>98.2</v>
      </c>
      <c r="J1233">
        <v>12.22</v>
      </c>
      <c r="K1233">
        <v>85.97</v>
      </c>
    </row>
    <row r="1234" spans="1:11" x14ac:dyDescent="0.3">
      <c r="A1234" t="s">
        <v>140</v>
      </c>
      <c r="B1234" s="2">
        <v>46295</v>
      </c>
      <c r="C1234">
        <v>467245.64</v>
      </c>
      <c r="D1234">
        <v>2284.83</v>
      </c>
      <c r="E1234">
        <v>614.65</v>
      </c>
      <c r="F1234">
        <v>5866.63</v>
      </c>
      <c r="G1234">
        <v>1564.03</v>
      </c>
      <c r="H1234">
        <v>459200.33</v>
      </c>
      <c r="I1234">
        <v>96.5</v>
      </c>
      <c r="J1234">
        <v>12.22</v>
      </c>
      <c r="K1234">
        <v>84.28</v>
      </c>
    </row>
    <row r="1235" spans="1:11" x14ac:dyDescent="0.3">
      <c r="A1235" t="s">
        <v>140</v>
      </c>
      <c r="B1235" s="2">
        <v>46326</v>
      </c>
      <c r="C1235">
        <v>459200.33</v>
      </c>
      <c r="D1235">
        <v>2245.4899999999998</v>
      </c>
      <c r="E1235">
        <v>604.07000000000005</v>
      </c>
      <c r="F1235">
        <v>5765.61</v>
      </c>
      <c r="G1235">
        <v>1537.1</v>
      </c>
      <c r="H1235">
        <v>451293.55</v>
      </c>
      <c r="I1235">
        <v>94.84</v>
      </c>
      <c r="J1235">
        <v>12.22</v>
      </c>
      <c r="K1235">
        <v>82.62</v>
      </c>
    </row>
    <row r="1236" spans="1:11" x14ac:dyDescent="0.3">
      <c r="A1236" t="s">
        <v>140</v>
      </c>
      <c r="B1236" s="2">
        <v>46356</v>
      </c>
      <c r="C1236">
        <v>451293.55</v>
      </c>
      <c r="D1236">
        <v>2206.83</v>
      </c>
      <c r="E1236">
        <v>593.66999999999996</v>
      </c>
      <c r="F1236">
        <v>5666.34</v>
      </c>
      <c r="G1236">
        <v>1510.63</v>
      </c>
      <c r="H1236">
        <v>443522.92</v>
      </c>
      <c r="I1236">
        <v>93.21</v>
      </c>
      <c r="J1236">
        <v>12.22</v>
      </c>
      <c r="K1236">
        <v>80.989999999999995</v>
      </c>
    </row>
    <row r="1237" spans="1:11" x14ac:dyDescent="0.3">
      <c r="A1237" t="s">
        <v>140</v>
      </c>
      <c r="B1237" s="2">
        <v>46387</v>
      </c>
      <c r="C1237">
        <v>443522.92</v>
      </c>
      <c r="D1237">
        <v>2168.83</v>
      </c>
      <c r="E1237">
        <v>583.45000000000005</v>
      </c>
      <c r="F1237">
        <v>5568.77</v>
      </c>
      <c r="G1237">
        <v>1484.62</v>
      </c>
      <c r="H1237">
        <v>435886.08000000002</v>
      </c>
      <c r="I1237">
        <v>91.61</v>
      </c>
      <c r="J1237">
        <v>12.22</v>
      </c>
      <c r="K1237">
        <v>79.38</v>
      </c>
    </row>
    <row r="1238" spans="1:11" x14ac:dyDescent="0.3">
      <c r="A1238" t="s">
        <v>141</v>
      </c>
      <c r="B1238" s="2">
        <v>46053</v>
      </c>
      <c r="C1238">
        <v>345018.35</v>
      </c>
      <c r="D1238">
        <v>1889.55</v>
      </c>
      <c r="E1238">
        <v>365.9</v>
      </c>
      <c r="F1238">
        <v>4603.55</v>
      </c>
      <c r="G1238">
        <v>1091.43</v>
      </c>
      <c r="H1238">
        <v>338957.48</v>
      </c>
      <c r="I1238">
        <v>71.25</v>
      </c>
      <c r="J1238">
        <v>4.9000000000000004</v>
      </c>
      <c r="K1238">
        <v>66.349999999999994</v>
      </c>
    </row>
    <row r="1239" spans="1:11" x14ac:dyDescent="0.3">
      <c r="A1239" t="s">
        <v>141</v>
      </c>
      <c r="B1239" s="2">
        <v>46081</v>
      </c>
      <c r="C1239">
        <v>338957.48</v>
      </c>
      <c r="D1239">
        <v>1856.36</v>
      </c>
      <c r="E1239">
        <v>359.47</v>
      </c>
      <c r="F1239">
        <v>4522.68</v>
      </c>
      <c r="G1239">
        <v>1072.26</v>
      </c>
      <c r="H1239">
        <v>333003.08</v>
      </c>
      <c r="I1239">
        <v>70</v>
      </c>
      <c r="J1239">
        <v>4.9000000000000004</v>
      </c>
      <c r="K1239">
        <v>65.099999999999994</v>
      </c>
    </row>
    <row r="1240" spans="1:11" x14ac:dyDescent="0.3">
      <c r="A1240" t="s">
        <v>141</v>
      </c>
      <c r="B1240" s="2">
        <v>46112</v>
      </c>
      <c r="C1240">
        <v>333003.08</v>
      </c>
      <c r="D1240">
        <v>1823.75</v>
      </c>
      <c r="E1240">
        <v>353.15</v>
      </c>
      <c r="F1240">
        <v>4443.2299999999996</v>
      </c>
      <c r="G1240">
        <v>1053.42</v>
      </c>
      <c r="H1240">
        <v>327153.27</v>
      </c>
      <c r="I1240">
        <v>68.77</v>
      </c>
      <c r="J1240">
        <v>4.9000000000000004</v>
      </c>
      <c r="K1240">
        <v>63.87</v>
      </c>
    </row>
    <row r="1241" spans="1:11" x14ac:dyDescent="0.3">
      <c r="A1241" t="s">
        <v>141</v>
      </c>
      <c r="B1241" s="2">
        <v>46142</v>
      </c>
      <c r="C1241">
        <v>327153.27</v>
      </c>
      <c r="D1241">
        <v>1791.71</v>
      </c>
      <c r="E1241">
        <v>346.95</v>
      </c>
      <c r="F1241">
        <v>4365.18</v>
      </c>
      <c r="G1241">
        <v>1034.9100000000001</v>
      </c>
      <c r="H1241">
        <v>321406.23</v>
      </c>
      <c r="I1241">
        <v>67.56</v>
      </c>
      <c r="J1241">
        <v>4.9000000000000004</v>
      </c>
      <c r="K1241">
        <v>62.66</v>
      </c>
    </row>
    <row r="1242" spans="1:11" x14ac:dyDescent="0.3">
      <c r="A1242" t="s">
        <v>141</v>
      </c>
      <c r="B1242" s="2">
        <v>46173</v>
      </c>
      <c r="C1242">
        <v>321406.23</v>
      </c>
      <c r="D1242">
        <v>1760.23</v>
      </c>
      <c r="E1242">
        <v>340.86</v>
      </c>
      <c r="F1242">
        <v>4288.49</v>
      </c>
      <c r="G1242">
        <v>1016.73</v>
      </c>
      <c r="H1242">
        <v>315760.15000000002</v>
      </c>
      <c r="I1242">
        <v>66.37</v>
      </c>
      <c r="J1242">
        <v>4.9000000000000004</v>
      </c>
      <c r="K1242">
        <v>61.47</v>
      </c>
    </row>
    <row r="1243" spans="1:11" x14ac:dyDescent="0.3">
      <c r="A1243" t="s">
        <v>141</v>
      </c>
      <c r="B1243" s="2">
        <v>46203</v>
      </c>
      <c r="C1243">
        <v>315760.15000000002</v>
      </c>
      <c r="D1243">
        <v>1729.31</v>
      </c>
      <c r="E1243">
        <v>334.87</v>
      </c>
      <c r="F1243">
        <v>4213.16</v>
      </c>
      <c r="G1243">
        <v>998.87</v>
      </c>
      <c r="H1243">
        <v>310213.25</v>
      </c>
      <c r="I1243">
        <v>65.209999999999994</v>
      </c>
      <c r="J1243">
        <v>4.9000000000000004</v>
      </c>
      <c r="K1243">
        <v>60.31</v>
      </c>
    </row>
    <row r="1244" spans="1:11" x14ac:dyDescent="0.3">
      <c r="A1244" t="s">
        <v>141</v>
      </c>
      <c r="B1244" s="2">
        <v>46234</v>
      </c>
      <c r="C1244">
        <v>310213.25</v>
      </c>
      <c r="D1244">
        <v>1698.93</v>
      </c>
      <c r="E1244">
        <v>328.98</v>
      </c>
      <c r="F1244">
        <v>4139.1499999999996</v>
      </c>
      <c r="G1244">
        <v>981.33</v>
      </c>
      <c r="H1244">
        <v>304763.78999999998</v>
      </c>
      <c r="I1244">
        <v>64.06</v>
      </c>
      <c r="J1244">
        <v>4.9000000000000004</v>
      </c>
      <c r="K1244">
        <v>59.16</v>
      </c>
    </row>
    <row r="1245" spans="1:11" x14ac:dyDescent="0.3">
      <c r="A1245" t="s">
        <v>141</v>
      </c>
      <c r="B1245" s="2">
        <v>46265</v>
      </c>
      <c r="C1245">
        <v>304763.78999999998</v>
      </c>
      <c r="D1245">
        <v>1669.09</v>
      </c>
      <c r="E1245">
        <v>323.20999999999998</v>
      </c>
      <c r="F1245">
        <v>4066.44</v>
      </c>
      <c r="G1245">
        <v>964.09</v>
      </c>
      <c r="H1245">
        <v>299410.06</v>
      </c>
      <c r="I1245">
        <v>62.93</v>
      </c>
      <c r="J1245">
        <v>4.9000000000000004</v>
      </c>
      <c r="K1245">
        <v>58.04</v>
      </c>
    </row>
    <row r="1246" spans="1:11" x14ac:dyDescent="0.3">
      <c r="A1246" t="s">
        <v>141</v>
      </c>
      <c r="B1246" s="2">
        <v>46295</v>
      </c>
      <c r="C1246">
        <v>299410.06</v>
      </c>
      <c r="D1246">
        <v>1639.77</v>
      </c>
      <c r="E1246">
        <v>317.52999999999997</v>
      </c>
      <c r="F1246">
        <v>3995</v>
      </c>
      <c r="G1246">
        <v>947.15</v>
      </c>
      <c r="H1246">
        <v>294150.38</v>
      </c>
      <c r="I1246">
        <v>61.83</v>
      </c>
      <c r="J1246">
        <v>4.9000000000000004</v>
      </c>
      <c r="K1246">
        <v>56.93</v>
      </c>
    </row>
    <row r="1247" spans="1:11" x14ac:dyDescent="0.3">
      <c r="A1247" t="s">
        <v>141</v>
      </c>
      <c r="B1247" s="2">
        <v>46326</v>
      </c>
      <c r="C1247">
        <v>294150.38</v>
      </c>
      <c r="D1247">
        <v>1610.96</v>
      </c>
      <c r="E1247">
        <v>311.95</v>
      </c>
      <c r="F1247">
        <v>3924.82</v>
      </c>
      <c r="G1247">
        <v>930.51</v>
      </c>
      <c r="H1247">
        <v>288983.09999999998</v>
      </c>
      <c r="I1247">
        <v>60.74</v>
      </c>
      <c r="J1247">
        <v>4.9000000000000004</v>
      </c>
      <c r="K1247">
        <v>55.85</v>
      </c>
    </row>
    <row r="1248" spans="1:11" x14ac:dyDescent="0.3">
      <c r="A1248" t="s">
        <v>141</v>
      </c>
      <c r="B1248" s="2">
        <v>46356</v>
      </c>
      <c r="C1248">
        <v>288983.09999999998</v>
      </c>
      <c r="D1248">
        <v>1582.66</v>
      </c>
      <c r="E1248">
        <v>306.47000000000003</v>
      </c>
      <c r="F1248">
        <v>3855.87</v>
      </c>
      <c r="G1248">
        <v>914.17</v>
      </c>
      <c r="H1248">
        <v>283906.59000000003</v>
      </c>
      <c r="I1248">
        <v>59.68</v>
      </c>
      <c r="J1248">
        <v>4.9000000000000004</v>
      </c>
      <c r="K1248">
        <v>54.78</v>
      </c>
    </row>
    <row r="1249" spans="1:11" x14ac:dyDescent="0.3">
      <c r="A1249" t="s">
        <v>141</v>
      </c>
      <c r="B1249" s="2">
        <v>46387</v>
      </c>
      <c r="C1249">
        <v>283906.59000000003</v>
      </c>
      <c r="D1249">
        <v>1554.86</v>
      </c>
      <c r="E1249">
        <v>301.08999999999997</v>
      </c>
      <c r="F1249">
        <v>3788.14</v>
      </c>
      <c r="G1249">
        <v>898.11</v>
      </c>
      <c r="H1249">
        <v>278919.25</v>
      </c>
      <c r="I1249">
        <v>58.63</v>
      </c>
      <c r="J1249">
        <v>4.9000000000000004</v>
      </c>
      <c r="K1249">
        <v>53.73</v>
      </c>
    </row>
    <row r="1250" spans="1:11" x14ac:dyDescent="0.3">
      <c r="A1250" t="s">
        <v>142</v>
      </c>
      <c r="B1250" s="2">
        <v>46053</v>
      </c>
      <c r="C1250">
        <v>232635.31</v>
      </c>
      <c r="D1250">
        <v>1031.1600000000001</v>
      </c>
      <c r="E1250">
        <v>376.91</v>
      </c>
      <c r="F1250">
        <v>2936.97</v>
      </c>
      <c r="G1250">
        <v>675.45</v>
      </c>
      <c r="H1250">
        <v>228645.98</v>
      </c>
      <c r="I1250">
        <v>57.66</v>
      </c>
      <c r="J1250">
        <v>7.84</v>
      </c>
      <c r="K1250">
        <v>49.82</v>
      </c>
    </row>
    <row r="1251" spans="1:11" x14ac:dyDescent="0.3">
      <c r="A1251" t="s">
        <v>142</v>
      </c>
      <c r="B1251" s="2">
        <v>46081</v>
      </c>
      <c r="C1251">
        <v>228645.98</v>
      </c>
      <c r="D1251">
        <v>1013.47</v>
      </c>
      <c r="E1251">
        <v>370.45</v>
      </c>
      <c r="F1251">
        <v>2886.6</v>
      </c>
      <c r="G1251">
        <v>663.87</v>
      </c>
      <c r="H1251">
        <v>224725.06</v>
      </c>
      <c r="I1251">
        <v>56.67</v>
      </c>
      <c r="J1251">
        <v>7.84</v>
      </c>
      <c r="K1251">
        <v>48.83</v>
      </c>
    </row>
    <row r="1252" spans="1:11" x14ac:dyDescent="0.3">
      <c r="A1252" t="s">
        <v>142</v>
      </c>
      <c r="B1252" s="2">
        <v>46112</v>
      </c>
      <c r="C1252">
        <v>224725.06</v>
      </c>
      <c r="D1252">
        <v>996.09</v>
      </c>
      <c r="E1252">
        <v>364.09</v>
      </c>
      <c r="F1252">
        <v>2837.1</v>
      </c>
      <c r="G1252">
        <v>652.48</v>
      </c>
      <c r="H1252">
        <v>220871.38</v>
      </c>
      <c r="I1252">
        <v>55.7</v>
      </c>
      <c r="J1252">
        <v>7.84</v>
      </c>
      <c r="K1252">
        <v>47.86</v>
      </c>
    </row>
    <row r="1253" spans="1:11" x14ac:dyDescent="0.3">
      <c r="A1253" t="s">
        <v>142</v>
      </c>
      <c r="B1253" s="2">
        <v>46142</v>
      </c>
      <c r="C1253">
        <v>220871.38</v>
      </c>
      <c r="D1253">
        <v>979.01</v>
      </c>
      <c r="E1253">
        <v>357.85</v>
      </c>
      <c r="F1253">
        <v>2788.45</v>
      </c>
      <c r="G1253">
        <v>641.29</v>
      </c>
      <c r="H1253">
        <v>217083.79</v>
      </c>
      <c r="I1253">
        <v>54.74</v>
      </c>
      <c r="J1253">
        <v>7.84</v>
      </c>
      <c r="K1253">
        <v>46.9</v>
      </c>
    </row>
    <row r="1254" spans="1:11" x14ac:dyDescent="0.3">
      <c r="A1254" t="s">
        <v>142</v>
      </c>
      <c r="B1254" s="2">
        <v>46173</v>
      </c>
      <c r="C1254">
        <v>217083.79</v>
      </c>
      <c r="D1254">
        <v>962.22</v>
      </c>
      <c r="E1254">
        <v>351.71</v>
      </c>
      <c r="F1254">
        <v>2740.63</v>
      </c>
      <c r="G1254">
        <v>630.29999999999995</v>
      </c>
      <c r="H1254">
        <v>213361.14</v>
      </c>
      <c r="I1254">
        <v>53.81</v>
      </c>
      <c r="J1254">
        <v>7.84</v>
      </c>
      <c r="K1254">
        <v>45.97</v>
      </c>
    </row>
    <row r="1255" spans="1:11" x14ac:dyDescent="0.3">
      <c r="A1255" t="s">
        <v>142</v>
      </c>
      <c r="B1255" s="2">
        <v>46203</v>
      </c>
      <c r="C1255">
        <v>213361.14</v>
      </c>
      <c r="D1255">
        <v>945.72</v>
      </c>
      <c r="E1255">
        <v>345.68</v>
      </c>
      <c r="F1255">
        <v>2693.64</v>
      </c>
      <c r="G1255">
        <v>619.49</v>
      </c>
      <c r="H1255">
        <v>209702.34</v>
      </c>
      <c r="I1255">
        <v>52.88</v>
      </c>
      <c r="J1255">
        <v>7.84</v>
      </c>
      <c r="K1255">
        <v>45.04</v>
      </c>
    </row>
    <row r="1256" spans="1:11" x14ac:dyDescent="0.3">
      <c r="A1256" t="s">
        <v>142</v>
      </c>
      <c r="B1256" s="2">
        <v>46234</v>
      </c>
      <c r="C1256">
        <v>209702.34</v>
      </c>
      <c r="D1256">
        <v>929.51</v>
      </c>
      <c r="E1256">
        <v>339.75</v>
      </c>
      <c r="F1256">
        <v>2647.44</v>
      </c>
      <c r="G1256">
        <v>608.87</v>
      </c>
      <c r="H1256">
        <v>206106.27</v>
      </c>
      <c r="I1256">
        <v>51.98</v>
      </c>
      <c r="J1256">
        <v>7.84</v>
      </c>
      <c r="K1256">
        <v>44.14</v>
      </c>
    </row>
    <row r="1257" spans="1:11" x14ac:dyDescent="0.3">
      <c r="A1257" t="s">
        <v>142</v>
      </c>
      <c r="B1257" s="2">
        <v>46265</v>
      </c>
      <c r="C1257">
        <v>206106.27</v>
      </c>
      <c r="D1257">
        <v>913.57</v>
      </c>
      <c r="E1257">
        <v>333.93</v>
      </c>
      <c r="F1257">
        <v>2602.04</v>
      </c>
      <c r="G1257">
        <v>598.41999999999996</v>
      </c>
      <c r="H1257">
        <v>202571.88</v>
      </c>
      <c r="I1257">
        <v>51.08</v>
      </c>
      <c r="J1257">
        <v>7.84</v>
      </c>
      <c r="K1257">
        <v>43.24</v>
      </c>
    </row>
    <row r="1258" spans="1:11" x14ac:dyDescent="0.3">
      <c r="A1258" t="s">
        <v>142</v>
      </c>
      <c r="B1258" s="2">
        <v>46295</v>
      </c>
      <c r="C1258">
        <v>202571.88</v>
      </c>
      <c r="D1258">
        <v>897.9</v>
      </c>
      <c r="E1258">
        <v>328.2</v>
      </c>
      <c r="F1258">
        <v>2557.42</v>
      </c>
      <c r="G1258">
        <v>588.16</v>
      </c>
      <c r="H1258">
        <v>199098.09</v>
      </c>
      <c r="I1258">
        <v>50.21</v>
      </c>
      <c r="J1258">
        <v>7.84</v>
      </c>
      <c r="K1258">
        <v>42.37</v>
      </c>
    </row>
    <row r="1259" spans="1:11" x14ac:dyDescent="0.3">
      <c r="A1259" t="s">
        <v>142</v>
      </c>
      <c r="B1259" s="2">
        <v>46326</v>
      </c>
      <c r="C1259">
        <v>199098.09</v>
      </c>
      <c r="D1259">
        <v>882.5</v>
      </c>
      <c r="E1259">
        <v>322.57</v>
      </c>
      <c r="F1259">
        <v>2513.5700000000002</v>
      </c>
      <c r="G1259">
        <v>578.08000000000004</v>
      </c>
      <c r="H1259">
        <v>195683.87</v>
      </c>
      <c r="I1259">
        <v>49.35</v>
      </c>
      <c r="J1259">
        <v>7.84</v>
      </c>
      <c r="K1259">
        <v>41.51</v>
      </c>
    </row>
    <row r="1260" spans="1:11" x14ac:dyDescent="0.3">
      <c r="A1260" t="s">
        <v>142</v>
      </c>
      <c r="B1260" s="2">
        <v>46356</v>
      </c>
      <c r="C1260">
        <v>195683.87</v>
      </c>
      <c r="D1260">
        <v>867.37</v>
      </c>
      <c r="E1260">
        <v>317.04000000000002</v>
      </c>
      <c r="F1260">
        <v>2470.46</v>
      </c>
      <c r="G1260">
        <v>568.16</v>
      </c>
      <c r="H1260">
        <v>192328.2</v>
      </c>
      <c r="I1260">
        <v>48.5</v>
      </c>
      <c r="J1260">
        <v>7.84</v>
      </c>
      <c r="K1260">
        <v>40.659999999999997</v>
      </c>
    </row>
    <row r="1261" spans="1:11" x14ac:dyDescent="0.3">
      <c r="A1261" t="s">
        <v>142</v>
      </c>
      <c r="B1261" s="2">
        <v>46387</v>
      </c>
      <c r="C1261">
        <v>192328.2</v>
      </c>
      <c r="D1261">
        <v>852.49</v>
      </c>
      <c r="E1261">
        <v>311.61</v>
      </c>
      <c r="F1261">
        <v>2428.1</v>
      </c>
      <c r="G1261">
        <v>558.41999999999996</v>
      </c>
      <c r="H1261">
        <v>189030.08</v>
      </c>
      <c r="I1261">
        <v>47.67</v>
      </c>
      <c r="J1261">
        <v>7.84</v>
      </c>
      <c r="K1261">
        <v>39.83</v>
      </c>
    </row>
    <row r="1262" spans="1:11" x14ac:dyDescent="0.3">
      <c r="A1262" t="s">
        <v>143</v>
      </c>
      <c r="B1262" s="2">
        <v>46053</v>
      </c>
      <c r="C1262">
        <v>338474.73</v>
      </c>
      <c r="D1262">
        <v>1715.22</v>
      </c>
      <c r="E1262">
        <v>403.72</v>
      </c>
      <c r="F1262">
        <v>2262.7600000000002</v>
      </c>
      <c r="G1262">
        <v>640.16</v>
      </c>
      <c r="H1262">
        <v>335168.09000000003</v>
      </c>
      <c r="I1262">
        <v>70.17</v>
      </c>
      <c r="J1262">
        <v>6.88</v>
      </c>
      <c r="K1262">
        <v>63.29</v>
      </c>
    </row>
    <row r="1263" spans="1:11" x14ac:dyDescent="0.3">
      <c r="A1263" t="s">
        <v>143</v>
      </c>
      <c r="B1263" s="2">
        <v>46081</v>
      </c>
      <c r="C1263">
        <v>335168.09000000003</v>
      </c>
      <c r="D1263">
        <v>1698.46</v>
      </c>
      <c r="E1263">
        <v>399.78</v>
      </c>
      <c r="F1263">
        <v>2240.65</v>
      </c>
      <c r="G1263">
        <v>633.9</v>
      </c>
      <c r="H1263">
        <v>331893.76000000001</v>
      </c>
      <c r="I1263">
        <v>69.489999999999995</v>
      </c>
      <c r="J1263">
        <v>6.88</v>
      </c>
      <c r="K1263">
        <v>62.6</v>
      </c>
    </row>
    <row r="1264" spans="1:11" x14ac:dyDescent="0.3">
      <c r="A1264" t="s">
        <v>143</v>
      </c>
      <c r="B1264" s="2">
        <v>46112</v>
      </c>
      <c r="C1264">
        <v>331893.76000000001</v>
      </c>
      <c r="D1264">
        <v>1681.87</v>
      </c>
      <c r="E1264">
        <v>395.87</v>
      </c>
      <c r="F1264">
        <v>2218.7600000000002</v>
      </c>
      <c r="G1264">
        <v>627.71</v>
      </c>
      <c r="H1264">
        <v>328651.40999999997</v>
      </c>
      <c r="I1264">
        <v>68.81</v>
      </c>
      <c r="J1264">
        <v>6.88</v>
      </c>
      <c r="K1264">
        <v>61.92</v>
      </c>
    </row>
    <row r="1265" spans="1:11" x14ac:dyDescent="0.3">
      <c r="A1265" t="s">
        <v>143</v>
      </c>
      <c r="B1265" s="2">
        <v>46142</v>
      </c>
      <c r="C1265">
        <v>328651.40999999997</v>
      </c>
      <c r="D1265">
        <v>1665.44</v>
      </c>
      <c r="E1265">
        <v>392.01</v>
      </c>
      <c r="F1265">
        <v>2197.09</v>
      </c>
      <c r="G1265">
        <v>621.58000000000004</v>
      </c>
      <c r="H1265">
        <v>325440.73</v>
      </c>
      <c r="I1265">
        <v>68.13</v>
      </c>
      <c r="J1265">
        <v>6.88</v>
      </c>
      <c r="K1265">
        <v>61.25</v>
      </c>
    </row>
    <row r="1266" spans="1:11" x14ac:dyDescent="0.3">
      <c r="A1266" t="s">
        <v>143</v>
      </c>
      <c r="B1266" s="2">
        <v>46173</v>
      </c>
      <c r="C1266">
        <v>325440.73</v>
      </c>
      <c r="D1266">
        <v>1649.17</v>
      </c>
      <c r="E1266">
        <v>388.18</v>
      </c>
      <c r="F1266">
        <v>2175.62</v>
      </c>
      <c r="G1266">
        <v>615.51</v>
      </c>
      <c r="H1266">
        <v>322261.43</v>
      </c>
      <c r="I1266">
        <v>67.47</v>
      </c>
      <c r="J1266">
        <v>6.88</v>
      </c>
      <c r="K1266">
        <v>60.59</v>
      </c>
    </row>
    <row r="1267" spans="1:11" x14ac:dyDescent="0.3">
      <c r="A1267" t="s">
        <v>143</v>
      </c>
      <c r="B1267" s="2">
        <v>46203</v>
      </c>
      <c r="C1267">
        <v>322261.43</v>
      </c>
      <c r="D1267">
        <v>1633.06</v>
      </c>
      <c r="E1267">
        <v>384.38</v>
      </c>
      <c r="F1267">
        <v>2154.37</v>
      </c>
      <c r="G1267">
        <v>609.49</v>
      </c>
      <c r="H1267">
        <v>319113.18</v>
      </c>
      <c r="I1267">
        <v>66.81</v>
      </c>
      <c r="J1267">
        <v>6.88</v>
      </c>
      <c r="K1267">
        <v>59.93</v>
      </c>
    </row>
    <row r="1268" spans="1:11" x14ac:dyDescent="0.3">
      <c r="A1268" t="s">
        <v>143</v>
      </c>
      <c r="B1268" s="2">
        <v>46234</v>
      </c>
      <c r="C1268">
        <v>319113.18</v>
      </c>
      <c r="D1268">
        <v>1617.11</v>
      </c>
      <c r="E1268">
        <v>380.63</v>
      </c>
      <c r="F1268">
        <v>2133.3200000000002</v>
      </c>
      <c r="G1268">
        <v>603.54</v>
      </c>
      <c r="H1268">
        <v>315995.69</v>
      </c>
      <c r="I1268">
        <v>66.16</v>
      </c>
      <c r="J1268">
        <v>6.88</v>
      </c>
      <c r="K1268">
        <v>59.28</v>
      </c>
    </row>
    <row r="1269" spans="1:11" x14ac:dyDescent="0.3">
      <c r="A1269" t="s">
        <v>143</v>
      </c>
      <c r="B1269" s="2">
        <v>46265</v>
      </c>
      <c r="C1269">
        <v>315995.69</v>
      </c>
      <c r="D1269">
        <v>1601.31</v>
      </c>
      <c r="E1269">
        <v>376.91</v>
      </c>
      <c r="F1269">
        <v>2112.48</v>
      </c>
      <c r="G1269">
        <v>597.64</v>
      </c>
      <c r="H1269">
        <v>312908.65000000002</v>
      </c>
      <c r="I1269">
        <v>65.510000000000005</v>
      </c>
      <c r="J1269">
        <v>6.88</v>
      </c>
      <c r="K1269">
        <v>58.63</v>
      </c>
    </row>
    <row r="1270" spans="1:11" x14ac:dyDescent="0.3">
      <c r="A1270" t="s">
        <v>143</v>
      </c>
      <c r="B1270" s="2">
        <v>46295</v>
      </c>
      <c r="C1270">
        <v>312908.65000000002</v>
      </c>
      <c r="D1270">
        <v>1585.66</v>
      </c>
      <c r="E1270">
        <v>373.23</v>
      </c>
      <c r="F1270">
        <v>2091.84</v>
      </c>
      <c r="G1270">
        <v>591.79999999999995</v>
      </c>
      <c r="H1270">
        <v>309851.77</v>
      </c>
      <c r="I1270">
        <v>64.87</v>
      </c>
      <c r="J1270">
        <v>6.88</v>
      </c>
      <c r="K1270">
        <v>57.99</v>
      </c>
    </row>
    <row r="1271" spans="1:11" x14ac:dyDescent="0.3">
      <c r="A1271" t="s">
        <v>143</v>
      </c>
      <c r="B1271" s="2">
        <v>46326</v>
      </c>
      <c r="C1271">
        <v>309851.77</v>
      </c>
      <c r="D1271">
        <v>1570.17</v>
      </c>
      <c r="E1271">
        <v>369.58</v>
      </c>
      <c r="F1271">
        <v>2071.41</v>
      </c>
      <c r="G1271">
        <v>586.02</v>
      </c>
      <c r="H1271">
        <v>306824.76</v>
      </c>
      <c r="I1271">
        <v>64.239999999999995</v>
      </c>
      <c r="J1271">
        <v>6.88</v>
      </c>
      <c r="K1271">
        <v>57.36</v>
      </c>
    </row>
    <row r="1272" spans="1:11" x14ac:dyDescent="0.3">
      <c r="A1272" t="s">
        <v>143</v>
      </c>
      <c r="B1272" s="2">
        <v>46356</v>
      </c>
      <c r="C1272">
        <v>306824.76</v>
      </c>
      <c r="D1272">
        <v>1554.83</v>
      </c>
      <c r="E1272">
        <v>365.97</v>
      </c>
      <c r="F1272">
        <v>2051.17</v>
      </c>
      <c r="G1272">
        <v>580.29999999999995</v>
      </c>
      <c r="H1272">
        <v>303827.32</v>
      </c>
      <c r="I1272">
        <v>63.61</v>
      </c>
      <c r="J1272">
        <v>6.88</v>
      </c>
      <c r="K1272">
        <v>56.73</v>
      </c>
    </row>
    <row r="1273" spans="1:11" x14ac:dyDescent="0.3">
      <c r="A1273" t="s">
        <v>143</v>
      </c>
      <c r="B1273" s="2">
        <v>46387</v>
      </c>
      <c r="C1273">
        <v>303827.32</v>
      </c>
      <c r="D1273">
        <v>1539.64</v>
      </c>
      <c r="E1273">
        <v>362.4</v>
      </c>
      <c r="F1273">
        <v>2031.13</v>
      </c>
      <c r="G1273">
        <v>574.63</v>
      </c>
      <c r="H1273">
        <v>300859.15999999997</v>
      </c>
      <c r="I1273">
        <v>62.99</v>
      </c>
      <c r="J1273">
        <v>6.88</v>
      </c>
      <c r="K1273">
        <v>56.11</v>
      </c>
    </row>
    <row r="1274" spans="1:11" x14ac:dyDescent="0.3">
      <c r="A1274" t="s">
        <v>144</v>
      </c>
      <c r="B1274" s="2">
        <v>46053</v>
      </c>
      <c r="C1274">
        <v>457962.39</v>
      </c>
      <c r="D1274">
        <v>2567.64</v>
      </c>
      <c r="E1274">
        <v>536.4</v>
      </c>
      <c r="F1274">
        <v>3256.81</v>
      </c>
      <c r="G1274">
        <v>996.6</v>
      </c>
      <c r="H1274">
        <v>453172.58</v>
      </c>
      <c r="I1274">
        <v>104.4</v>
      </c>
      <c r="J1274">
        <v>5.4</v>
      </c>
      <c r="K1274">
        <v>99</v>
      </c>
    </row>
    <row r="1275" spans="1:11" x14ac:dyDescent="0.3">
      <c r="A1275" t="s">
        <v>144</v>
      </c>
      <c r="B1275" s="2">
        <v>46081</v>
      </c>
      <c r="C1275">
        <v>453172.58</v>
      </c>
      <c r="D1275">
        <v>2540.79</v>
      </c>
      <c r="E1275">
        <v>530.79</v>
      </c>
      <c r="F1275">
        <v>3222.75</v>
      </c>
      <c r="G1275">
        <v>986.18</v>
      </c>
      <c r="H1275">
        <v>448432.86</v>
      </c>
      <c r="I1275">
        <v>103.31</v>
      </c>
      <c r="J1275">
        <v>5.4</v>
      </c>
      <c r="K1275">
        <v>97.91</v>
      </c>
    </row>
    <row r="1276" spans="1:11" x14ac:dyDescent="0.3">
      <c r="A1276" t="s">
        <v>144</v>
      </c>
      <c r="B1276" s="2">
        <v>46112</v>
      </c>
      <c r="C1276">
        <v>448432.86</v>
      </c>
      <c r="D1276">
        <v>2514.21</v>
      </c>
      <c r="E1276">
        <v>525.24</v>
      </c>
      <c r="F1276">
        <v>3189.04</v>
      </c>
      <c r="G1276">
        <v>975.86</v>
      </c>
      <c r="H1276">
        <v>443742.71999999997</v>
      </c>
      <c r="I1276">
        <v>102.23</v>
      </c>
      <c r="J1276">
        <v>5.4</v>
      </c>
      <c r="K1276">
        <v>96.83</v>
      </c>
    </row>
    <row r="1277" spans="1:11" x14ac:dyDescent="0.3">
      <c r="A1277" t="s">
        <v>144</v>
      </c>
      <c r="B1277" s="2">
        <v>46142</v>
      </c>
      <c r="C1277">
        <v>443742.71999999997</v>
      </c>
      <c r="D1277">
        <v>2487.92</v>
      </c>
      <c r="E1277">
        <v>519.75</v>
      </c>
      <c r="F1277">
        <v>3155.69</v>
      </c>
      <c r="G1277">
        <v>965.66</v>
      </c>
      <c r="H1277">
        <v>439101.63</v>
      </c>
      <c r="I1277">
        <v>101.16</v>
      </c>
      <c r="J1277">
        <v>5.4</v>
      </c>
      <c r="K1277">
        <v>95.76</v>
      </c>
    </row>
    <row r="1278" spans="1:11" x14ac:dyDescent="0.3">
      <c r="A1278" t="s">
        <v>144</v>
      </c>
      <c r="B1278" s="2">
        <v>46173</v>
      </c>
      <c r="C1278">
        <v>439101.63</v>
      </c>
      <c r="D1278">
        <v>2461.9</v>
      </c>
      <c r="E1278">
        <v>514.30999999999995</v>
      </c>
      <c r="F1278">
        <v>3122.68</v>
      </c>
      <c r="G1278">
        <v>955.56</v>
      </c>
      <c r="H1278">
        <v>434509.08</v>
      </c>
      <c r="I1278">
        <v>100.1</v>
      </c>
      <c r="J1278">
        <v>5.4</v>
      </c>
      <c r="K1278">
        <v>94.7</v>
      </c>
    </row>
    <row r="1279" spans="1:11" x14ac:dyDescent="0.3">
      <c r="A1279" t="s">
        <v>144</v>
      </c>
      <c r="B1279" s="2">
        <v>46203</v>
      </c>
      <c r="C1279">
        <v>434509.08</v>
      </c>
      <c r="D1279">
        <v>2436.15</v>
      </c>
      <c r="E1279">
        <v>508.93</v>
      </c>
      <c r="F1279">
        <v>3090.02</v>
      </c>
      <c r="G1279">
        <v>945.56</v>
      </c>
      <c r="H1279">
        <v>429964.56</v>
      </c>
      <c r="I1279">
        <v>99.05</v>
      </c>
      <c r="J1279">
        <v>5.4</v>
      </c>
      <c r="K1279">
        <v>93.65</v>
      </c>
    </row>
    <row r="1280" spans="1:11" x14ac:dyDescent="0.3">
      <c r="A1280" t="s">
        <v>144</v>
      </c>
      <c r="B1280" s="2">
        <v>46234</v>
      </c>
      <c r="C1280">
        <v>429964.56</v>
      </c>
      <c r="D1280">
        <v>2410.67</v>
      </c>
      <c r="E1280">
        <v>503.61</v>
      </c>
      <c r="F1280">
        <v>3057.7</v>
      </c>
      <c r="G1280">
        <v>935.67</v>
      </c>
      <c r="H1280">
        <v>425467.58</v>
      </c>
      <c r="I1280">
        <v>98.02</v>
      </c>
      <c r="J1280">
        <v>5.4</v>
      </c>
      <c r="K1280">
        <v>92.62</v>
      </c>
    </row>
    <row r="1281" spans="1:11" x14ac:dyDescent="0.3">
      <c r="A1281" t="s">
        <v>144</v>
      </c>
      <c r="B1281" s="2">
        <v>46265</v>
      </c>
      <c r="C1281">
        <v>425467.58</v>
      </c>
      <c r="D1281">
        <v>2385.4499999999998</v>
      </c>
      <c r="E1281">
        <v>498.34</v>
      </c>
      <c r="F1281">
        <v>3025.72</v>
      </c>
      <c r="G1281">
        <v>925.89</v>
      </c>
      <c r="H1281">
        <v>421017.63</v>
      </c>
      <c r="I1281">
        <v>96.99</v>
      </c>
      <c r="J1281">
        <v>5.4</v>
      </c>
      <c r="K1281">
        <v>91.59</v>
      </c>
    </row>
    <row r="1282" spans="1:11" x14ac:dyDescent="0.3">
      <c r="A1282" t="s">
        <v>144</v>
      </c>
      <c r="B1282" s="2">
        <v>46295</v>
      </c>
      <c r="C1282">
        <v>421017.63</v>
      </c>
      <c r="D1282">
        <v>2360.5100000000002</v>
      </c>
      <c r="E1282">
        <v>493.13</v>
      </c>
      <c r="F1282">
        <v>2994.08</v>
      </c>
      <c r="G1282">
        <v>916.2</v>
      </c>
      <c r="H1282">
        <v>416614.22</v>
      </c>
      <c r="I1282">
        <v>95.98</v>
      </c>
      <c r="J1282">
        <v>5.4</v>
      </c>
      <c r="K1282">
        <v>90.58</v>
      </c>
    </row>
    <row r="1283" spans="1:11" x14ac:dyDescent="0.3">
      <c r="A1283" t="s">
        <v>144</v>
      </c>
      <c r="B1283" s="2">
        <v>46326</v>
      </c>
      <c r="C1283">
        <v>416614.22</v>
      </c>
      <c r="D1283">
        <v>2335.8200000000002</v>
      </c>
      <c r="E1283">
        <v>487.97</v>
      </c>
      <c r="F1283">
        <v>2962.76</v>
      </c>
      <c r="G1283">
        <v>906.62</v>
      </c>
      <c r="H1283">
        <v>412256.86</v>
      </c>
      <c r="I1283">
        <v>94.97</v>
      </c>
      <c r="J1283">
        <v>5.4</v>
      </c>
      <c r="K1283">
        <v>89.57</v>
      </c>
    </row>
    <row r="1284" spans="1:11" x14ac:dyDescent="0.3">
      <c r="A1284" t="s">
        <v>144</v>
      </c>
      <c r="B1284" s="2">
        <v>46356</v>
      </c>
      <c r="C1284">
        <v>412256.86</v>
      </c>
      <c r="D1284">
        <v>2311.39</v>
      </c>
      <c r="E1284">
        <v>482.87</v>
      </c>
      <c r="F1284">
        <v>2931.77</v>
      </c>
      <c r="G1284">
        <v>897.14</v>
      </c>
      <c r="H1284">
        <v>407945.08</v>
      </c>
      <c r="I1284">
        <v>93.98</v>
      </c>
      <c r="J1284">
        <v>5.4</v>
      </c>
      <c r="K1284">
        <v>88.58</v>
      </c>
    </row>
    <row r="1285" spans="1:11" x14ac:dyDescent="0.3">
      <c r="A1285" t="s">
        <v>144</v>
      </c>
      <c r="B1285" s="2">
        <v>46387</v>
      </c>
      <c r="C1285">
        <v>407945.08</v>
      </c>
      <c r="D1285">
        <v>2287.21</v>
      </c>
      <c r="E1285">
        <v>477.82</v>
      </c>
      <c r="F1285">
        <v>2901.11</v>
      </c>
      <c r="G1285">
        <v>887.75</v>
      </c>
      <c r="H1285">
        <v>403678.4</v>
      </c>
      <c r="I1285">
        <v>93</v>
      </c>
      <c r="J1285">
        <v>5.4</v>
      </c>
      <c r="K1285">
        <v>87.6</v>
      </c>
    </row>
    <row r="1286" spans="1:11" x14ac:dyDescent="0.3">
      <c r="A1286" t="s">
        <v>145</v>
      </c>
      <c r="B1286" s="2">
        <v>46053</v>
      </c>
      <c r="C1286">
        <v>138826.75</v>
      </c>
      <c r="D1286">
        <v>750.82</v>
      </c>
      <c r="E1286">
        <v>161.52000000000001</v>
      </c>
      <c r="F1286">
        <v>1127.8</v>
      </c>
      <c r="G1286">
        <v>236.65</v>
      </c>
      <c r="H1286">
        <v>137300.78</v>
      </c>
      <c r="I1286">
        <v>28.76</v>
      </c>
      <c r="J1286">
        <v>6.35</v>
      </c>
      <c r="K1286">
        <v>22.41</v>
      </c>
    </row>
    <row r="1287" spans="1:11" x14ac:dyDescent="0.3">
      <c r="A1287" t="s">
        <v>145</v>
      </c>
      <c r="B1287" s="2">
        <v>46081</v>
      </c>
      <c r="C1287">
        <v>137300.78</v>
      </c>
      <c r="D1287">
        <v>742.57</v>
      </c>
      <c r="E1287">
        <v>159.74</v>
      </c>
      <c r="F1287">
        <v>1115.4000000000001</v>
      </c>
      <c r="G1287">
        <v>234.05</v>
      </c>
      <c r="H1287">
        <v>135791.59</v>
      </c>
      <c r="I1287">
        <v>28.45</v>
      </c>
      <c r="J1287">
        <v>6.35</v>
      </c>
      <c r="K1287">
        <v>22.09</v>
      </c>
    </row>
    <row r="1288" spans="1:11" x14ac:dyDescent="0.3">
      <c r="A1288" t="s">
        <v>145</v>
      </c>
      <c r="B1288" s="2">
        <v>46112</v>
      </c>
      <c r="C1288">
        <v>135791.59</v>
      </c>
      <c r="D1288">
        <v>734.41</v>
      </c>
      <c r="E1288">
        <v>157.99</v>
      </c>
      <c r="F1288">
        <v>1103.1400000000001</v>
      </c>
      <c r="G1288">
        <v>231.48</v>
      </c>
      <c r="H1288">
        <v>134298.98000000001</v>
      </c>
      <c r="I1288">
        <v>28.13</v>
      </c>
      <c r="J1288">
        <v>6.35</v>
      </c>
      <c r="K1288">
        <v>21.78</v>
      </c>
    </row>
    <row r="1289" spans="1:11" x14ac:dyDescent="0.3">
      <c r="A1289" t="s">
        <v>145</v>
      </c>
      <c r="B1289" s="2">
        <v>46142</v>
      </c>
      <c r="C1289">
        <v>134298.98000000001</v>
      </c>
      <c r="D1289">
        <v>726.33</v>
      </c>
      <c r="E1289">
        <v>156.25</v>
      </c>
      <c r="F1289">
        <v>1091.02</v>
      </c>
      <c r="G1289">
        <v>228.93</v>
      </c>
      <c r="H1289">
        <v>132822.79</v>
      </c>
      <c r="I1289">
        <v>27.83</v>
      </c>
      <c r="J1289">
        <v>6.35</v>
      </c>
      <c r="K1289">
        <v>21.47</v>
      </c>
    </row>
    <row r="1290" spans="1:11" x14ac:dyDescent="0.3">
      <c r="A1290" t="s">
        <v>145</v>
      </c>
      <c r="B1290" s="2">
        <v>46173</v>
      </c>
      <c r="C1290">
        <v>132822.79</v>
      </c>
      <c r="D1290">
        <v>718.35</v>
      </c>
      <c r="E1290">
        <v>154.53</v>
      </c>
      <c r="F1290">
        <v>1079.02</v>
      </c>
      <c r="G1290">
        <v>226.41</v>
      </c>
      <c r="H1290">
        <v>131362.81</v>
      </c>
      <c r="I1290">
        <v>27.52</v>
      </c>
      <c r="J1290">
        <v>6.35</v>
      </c>
      <c r="K1290">
        <v>21.17</v>
      </c>
    </row>
    <row r="1291" spans="1:11" x14ac:dyDescent="0.3">
      <c r="A1291" t="s">
        <v>145</v>
      </c>
      <c r="B1291" s="2">
        <v>46203</v>
      </c>
      <c r="C1291">
        <v>131362.81</v>
      </c>
      <c r="D1291">
        <v>710.45</v>
      </c>
      <c r="E1291">
        <v>152.83000000000001</v>
      </c>
      <c r="F1291">
        <v>1067.1600000000001</v>
      </c>
      <c r="G1291">
        <v>223.93</v>
      </c>
      <c r="H1291">
        <v>129918.89</v>
      </c>
      <c r="I1291">
        <v>27.22</v>
      </c>
      <c r="J1291">
        <v>6.35</v>
      </c>
      <c r="K1291">
        <v>20.86</v>
      </c>
    </row>
    <row r="1292" spans="1:11" x14ac:dyDescent="0.3">
      <c r="A1292" t="s">
        <v>145</v>
      </c>
      <c r="B1292" s="2">
        <v>46234</v>
      </c>
      <c r="C1292">
        <v>129918.89</v>
      </c>
      <c r="D1292">
        <v>702.64</v>
      </c>
      <c r="E1292">
        <v>151.15</v>
      </c>
      <c r="F1292">
        <v>1055.43</v>
      </c>
      <c r="G1292">
        <v>221.46</v>
      </c>
      <c r="H1292">
        <v>128490.84</v>
      </c>
      <c r="I1292">
        <v>26.92</v>
      </c>
      <c r="J1292">
        <v>6.35</v>
      </c>
      <c r="K1292">
        <v>20.57</v>
      </c>
    </row>
    <row r="1293" spans="1:11" x14ac:dyDescent="0.3">
      <c r="A1293" t="s">
        <v>145</v>
      </c>
      <c r="B1293" s="2">
        <v>46265</v>
      </c>
      <c r="C1293">
        <v>128490.84</v>
      </c>
      <c r="D1293">
        <v>694.92</v>
      </c>
      <c r="E1293">
        <v>149.49</v>
      </c>
      <c r="F1293">
        <v>1043.83</v>
      </c>
      <c r="G1293">
        <v>219.03</v>
      </c>
      <c r="H1293">
        <v>127078.48</v>
      </c>
      <c r="I1293">
        <v>26.62</v>
      </c>
      <c r="J1293">
        <v>6.35</v>
      </c>
      <c r="K1293">
        <v>20.27</v>
      </c>
    </row>
    <row r="1294" spans="1:11" x14ac:dyDescent="0.3">
      <c r="A1294" t="s">
        <v>145</v>
      </c>
      <c r="B1294" s="2">
        <v>46295</v>
      </c>
      <c r="C1294">
        <v>127078.48</v>
      </c>
      <c r="D1294">
        <v>687.28</v>
      </c>
      <c r="E1294">
        <v>147.85</v>
      </c>
      <c r="F1294">
        <v>1032.3599999999999</v>
      </c>
      <c r="G1294">
        <v>216.62</v>
      </c>
      <c r="H1294">
        <v>125681.65</v>
      </c>
      <c r="I1294">
        <v>26.33</v>
      </c>
      <c r="J1294">
        <v>6.35</v>
      </c>
      <c r="K1294">
        <v>19.98</v>
      </c>
    </row>
    <row r="1295" spans="1:11" x14ac:dyDescent="0.3">
      <c r="A1295" t="s">
        <v>145</v>
      </c>
      <c r="B1295" s="2">
        <v>46326</v>
      </c>
      <c r="C1295">
        <v>125681.65</v>
      </c>
      <c r="D1295">
        <v>679.73</v>
      </c>
      <c r="E1295">
        <v>146.22</v>
      </c>
      <c r="F1295">
        <v>1021.01</v>
      </c>
      <c r="G1295">
        <v>214.24</v>
      </c>
      <c r="H1295">
        <v>124300.17</v>
      </c>
      <c r="I1295">
        <v>26.04</v>
      </c>
      <c r="J1295">
        <v>6.35</v>
      </c>
      <c r="K1295">
        <v>19.690000000000001</v>
      </c>
    </row>
    <row r="1296" spans="1:11" x14ac:dyDescent="0.3">
      <c r="A1296" t="s">
        <v>145</v>
      </c>
      <c r="B1296" s="2">
        <v>46356</v>
      </c>
      <c r="C1296">
        <v>124300.17</v>
      </c>
      <c r="D1296">
        <v>672.26</v>
      </c>
      <c r="E1296">
        <v>144.62</v>
      </c>
      <c r="F1296">
        <v>1009.79</v>
      </c>
      <c r="G1296">
        <v>211.89</v>
      </c>
      <c r="H1296">
        <v>122933.88</v>
      </c>
      <c r="I1296">
        <v>25.75</v>
      </c>
      <c r="J1296">
        <v>6.35</v>
      </c>
      <c r="K1296">
        <v>19.399999999999999</v>
      </c>
    </row>
    <row r="1297" spans="1:11" x14ac:dyDescent="0.3">
      <c r="A1297" t="s">
        <v>145</v>
      </c>
      <c r="B1297" s="2">
        <v>46387</v>
      </c>
      <c r="C1297">
        <v>122933.88</v>
      </c>
      <c r="D1297">
        <v>664.87</v>
      </c>
      <c r="E1297">
        <v>143.03</v>
      </c>
      <c r="F1297">
        <v>998.69</v>
      </c>
      <c r="G1297">
        <v>209.56</v>
      </c>
      <c r="H1297">
        <v>121582.6</v>
      </c>
      <c r="I1297">
        <v>25.47</v>
      </c>
      <c r="J1297">
        <v>6.35</v>
      </c>
      <c r="K1297">
        <v>19.12</v>
      </c>
    </row>
    <row r="1298" spans="1:11" x14ac:dyDescent="0.3">
      <c r="A1298" t="s">
        <v>146</v>
      </c>
      <c r="B1298" s="2">
        <v>46053</v>
      </c>
      <c r="C1298">
        <v>407973.74</v>
      </c>
      <c r="D1298">
        <v>2022.53</v>
      </c>
      <c r="E1298">
        <v>513.36</v>
      </c>
      <c r="F1298">
        <v>3878.02</v>
      </c>
      <c r="G1298">
        <v>756.46</v>
      </c>
      <c r="H1298">
        <v>402825.9</v>
      </c>
      <c r="I1298">
        <v>84.46</v>
      </c>
      <c r="J1298">
        <v>5.55</v>
      </c>
      <c r="K1298">
        <v>78.91</v>
      </c>
    </row>
    <row r="1299" spans="1:11" x14ac:dyDescent="0.3">
      <c r="A1299" t="s">
        <v>146</v>
      </c>
      <c r="B1299" s="2">
        <v>46081</v>
      </c>
      <c r="C1299">
        <v>402825.9</v>
      </c>
      <c r="D1299">
        <v>1997.01</v>
      </c>
      <c r="E1299">
        <v>506.89</v>
      </c>
      <c r="F1299">
        <v>3829.08</v>
      </c>
      <c r="G1299">
        <v>746.91</v>
      </c>
      <c r="H1299">
        <v>397743.02</v>
      </c>
      <c r="I1299">
        <v>83.39</v>
      </c>
      <c r="J1299">
        <v>5.55</v>
      </c>
      <c r="K1299">
        <v>77.849999999999994</v>
      </c>
    </row>
    <row r="1300" spans="1:11" x14ac:dyDescent="0.3">
      <c r="A1300" t="s">
        <v>146</v>
      </c>
      <c r="B1300" s="2">
        <v>46112</v>
      </c>
      <c r="C1300">
        <v>397743.02</v>
      </c>
      <c r="D1300">
        <v>1971.81</v>
      </c>
      <c r="E1300">
        <v>500.49</v>
      </c>
      <c r="F1300">
        <v>3780.77</v>
      </c>
      <c r="G1300">
        <v>737.49</v>
      </c>
      <c r="H1300">
        <v>392724.27</v>
      </c>
      <c r="I1300">
        <v>82.34</v>
      </c>
      <c r="J1300">
        <v>5.55</v>
      </c>
      <c r="K1300">
        <v>76.8</v>
      </c>
    </row>
    <row r="1301" spans="1:11" x14ac:dyDescent="0.3">
      <c r="A1301" t="s">
        <v>146</v>
      </c>
      <c r="B1301" s="2">
        <v>46142</v>
      </c>
      <c r="C1301">
        <v>392724.27</v>
      </c>
      <c r="D1301">
        <v>1946.93</v>
      </c>
      <c r="E1301">
        <v>494.18</v>
      </c>
      <c r="F1301">
        <v>3733.06</v>
      </c>
      <c r="G1301">
        <v>728.18</v>
      </c>
      <c r="H1301">
        <v>387768.85</v>
      </c>
      <c r="I1301">
        <v>81.3</v>
      </c>
      <c r="J1301">
        <v>5.55</v>
      </c>
      <c r="K1301">
        <v>75.760000000000005</v>
      </c>
    </row>
    <row r="1302" spans="1:11" x14ac:dyDescent="0.3">
      <c r="A1302" t="s">
        <v>146</v>
      </c>
      <c r="B1302" s="2">
        <v>46173</v>
      </c>
      <c r="C1302">
        <v>387768.85</v>
      </c>
      <c r="D1302">
        <v>1922.36</v>
      </c>
      <c r="E1302">
        <v>487.94</v>
      </c>
      <c r="F1302">
        <v>3685.96</v>
      </c>
      <c r="G1302">
        <v>718.99</v>
      </c>
      <c r="H1302">
        <v>382875.96</v>
      </c>
      <c r="I1302">
        <v>80.28</v>
      </c>
      <c r="J1302">
        <v>5.55</v>
      </c>
      <c r="K1302">
        <v>74.73</v>
      </c>
    </row>
    <row r="1303" spans="1:11" x14ac:dyDescent="0.3">
      <c r="A1303" t="s">
        <v>146</v>
      </c>
      <c r="B1303" s="2">
        <v>46203</v>
      </c>
      <c r="C1303">
        <v>382875.96</v>
      </c>
      <c r="D1303">
        <v>1898.11</v>
      </c>
      <c r="E1303">
        <v>481.78</v>
      </c>
      <c r="F1303">
        <v>3639.45</v>
      </c>
      <c r="G1303">
        <v>709.92</v>
      </c>
      <c r="H1303">
        <v>378044.81</v>
      </c>
      <c r="I1303">
        <v>79.260000000000005</v>
      </c>
      <c r="J1303">
        <v>5.55</v>
      </c>
      <c r="K1303">
        <v>73.72</v>
      </c>
    </row>
    <row r="1304" spans="1:11" x14ac:dyDescent="0.3">
      <c r="A1304" t="s">
        <v>146</v>
      </c>
      <c r="B1304" s="2">
        <v>46234</v>
      </c>
      <c r="C1304">
        <v>378044.81</v>
      </c>
      <c r="D1304">
        <v>1874.16</v>
      </c>
      <c r="E1304">
        <v>475.7</v>
      </c>
      <c r="F1304">
        <v>3593.53</v>
      </c>
      <c r="G1304">
        <v>700.96</v>
      </c>
      <c r="H1304">
        <v>373274.61</v>
      </c>
      <c r="I1304">
        <v>78.260000000000005</v>
      </c>
      <c r="J1304">
        <v>5.55</v>
      </c>
      <c r="K1304">
        <v>72.72</v>
      </c>
    </row>
    <row r="1305" spans="1:11" x14ac:dyDescent="0.3">
      <c r="A1305" t="s">
        <v>146</v>
      </c>
      <c r="B1305" s="2">
        <v>46265</v>
      </c>
      <c r="C1305">
        <v>373274.61</v>
      </c>
      <c r="D1305">
        <v>1850.51</v>
      </c>
      <c r="E1305">
        <v>469.7</v>
      </c>
      <c r="F1305">
        <v>3548.18</v>
      </c>
      <c r="G1305">
        <v>692.12</v>
      </c>
      <c r="H1305">
        <v>368564.61</v>
      </c>
      <c r="I1305">
        <v>77.27</v>
      </c>
      <c r="J1305">
        <v>5.55</v>
      </c>
      <c r="K1305">
        <v>71.73</v>
      </c>
    </row>
    <row r="1306" spans="1:11" x14ac:dyDescent="0.3">
      <c r="A1306" t="s">
        <v>146</v>
      </c>
      <c r="B1306" s="2">
        <v>46295</v>
      </c>
      <c r="C1306">
        <v>368564.61</v>
      </c>
      <c r="D1306">
        <v>1827.16</v>
      </c>
      <c r="E1306">
        <v>463.77</v>
      </c>
      <c r="F1306">
        <v>3503.41</v>
      </c>
      <c r="G1306">
        <v>683.39</v>
      </c>
      <c r="H1306">
        <v>363914.04</v>
      </c>
      <c r="I1306">
        <v>76.3</v>
      </c>
      <c r="J1306">
        <v>5.55</v>
      </c>
      <c r="K1306">
        <v>70.75</v>
      </c>
    </row>
    <row r="1307" spans="1:11" x14ac:dyDescent="0.3">
      <c r="A1307" t="s">
        <v>146</v>
      </c>
      <c r="B1307" s="2">
        <v>46326</v>
      </c>
      <c r="C1307">
        <v>363914.04</v>
      </c>
      <c r="D1307">
        <v>1804.1</v>
      </c>
      <c r="E1307">
        <v>457.92</v>
      </c>
      <c r="F1307">
        <v>3459.21</v>
      </c>
      <c r="G1307">
        <v>674.76</v>
      </c>
      <c r="H1307">
        <v>359322.15</v>
      </c>
      <c r="I1307">
        <v>75.34</v>
      </c>
      <c r="J1307">
        <v>5.55</v>
      </c>
      <c r="K1307">
        <v>69.790000000000006</v>
      </c>
    </row>
    <row r="1308" spans="1:11" x14ac:dyDescent="0.3">
      <c r="A1308" t="s">
        <v>146</v>
      </c>
      <c r="B1308" s="2">
        <v>46356</v>
      </c>
      <c r="C1308">
        <v>359322.15</v>
      </c>
      <c r="D1308">
        <v>1781.34</v>
      </c>
      <c r="E1308">
        <v>452.14</v>
      </c>
      <c r="F1308">
        <v>3415.56</v>
      </c>
      <c r="G1308">
        <v>666.25</v>
      </c>
      <c r="H1308">
        <v>354788.2</v>
      </c>
      <c r="I1308">
        <v>74.39</v>
      </c>
      <c r="J1308">
        <v>5.55</v>
      </c>
      <c r="K1308">
        <v>68.84</v>
      </c>
    </row>
    <row r="1309" spans="1:11" x14ac:dyDescent="0.3">
      <c r="A1309" t="s">
        <v>146</v>
      </c>
      <c r="B1309" s="2">
        <v>46387</v>
      </c>
      <c r="C1309">
        <v>354788.2</v>
      </c>
      <c r="D1309">
        <v>1758.86</v>
      </c>
      <c r="E1309">
        <v>446.44</v>
      </c>
      <c r="F1309">
        <v>3372.46</v>
      </c>
      <c r="G1309">
        <v>657.84</v>
      </c>
      <c r="H1309">
        <v>350311.46</v>
      </c>
      <c r="I1309">
        <v>73.45</v>
      </c>
      <c r="J1309">
        <v>5.55</v>
      </c>
      <c r="K1309">
        <v>67.900000000000006</v>
      </c>
    </row>
    <row r="1310" spans="1:11" x14ac:dyDescent="0.3">
      <c r="A1310" t="s">
        <v>147</v>
      </c>
      <c r="B1310" s="2">
        <v>46053</v>
      </c>
      <c r="C1310">
        <v>368613.66</v>
      </c>
      <c r="D1310">
        <v>1873.48</v>
      </c>
      <c r="E1310">
        <v>562.92999999999995</v>
      </c>
      <c r="F1310">
        <v>2240.91</v>
      </c>
      <c r="G1310">
        <v>203.56</v>
      </c>
      <c r="H1310">
        <v>365606.25</v>
      </c>
      <c r="I1310">
        <v>76.48</v>
      </c>
      <c r="J1310">
        <v>5.19</v>
      </c>
      <c r="K1310">
        <v>71.3</v>
      </c>
    </row>
    <row r="1311" spans="1:11" x14ac:dyDescent="0.3">
      <c r="A1311" t="s">
        <v>147</v>
      </c>
      <c r="B1311" s="2">
        <v>46081</v>
      </c>
      <c r="C1311">
        <v>365606.25</v>
      </c>
      <c r="D1311">
        <v>1858.19</v>
      </c>
      <c r="E1311">
        <v>558.34</v>
      </c>
      <c r="F1311">
        <v>2222.63</v>
      </c>
      <c r="G1311">
        <v>201.9</v>
      </c>
      <c r="H1311">
        <v>362623.38</v>
      </c>
      <c r="I1311">
        <v>75.86</v>
      </c>
      <c r="J1311">
        <v>5.19</v>
      </c>
      <c r="K1311">
        <v>70.67</v>
      </c>
    </row>
    <row r="1312" spans="1:11" x14ac:dyDescent="0.3">
      <c r="A1312" t="s">
        <v>147</v>
      </c>
      <c r="B1312" s="2">
        <v>46112</v>
      </c>
      <c r="C1312">
        <v>362623.38</v>
      </c>
      <c r="D1312">
        <v>1843.03</v>
      </c>
      <c r="E1312">
        <v>553.78</v>
      </c>
      <c r="F1312">
        <v>2204.5</v>
      </c>
      <c r="G1312">
        <v>200.25</v>
      </c>
      <c r="H1312">
        <v>359664.85</v>
      </c>
      <c r="I1312">
        <v>75.239999999999995</v>
      </c>
      <c r="J1312">
        <v>5.19</v>
      </c>
      <c r="K1312">
        <v>70.05</v>
      </c>
    </row>
    <row r="1313" spans="1:11" x14ac:dyDescent="0.3">
      <c r="A1313" t="s">
        <v>147</v>
      </c>
      <c r="B1313" s="2">
        <v>46142</v>
      </c>
      <c r="C1313">
        <v>359664.85</v>
      </c>
      <c r="D1313">
        <v>1828</v>
      </c>
      <c r="E1313">
        <v>549.27</v>
      </c>
      <c r="F1313">
        <v>2186.5100000000002</v>
      </c>
      <c r="G1313">
        <v>198.62</v>
      </c>
      <c r="H1313">
        <v>356730.45</v>
      </c>
      <c r="I1313">
        <v>74.62</v>
      </c>
      <c r="J1313">
        <v>5.19</v>
      </c>
      <c r="K1313">
        <v>69.44</v>
      </c>
    </row>
    <row r="1314" spans="1:11" x14ac:dyDescent="0.3">
      <c r="A1314" t="s">
        <v>147</v>
      </c>
      <c r="B1314" s="2">
        <v>46173</v>
      </c>
      <c r="C1314">
        <v>356730.45</v>
      </c>
      <c r="D1314">
        <v>1813.08</v>
      </c>
      <c r="E1314">
        <v>544.78</v>
      </c>
      <c r="F1314">
        <v>2168.67</v>
      </c>
      <c r="G1314">
        <v>197</v>
      </c>
      <c r="H1314">
        <v>353820</v>
      </c>
      <c r="I1314">
        <v>74.02</v>
      </c>
      <c r="J1314">
        <v>5.19</v>
      </c>
      <c r="K1314">
        <v>68.83</v>
      </c>
    </row>
    <row r="1315" spans="1:11" x14ac:dyDescent="0.3">
      <c r="A1315" t="s">
        <v>147</v>
      </c>
      <c r="B1315" s="2">
        <v>46203</v>
      </c>
      <c r="C1315">
        <v>353820</v>
      </c>
      <c r="D1315">
        <v>1798.29</v>
      </c>
      <c r="E1315">
        <v>540.34</v>
      </c>
      <c r="F1315">
        <v>2150.98</v>
      </c>
      <c r="G1315">
        <v>195.39</v>
      </c>
      <c r="H1315">
        <v>350933.29</v>
      </c>
      <c r="I1315">
        <v>73.41</v>
      </c>
      <c r="J1315">
        <v>5.19</v>
      </c>
      <c r="K1315">
        <v>68.23</v>
      </c>
    </row>
    <row r="1316" spans="1:11" x14ac:dyDescent="0.3">
      <c r="A1316" t="s">
        <v>147</v>
      </c>
      <c r="B1316" s="2">
        <v>46234</v>
      </c>
      <c r="C1316">
        <v>350933.29</v>
      </c>
      <c r="D1316">
        <v>1783.62</v>
      </c>
      <c r="E1316">
        <v>535.92999999999995</v>
      </c>
      <c r="F1316">
        <v>2133.4299999999998</v>
      </c>
      <c r="G1316">
        <v>193.8</v>
      </c>
      <c r="H1316">
        <v>348070.13</v>
      </c>
      <c r="I1316">
        <v>72.81</v>
      </c>
      <c r="J1316">
        <v>5.19</v>
      </c>
      <c r="K1316">
        <v>67.63</v>
      </c>
    </row>
    <row r="1317" spans="1:11" x14ac:dyDescent="0.3">
      <c r="A1317" t="s">
        <v>147</v>
      </c>
      <c r="B1317" s="2">
        <v>46265</v>
      </c>
      <c r="C1317">
        <v>348070.13</v>
      </c>
      <c r="D1317">
        <v>1769.07</v>
      </c>
      <c r="E1317">
        <v>531.55999999999995</v>
      </c>
      <c r="F1317">
        <v>2116.02</v>
      </c>
      <c r="G1317">
        <v>192.22</v>
      </c>
      <c r="H1317">
        <v>345230.33</v>
      </c>
      <c r="I1317">
        <v>72.22</v>
      </c>
      <c r="J1317">
        <v>5.19</v>
      </c>
      <c r="K1317">
        <v>67.03</v>
      </c>
    </row>
    <row r="1318" spans="1:11" x14ac:dyDescent="0.3">
      <c r="A1318" t="s">
        <v>147</v>
      </c>
      <c r="B1318" s="2">
        <v>46295</v>
      </c>
      <c r="C1318">
        <v>345230.33</v>
      </c>
      <c r="D1318">
        <v>1754.63</v>
      </c>
      <c r="E1318">
        <v>527.22</v>
      </c>
      <c r="F1318">
        <v>2098.7600000000002</v>
      </c>
      <c r="G1318">
        <v>190.65</v>
      </c>
      <c r="H1318">
        <v>342413.7</v>
      </c>
      <c r="I1318">
        <v>71.63</v>
      </c>
      <c r="J1318">
        <v>5.19</v>
      </c>
      <c r="K1318">
        <v>66.44</v>
      </c>
    </row>
    <row r="1319" spans="1:11" x14ac:dyDescent="0.3">
      <c r="A1319" t="s">
        <v>147</v>
      </c>
      <c r="B1319" s="2">
        <v>46326</v>
      </c>
      <c r="C1319">
        <v>342413.7</v>
      </c>
      <c r="D1319">
        <v>1740.32</v>
      </c>
      <c r="E1319">
        <v>522.91999999999996</v>
      </c>
      <c r="F1319">
        <v>2081.64</v>
      </c>
      <c r="G1319">
        <v>189.09</v>
      </c>
      <c r="H1319">
        <v>339620.05</v>
      </c>
      <c r="I1319">
        <v>71.05</v>
      </c>
      <c r="J1319">
        <v>5.19</v>
      </c>
      <c r="K1319">
        <v>65.86</v>
      </c>
    </row>
    <row r="1320" spans="1:11" x14ac:dyDescent="0.3">
      <c r="A1320" t="s">
        <v>147</v>
      </c>
      <c r="B1320" s="2">
        <v>46356</v>
      </c>
      <c r="C1320">
        <v>339620.05</v>
      </c>
      <c r="D1320">
        <v>1726.12</v>
      </c>
      <c r="E1320">
        <v>518.65</v>
      </c>
      <c r="F1320">
        <v>2064.65</v>
      </c>
      <c r="G1320">
        <v>187.55</v>
      </c>
      <c r="H1320">
        <v>336849.19</v>
      </c>
      <c r="I1320">
        <v>70.47</v>
      </c>
      <c r="J1320">
        <v>5.19</v>
      </c>
      <c r="K1320">
        <v>65.28</v>
      </c>
    </row>
    <row r="1321" spans="1:11" x14ac:dyDescent="0.3">
      <c r="A1321" t="s">
        <v>147</v>
      </c>
      <c r="B1321" s="2">
        <v>46387</v>
      </c>
      <c r="C1321">
        <v>336849.19</v>
      </c>
      <c r="D1321">
        <v>1712.04</v>
      </c>
      <c r="E1321">
        <v>514.41999999999996</v>
      </c>
      <c r="F1321">
        <v>2047.81</v>
      </c>
      <c r="G1321">
        <v>186.02</v>
      </c>
      <c r="H1321">
        <v>334100.94</v>
      </c>
      <c r="I1321">
        <v>69.89</v>
      </c>
      <c r="J1321">
        <v>5.19</v>
      </c>
      <c r="K1321">
        <v>64.7</v>
      </c>
    </row>
    <row r="1322" spans="1:11" x14ac:dyDescent="0.3">
      <c r="A1322" t="s">
        <v>148</v>
      </c>
      <c r="B1322" s="2">
        <v>46053</v>
      </c>
      <c r="C1322">
        <v>451880.44</v>
      </c>
      <c r="D1322">
        <v>2606.9699999999998</v>
      </c>
      <c r="E1322">
        <v>420.94</v>
      </c>
      <c r="F1322">
        <v>5023.58</v>
      </c>
      <c r="G1322">
        <v>1228.03</v>
      </c>
      <c r="H1322">
        <v>445207.89</v>
      </c>
      <c r="I1322">
        <v>102.79</v>
      </c>
      <c r="J1322">
        <v>5.09</v>
      </c>
      <c r="K1322">
        <v>97.7</v>
      </c>
    </row>
    <row r="1323" spans="1:11" x14ac:dyDescent="0.3">
      <c r="A1323" t="s">
        <v>148</v>
      </c>
      <c r="B1323" s="2">
        <v>46081</v>
      </c>
      <c r="C1323">
        <v>445207.89</v>
      </c>
      <c r="D1323">
        <v>2568.48</v>
      </c>
      <c r="E1323">
        <v>414.72</v>
      </c>
      <c r="F1323">
        <v>4949.3999999999996</v>
      </c>
      <c r="G1323">
        <v>1209.9000000000001</v>
      </c>
      <c r="H1323">
        <v>438633.86</v>
      </c>
      <c r="I1323">
        <v>101.27</v>
      </c>
      <c r="J1323">
        <v>5.09</v>
      </c>
      <c r="K1323">
        <v>96.18</v>
      </c>
    </row>
    <row r="1324" spans="1:11" x14ac:dyDescent="0.3">
      <c r="A1324" t="s">
        <v>148</v>
      </c>
      <c r="B1324" s="2">
        <v>46112</v>
      </c>
      <c r="C1324">
        <v>438633.86</v>
      </c>
      <c r="D1324">
        <v>2530.5500000000002</v>
      </c>
      <c r="E1324">
        <v>408.6</v>
      </c>
      <c r="F1324">
        <v>4876.32</v>
      </c>
      <c r="G1324">
        <v>1192.03</v>
      </c>
      <c r="H1324">
        <v>432156.91</v>
      </c>
      <c r="I1324">
        <v>99.78</v>
      </c>
      <c r="J1324">
        <v>5.09</v>
      </c>
      <c r="K1324">
        <v>94.69</v>
      </c>
    </row>
    <row r="1325" spans="1:11" x14ac:dyDescent="0.3">
      <c r="A1325" t="s">
        <v>148</v>
      </c>
      <c r="B1325" s="2">
        <v>46142</v>
      </c>
      <c r="C1325">
        <v>432156.91</v>
      </c>
      <c r="D1325">
        <v>2493.19</v>
      </c>
      <c r="E1325">
        <v>402.57</v>
      </c>
      <c r="F1325">
        <v>4804.3100000000004</v>
      </c>
      <c r="G1325">
        <v>1174.43</v>
      </c>
      <c r="H1325">
        <v>425775.6</v>
      </c>
      <c r="I1325">
        <v>98.3</v>
      </c>
      <c r="J1325">
        <v>5.09</v>
      </c>
      <c r="K1325">
        <v>93.21</v>
      </c>
    </row>
    <row r="1326" spans="1:11" x14ac:dyDescent="0.3">
      <c r="A1326" t="s">
        <v>148</v>
      </c>
      <c r="B1326" s="2">
        <v>46173</v>
      </c>
      <c r="C1326">
        <v>425775.6</v>
      </c>
      <c r="D1326">
        <v>2456.37</v>
      </c>
      <c r="E1326">
        <v>396.62</v>
      </c>
      <c r="F1326">
        <v>4733.37</v>
      </c>
      <c r="G1326">
        <v>1157.0899999999999</v>
      </c>
      <c r="H1326">
        <v>419488.52</v>
      </c>
      <c r="I1326">
        <v>96.85</v>
      </c>
      <c r="J1326">
        <v>5.09</v>
      </c>
      <c r="K1326">
        <v>91.76</v>
      </c>
    </row>
    <row r="1327" spans="1:11" x14ac:dyDescent="0.3">
      <c r="A1327" t="s">
        <v>148</v>
      </c>
      <c r="B1327" s="2">
        <v>46203</v>
      </c>
      <c r="C1327">
        <v>419488.52</v>
      </c>
      <c r="D1327">
        <v>2420.1</v>
      </c>
      <c r="E1327">
        <v>390.77</v>
      </c>
      <c r="F1327">
        <v>4663.4799999999996</v>
      </c>
      <c r="G1327">
        <v>1140</v>
      </c>
      <c r="H1327">
        <v>413294.27</v>
      </c>
      <c r="I1327">
        <v>95.42</v>
      </c>
      <c r="J1327">
        <v>5.09</v>
      </c>
      <c r="K1327">
        <v>90.33</v>
      </c>
    </row>
    <row r="1328" spans="1:11" x14ac:dyDescent="0.3">
      <c r="A1328" t="s">
        <v>148</v>
      </c>
      <c r="B1328" s="2">
        <v>46234</v>
      </c>
      <c r="C1328">
        <v>413294.27</v>
      </c>
      <c r="D1328">
        <v>2384.36</v>
      </c>
      <c r="E1328">
        <v>385</v>
      </c>
      <c r="F1328">
        <v>4594.62</v>
      </c>
      <c r="G1328">
        <v>1123.17</v>
      </c>
      <c r="H1328">
        <v>407191.49</v>
      </c>
      <c r="I1328">
        <v>94.01</v>
      </c>
      <c r="J1328">
        <v>5.09</v>
      </c>
      <c r="K1328">
        <v>88.92</v>
      </c>
    </row>
    <row r="1329" spans="1:11" x14ac:dyDescent="0.3">
      <c r="A1329" t="s">
        <v>148</v>
      </c>
      <c r="B1329" s="2">
        <v>46265</v>
      </c>
      <c r="C1329">
        <v>407191.49</v>
      </c>
      <c r="D1329">
        <v>2349.16</v>
      </c>
      <c r="E1329">
        <v>379.31</v>
      </c>
      <c r="F1329">
        <v>4526.7700000000004</v>
      </c>
      <c r="G1329">
        <v>1106.58</v>
      </c>
      <c r="H1329">
        <v>401178.83</v>
      </c>
      <c r="I1329">
        <v>92.63</v>
      </c>
      <c r="J1329">
        <v>5.09</v>
      </c>
      <c r="K1329">
        <v>87.53</v>
      </c>
    </row>
    <row r="1330" spans="1:11" x14ac:dyDescent="0.3">
      <c r="A1330" t="s">
        <v>148</v>
      </c>
      <c r="B1330" s="2">
        <v>46295</v>
      </c>
      <c r="C1330">
        <v>401178.83</v>
      </c>
      <c r="D1330">
        <v>2314.4699999999998</v>
      </c>
      <c r="E1330">
        <v>373.71</v>
      </c>
      <c r="F1330">
        <v>4459.93</v>
      </c>
      <c r="G1330">
        <v>1090.24</v>
      </c>
      <c r="H1330">
        <v>395254.95</v>
      </c>
      <c r="I1330">
        <v>91.26</v>
      </c>
      <c r="J1330">
        <v>5.09</v>
      </c>
      <c r="K1330">
        <v>86.17</v>
      </c>
    </row>
    <row r="1331" spans="1:11" x14ac:dyDescent="0.3">
      <c r="A1331" t="s">
        <v>148</v>
      </c>
      <c r="B1331" s="2">
        <v>46326</v>
      </c>
      <c r="C1331">
        <v>395254.95</v>
      </c>
      <c r="D1331">
        <v>2280.29</v>
      </c>
      <c r="E1331">
        <v>368.19</v>
      </c>
      <c r="F1331">
        <v>4394.07</v>
      </c>
      <c r="G1331">
        <v>1074.1400000000001</v>
      </c>
      <c r="H1331">
        <v>389418.54</v>
      </c>
      <c r="I1331">
        <v>89.91</v>
      </c>
      <c r="J1331">
        <v>5.09</v>
      </c>
      <c r="K1331">
        <v>84.82</v>
      </c>
    </row>
    <row r="1332" spans="1:11" x14ac:dyDescent="0.3">
      <c r="A1332" t="s">
        <v>148</v>
      </c>
      <c r="B1332" s="2">
        <v>46356</v>
      </c>
      <c r="C1332">
        <v>389418.54</v>
      </c>
      <c r="D1332">
        <v>2246.62</v>
      </c>
      <c r="E1332">
        <v>362.76</v>
      </c>
      <c r="F1332">
        <v>4329.1899999999996</v>
      </c>
      <c r="G1332">
        <v>1058.28</v>
      </c>
      <c r="H1332">
        <v>383668.31</v>
      </c>
      <c r="I1332">
        <v>88.58</v>
      </c>
      <c r="J1332">
        <v>5.09</v>
      </c>
      <c r="K1332">
        <v>83.49</v>
      </c>
    </row>
    <row r="1333" spans="1:11" x14ac:dyDescent="0.3">
      <c r="A1333" t="s">
        <v>148</v>
      </c>
      <c r="B1333" s="2">
        <v>46387</v>
      </c>
      <c r="C1333">
        <v>383668.31</v>
      </c>
      <c r="D1333">
        <v>2213.4499999999998</v>
      </c>
      <c r="E1333">
        <v>357.4</v>
      </c>
      <c r="F1333">
        <v>4265.26</v>
      </c>
      <c r="G1333">
        <v>1042.6600000000001</v>
      </c>
      <c r="H1333">
        <v>378002.99</v>
      </c>
      <c r="I1333">
        <v>87.27</v>
      </c>
      <c r="J1333">
        <v>5.09</v>
      </c>
      <c r="K1333">
        <v>82.18</v>
      </c>
    </row>
    <row r="1334" spans="1:11" x14ac:dyDescent="0.3">
      <c r="A1334" t="s">
        <v>149</v>
      </c>
      <c r="B1334" s="2">
        <v>46053</v>
      </c>
      <c r="C1334">
        <v>218269.87</v>
      </c>
      <c r="D1334">
        <v>993.67</v>
      </c>
      <c r="E1334">
        <v>697.44</v>
      </c>
      <c r="F1334">
        <v>1198.05</v>
      </c>
      <c r="G1334">
        <v>571.25</v>
      </c>
      <c r="H1334">
        <v>215803.13</v>
      </c>
      <c r="I1334">
        <v>49.74</v>
      </c>
      <c r="J1334">
        <v>5.57</v>
      </c>
      <c r="K1334">
        <v>44.17</v>
      </c>
    </row>
    <row r="1335" spans="1:11" x14ac:dyDescent="0.3">
      <c r="A1335" t="s">
        <v>149</v>
      </c>
      <c r="B1335" s="2">
        <v>46081</v>
      </c>
      <c r="C1335">
        <v>215803.13</v>
      </c>
      <c r="D1335">
        <v>982.44</v>
      </c>
      <c r="E1335">
        <v>689.56</v>
      </c>
      <c r="F1335">
        <v>1184.51</v>
      </c>
      <c r="G1335">
        <v>564.79</v>
      </c>
      <c r="H1335">
        <v>213364.27</v>
      </c>
      <c r="I1335">
        <v>49.18</v>
      </c>
      <c r="J1335">
        <v>5.57</v>
      </c>
      <c r="K1335">
        <v>43.61</v>
      </c>
    </row>
    <row r="1336" spans="1:11" x14ac:dyDescent="0.3">
      <c r="A1336" t="s">
        <v>149</v>
      </c>
      <c r="B1336" s="2">
        <v>46112</v>
      </c>
      <c r="C1336">
        <v>213364.27</v>
      </c>
      <c r="D1336">
        <v>971.34</v>
      </c>
      <c r="E1336">
        <v>681.77</v>
      </c>
      <c r="F1336">
        <v>1171.1199999999999</v>
      </c>
      <c r="G1336">
        <v>558.41</v>
      </c>
      <c r="H1336">
        <v>210952.97</v>
      </c>
      <c r="I1336">
        <v>48.62</v>
      </c>
      <c r="J1336">
        <v>5.57</v>
      </c>
      <c r="K1336">
        <v>43.05</v>
      </c>
    </row>
    <row r="1337" spans="1:11" x14ac:dyDescent="0.3">
      <c r="A1337" t="s">
        <v>149</v>
      </c>
      <c r="B1337" s="2">
        <v>46142</v>
      </c>
      <c r="C1337">
        <v>210952.97</v>
      </c>
      <c r="D1337">
        <v>960.36</v>
      </c>
      <c r="E1337">
        <v>674.06</v>
      </c>
      <c r="F1337">
        <v>1157.8800000000001</v>
      </c>
      <c r="G1337">
        <v>552.1</v>
      </c>
      <c r="H1337">
        <v>208568.92</v>
      </c>
      <c r="I1337">
        <v>48.07</v>
      </c>
      <c r="J1337">
        <v>5.57</v>
      </c>
      <c r="K1337">
        <v>42.5</v>
      </c>
    </row>
    <row r="1338" spans="1:11" x14ac:dyDescent="0.3">
      <c r="A1338" t="s">
        <v>149</v>
      </c>
      <c r="B1338" s="2">
        <v>46173</v>
      </c>
      <c r="C1338">
        <v>208568.92</v>
      </c>
      <c r="D1338">
        <v>949.51</v>
      </c>
      <c r="E1338">
        <v>666.45</v>
      </c>
      <c r="F1338">
        <v>1144.8</v>
      </c>
      <c r="G1338">
        <v>545.86</v>
      </c>
      <c r="H1338">
        <v>206211.82</v>
      </c>
      <c r="I1338">
        <v>47.53</v>
      </c>
      <c r="J1338">
        <v>5.57</v>
      </c>
      <c r="K1338">
        <v>41.96</v>
      </c>
    </row>
    <row r="1339" spans="1:11" x14ac:dyDescent="0.3">
      <c r="A1339" t="s">
        <v>149</v>
      </c>
      <c r="B1339" s="2">
        <v>46203</v>
      </c>
      <c r="C1339">
        <v>206211.82</v>
      </c>
      <c r="D1339">
        <v>938.78</v>
      </c>
      <c r="E1339">
        <v>658.91</v>
      </c>
      <c r="F1339">
        <v>1131.8599999999999</v>
      </c>
      <c r="G1339">
        <v>539.69000000000005</v>
      </c>
      <c r="H1339">
        <v>203881.35</v>
      </c>
      <c r="I1339">
        <v>46.99</v>
      </c>
      <c r="J1339">
        <v>5.57</v>
      </c>
      <c r="K1339">
        <v>41.42</v>
      </c>
    </row>
    <row r="1340" spans="1:11" x14ac:dyDescent="0.3">
      <c r="A1340" t="s">
        <v>149</v>
      </c>
      <c r="B1340" s="2">
        <v>46234</v>
      </c>
      <c r="C1340">
        <v>203881.35</v>
      </c>
      <c r="D1340">
        <v>928.17</v>
      </c>
      <c r="E1340">
        <v>651.47</v>
      </c>
      <c r="F1340">
        <v>1119.07</v>
      </c>
      <c r="G1340">
        <v>533.59</v>
      </c>
      <c r="H1340">
        <v>201577.22</v>
      </c>
      <c r="I1340">
        <v>46.46</v>
      </c>
      <c r="J1340">
        <v>5.57</v>
      </c>
      <c r="K1340">
        <v>40.89</v>
      </c>
    </row>
    <row r="1341" spans="1:11" x14ac:dyDescent="0.3">
      <c r="A1341" t="s">
        <v>149</v>
      </c>
      <c r="B1341" s="2">
        <v>46265</v>
      </c>
      <c r="C1341">
        <v>201577.22</v>
      </c>
      <c r="D1341">
        <v>917.68</v>
      </c>
      <c r="E1341">
        <v>644.11</v>
      </c>
      <c r="F1341">
        <v>1106.42</v>
      </c>
      <c r="G1341">
        <v>527.55999999999995</v>
      </c>
      <c r="H1341">
        <v>199299.13</v>
      </c>
      <c r="I1341">
        <v>45.93</v>
      </c>
      <c r="J1341">
        <v>5.57</v>
      </c>
      <c r="K1341">
        <v>40.369999999999997</v>
      </c>
    </row>
    <row r="1342" spans="1:11" x14ac:dyDescent="0.3">
      <c r="A1342" t="s">
        <v>149</v>
      </c>
      <c r="B1342" s="2">
        <v>46295</v>
      </c>
      <c r="C1342">
        <v>199299.13</v>
      </c>
      <c r="D1342">
        <v>907.31</v>
      </c>
      <c r="E1342">
        <v>636.83000000000004</v>
      </c>
      <c r="F1342">
        <v>1093.92</v>
      </c>
      <c r="G1342">
        <v>521.6</v>
      </c>
      <c r="H1342">
        <v>197046.79</v>
      </c>
      <c r="I1342">
        <v>45.41</v>
      </c>
      <c r="J1342">
        <v>5.57</v>
      </c>
      <c r="K1342">
        <v>39.85</v>
      </c>
    </row>
    <row r="1343" spans="1:11" x14ac:dyDescent="0.3">
      <c r="A1343" t="s">
        <v>149</v>
      </c>
      <c r="B1343" s="2">
        <v>46326</v>
      </c>
      <c r="C1343">
        <v>197046.79</v>
      </c>
      <c r="D1343">
        <v>897.06</v>
      </c>
      <c r="E1343">
        <v>629.63</v>
      </c>
      <c r="F1343">
        <v>1081.56</v>
      </c>
      <c r="G1343">
        <v>515.70000000000005</v>
      </c>
      <c r="H1343">
        <v>194819.9</v>
      </c>
      <c r="I1343">
        <v>44.9</v>
      </c>
      <c r="J1343">
        <v>5.57</v>
      </c>
      <c r="K1343">
        <v>39.33</v>
      </c>
    </row>
    <row r="1344" spans="1:11" x14ac:dyDescent="0.3">
      <c r="A1344" t="s">
        <v>149</v>
      </c>
      <c r="B1344" s="2">
        <v>46356</v>
      </c>
      <c r="C1344">
        <v>194819.9</v>
      </c>
      <c r="D1344">
        <v>886.92</v>
      </c>
      <c r="E1344">
        <v>622.51</v>
      </c>
      <c r="F1344">
        <v>1069.33</v>
      </c>
      <c r="G1344">
        <v>509.88</v>
      </c>
      <c r="H1344">
        <v>192618.17</v>
      </c>
      <c r="I1344">
        <v>44.39</v>
      </c>
      <c r="J1344">
        <v>5.57</v>
      </c>
      <c r="K1344">
        <v>38.83</v>
      </c>
    </row>
    <row r="1345" spans="1:11" x14ac:dyDescent="0.3">
      <c r="A1345" t="s">
        <v>149</v>
      </c>
      <c r="B1345" s="2">
        <v>46387</v>
      </c>
      <c r="C1345">
        <v>192618.17</v>
      </c>
      <c r="D1345">
        <v>876.89</v>
      </c>
      <c r="E1345">
        <v>615.48</v>
      </c>
      <c r="F1345">
        <v>1057.25</v>
      </c>
      <c r="G1345">
        <v>504.11</v>
      </c>
      <c r="H1345">
        <v>190441.33</v>
      </c>
      <c r="I1345">
        <v>43.89</v>
      </c>
      <c r="J1345">
        <v>5.57</v>
      </c>
      <c r="K1345">
        <v>38.32</v>
      </c>
    </row>
    <row r="1346" spans="1:11" x14ac:dyDescent="0.3">
      <c r="A1346" t="s">
        <v>150</v>
      </c>
      <c r="B1346" s="2">
        <v>46053</v>
      </c>
      <c r="C1346">
        <v>474401.48</v>
      </c>
      <c r="D1346">
        <v>2161.29</v>
      </c>
      <c r="E1346">
        <v>1934.89</v>
      </c>
      <c r="F1346">
        <v>7452.47</v>
      </c>
      <c r="G1346">
        <v>1178.8800000000001</v>
      </c>
      <c r="H1346">
        <v>463835.24</v>
      </c>
      <c r="I1346">
        <v>97.73</v>
      </c>
      <c r="J1346">
        <v>5.64</v>
      </c>
      <c r="K1346">
        <v>92.09</v>
      </c>
    </row>
    <row r="1347" spans="1:11" x14ac:dyDescent="0.3">
      <c r="A1347" t="s">
        <v>150</v>
      </c>
      <c r="B1347" s="2">
        <v>46081</v>
      </c>
      <c r="C1347">
        <v>463835.24</v>
      </c>
      <c r="D1347">
        <v>2113.16</v>
      </c>
      <c r="E1347">
        <v>1891.79</v>
      </c>
      <c r="F1347">
        <v>7286.49</v>
      </c>
      <c r="G1347">
        <v>1152.6199999999999</v>
      </c>
      <c r="H1347">
        <v>453504.34</v>
      </c>
      <c r="I1347">
        <v>95.56</v>
      </c>
      <c r="J1347">
        <v>5.64</v>
      </c>
      <c r="K1347">
        <v>89.91</v>
      </c>
    </row>
    <row r="1348" spans="1:11" x14ac:dyDescent="0.3">
      <c r="A1348" t="s">
        <v>150</v>
      </c>
      <c r="B1348" s="2">
        <v>46112</v>
      </c>
      <c r="C1348">
        <v>453504.34</v>
      </c>
      <c r="D1348">
        <v>2066.09</v>
      </c>
      <c r="E1348">
        <v>1849.66</v>
      </c>
      <c r="F1348">
        <v>7124.19</v>
      </c>
      <c r="G1348">
        <v>1126.95</v>
      </c>
      <c r="H1348">
        <v>443403.53</v>
      </c>
      <c r="I1348">
        <v>93.43</v>
      </c>
      <c r="J1348">
        <v>5.64</v>
      </c>
      <c r="K1348">
        <v>87.78</v>
      </c>
    </row>
    <row r="1349" spans="1:11" x14ac:dyDescent="0.3">
      <c r="A1349" t="s">
        <v>150</v>
      </c>
      <c r="B1349" s="2">
        <v>46142</v>
      </c>
      <c r="C1349">
        <v>443403.53</v>
      </c>
      <c r="D1349">
        <v>2020.07</v>
      </c>
      <c r="E1349">
        <v>1808.46</v>
      </c>
      <c r="F1349">
        <v>6965.52</v>
      </c>
      <c r="G1349">
        <v>1101.8499999999999</v>
      </c>
      <c r="H1349">
        <v>433527.7</v>
      </c>
      <c r="I1349">
        <v>91.35</v>
      </c>
      <c r="J1349">
        <v>5.64</v>
      </c>
      <c r="K1349">
        <v>85.7</v>
      </c>
    </row>
    <row r="1350" spans="1:11" x14ac:dyDescent="0.3">
      <c r="A1350" t="s">
        <v>150</v>
      </c>
      <c r="B1350" s="2">
        <v>46173</v>
      </c>
      <c r="C1350">
        <v>433527.7</v>
      </c>
      <c r="D1350">
        <v>1975.08</v>
      </c>
      <c r="E1350">
        <v>1768.18</v>
      </c>
      <c r="F1350">
        <v>6810.38</v>
      </c>
      <c r="G1350">
        <v>1077.31</v>
      </c>
      <c r="H1350">
        <v>423871.84</v>
      </c>
      <c r="I1350">
        <v>89.31</v>
      </c>
      <c r="J1350">
        <v>5.64</v>
      </c>
      <c r="K1350">
        <v>83.67</v>
      </c>
    </row>
    <row r="1351" spans="1:11" x14ac:dyDescent="0.3">
      <c r="A1351" t="s">
        <v>150</v>
      </c>
      <c r="B1351" s="2">
        <v>46203</v>
      </c>
      <c r="C1351">
        <v>423871.84</v>
      </c>
      <c r="D1351">
        <v>1931.09</v>
      </c>
      <c r="E1351">
        <v>1728.8</v>
      </c>
      <c r="F1351">
        <v>6658.69</v>
      </c>
      <c r="G1351">
        <v>1053.31</v>
      </c>
      <c r="H1351">
        <v>414431.03</v>
      </c>
      <c r="I1351">
        <v>87.32</v>
      </c>
      <c r="J1351">
        <v>5.64</v>
      </c>
      <c r="K1351">
        <v>81.680000000000007</v>
      </c>
    </row>
    <row r="1352" spans="1:11" x14ac:dyDescent="0.3">
      <c r="A1352" t="s">
        <v>150</v>
      </c>
      <c r="B1352" s="2">
        <v>46234</v>
      </c>
      <c r="C1352">
        <v>414431.03</v>
      </c>
      <c r="D1352">
        <v>1888.08</v>
      </c>
      <c r="E1352">
        <v>1690.3</v>
      </c>
      <c r="F1352">
        <v>6510.38</v>
      </c>
      <c r="G1352">
        <v>1029.8499999999999</v>
      </c>
      <c r="H1352">
        <v>405200.5</v>
      </c>
      <c r="I1352">
        <v>85.38</v>
      </c>
      <c r="J1352">
        <v>5.64</v>
      </c>
      <c r="K1352">
        <v>79.73</v>
      </c>
    </row>
    <row r="1353" spans="1:11" x14ac:dyDescent="0.3">
      <c r="A1353" t="s">
        <v>150</v>
      </c>
      <c r="B1353" s="2">
        <v>46265</v>
      </c>
      <c r="C1353">
        <v>405200.5</v>
      </c>
      <c r="D1353">
        <v>1846.03</v>
      </c>
      <c r="E1353">
        <v>1652.65</v>
      </c>
      <c r="F1353">
        <v>6365.38</v>
      </c>
      <c r="G1353">
        <v>1006.92</v>
      </c>
      <c r="H1353">
        <v>396175.56</v>
      </c>
      <c r="I1353">
        <v>83.48</v>
      </c>
      <c r="J1353">
        <v>5.64</v>
      </c>
      <c r="K1353">
        <v>77.83</v>
      </c>
    </row>
    <row r="1354" spans="1:11" x14ac:dyDescent="0.3">
      <c r="A1354" t="s">
        <v>150</v>
      </c>
      <c r="B1354" s="2">
        <v>46295</v>
      </c>
      <c r="C1354">
        <v>396175.56</v>
      </c>
      <c r="D1354">
        <v>1804.91</v>
      </c>
      <c r="E1354">
        <v>1615.84</v>
      </c>
      <c r="F1354">
        <v>6223.6</v>
      </c>
      <c r="G1354">
        <v>984.49</v>
      </c>
      <c r="H1354">
        <v>387351.63</v>
      </c>
      <c r="I1354">
        <v>81.62</v>
      </c>
      <c r="J1354">
        <v>5.64</v>
      </c>
      <c r="K1354">
        <v>75.97</v>
      </c>
    </row>
    <row r="1355" spans="1:11" x14ac:dyDescent="0.3">
      <c r="A1355" t="s">
        <v>150</v>
      </c>
      <c r="B1355" s="2">
        <v>46326</v>
      </c>
      <c r="C1355">
        <v>387351.63</v>
      </c>
      <c r="D1355">
        <v>1764.71</v>
      </c>
      <c r="E1355">
        <v>1579.85</v>
      </c>
      <c r="F1355">
        <v>6084.99</v>
      </c>
      <c r="G1355">
        <v>962.56</v>
      </c>
      <c r="H1355">
        <v>378724.23</v>
      </c>
      <c r="I1355">
        <v>79.8</v>
      </c>
      <c r="J1355">
        <v>5.64</v>
      </c>
      <c r="K1355">
        <v>74.16</v>
      </c>
    </row>
    <row r="1356" spans="1:11" x14ac:dyDescent="0.3">
      <c r="A1356" t="s">
        <v>150</v>
      </c>
      <c r="B1356" s="2">
        <v>46356</v>
      </c>
      <c r="C1356">
        <v>378724.23</v>
      </c>
      <c r="D1356">
        <v>1725.4</v>
      </c>
      <c r="E1356">
        <v>1544.66</v>
      </c>
      <c r="F1356">
        <v>5949.46</v>
      </c>
      <c r="G1356">
        <v>941.12</v>
      </c>
      <c r="H1356">
        <v>370288.99</v>
      </c>
      <c r="I1356">
        <v>78.02</v>
      </c>
      <c r="J1356">
        <v>5.64</v>
      </c>
      <c r="K1356">
        <v>72.38</v>
      </c>
    </row>
    <row r="1357" spans="1:11" x14ac:dyDescent="0.3">
      <c r="A1357" t="s">
        <v>150</v>
      </c>
      <c r="B1357" s="2">
        <v>46387</v>
      </c>
      <c r="C1357">
        <v>370288.99</v>
      </c>
      <c r="D1357">
        <v>1686.97</v>
      </c>
      <c r="E1357">
        <v>1510.26</v>
      </c>
      <c r="F1357">
        <v>5816.95</v>
      </c>
      <c r="G1357">
        <v>920.16</v>
      </c>
      <c r="H1357">
        <v>362041.62</v>
      </c>
      <c r="I1357">
        <v>76.28</v>
      </c>
      <c r="J1357">
        <v>5.64</v>
      </c>
      <c r="K1357">
        <v>70.64</v>
      </c>
    </row>
    <row r="1358" spans="1:11" x14ac:dyDescent="0.3">
      <c r="A1358" t="s">
        <v>151</v>
      </c>
      <c r="B1358" s="2">
        <v>46053</v>
      </c>
      <c r="C1358">
        <v>169083.04</v>
      </c>
      <c r="D1358">
        <v>795.54</v>
      </c>
      <c r="E1358">
        <v>246.67</v>
      </c>
      <c r="F1358">
        <v>1285.57</v>
      </c>
      <c r="G1358">
        <v>329.27</v>
      </c>
      <c r="H1358">
        <v>167221.53</v>
      </c>
      <c r="I1358">
        <v>35.03</v>
      </c>
      <c r="J1358">
        <v>4.78</v>
      </c>
      <c r="K1358">
        <v>30.25</v>
      </c>
    </row>
    <row r="1359" spans="1:11" x14ac:dyDescent="0.3">
      <c r="A1359" t="s">
        <v>151</v>
      </c>
      <c r="B1359" s="2">
        <v>46081</v>
      </c>
      <c r="C1359">
        <v>167221.53</v>
      </c>
      <c r="D1359">
        <v>786.78</v>
      </c>
      <c r="E1359">
        <v>243.95</v>
      </c>
      <c r="F1359">
        <v>1271.42</v>
      </c>
      <c r="G1359">
        <v>325.64999999999998</v>
      </c>
      <c r="H1359">
        <v>165380.51</v>
      </c>
      <c r="I1359">
        <v>34.65</v>
      </c>
      <c r="J1359">
        <v>4.78</v>
      </c>
      <c r="K1359">
        <v>29.87</v>
      </c>
    </row>
    <row r="1360" spans="1:11" x14ac:dyDescent="0.3">
      <c r="A1360" t="s">
        <v>151</v>
      </c>
      <c r="B1360" s="2">
        <v>46112</v>
      </c>
      <c r="C1360">
        <v>165380.51</v>
      </c>
      <c r="D1360">
        <v>778.12</v>
      </c>
      <c r="E1360">
        <v>241.27</v>
      </c>
      <c r="F1360">
        <v>1257.42</v>
      </c>
      <c r="G1360">
        <v>322.06</v>
      </c>
      <c r="H1360">
        <v>163559.75</v>
      </c>
      <c r="I1360">
        <v>34.26</v>
      </c>
      <c r="J1360">
        <v>4.78</v>
      </c>
      <c r="K1360">
        <v>29.49</v>
      </c>
    </row>
    <row r="1361" spans="1:11" x14ac:dyDescent="0.3">
      <c r="A1361" t="s">
        <v>151</v>
      </c>
      <c r="B1361" s="2">
        <v>46142</v>
      </c>
      <c r="C1361">
        <v>163559.75</v>
      </c>
      <c r="D1361">
        <v>769.55</v>
      </c>
      <c r="E1361">
        <v>238.61</v>
      </c>
      <c r="F1361">
        <v>1243.58</v>
      </c>
      <c r="G1361">
        <v>318.52</v>
      </c>
      <c r="H1361">
        <v>161759.04999999999</v>
      </c>
      <c r="I1361">
        <v>33.89</v>
      </c>
      <c r="J1361">
        <v>4.78</v>
      </c>
      <c r="K1361">
        <v>29.11</v>
      </c>
    </row>
    <row r="1362" spans="1:11" x14ac:dyDescent="0.3">
      <c r="A1362" t="s">
        <v>151</v>
      </c>
      <c r="B1362" s="2">
        <v>46173</v>
      </c>
      <c r="C1362">
        <v>161759.04999999999</v>
      </c>
      <c r="D1362">
        <v>761.08</v>
      </c>
      <c r="E1362">
        <v>235.98</v>
      </c>
      <c r="F1362">
        <v>1229.8900000000001</v>
      </c>
      <c r="G1362">
        <v>315.01</v>
      </c>
      <c r="H1362">
        <v>159978.17000000001</v>
      </c>
      <c r="I1362">
        <v>33.51</v>
      </c>
      <c r="J1362">
        <v>4.78</v>
      </c>
      <c r="K1362">
        <v>28.74</v>
      </c>
    </row>
    <row r="1363" spans="1:11" x14ac:dyDescent="0.3">
      <c r="A1363" t="s">
        <v>151</v>
      </c>
      <c r="B1363" s="2">
        <v>46203</v>
      </c>
      <c r="C1363">
        <v>159978.17000000001</v>
      </c>
      <c r="D1363">
        <v>752.7</v>
      </c>
      <c r="E1363">
        <v>233.39</v>
      </c>
      <c r="F1363">
        <v>1216.3399999999999</v>
      </c>
      <c r="G1363">
        <v>311.54000000000002</v>
      </c>
      <c r="H1363">
        <v>158216.89000000001</v>
      </c>
      <c r="I1363">
        <v>33.15</v>
      </c>
      <c r="J1363">
        <v>4.78</v>
      </c>
      <c r="K1363">
        <v>28.37</v>
      </c>
    </row>
    <row r="1364" spans="1:11" x14ac:dyDescent="0.3">
      <c r="A1364" t="s">
        <v>151</v>
      </c>
      <c r="B1364" s="2">
        <v>46234</v>
      </c>
      <c r="C1364">
        <v>158216.89000000001</v>
      </c>
      <c r="D1364">
        <v>744.41</v>
      </c>
      <c r="E1364">
        <v>230.82</v>
      </c>
      <c r="F1364">
        <v>1202.95</v>
      </c>
      <c r="G1364">
        <v>308.11</v>
      </c>
      <c r="H1364">
        <v>156475.01</v>
      </c>
      <c r="I1364">
        <v>32.78</v>
      </c>
      <c r="J1364">
        <v>4.78</v>
      </c>
      <c r="K1364">
        <v>28</v>
      </c>
    </row>
    <row r="1365" spans="1:11" x14ac:dyDescent="0.3">
      <c r="A1365" t="s">
        <v>151</v>
      </c>
      <c r="B1365" s="2">
        <v>46265</v>
      </c>
      <c r="C1365">
        <v>156475.01</v>
      </c>
      <c r="D1365">
        <v>736.21</v>
      </c>
      <c r="E1365">
        <v>228.28</v>
      </c>
      <c r="F1365">
        <v>1189.71</v>
      </c>
      <c r="G1365">
        <v>304.72000000000003</v>
      </c>
      <c r="H1365">
        <v>154752.29999999999</v>
      </c>
      <c r="I1365">
        <v>32.42</v>
      </c>
      <c r="J1365">
        <v>4.78</v>
      </c>
      <c r="K1365">
        <v>27.64</v>
      </c>
    </row>
    <row r="1366" spans="1:11" x14ac:dyDescent="0.3">
      <c r="A1366" t="s">
        <v>151</v>
      </c>
      <c r="B1366" s="2">
        <v>46295</v>
      </c>
      <c r="C1366">
        <v>154752.29999999999</v>
      </c>
      <c r="D1366">
        <v>728.11</v>
      </c>
      <c r="E1366">
        <v>225.76</v>
      </c>
      <c r="F1366">
        <v>1176.6099999999999</v>
      </c>
      <c r="G1366">
        <v>301.37</v>
      </c>
      <c r="H1366">
        <v>153048.56</v>
      </c>
      <c r="I1366">
        <v>32.06</v>
      </c>
      <c r="J1366">
        <v>4.78</v>
      </c>
      <c r="K1366">
        <v>27.29</v>
      </c>
    </row>
    <row r="1367" spans="1:11" x14ac:dyDescent="0.3">
      <c r="A1367" t="s">
        <v>151</v>
      </c>
      <c r="B1367" s="2">
        <v>46326</v>
      </c>
      <c r="C1367">
        <v>153048.56</v>
      </c>
      <c r="D1367">
        <v>720.09</v>
      </c>
      <c r="E1367">
        <v>223.28</v>
      </c>
      <c r="F1367">
        <v>1163.6600000000001</v>
      </c>
      <c r="G1367">
        <v>298.05</v>
      </c>
      <c r="H1367">
        <v>151363.57999999999</v>
      </c>
      <c r="I1367">
        <v>31.71</v>
      </c>
      <c r="J1367">
        <v>4.78</v>
      </c>
      <c r="K1367">
        <v>26.93</v>
      </c>
    </row>
    <row r="1368" spans="1:11" x14ac:dyDescent="0.3">
      <c r="A1368" t="s">
        <v>151</v>
      </c>
      <c r="B1368" s="2">
        <v>46356</v>
      </c>
      <c r="C1368">
        <v>151363.57999999999</v>
      </c>
      <c r="D1368">
        <v>712.17</v>
      </c>
      <c r="E1368">
        <v>220.82</v>
      </c>
      <c r="F1368">
        <v>1150.8499999999999</v>
      </c>
      <c r="G1368">
        <v>294.77</v>
      </c>
      <c r="H1368">
        <v>149697.15</v>
      </c>
      <c r="I1368">
        <v>31.36</v>
      </c>
      <c r="J1368">
        <v>4.78</v>
      </c>
      <c r="K1368">
        <v>26.58</v>
      </c>
    </row>
    <row r="1369" spans="1:11" x14ac:dyDescent="0.3">
      <c r="A1369" t="s">
        <v>151</v>
      </c>
      <c r="B1369" s="2">
        <v>46387</v>
      </c>
      <c r="C1369">
        <v>149697.15</v>
      </c>
      <c r="D1369">
        <v>704.33</v>
      </c>
      <c r="E1369">
        <v>218.39</v>
      </c>
      <c r="F1369">
        <v>1138.18</v>
      </c>
      <c r="G1369">
        <v>291.52</v>
      </c>
      <c r="H1369">
        <v>148049.06</v>
      </c>
      <c r="I1369">
        <v>31.02</v>
      </c>
      <c r="J1369">
        <v>4.78</v>
      </c>
      <c r="K1369">
        <v>26.24</v>
      </c>
    </row>
    <row r="1370" spans="1:11" x14ac:dyDescent="0.3">
      <c r="A1370" t="s">
        <v>152</v>
      </c>
      <c r="B1370" s="2">
        <v>46053</v>
      </c>
      <c r="C1370">
        <v>231908.59</v>
      </c>
      <c r="D1370">
        <v>1206.5</v>
      </c>
      <c r="E1370">
        <v>257.37</v>
      </c>
      <c r="F1370">
        <v>1299.9100000000001</v>
      </c>
      <c r="G1370">
        <v>215.23</v>
      </c>
      <c r="H1370">
        <v>230136.08</v>
      </c>
      <c r="I1370">
        <v>57.76</v>
      </c>
      <c r="J1370">
        <v>7.21</v>
      </c>
      <c r="K1370">
        <v>50.54</v>
      </c>
    </row>
    <row r="1371" spans="1:11" x14ac:dyDescent="0.3">
      <c r="A1371" t="s">
        <v>152</v>
      </c>
      <c r="B1371" s="2">
        <v>46081</v>
      </c>
      <c r="C1371">
        <v>230136.08</v>
      </c>
      <c r="D1371">
        <v>1197.28</v>
      </c>
      <c r="E1371">
        <v>255.41</v>
      </c>
      <c r="F1371">
        <v>1289.97</v>
      </c>
      <c r="G1371">
        <v>213.59</v>
      </c>
      <c r="H1371">
        <v>228377.11</v>
      </c>
      <c r="I1371">
        <v>57.31</v>
      </c>
      <c r="J1371">
        <v>7.21</v>
      </c>
      <c r="K1371">
        <v>50.1</v>
      </c>
    </row>
    <row r="1372" spans="1:11" x14ac:dyDescent="0.3">
      <c r="A1372" t="s">
        <v>152</v>
      </c>
      <c r="B1372" s="2">
        <v>46112</v>
      </c>
      <c r="C1372">
        <v>228377.11</v>
      </c>
      <c r="D1372">
        <v>1188.1300000000001</v>
      </c>
      <c r="E1372">
        <v>253.45</v>
      </c>
      <c r="F1372">
        <v>1280.1099999999999</v>
      </c>
      <c r="G1372">
        <v>211.96</v>
      </c>
      <c r="H1372">
        <v>226631.59</v>
      </c>
      <c r="I1372">
        <v>56.88</v>
      </c>
      <c r="J1372">
        <v>7.21</v>
      </c>
      <c r="K1372">
        <v>49.66</v>
      </c>
    </row>
    <row r="1373" spans="1:11" x14ac:dyDescent="0.3">
      <c r="A1373" t="s">
        <v>152</v>
      </c>
      <c r="B1373" s="2">
        <v>46142</v>
      </c>
      <c r="C1373">
        <v>226631.59</v>
      </c>
      <c r="D1373">
        <v>1179.05</v>
      </c>
      <c r="E1373">
        <v>251.52</v>
      </c>
      <c r="F1373">
        <v>1270.33</v>
      </c>
      <c r="G1373">
        <v>210.34</v>
      </c>
      <c r="H1373">
        <v>224899.41</v>
      </c>
      <c r="I1373">
        <v>56.44</v>
      </c>
      <c r="J1373">
        <v>7.21</v>
      </c>
      <c r="K1373">
        <v>49.23</v>
      </c>
    </row>
    <row r="1374" spans="1:11" x14ac:dyDescent="0.3">
      <c r="A1374" t="s">
        <v>152</v>
      </c>
      <c r="B1374" s="2">
        <v>46173</v>
      </c>
      <c r="C1374">
        <v>224899.41</v>
      </c>
      <c r="D1374">
        <v>1170.04</v>
      </c>
      <c r="E1374">
        <v>249.59</v>
      </c>
      <c r="F1374">
        <v>1260.6199999999999</v>
      </c>
      <c r="G1374">
        <v>208.73</v>
      </c>
      <c r="H1374">
        <v>223180.47</v>
      </c>
      <c r="I1374">
        <v>56.01</v>
      </c>
      <c r="J1374">
        <v>7.21</v>
      </c>
      <c r="K1374">
        <v>48.8</v>
      </c>
    </row>
    <row r="1375" spans="1:11" x14ac:dyDescent="0.3">
      <c r="A1375" t="s">
        <v>152</v>
      </c>
      <c r="B1375" s="2">
        <v>46203</v>
      </c>
      <c r="C1375">
        <v>223180.47</v>
      </c>
      <c r="D1375">
        <v>1161.0999999999999</v>
      </c>
      <c r="E1375">
        <v>247.69</v>
      </c>
      <c r="F1375">
        <v>1250.98</v>
      </c>
      <c r="G1375">
        <v>207.13</v>
      </c>
      <c r="H1375">
        <v>221474.66</v>
      </c>
      <c r="I1375">
        <v>55.58</v>
      </c>
      <c r="J1375">
        <v>7.21</v>
      </c>
      <c r="K1375">
        <v>48.37</v>
      </c>
    </row>
    <row r="1376" spans="1:11" x14ac:dyDescent="0.3">
      <c r="A1376" t="s">
        <v>152</v>
      </c>
      <c r="B1376" s="2">
        <v>46234</v>
      </c>
      <c r="C1376">
        <v>221474.66</v>
      </c>
      <c r="D1376">
        <v>1152.22</v>
      </c>
      <c r="E1376">
        <v>245.79</v>
      </c>
      <c r="F1376">
        <v>1241.42</v>
      </c>
      <c r="G1376">
        <v>205.55</v>
      </c>
      <c r="H1376">
        <v>219781.9</v>
      </c>
      <c r="I1376">
        <v>55.16</v>
      </c>
      <c r="J1376">
        <v>7.21</v>
      </c>
      <c r="K1376">
        <v>47.95</v>
      </c>
    </row>
    <row r="1377" spans="1:11" x14ac:dyDescent="0.3">
      <c r="A1377" t="s">
        <v>152</v>
      </c>
      <c r="B1377" s="2">
        <v>46265</v>
      </c>
      <c r="C1377">
        <v>219781.9</v>
      </c>
      <c r="D1377">
        <v>1143.42</v>
      </c>
      <c r="E1377">
        <v>243.91</v>
      </c>
      <c r="F1377">
        <v>1231.93</v>
      </c>
      <c r="G1377">
        <v>203.98</v>
      </c>
      <c r="H1377">
        <v>218102.07</v>
      </c>
      <c r="I1377">
        <v>54.74</v>
      </c>
      <c r="J1377">
        <v>7.21</v>
      </c>
      <c r="K1377">
        <v>47.52</v>
      </c>
    </row>
    <row r="1378" spans="1:11" x14ac:dyDescent="0.3">
      <c r="A1378" t="s">
        <v>152</v>
      </c>
      <c r="B1378" s="2">
        <v>46295</v>
      </c>
      <c r="C1378">
        <v>218102.07</v>
      </c>
      <c r="D1378">
        <v>1134.68</v>
      </c>
      <c r="E1378">
        <v>242.05</v>
      </c>
      <c r="F1378">
        <v>1222.52</v>
      </c>
      <c r="G1378">
        <v>202.42</v>
      </c>
      <c r="H1378">
        <v>216435.08</v>
      </c>
      <c r="I1378">
        <v>54.32</v>
      </c>
      <c r="J1378">
        <v>7.21</v>
      </c>
      <c r="K1378">
        <v>47.11</v>
      </c>
    </row>
    <row r="1379" spans="1:11" x14ac:dyDescent="0.3">
      <c r="A1379" t="s">
        <v>152</v>
      </c>
      <c r="B1379" s="2">
        <v>46326</v>
      </c>
      <c r="C1379">
        <v>216435.08</v>
      </c>
      <c r="D1379">
        <v>1126</v>
      </c>
      <c r="E1379">
        <v>240.2</v>
      </c>
      <c r="F1379">
        <v>1213.17</v>
      </c>
      <c r="G1379">
        <v>200.87</v>
      </c>
      <c r="H1379">
        <v>214780.84</v>
      </c>
      <c r="I1379">
        <v>53.9</v>
      </c>
      <c r="J1379">
        <v>7.21</v>
      </c>
      <c r="K1379">
        <v>46.69</v>
      </c>
    </row>
    <row r="1380" spans="1:11" x14ac:dyDescent="0.3">
      <c r="A1380" t="s">
        <v>152</v>
      </c>
      <c r="B1380" s="2">
        <v>46356</v>
      </c>
      <c r="C1380">
        <v>214780.84</v>
      </c>
      <c r="D1380">
        <v>1117.4000000000001</v>
      </c>
      <c r="E1380">
        <v>238.36</v>
      </c>
      <c r="F1380">
        <v>1203.9000000000001</v>
      </c>
      <c r="G1380">
        <v>199.34</v>
      </c>
      <c r="H1380">
        <v>213139.23</v>
      </c>
      <c r="I1380">
        <v>53.49</v>
      </c>
      <c r="J1380">
        <v>7.21</v>
      </c>
      <c r="K1380">
        <v>46.28</v>
      </c>
    </row>
    <row r="1381" spans="1:11" x14ac:dyDescent="0.3">
      <c r="A1381" t="s">
        <v>152</v>
      </c>
      <c r="B1381" s="2">
        <v>46387</v>
      </c>
      <c r="C1381">
        <v>213139.23</v>
      </c>
      <c r="D1381">
        <v>1108.8599999999999</v>
      </c>
      <c r="E1381">
        <v>236.54</v>
      </c>
      <c r="F1381">
        <v>1194.7</v>
      </c>
      <c r="G1381">
        <v>197.81</v>
      </c>
      <c r="H1381">
        <v>211510.18</v>
      </c>
      <c r="I1381">
        <v>53.08</v>
      </c>
      <c r="J1381">
        <v>7.21</v>
      </c>
      <c r="K1381">
        <v>45.87</v>
      </c>
    </row>
    <row r="1382" spans="1:11" x14ac:dyDescent="0.3">
      <c r="A1382" t="s">
        <v>153</v>
      </c>
      <c r="B1382" s="2">
        <v>46053</v>
      </c>
      <c r="C1382">
        <v>534478.87</v>
      </c>
      <c r="D1382">
        <v>2390.9</v>
      </c>
      <c r="E1382">
        <v>771.84</v>
      </c>
      <c r="F1382">
        <v>5495.61</v>
      </c>
      <c r="G1382">
        <v>236.95</v>
      </c>
      <c r="H1382">
        <v>527974.47</v>
      </c>
      <c r="I1382">
        <v>110.67</v>
      </c>
      <c r="J1382">
        <v>6.86</v>
      </c>
      <c r="K1382">
        <v>103.81</v>
      </c>
    </row>
    <row r="1383" spans="1:11" x14ac:dyDescent="0.3">
      <c r="A1383" t="s">
        <v>153</v>
      </c>
      <c r="B1383" s="2">
        <v>46081</v>
      </c>
      <c r="C1383">
        <v>527974.47</v>
      </c>
      <c r="D1383">
        <v>2361.81</v>
      </c>
      <c r="E1383">
        <v>762.44</v>
      </c>
      <c r="F1383">
        <v>5428.73</v>
      </c>
      <c r="G1383">
        <v>234.07</v>
      </c>
      <c r="H1383">
        <v>521549.23</v>
      </c>
      <c r="I1383">
        <v>109.33</v>
      </c>
      <c r="J1383">
        <v>6.86</v>
      </c>
      <c r="K1383">
        <v>102.47</v>
      </c>
    </row>
    <row r="1384" spans="1:11" x14ac:dyDescent="0.3">
      <c r="A1384" t="s">
        <v>153</v>
      </c>
      <c r="B1384" s="2">
        <v>46112</v>
      </c>
      <c r="C1384">
        <v>521549.23</v>
      </c>
      <c r="D1384">
        <v>2333.06</v>
      </c>
      <c r="E1384">
        <v>753.16</v>
      </c>
      <c r="F1384">
        <v>5362.67</v>
      </c>
      <c r="G1384">
        <v>231.22</v>
      </c>
      <c r="H1384">
        <v>515202.18</v>
      </c>
      <c r="I1384">
        <v>107.99</v>
      </c>
      <c r="J1384">
        <v>6.86</v>
      </c>
      <c r="K1384">
        <v>101.14</v>
      </c>
    </row>
    <row r="1385" spans="1:11" x14ac:dyDescent="0.3">
      <c r="A1385" t="s">
        <v>153</v>
      </c>
      <c r="B1385" s="2">
        <v>46142</v>
      </c>
      <c r="C1385">
        <v>515202.18</v>
      </c>
      <c r="D1385">
        <v>2304.67</v>
      </c>
      <c r="E1385">
        <v>744</v>
      </c>
      <c r="F1385">
        <v>5297.4</v>
      </c>
      <c r="G1385">
        <v>228.41</v>
      </c>
      <c r="H1385">
        <v>508932.37</v>
      </c>
      <c r="I1385">
        <v>106.68</v>
      </c>
      <c r="J1385">
        <v>6.86</v>
      </c>
      <c r="K1385">
        <v>99.82</v>
      </c>
    </row>
    <row r="1386" spans="1:11" x14ac:dyDescent="0.3">
      <c r="A1386" t="s">
        <v>153</v>
      </c>
      <c r="B1386" s="2">
        <v>46173</v>
      </c>
      <c r="C1386">
        <v>508932.37</v>
      </c>
      <c r="D1386">
        <v>2276.62</v>
      </c>
      <c r="E1386">
        <v>734.94</v>
      </c>
      <c r="F1386">
        <v>5232.9399999999996</v>
      </c>
      <c r="G1386">
        <v>225.63</v>
      </c>
      <c r="H1386">
        <v>502738.86</v>
      </c>
      <c r="I1386">
        <v>105.38</v>
      </c>
      <c r="J1386">
        <v>6.86</v>
      </c>
      <c r="K1386">
        <v>98.53</v>
      </c>
    </row>
    <row r="1387" spans="1:11" x14ac:dyDescent="0.3">
      <c r="A1387" t="s">
        <v>153</v>
      </c>
      <c r="B1387" s="2">
        <v>46203</v>
      </c>
      <c r="C1387">
        <v>502738.86</v>
      </c>
      <c r="D1387">
        <v>2248.92</v>
      </c>
      <c r="E1387">
        <v>726</v>
      </c>
      <c r="F1387">
        <v>5169.25</v>
      </c>
      <c r="G1387">
        <v>222.88</v>
      </c>
      <c r="H1387">
        <v>496620.72</v>
      </c>
      <c r="I1387">
        <v>104.1</v>
      </c>
      <c r="J1387">
        <v>6.86</v>
      </c>
      <c r="K1387">
        <v>97.24</v>
      </c>
    </row>
    <row r="1388" spans="1:11" x14ac:dyDescent="0.3">
      <c r="A1388" t="s">
        <v>153</v>
      </c>
      <c r="B1388" s="2">
        <v>46234</v>
      </c>
      <c r="C1388">
        <v>496620.72</v>
      </c>
      <c r="D1388">
        <v>2221.5500000000002</v>
      </c>
      <c r="E1388">
        <v>717.17</v>
      </c>
      <c r="F1388">
        <v>5106.3500000000004</v>
      </c>
      <c r="G1388">
        <v>220.17</v>
      </c>
      <c r="H1388">
        <v>490577.04</v>
      </c>
      <c r="I1388">
        <v>102.83</v>
      </c>
      <c r="J1388">
        <v>6.86</v>
      </c>
      <c r="K1388">
        <v>95.98</v>
      </c>
    </row>
    <row r="1389" spans="1:11" x14ac:dyDescent="0.3">
      <c r="A1389" t="s">
        <v>153</v>
      </c>
      <c r="B1389" s="2">
        <v>46265</v>
      </c>
      <c r="C1389">
        <v>490577.04</v>
      </c>
      <c r="D1389">
        <v>2194.5100000000002</v>
      </c>
      <c r="E1389">
        <v>708.44</v>
      </c>
      <c r="F1389">
        <v>5044.2</v>
      </c>
      <c r="G1389">
        <v>217.49</v>
      </c>
      <c r="H1389">
        <v>484606.91</v>
      </c>
      <c r="I1389">
        <v>101.58</v>
      </c>
      <c r="J1389">
        <v>6.86</v>
      </c>
      <c r="K1389">
        <v>94.72</v>
      </c>
    </row>
    <row r="1390" spans="1:11" x14ac:dyDescent="0.3">
      <c r="A1390" t="s">
        <v>153</v>
      </c>
      <c r="B1390" s="2">
        <v>46295</v>
      </c>
      <c r="C1390">
        <v>484606.91</v>
      </c>
      <c r="D1390">
        <v>2167.81</v>
      </c>
      <c r="E1390">
        <v>699.82</v>
      </c>
      <c r="F1390">
        <v>4982.82</v>
      </c>
      <c r="G1390">
        <v>214.84</v>
      </c>
      <c r="H1390">
        <v>478709.43</v>
      </c>
      <c r="I1390">
        <v>100.35</v>
      </c>
      <c r="J1390">
        <v>6.86</v>
      </c>
      <c r="K1390">
        <v>93.49</v>
      </c>
    </row>
    <row r="1391" spans="1:11" x14ac:dyDescent="0.3">
      <c r="A1391" t="s">
        <v>153</v>
      </c>
      <c r="B1391" s="2">
        <v>46326</v>
      </c>
      <c r="C1391">
        <v>478709.43</v>
      </c>
      <c r="D1391">
        <v>2141.4299999999998</v>
      </c>
      <c r="E1391">
        <v>691.3</v>
      </c>
      <c r="F1391">
        <v>4922.18</v>
      </c>
      <c r="G1391">
        <v>212.23</v>
      </c>
      <c r="H1391">
        <v>472883.73</v>
      </c>
      <c r="I1391">
        <v>99.12</v>
      </c>
      <c r="J1391">
        <v>6.86</v>
      </c>
      <c r="K1391">
        <v>92.27</v>
      </c>
    </row>
    <row r="1392" spans="1:11" x14ac:dyDescent="0.3">
      <c r="A1392" t="s">
        <v>153</v>
      </c>
      <c r="B1392" s="2">
        <v>46356</v>
      </c>
      <c r="C1392">
        <v>472883.73</v>
      </c>
      <c r="D1392">
        <v>2115.37</v>
      </c>
      <c r="E1392">
        <v>682.89</v>
      </c>
      <c r="F1392">
        <v>4862.28</v>
      </c>
      <c r="G1392">
        <v>209.64</v>
      </c>
      <c r="H1392">
        <v>467128.92</v>
      </c>
      <c r="I1392">
        <v>97.92</v>
      </c>
      <c r="J1392">
        <v>6.86</v>
      </c>
      <c r="K1392">
        <v>91.06</v>
      </c>
    </row>
    <row r="1393" spans="1:11" x14ac:dyDescent="0.3">
      <c r="A1393" t="s">
        <v>153</v>
      </c>
      <c r="B1393" s="2">
        <v>46387</v>
      </c>
      <c r="C1393">
        <v>467128.92</v>
      </c>
      <c r="D1393">
        <v>2089.62</v>
      </c>
      <c r="E1393">
        <v>674.58</v>
      </c>
      <c r="F1393">
        <v>4803.1099999999997</v>
      </c>
      <c r="G1393">
        <v>207.09</v>
      </c>
      <c r="H1393">
        <v>461444.14</v>
      </c>
      <c r="I1393">
        <v>96.73</v>
      </c>
      <c r="J1393">
        <v>6.86</v>
      </c>
      <c r="K1393">
        <v>89.87</v>
      </c>
    </row>
    <row r="1394" spans="1:11" x14ac:dyDescent="0.3">
      <c r="A1394" t="s">
        <v>154</v>
      </c>
      <c r="B1394" s="2">
        <v>46053</v>
      </c>
      <c r="C1394">
        <v>435039.29</v>
      </c>
      <c r="D1394">
        <v>2490.2399999999998</v>
      </c>
      <c r="E1394">
        <v>567.76</v>
      </c>
      <c r="F1394">
        <v>4001.07</v>
      </c>
      <c r="G1394">
        <v>829.49</v>
      </c>
      <c r="H1394">
        <v>429640.96000000002</v>
      </c>
      <c r="I1394">
        <v>99.08</v>
      </c>
      <c r="J1394">
        <v>5.25</v>
      </c>
      <c r="K1394">
        <v>93.83</v>
      </c>
    </row>
    <row r="1395" spans="1:11" x14ac:dyDescent="0.3">
      <c r="A1395" t="s">
        <v>154</v>
      </c>
      <c r="B1395" s="2">
        <v>46081</v>
      </c>
      <c r="C1395">
        <v>429640.96000000002</v>
      </c>
      <c r="D1395">
        <v>2459.34</v>
      </c>
      <c r="E1395">
        <v>560.72</v>
      </c>
      <c r="F1395">
        <v>3951.42</v>
      </c>
      <c r="G1395">
        <v>819.2</v>
      </c>
      <c r="H1395">
        <v>424309.62</v>
      </c>
      <c r="I1395">
        <v>97.85</v>
      </c>
      <c r="J1395">
        <v>5.25</v>
      </c>
      <c r="K1395">
        <v>92.6</v>
      </c>
    </row>
    <row r="1396" spans="1:11" x14ac:dyDescent="0.3">
      <c r="A1396" t="s">
        <v>154</v>
      </c>
      <c r="B1396" s="2">
        <v>46112</v>
      </c>
      <c r="C1396">
        <v>424309.62</v>
      </c>
      <c r="D1396">
        <v>2428.8200000000002</v>
      </c>
      <c r="E1396">
        <v>553.76</v>
      </c>
      <c r="F1396">
        <v>3902.39</v>
      </c>
      <c r="G1396">
        <v>809.03</v>
      </c>
      <c r="H1396">
        <v>419044.44</v>
      </c>
      <c r="I1396">
        <v>96.63</v>
      </c>
      <c r="J1396">
        <v>5.25</v>
      </c>
      <c r="K1396">
        <v>91.38</v>
      </c>
    </row>
    <row r="1397" spans="1:11" x14ac:dyDescent="0.3">
      <c r="A1397" t="s">
        <v>154</v>
      </c>
      <c r="B1397" s="2">
        <v>46142</v>
      </c>
      <c r="C1397">
        <v>419044.44</v>
      </c>
      <c r="D1397">
        <v>2398.6799999999998</v>
      </c>
      <c r="E1397">
        <v>546.89</v>
      </c>
      <c r="F1397">
        <v>3853.97</v>
      </c>
      <c r="G1397">
        <v>799</v>
      </c>
      <c r="H1397">
        <v>413844.59</v>
      </c>
      <c r="I1397">
        <v>95.44</v>
      </c>
      <c r="J1397">
        <v>5.25</v>
      </c>
      <c r="K1397">
        <v>90.19</v>
      </c>
    </row>
    <row r="1398" spans="1:11" x14ac:dyDescent="0.3">
      <c r="A1398" t="s">
        <v>154</v>
      </c>
      <c r="B1398" s="2">
        <v>46173</v>
      </c>
      <c r="C1398">
        <v>413844.59</v>
      </c>
      <c r="D1398">
        <v>2368.92</v>
      </c>
      <c r="E1398">
        <v>540.1</v>
      </c>
      <c r="F1398">
        <v>3806.14</v>
      </c>
      <c r="G1398">
        <v>789.08</v>
      </c>
      <c r="H1398">
        <v>408709.27</v>
      </c>
      <c r="I1398">
        <v>94.25</v>
      </c>
      <c r="J1398">
        <v>5.25</v>
      </c>
      <c r="K1398">
        <v>89</v>
      </c>
    </row>
    <row r="1399" spans="1:11" x14ac:dyDescent="0.3">
      <c r="A1399" t="s">
        <v>154</v>
      </c>
      <c r="B1399" s="2">
        <v>46203</v>
      </c>
      <c r="C1399">
        <v>408709.27</v>
      </c>
      <c r="D1399">
        <v>2339.52</v>
      </c>
      <c r="E1399">
        <v>533.4</v>
      </c>
      <c r="F1399">
        <v>3758.91</v>
      </c>
      <c r="G1399">
        <v>779.29</v>
      </c>
      <c r="H1399">
        <v>403637.67</v>
      </c>
      <c r="I1399">
        <v>93.08</v>
      </c>
      <c r="J1399">
        <v>5.25</v>
      </c>
      <c r="K1399">
        <v>87.83</v>
      </c>
    </row>
    <row r="1400" spans="1:11" x14ac:dyDescent="0.3">
      <c r="A1400" t="s">
        <v>154</v>
      </c>
      <c r="B1400" s="2">
        <v>46234</v>
      </c>
      <c r="C1400">
        <v>403637.67</v>
      </c>
      <c r="D1400">
        <v>2310.4899999999998</v>
      </c>
      <c r="E1400">
        <v>526.78</v>
      </c>
      <c r="F1400">
        <v>3712.27</v>
      </c>
      <c r="G1400">
        <v>769.62</v>
      </c>
      <c r="H1400">
        <v>398629</v>
      </c>
      <c r="I1400">
        <v>91.93</v>
      </c>
      <c r="J1400">
        <v>5.25</v>
      </c>
      <c r="K1400">
        <v>86.68</v>
      </c>
    </row>
    <row r="1401" spans="1:11" x14ac:dyDescent="0.3">
      <c r="A1401" t="s">
        <v>154</v>
      </c>
      <c r="B1401" s="2">
        <v>46265</v>
      </c>
      <c r="C1401">
        <v>398629</v>
      </c>
      <c r="D1401">
        <v>2281.8200000000002</v>
      </c>
      <c r="E1401">
        <v>520.24</v>
      </c>
      <c r="F1401">
        <v>3666.21</v>
      </c>
      <c r="G1401">
        <v>760.07</v>
      </c>
      <c r="H1401">
        <v>393682.48</v>
      </c>
      <c r="I1401">
        <v>90.79</v>
      </c>
      <c r="J1401">
        <v>5.25</v>
      </c>
      <c r="K1401">
        <v>85.54</v>
      </c>
    </row>
    <row r="1402" spans="1:11" x14ac:dyDescent="0.3">
      <c r="A1402" t="s">
        <v>154</v>
      </c>
      <c r="B1402" s="2">
        <v>46295</v>
      </c>
      <c r="C1402">
        <v>393682.48</v>
      </c>
      <c r="D1402">
        <v>2253.5</v>
      </c>
      <c r="E1402">
        <v>513.79</v>
      </c>
      <c r="F1402">
        <v>3620.71</v>
      </c>
      <c r="G1402">
        <v>750.64</v>
      </c>
      <c r="H1402">
        <v>388797.34</v>
      </c>
      <c r="I1402">
        <v>89.66</v>
      </c>
      <c r="J1402">
        <v>5.25</v>
      </c>
      <c r="K1402">
        <v>84.41</v>
      </c>
    </row>
    <row r="1403" spans="1:11" x14ac:dyDescent="0.3">
      <c r="A1403" t="s">
        <v>154</v>
      </c>
      <c r="B1403" s="2">
        <v>46326</v>
      </c>
      <c r="C1403">
        <v>388797.34</v>
      </c>
      <c r="D1403">
        <v>2225.54</v>
      </c>
      <c r="E1403">
        <v>507.41</v>
      </c>
      <c r="F1403">
        <v>3575.78</v>
      </c>
      <c r="G1403">
        <v>741.32</v>
      </c>
      <c r="H1403">
        <v>383972.83</v>
      </c>
      <c r="I1403">
        <v>88.55</v>
      </c>
      <c r="J1403">
        <v>5.25</v>
      </c>
      <c r="K1403">
        <v>83.3</v>
      </c>
    </row>
    <row r="1404" spans="1:11" x14ac:dyDescent="0.3">
      <c r="A1404" t="s">
        <v>154</v>
      </c>
      <c r="B1404" s="2">
        <v>46356</v>
      </c>
      <c r="C1404">
        <v>383972.83</v>
      </c>
      <c r="D1404">
        <v>2197.92</v>
      </c>
      <c r="E1404">
        <v>501.12</v>
      </c>
      <c r="F1404">
        <v>3531.41</v>
      </c>
      <c r="G1404">
        <v>732.12</v>
      </c>
      <c r="H1404">
        <v>379208.17</v>
      </c>
      <c r="I1404">
        <v>87.45</v>
      </c>
      <c r="J1404">
        <v>5.25</v>
      </c>
      <c r="K1404">
        <v>82.2</v>
      </c>
    </row>
    <row r="1405" spans="1:11" x14ac:dyDescent="0.3">
      <c r="A1405" t="s">
        <v>154</v>
      </c>
      <c r="B1405" s="2">
        <v>46387</v>
      </c>
      <c r="C1405">
        <v>379208.17</v>
      </c>
      <c r="D1405">
        <v>2170.65</v>
      </c>
      <c r="E1405">
        <v>494.9</v>
      </c>
      <c r="F1405">
        <v>3487.59</v>
      </c>
      <c r="G1405">
        <v>723.04</v>
      </c>
      <c r="H1405">
        <v>374502.65</v>
      </c>
      <c r="I1405">
        <v>86.36</v>
      </c>
      <c r="J1405">
        <v>5.25</v>
      </c>
      <c r="K1405">
        <v>81.11</v>
      </c>
    </row>
    <row r="1406" spans="1:11" x14ac:dyDescent="0.3">
      <c r="A1406" t="s">
        <v>155</v>
      </c>
      <c r="B1406" s="2">
        <v>46053</v>
      </c>
      <c r="C1406">
        <v>130442.67</v>
      </c>
      <c r="D1406">
        <v>614.05999999999995</v>
      </c>
      <c r="E1406">
        <v>212.8</v>
      </c>
      <c r="F1406">
        <v>1401.1</v>
      </c>
      <c r="G1406">
        <v>429.38</v>
      </c>
      <c r="H1406">
        <v>128399.39</v>
      </c>
      <c r="I1406">
        <v>26.96</v>
      </c>
      <c r="J1406">
        <v>4.76</v>
      </c>
      <c r="K1406">
        <v>22.21</v>
      </c>
    </row>
    <row r="1407" spans="1:11" x14ac:dyDescent="0.3">
      <c r="A1407" t="s">
        <v>155</v>
      </c>
      <c r="B1407" s="2">
        <v>46081</v>
      </c>
      <c r="C1407">
        <v>128399.39</v>
      </c>
      <c r="D1407">
        <v>604.44000000000005</v>
      </c>
      <c r="E1407">
        <v>209.47</v>
      </c>
      <c r="F1407">
        <v>1379.15</v>
      </c>
      <c r="G1407">
        <v>422.65</v>
      </c>
      <c r="H1407">
        <v>126388.12</v>
      </c>
      <c r="I1407">
        <v>26.54</v>
      </c>
      <c r="J1407">
        <v>4.76</v>
      </c>
      <c r="K1407">
        <v>21.78</v>
      </c>
    </row>
    <row r="1408" spans="1:11" x14ac:dyDescent="0.3">
      <c r="A1408" t="s">
        <v>155</v>
      </c>
      <c r="B1408" s="2">
        <v>46112</v>
      </c>
      <c r="C1408">
        <v>126388.12</v>
      </c>
      <c r="D1408">
        <v>594.97</v>
      </c>
      <c r="E1408">
        <v>206.19</v>
      </c>
      <c r="F1408">
        <v>1357.55</v>
      </c>
      <c r="G1408">
        <v>416.03</v>
      </c>
      <c r="H1408">
        <v>124408.35</v>
      </c>
      <c r="I1408">
        <v>26.12</v>
      </c>
      <c r="J1408">
        <v>4.76</v>
      </c>
      <c r="K1408">
        <v>21.37</v>
      </c>
    </row>
    <row r="1409" spans="1:11" x14ac:dyDescent="0.3">
      <c r="A1409" t="s">
        <v>155</v>
      </c>
      <c r="B1409" s="2">
        <v>46142</v>
      </c>
      <c r="C1409">
        <v>124408.35</v>
      </c>
      <c r="D1409">
        <v>585.65</v>
      </c>
      <c r="E1409">
        <v>202.96</v>
      </c>
      <c r="F1409">
        <v>1336.28</v>
      </c>
      <c r="G1409">
        <v>409.52</v>
      </c>
      <c r="H1409">
        <v>122459.6</v>
      </c>
      <c r="I1409">
        <v>25.72</v>
      </c>
      <c r="J1409">
        <v>4.76</v>
      </c>
      <c r="K1409">
        <v>20.96</v>
      </c>
    </row>
    <row r="1410" spans="1:11" x14ac:dyDescent="0.3">
      <c r="A1410" t="s">
        <v>155</v>
      </c>
      <c r="B1410" s="2">
        <v>46173</v>
      </c>
      <c r="C1410">
        <v>122459.6</v>
      </c>
      <c r="D1410">
        <v>576.48</v>
      </c>
      <c r="E1410">
        <v>199.78</v>
      </c>
      <c r="F1410">
        <v>1315.35</v>
      </c>
      <c r="G1410">
        <v>403.1</v>
      </c>
      <c r="H1410">
        <v>120541.37</v>
      </c>
      <c r="I1410">
        <v>25.31</v>
      </c>
      <c r="J1410">
        <v>4.76</v>
      </c>
      <c r="K1410">
        <v>20.56</v>
      </c>
    </row>
    <row r="1411" spans="1:11" x14ac:dyDescent="0.3">
      <c r="A1411" t="s">
        <v>155</v>
      </c>
      <c r="B1411" s="2">
        <v>46203</v>
      </c>
      <c r="C1411">
        <v>120541.37</v>
      </c>
      <c r="D1411">
        <v>567.45000000000005</v>
      </c>
      <c r="E1411">
        <v>196.65</v>
      </c>
      <c r="F1411">
        <v>1294.75</v>
      </c>
      <c r="G1411">
        <v>396.79</v>
      </c>
      <c r="H1411">
        <v>118653.19</v>
      </c>
      <c r="I1411">
        <v>24.92</v>
      </c>
      <c r="J1411">
        <v>4.76</v>
      </c>
      <c r="K1411">
        <v>20.16</v>
      </c>
    </row>
    <row r="1412" spans="1:11" x14ac:dyDescent="0.3">
      <c r="A1412" t="s">
        <v>155</v>
      </c>
      <c r="B1412" s="2">
        <v>46234</v>
      </c>
      <c r="C1412">
        <v>118653.19</v>
      </c>
      <c r="D1412">
        <v>558.55999999999995</v>
      </c>
      <c r="E1412">
        <v>193.57</v>
      </c>
      <c r="F1412">
        <v>1274.46</v>
      </c>
      <c r="G1412">
        <v>390.57</v>
      </c>
      <c r="H1412">
        <v>116794.58</v>
      </c>
      <c r="I1412">
        <v>24.53</v>
      </c>
      <c r="J1412">
        <v>4.76</v>
      </c>
      <c r="K1412">
        <v>19.77</v>
      </c>
    </row>
    <row r="1413" spans="1:11" x14ac:dyDescent="0.3">
      <c r="A1413" t="s">
        <v>155</v>
      </c>
      <c r="B1413" s="2">
        <v>46265</v>
      </c>
      <c r="C1413">
        <v>116794.58</v>
      </c>
      <c r="D1413">
        <v>549.80999999999995</v>
      </c>
      <c r="E1413">
        <v>190.54</v>
      </c>
      <c r="F1413">
        <v>1254.5</v>
      </c>
      <c r="G1413">
        <v>384.45</v>
      </c>
      <c r="H1413">
        <v>114965.09</v>
      </c>
      <c r="I1413">
        <v>24.14</v>
      </c>
      <c r="J1413">
        <v>4.76</v>
      </c>
      <c r="K1413">
        <v>19.38</v>
      </c>
    </row>
    <row r="1414" spans="1:11" x14ac:dyDescent="0.3">
      <c r="A1414" t="s">
        <v>155</v>
      </c>
      <c r="B1414" s="2">
        <v>46295</v>
      </c>
      <c r="C1414">
        <v>114965.09</v>
      </c>
      <c r="D1414">
        <v>541.20000000000005</v>
      </c>
      <c r="E1414">
        <v>187.55</v>
      </c>
      <c r="F1414">
        <v>1234.8499999999999</v>
      </c>
      <c r="G1414">
        <v>378.43</v>
      </c>
      <c r="H1414">
        <v>113164.26</v>
      </c>
      <c r="I1414">
        <v>23.76</v>
      </c>
      <c r="J1414">
        <v>4.76</v>
      </c>
      <c r="K1414">
        <v>19.010000000000002</v>
      </c>
    </row>
    <row r="1415" spans="1:11" x14ac:dyDescent="0.3">
      <c r="A1415" t="s">
        <v>155</v>
      </c>
      <c r="B1415" s="2">
        <v>46326</v>
      </c>
      <c r="C1415">
        <v>113164.26</v>
      </c>
      <c r="D1415">
        <v>532.72</v>
      </c>
      <c r="E1415">
        <v>184.61</v>
      </c>
      <c r="F1415">
        <v>1215.51</v>
      </c>
      <c r="G1415">
        <v>372.5</v>
      </c>
      <c r="H1415">
        <v>111391.63</v>
      </c>
      <c r="I1415">
        <v>23.39</v>
      </c>
      <c r="J1415">
        <v>4.76</v>
      </c>
      <c r="K1415">
        <v>18.63</v>
      </c>
    </row>
    <row r="1416" spans="1:11" x14ac:dyDescent="0.3">
      <c r="A1416" t="s">
        <v>155</v>
      </c>
      <c r="B1416" s="2">
        <v>46356</v>
      </c>
      <c r="C1416">
        <v>111391.63</v>
      </c>
      <c r="D1416">
        <v>524.38</v>
      </c>
      <c r="E1416">
        <v>181.72</v>
      </c>
      <c r="F1416">
        <v>1196.47</v>
      </c>
      <c r="G1416">
        <v>366.67</v>
      </c>
      <c r="H1416">
        <v>109646.77</v>
      </c>
      <c r="I1416">
        <v>23.02</v>
      </c>
      <c r="J1416">
        <v>4.76</v>
      </c>
      <c r="K1416">
        <v>18.27</v>
      </c>
    </row>
    <row r="1417" spans="1:11" x14ac:dyDescent="0.3">
      <c r="A1417" t="s">
        <v>155</v>
      </c>
      <c r="B1417" s="2">
        <v>46387</v>
      </c>
      <c r="C1417">
        <v>109646.77</v>
      </c>
      <c r="D1417">
        <v>516.16</v>
      </c>
      <c r="E1417">
        <v>178.88</v>
      </c>
      <c r="F1417">
        <v>1177.73</v>
      </c>
      <c r="G1417">
        <v>360.93</v>
      </c>
      <c r="H1417">
        <v>107929.25</v>
      </c>
      <c r="I1417">
        <v>22.66</v>
      </c>
      <c r="J1417">
        <v>4.76</v>
      </c>
      <c r="K1417">
        <v>17.91</v>
      </c>
    </row>
    <row r="1418" spans="1:11" x14ac:dyDescent="0.3">
      <c r="A1418" t="s">
        <v>156</v>
      </c>
      <c r="B1418" s="2">
        <v>46053</v>
      </c>
      <c r="C1418">
        <v>224930.09</v>
      </c>
      <c r="D1418">
        <v>1198.8800000000001</v>
      </c>
      <c r="E1418">
        <v>326.49</v>
      </c>
      <c r="F1418">
        <v>1695.32</v>
      </c>
      <c r="G1418">
        <v>252.43</v>
      </c>
      <c r="H1418">
        <v>222655.86</v>
      </c>
      <c r="I1418">
        <v>46.62</v>
      </c>
      <c r="J1418">
        <v>5.37</v>
      </c>
      <c r="K1418">
        <v>41.25</v>
      </c>
    </row>
    <row r="1419" spans="1:11" x14ac:dyDescent="0.3">
      <c r="A1419" t="s">
        <v>156</v>
      </c>
      <c r="B1419" s="2">
        <v>46081</v>
      </c>
      <c r="C1419">
        <v>222655.86</v>
      </c>
      <c r="D1419">
        <v>1186.76</v>
      </c>
      <c r="E1419">
        <v>323.19</v>
      </c>
      <c r="F1419">
        <v>1678.18</v>
      </c>
      <c r="G1419">
        <v>249.88</v>
      </c>
      <c r="H1419">
        <v>220404.62</v>
      </c>
      <c r="I1419">
        <v>46.15</v>
      </c>
      <c r="J1419">
        <v>5.37</v>
      </c>
      <c r="K1419">
        <v>40.78</v>
      </c>
    </row>
    <row r="1420" spans="1:11" x14ac:dyDescent="0.3">
      <c r="A1420" t="s">
        <v>156</v>
      </c>
      <c r="B1420" s="2">
        <v>46112</v>
      </c>
      <c r="C1420">
        <v>220404.62</v>
      </c>
      <c r="D1420">
        <v>1174.76</v>
      </c>
      <c r="E1420">
        <v>319.92</v>
      </c>
      <c r="F1420">
        <v>1661.21</v>
      </c>
      <c r="G1420">
        <v>247.35</v>
      </c>
      <c r="H1420">
        <v>218176.14</v>
      </c>
      <c r="I1420">
        <v>45.69</v>
      </c>
      <c r="J1420">
        <v>5.37</v>
      </c>
      <c r="K1420">
        <v>40.32</v>
      </c>
    </row>
    <row r="1421" spans="1:11" x14ac:dyDescent="0.3">
      <c r="A1421" t="s">
        <v>156</v>
      </c>
      <c r="B1421" s="2">
        <v>46142</v>
      </c>
      <c r="C1421">
        <v>218176.14</v>
      </c>
      <c r="D1421">
        <v>1162.8800000000001</v>
      </c>
      <c r="E1421">
        <v>316.68</v>
      </c>
      <c r="F1421">
        <v>1644.41</v>
      </c>
      <c r="G1421">
        <v>244.85</v>
      </c>
      <c r="H1421">
        <v>215970.19</v>
      </c>
      <c r="I1421">
        <v>45.22</v>
      </c>
      <c r="J1421">
        <v>5.37</v>
      </c>
      <c r="K1421">
        <v>39.85</v>
      </c>
    </row>
    <row r="1422" spans="1:11" x14ac:dyDescent="0.3">
      <c r="A1422" t="s">
        <v>156</v>
      </c>
      <c r="B1422" s="2">
        <v>46173</v>
      </c>
      <c r="C1422">
        <v>215970.19</v>
      </c>
      <c r="D1422">
        <v>1151.1199999999999</v>
      </c>
      <c r="E1422">
        <v>313.48</v>
      </c>
      <c r="F1422">
        <v>1627.78</v>
      </c>
      <c r="G1422">
        <v>242.37</v>
      </c>
      <c r="H1422">
        <v>213786.55</v>
      </c>
      <c r="I1422">
        <v>44.77</v>
      </c>
      <c r="J1422">
        <v>5.37</v>
      </c>
      <c r="K1422">
        <v>39.4</v>
      </c>
    </row>
    <row r="1423" spans="1:11" x14ac:dyDescent="0.3">
      <c r="A1423" t="s">
        <v>156</v>
      </c>
      <c r="B1423" s="2">
        <v>46203</v>
      </c>
      <c r="C1423">
        <v>213786.55</v>
      </c>
      <c r="D1423">
        <v>1139.48</v>
      </c>
      <c r="E1423">
        <v>310.31</v>
      </c>
      <c r="F1423">
        <v>1611.33</v>
      </c>
      <c r="G1423">
        <v>239.92</v>
      </c>
      <c r="H1423">
        <v>211624.99</v>
      </c>
      <c r="I1423">
        <v>44.31</v>
      </c>
      <c r="J1423">
        <v>5.37</v>
      </c>
      <c r="K1423">
        <v>38.94</v>
      </c>
    </row>
    <row r="1424" spans="1:11" x14ac:dyDescent="0.3">
      <c r="A1424" t="s">
        <v>156</v>
      </c>
      <c r="B1424" s="2">
        <v>46234</v>
      </c>
      <c r="C1424">
        <v>211624.99</v>
      </c>
      <c r="D1424">
        <v>1127.96</v>
      </c>
      <c r="E1424">
        <v>307.18</v>
      </c>
      <c r="F1424">
        <v>1595.03</v>
      </c>
      <c r="G1424">
        <v>237.5</v>
      </c>
      <c r="H1424">
        <v>209485.28</v>
      </c>
      <c r="I1424">
        <v>43.87</v>
      </c>
      <c r="J1424">
        <v>5.37</v>
      </c>
      <c r="K1424">
        <v>38.5</v>
      </c>
    </row>
    <row r="1425" spans="1:11" x14ac:dyDescent="0.3">
      <c r="A1425" t="s">
        <v>156</v>
      </c>
      <c r="B1425" s="2">
        <v>46265</v>
      </c>
      <c r="C1425">
        <v>209485.28</v>
      </c>
      <c r="D1425">
        <v>1116.56</v>
      </c>
      <c r="E1425">
        <v>304.07</v>
      </c>
      <c r="F1425">
        <v>1578.91</v>
      </c>
      <c r="G1425">
        <v>235.1</v>
      </c>
      <c r="H1425">
        <v>207367.2</v>
      </c>
      <c r="I1425">
        <v>43.42</v>
      </c>
      <c r="J1425">
        <v>5.37</v>
      </c>
      <c r="K1425">
        <v>38.049999999999997</v>
      </c>
    </row>
    <row r="1426" spans="1:11" x14ac:dyDescent="0.3">
      <c r="A1426" t="s">
        <v>156</v>
      </c>
      <c r="B1426" s="2">
        <v>46295</v>
      </c>
      <c r="C1426">
        <v>207367.2</v>
      </c>
      <c r="D1426">
        <v>1105.27</v>
      </c>
      <c r="E1426">
        <v>301</v>
      </c>
      <c r="F1426">
        <v>1562.94</v>
      </c>
      <c r="G1426">
        <v>232.72</v>
      </c>
      <c r="H1426">
        <v>205270.55</v>
      </c>
      <c r="I1426">
        <v>42.98</v>
      </c>
      <c r="J1426">
        <v>5.37</v>
      </c>
      <c r="K1426">
        <v>37.61</v>
      </c>
    </row>
    <row r="1427" spans="1:11" x14ac:dyDescent="0.3">
      <c r="A1427" t="s">
        <v>156</v>
      </c>
      <c r="B1427" s="2">
        <v>46326</v>
      </c>
      <c r="C1427">
        <v>205270.55</v>
      </c>
      <c r="D1427">
        <v>1094.0899999999999</v>
      </c>
      <c r="E1427">
        <v>297.95</v>
      </c>
      <c r="F1427">
        <v>1547.14</v>
      </c>
      <c r="G1427">
        <v>230.37</v>
      </c>
      <c r="H1427">
        <v>203195.09</v>
      </c>
      <c r="I1427">
        <v>42.55</v>
      </c>
      <c r="J1427">
        <v>5.37</v>
      </c>
      <c r="K1427">
        <v>37.18</v>
      </c>
    </row>
    <row r="1428" spans="1:11" x14ac:dyDescent="0.3">
      <c r="A1428" t="s">
        <v>156</v>
      </c>
      <c r="B1428" s="2">
        <v>46356</v>
      </c>
      <c r="C1428">
        <v>203195.09</v>
      </c>
      <c r="D1428">
        <v>1083.03</v>
      </c>
      <c r="E1428">
        <v>294.94</v>
      </c>
      <c r="F1428">
        <v>1531.5</v>
      </c>
      <c r="G1428">
        <v>228.04</v>
      </c>
      <c r="H1428">
        <v>201140.61</v>
      </c>
      <c r="I1428">
        <v>42.12</v>
      </c>
      <c r="J1428">
        <v>5.37</v>
      </c>
      <c r="K1428">
        <v>36.75</v>
      </c>
    </row>
    <row r="1429" spans="1:11" x14ac:dyDescent="0.3">
      <c r="A1429" t="s">
        <v>156</v>
      </c>
      <c r="B1429" s="2">
        <v>46387</v>
      </c>
      <c r="C1429">
        <v>201140.61</v>
      </c>
      <c r="D1429">
        <v>1072.08</v>
      </c>
      <c r="E1429">
        <v>291.95999999999998</v>
      </c>
      <c r="F1429">
        <v>1516.01</v>
      </c>
      <c r="G1429">
        <v>225.73</v>
      </c>
      <c r="H1429">
        <v>199106.91</v>
      </c>
      <c r="I1429">
        <v>41.69</v>
      </c>
      <c r="J1429">
        <v>5.37</v>
      </c>
      <c r="K1429">
        <v>36.32</v>
      </c>
    </row>
    <row r="1430" spans="1:11" x14ac:dyDescent="0.3">
      <c r="A1430" t="s">
        <v>157</v>
      </c>
      <c r="B1430" s="2">
        <v>46053</v>
      </c>
      <c r="C1430">
        <v>224487.24</v>
      </c>
      <c r="D1430">
        <v>1098.8699999999999</v>
      </c>
      <c r="E1430">
        <v>322.01</v>
      </c>
      <c r="F1430">
        <v>1943.77</v>
      </c>
      <c r="G1430">
        <v>632.66</v>
      </c>
      <c r="H1430">
        <v>221588.81</v>
      </c>
      <c r="I1430">
        <v>46.47</v>
      </c>
      <c r="J1430">
        <v>7.7</v>
      </c>
      <c r="K1430">
        <v>38.770000000000003</v>
      </c>
    </row>
    <row r="1431" spans="1:11" x14ac:dyDescent="0.3">
      <c r="A1431" t="s">
        <v>157</v>
      </c>
      <c r="B1431" s="2">
        <v>46081</v>
      </c>
      <c r="C1431">
        <v>221588.81</v>
      </c>
      <c r="D1431">
        <v>1084.68</v>
      </c>
      <c r="E1431">
        <v>317.85000000000002</v>
      </c>
      <c r="F1431">
        <v>1918.67</v>
      </c>
      <c r="G1431">
        <v>624.49</v>
      </c>
      <c r="H1431">
        <v>218727.79</v>
      </c>
      <c r="I1431">
        <v>45.87</v>
      </c>
      <c r="J1431">
        <v>7.7</v>
      </c>
      <c r="K1431">
        <v>38.17</v>
      </c>
    </row>
    <row r="1432" spans="1:11" x14ac:dyDescent="0.3">
      <c r="A1432" t="s">
        <v>157</v>
      </c>
      <c r="B1432" s="2">
        <v>46112</v>
      </c>
      <c r="C1432">
        <v>218727.79</v>
      </c>
      <c r="D1432">
        <v>1070.67</v>
      </c>
      <c r="E1432">
        <v>313.75</v>
      </c>
      <c r="F1432">
        <v>1893.9</v>
      </c>
      <c r="G1432">
        <v>616.42999999999995</v>
      </c>
      <c r="H1432">
        <v>215903.72</v>
      </c>
      <c r="I1432">
        <v>45.27</v>
      </c>
      <c r="J1432">
        <v>7.7</v>
      </c>
      <c r="K1432">
        <v>37.58</v>
      </c>
    </row>
    <row r="1433" spans="1:11" x14ac:dyDescent="0.3">
      <c r="A1433" t="s">
        <v>157</v>
      </c>
      <c r="B1433" s="2">
        <v>46142</v>
      </c>
      <c r="C1433">
        <v>215903.72</v>
      </c>
      <c r="D1433">
        <v>1056.8499999999999</v>
      </c>
      <c r="E1433">
        <v>309.7</v>
      </c>
      <c r="F1433">
        <v>1869.44</v>
      </c>
      <c r="G1433">
        <v>608.47</v>
      </c>
      <c r="H1433">
        <v>213116.11</v>
      </c>
      <c r="I1433">
        <v>44.69</v>
      </c>
      <c r="J1433">
        <v>7.7</v>
      </c>
      <c r="K1433">
        <v>36.99</v>
      </c>
    </row>
    <row r="1434" spans="1:11" x14ac:dyDescent="0.3">
      <c r="A1434" t="s">
        <v>157</v>
      </c>
      <c r="B1434" s="2">
        <v>46173</v>
      </c>
      <c r="C1434">
        <v>213116.11</v>
      </c>
      <c r="D1434">
        <v>1043.2</v>
      </c>
      <c r="E1434">
        <v>305.7</v>
      </c>
      <c r="F1434">
        <v>1845.31</v>
      </c>
      <c r="G1434">
        <v>600.61</v>
      </c>
      <c r="H1434">
        <v>210364.49</v>
      </c>
      <c r="I1434">
        <v>44.11</v>
      </c>
      <c r="J1434">
        <v>7.7</v>
      </c>
      <c r="K1434">
        <v>36.42</v>
      </c>
    </row>
    <row r="1435" spans="1:11" x14ac:dyDescent="0.3">
      <c r="A1435" t="s">
        <v>157</v>
      </c>
      <c r="B1435" s="2">
        <v>46203</v>
      </c>
      <c r="C1435">
        <v>210364.49</v>
      </c>
      <c r="D1435">
        <v>1029.73</v>
      </c>
      <c r="E1435">
        <v>301.75</v>
      </c>
      <c r="F1435">
        <v>1821.48</v>
      </c>
      <c r="G1435">
        <v>592.86</v>
      </c>
      <c r="H1435">
        <v>207648.4</v>
      </c>
      <c r="I1435">
        <v>43.54</v>
      </c>
      <c r="J1435">
        <v>7.7</v>
      </c>
      <c r="K1435">
        <v>35.85</v>
      </c>
    </row>
    <row r="1436" spans="1:11" x14ac:dyDescent="0.3">
      <c r="A1436" t="s">
        <v>157</v>
      </c>
      <c r="B1436" s="2">
        <v>46234</v>
      </c>
      <c r="C1436">
        <v>207648.4</v>
      </c>
      <c r="D1436">
        <v>1016.44</v>
      </c>
      <c r="E1436">
        <v>297.85000000000002</v>
      </c>
      <c r="F1436">
        <v>1797.96</v>
      </c>
      <c r="G1436">
        <v>585.20000000000005</v>
      </c>
      <c r="H1436">
        <v>204967.38</v>
      </c>
      <c r="I1436">
        <v>42.98</v>
      </c>
      <c r="J1436">
        <v>7.7</v>
      </c>
      <c r="K1436">
        <v>35.29</v>
      </c>
    </row>
    <row r="1437" spans="1:11" x14ac:dyDescent="0.3">
      <c r="A1437" t="s">
        <v>157</v>
      </c>
      <c r="B1437" s="2">
        <v>46265</v>
      </c>
      <c r="C1437">
        <v>204967.38</v>
      </c>
      <c r="D1437">
        <v>1003.32</v>
      </c>
      <c r="E1437">
        <v>294.01</v>
      </c>
      <c r="F1437">
        <v>1774.75</v>
      </c>
      <c r="G1437">
        <v>577.65</v>
      </c>
      <c r="H1437">
        <v>202320.97</v>
      </c>
      <c r="I1437">
        <v>42.43</v>
      </c>
      <c r="J1437">
        <v>7.7</v>
      </c>
      <c r="K1437">
        <v>34.729999999999997</v>
      </c>
    </row>
    <row r="1438" spans="1:11" x14ac:dyDescent="0.3">
      <c r="A1438" t="s">
        <v>157</v>
      </c>
      <c r="B1438" s="2">
        <v>46295</v>
      </c>
      <c r="C1438">
        <v>202320.97</v>
      </c>
      <c r="D1438">
        <v>990.36</v>
      </c>
      <c r="E1438">
        <v>290.20999999999998</v>
      </c>
      <c r="F1438">
        <v>1751.84</v>
      </c>
      <c r="G1438">
        <v>570.19000000000005</v>
      </c>
      <c r="H1438">
        <v>199708.74</v>
      </c>
      <c r="I1438">
        <v>41.88</v>
      </c>
      <c r="J1438">
        <v>7.7</v>
      </c>
      <c r="K1438">
        <v>34.18</v>
      </c>
    </row>
    <row r="1439" spans="1:11" x14ac:dyDescent="0.3">
      <c r="A1439" t="s">
        <v>157</v>
      </c>
      <c r="B1439" s="2">
        <v>46326</v>
      </c>
      <c r="C1439">
        <v>199708.74</v>
      </c>
      <c r="D1439">
        <v>977.57</v>
      </c>
      <c r="E1439">
        <v>286.47000000000003</v>
      </c>
      <c r="F1439">
        <v>1729.22</v>
      </c>
      <c r="G1439">
        <v>562.83000000000004</v>
      </c>
      <c r="H1439">
        <v>197130.22</v>
      </c>
      <c r="I1439">
        <v>41.34</v>
      </c>
      <c r="J1439">
        <v>7.7</v>
      </c>
      <c r="K1439">
        <v>33.64</v>
      </c>
    </row>
    <row r="1440" spans="1:11" x14ac:dyDescent="0.3">
      <c r="A1440" t="s">
        <v>157</v>
      </c>
      <c r="B1440" s="2">
        <v>46356</v>
      </c>
      <c r="C1440">
        <v>197130.22</v>
      </c>
      <c r="D1440">
        <v>964.95</v>
      </c>
      <c r="E1440">
        <v>282.77</v>
      </c>
      <c r="F1440">
        <v>1706.89</v>
      </c>
      <c r="G1440">
        <v>555.55999999999995</v>
      </c>
      <c r="H1440">
        <v>194585.01</v>
      </c>
      <c r="I1440">
        <v>40.799999999999997</v>
      </c>
      <c r="J1440">
        <v>7.7</v>
      </c>
      <c r="K1440">
        <v>33.11</v>
      </c>
    </row>
    <row r="1441" spans="1:11" x14ac:dyDescent="0.3">
      <c r="A1441" t="s">
        <v>157</v>
      </c>
      <c r="B1441" s="2">
        <v>46387</v>
      </c>
      <c r="C1441">
        <v>194585.01</v>
      </c>
      <c r="D1441">
        <v>952.49</v>
      </c>
      <c r="E1441">
        <v>279.12</v>
      </c>
      <c r="F1441">
        <v>1684.85</v>
      </c>
      <c r="G1441">
        <v>548.39</v>
      </c>
      <c r="H1441">
        <v>192072.65</v>
      </c>
      <c r="I1441">
        <v>40.28</v>
      </c>
      <c r="J1441">
        <v>7.7</v>
      </c>
      <c r="K1441">
        <v>32.58</v>
      </c>
    </row>
    <row r="1442" spans="1:11" x14ac:dyDescent="0.3">
      <c r="A1442" t="s">
        <v>158</v>
      </c>
      <c r="B1442" s="2">
        <v>46053</v>
      </c>
      <c r="C1442">
        <v>260389.24</v>
      </c>
      <c r="D1442">
        <v>1346.86</v>
      </c>
      <c r="E1442">
        <v>321.83</v>
      </c>
      <c r="F1442">
        <v>1714.13</v>
      </c>
      <c r="G1442">
        <v>522.54999999999995</v>
      </c>
      <c r="H1442">
        <v>257830.73</v>
      </c>
      <c r="I1442">
        <v>53.98</v>
      </c>
      <c r="J1442">
        <v>6.73</v>
      </c>
      <c r="K1442">
        <v>47.25</v>
      </c>
    </row>
    <row r="1443" spans="1:11" x14ac:dyDescent="0.3">
      <c r="A1443" t="s">
        <v>158</v>
      </c>
      <c r="B1443" s="2">
        <v>46081</v>
      </c>
      <c r="C1443">
        <v>257830.73</v>
      </c>
      <c r="D1443">
        <v>1333.63</v>
      </c>
      <c r="E1443">
        <v>318.67</v>
      </c>
      <c r="F1443">
        <v>1697.29</v>
      </c>
      <c r="G1443">
        <v>517.41999999999996</v>
      </c>
      <c r="H1443">
        <v>255297.36</v>
      </c>
      <c r="I1443">
        <v>53.45</v>
      </c>
      <c r="J1443">
        <v>6.73</v>
      </c>
      <c r="K1443">
        <v>46.72</v>
      </c>
    </row>
    <row r="1444" spans="1:11" x14ac:dyDescent="0.3">
      <c r="A1444" t="s">
        <v>158</v>
      </c>
      <c r="B1444" s="2">
        <v>46112</v>
      </c>
      <c r="C1444">
        <v>255297.36</v>
      </c>
      <c r="D1444">
        <v>1320.53</v>
      </c>
      <c r="E1444">
        <v>315.54000000000002</v>
      </c>
      <c r="F1444">
        <v>1680.61</v>
      </c>
      <c r="G1444">
        <v>512.33000000000004</v>
      </c>
      <c r="H1444">
        <v>252788.89</v>
      </c>
      <c r="I1444">
        <v>52.93</v>
      </c>
      <c r="J1444">
        <v>6.73</v>
      </c>
      <c r="K1444">
        <v>46.2</v>
      </c>
    </row>
    <row r="1445" spans="1:11" x14ac:dyDescent="0.3">
      <c r="A1445" t="s">
        <v>158</v>
      </c>
      <c r="B1445" s="2">
        <v>46142</v>
      </c>
      <c r="C1445">
        <v>252788.89</v>
      </c>
      <c r="D1445">
        <v>1307.55</v>
      </c>
      <c r="E1445">
        <v>312.44</v>
      </c>
      <c r="F1445">
        <v>1664.1</v>
      </c>
      <c r="G1445">
        <v>507.3</v>
      </c>
      <c r="H1445">
        <v>250305.06</v>
      </c>
      <c r="I1445">
        <v>52.41</v>
      </c>
      <c r="J1445">
        <v>6.73</v>
      </c>
      <c r="K1445">
        <v>45.68</v>
      </c>
    </row>
    <row r="1446" spans="1:11" x14ac:dyDescent="0.3">
      <c r="A1446" t="s">
        <v>158</v>
      </c>
      <c r="B1446" s="2">
        <v>46173</v>
      </c>
      <c r="C1446">
        <v>250305.06</v>
      </c>
      <c r="D1446">
        <v>1294.7</v>
      </c>
      <c r="E1446">
        <v>309.37</v>
      </c>
      <c r="F1446">
        <v>1647.74</v>
      </c>
      <c r="G1446">
        <v>502.31</v>
      </c>
      <c r="H1446">
        <v>247845.63</v>
      </c>
      <c r="I1446">
        <v>51.89</v>
      </c>
      <c r="J1446">
        <v>6.73</v>
      </c>
      <c r="K1446">
        <v>45.16</v>
      </c>
    </row>
    <row r="1447" spans="1:11" x14ac:dyDescent="0.3">
      <c r="A1447" t="s">
        <v>158</v>
      </c>
      <c r="B1447" s="2">
        <v>46203</v>
      </c>
      <c r="C1447">
        <v>247845.63</v>
      </c>
      <c r="D1447">
        <v>1281.98</v>
      </c>
      <c r="E1447">
        <v>306.33</v>
      </c>
      <c r="F1447">
        <v>1631.55</v>
      </c>
      <c r="G1447">
        <v>497.38</v>
      </c>
      <c r="H1447">
        <v>245410.38</v>
      </c>
      <c r="I1447">
        <v>51.38</v>
      </c>
      <c r="J1447">
        <v>6.73</v>
      </c>
      <c r="K1447">
        <v>44.65</v>
      </c>
    </row>
    <row r="1448" spans="1:11" x14ac:dyDescent="0.3">
      <c r="A1448" t="s">
        <v>158</v>
      </c>
      <c r="B1448" s="2">
        <v>46234</v>
      </c>
      <c r="C1448">
        <v>245410.38</v>
      </c>
      <c r="D1448">
        <v>1269.3900000000001</v>
      </c>
      <c r="E1448">
        <v>303.32</v>
      </c>
      <c r="F1448">
        <v>1615.52</v>
      </c>
      <c r="G1448">
        <v>492.49</v>
      </c>
      <c r="H1448">
        <v>242999.05</v>
      </c>
      <c r="I1448">
        <v>50.88</v>
      </c>
      <c r="J1448">
        <v>6.73</v>
      </c>
      <c r="K1448">
        <v>44.15</v>
      </c>
    </row>
    <row r="1449" spans="1:11" x14ac:dyDescent="0.3">
      <c r="A1449" t="s">
        <v>158</v>
      </c>
      <c r="B1449" s="2">
        <v>46265</v>
      </c>
      <c r="C1449">
        <v>242999.05</v>
      </c>
      <c r="D1449">
        <v>1256.9100000000001</v>
      </c>
      <c r="E1449">
        <v>300.33999999999997</v>
      </c>
      <c r="F1449">
        <v>1599.65</v>
      </c>
      <c r="G1449">
        <v>487.65</v>
      </c>
      <c r="H1449">
        <v>240611.41</v>
      </c>
      <c r="I1449">
        <v>50.38</v>
      </c>
      <c r="J1449">
        <v>6.73</v>
      </c>
      <c r="K1449">
        <v>43.65</v>
      </c>
    </row>
    <row r="1450" spans="1:11" x14ac:dyDescent="0.3">
      <c r="A1450" t="s">
        <v>158</v>
      </c>
      <c r="B1450" s="2">
        <v>46295</v>
      </c>
      <c r="C1450">
        <v>240611.41</v>
      </c>
      <c r="D1450">
        <v>1244.56</v>
      </c>
      <c r="E1450">
        <v>297.38</v>
      </c>
      <c r="F1450">
        <v>1583.93</v>
      </c>
      <c r="G1450">
        <v>482.86</v>
      </c>
      <c r="H1450">
        <v>238247.23</v>
      </c>
      <c r="I1450">
        <v>49.88</v>
      </c>
      <c r="J1450">
        <v>6.73</v>
      </c>
      <c r="K1450">
        <v>43.15</v>
      </c>
    </row>
    <row r="1451" spans="1:11" x14ac:dyDescent="0.3">
      <c r="A1451" t="s">
        <v>158</v>
      </c>
      <c r="B1451" s="2">
        <v>46326</v>
      </c>
      <c r="C1451">
        <v>238247.23</v>
      </c>
      <c r="D1451">
        <v>1232.33</v>
      </c>
      <c r="E1451">
        <v>294.45999999999998</v>
      </c>
      <c r="F1451">
        <v>1568.37</v>
      </c>
      <c r="G1451">
        <v>478.12</v>
      </c>
      <c r="H1451">
        <v>235906.29</v>
      </c>
      <c r="I1451">
        <v>49.39</v>
      </c>
      <c r="J1451">
        <v>6.73</v>
      </c>
      <c r="K1451">
        <v>42.66</v>
      </c>
    </row>
    <row r="1452" spans="1:11" x14ac:dyDescent="0.3">
      <c r="A1452" t="s">
        <v>158</v>
      </c>
      <c r="B1452" s="2">
        <v>46356</v>
      </c>
      <c r="C1452">
        <v>235906.29</v>
      </c>
      <c r="D1452">
        <v>1220.23</v>
      </c>
      <c r="E1452">
        <v>291.57</v>
      </c>
      <c r="F1452">
        <v>1552.96</v>
      </c>
      <c r="G1452">
        <v>473.42</v>
      </c>
      <c r="H1452">
        <v>233588.34</v>
      </c>
      <c r="I1452">
        <v>48.91</v>
      </c>
      <c r="J1452">
        <v>6.73</v>
      </c>
      <c r="K1452">
        <v>42.18</v>
      </c>
    </row>
    <row r="1453" spans="1:11" x14ac:dyDescent="0.3">
      <c r="A1453" t="s">
        <v>158</v>
      </c>
      <c r="B1453" s="2">
        <v>46387</v>
      </c>
      <c r="C1453">
        <v>233588.34</v>
      </c>
      <c r="D1453">
        <v>1208.24</v>
      </c>
      <c r="E1453">
        <v>288.7</v>
      </c>
      <c r="F1453">
        <v>1537.7</v>
      </c>
      <c r="G1453">
        <v>468.77</v>
      </c>
      <c r="H1453">
        <v>231293.17</v>
      </c>
      <c r="I1453">
        <v>48.43</v>
      </c>
      <c r="J1453">
        <v>6.73</v>
      </c>
      <c r="K1453">
        <v>41.7</v>
      </c>
    </row>
    <row r="1454" spans="1:11" x14ac:dyDescent="0.3">
      <c r="A1454" t="s">
        <v>159</v>
      </c>
      <c r="B1454" s="2">
        <v>46053</v>
      </c>
      <c r="C1454">
        <v>232432.44</v>
      </c>
      <c r="D1454">
        <v>1008.76</v>
      </c>
      <c r="E1454">
        <v>1092.83</v>
      </c>
      <c r="F1454">
        <v>2404.5100000000002</v>
      </c>
      <c r="G1454">
        <v>388.85</v>
      </c>
      <c r="H1454">
        <v>228546.25</v>
      </c>
      <c r="I1454">
        <v>48.02</v>
      </c>
      <c r="J1454">
        <v>5.17</v>
      </c>
      <c r="K1454">
        <v>42.85</v>
      </c>
    </row>
    <row r="1455" spans="1:11" x14ac:dyDescent="0.3">
      <c r="A1455" t="s">
        <v>159</v>
      </c>
      <c r="B1455" s="2">
        <v>46081</v>
      </c>
      <c r="C1455">
        <v>228546.25</v>
      </c>
      <c r="D1455">
        <v>991.89</v>
      </c>
      <c r="E1455">
        <v>1074.56</v>
      </c>
      <c r="F1455">
        <v>2364.31</v>
      </c>
      <c r="G1455">
        <v>382.34</v>
      </c>
      <c r="H1455">
        <v>224725.04</v>
      </c>
      <c r="I1455">
        <v>47.22</v>
      </c>
      <c r="J1455">
        <v>5.17</v>
      </c>
      <c r="K1455">
        <v>42.04</v>
      </c>
    </row>
    <row r="1456" spans="1:11" x14ac:dyDescent="0.3">
      <c r="A1456" t="s">
        <v>159</v>
      </c>
      <c r="B1456" s="2">
        <v>46112</v>
      </c>
      <c r="C1456">
        <v>224725.04</v>
      </c>
      <c r="D1456">
        <v>975.31</v>
      </c>
      <c r="E1456">
        <v>1056.5899999999999</v>
      </c>
      <c r="F1456">
        <v>2324.7800000000002</v>
      </c>
      <c r="G1456">
        <v>375.95</v>
      </c>
      <c r="H1456">
        <v>220967.71</v>
      </c>
      <c r="I1456">
        <v>46.43</v>
      </c>
      <c r="J1456">
        <v>5.17</v>
      </c>
      <c r="K1456">
        <v>41.25</v>
      </c>
    </row>
    <row r="1457" spans="1:11" x14ac:dyDescent="0.3">
      <c r="A1457" t="s">
        <v>159</v>
      </c>
      <c r="B1457" s="2">
        <v>46142</v>
      </c>
      <c r="C1457">
        <v>220967.71</v>
      </c>
      <c r="D1457">
        <v>959</v>
      </c>
      <c r="E1457">
        <v>1038.93</v>
      </c>
      <c r="F1457">
        <v>2285.91</v>
      </c>
      <c r="G1457">
        <v>369.67</v>
      </c>
      <c r="H1457">
        <v>217273.21</v>
      </c>
      <c r="I1457">
        <v>45.65</v>
      </c>
      <c r="J1457">
        <v>5.17</v>
      </c>
      <c r="K1457">
        <v>40.479999999999997</v>
      </c>
    </row>
    <row r="1458" spans="1:11" x14ac:dyDescent="0.3">
      <c r="A1458" t="s">
        <v>159</v>
      </c>
      <c r="B1458" s="2">
        <v>46173</v>
      </c>
      <c r="C1458">
        <v>217273.21</v>
      </c>
      <c r="D1458">
        <v>942.97</v>
      </c>
      <c r="E1458">
        <v>1021.56</v>
      </c>
      <c r="F1458">
        <v>2247.69</v>
      </c>
      <c r="G1458">
        <v>363.49</v>
      </c>
      <c r="H1458">
        <v>213640.48</v>
      </c>
      <c r="I1458">
        <v>44.89</v>
      </c>
      <c r="J1458">
        <v>5.17</v>
      </c>
      <c r="K1458">
        <v>39.71</v>
      </c>
    </row>
    <row r="1459" spans="1:11" x14ac:dyDescent="0.3">
      <c r="A1459" t="s">
        <v>159</v>
      </c>
      <c r="B1459" s="2">
        <v>46203</v>
      </c>
      <c r="C1459">
        <v>213640.48</v>
      </c>
      <c r="D1459">
        <v>927.2</v>
      </c>
      <c r="E1459">
        <v>1004.48</v>
      </c>
      <c r="F1459">
        <v>2210.11</v>
      </c>
      <c r="G1459">
        <v>357.41</v>
      </c>
      <c r="H1459">
        <v>210068.49</v>
      </c>
      <c r="I1459">
        <v>44.14</v>
      </c>
      <c r="J1459">
        <v>5.17</v>
      </c>
      <c r="K1459">
        <v>38.96</v>
      </c>
    </row>
    <row r="1460" spans="1:11" x14ac:dyDescent="0.3">
      <c r="A1460" t="s">
        <v>159</v>
      </c>
      <c r="B1460" s="2">
        <v>46234</v>
      </c>
      <c r="C1460">
        <v>210068.49</v>
      </c>
      <c r="D1460">
        <v>911.7</v>
      </c>
      <c r="E1460">
        <v>987.68</v>
      </c>
      <c r="F1460">
        <v>2173.16</v>
      </c>
      <c r="G1460">
        <v>351.43</v>
      </c>
      <c r="H1460">
        <v>206556.22</v>
      </c>
      <c r="I1460">
        <v>43.4</v>
      </c>
      <c r="J1460">
        <v>5.17</v>
      </c>
      <c r="K1460">
        <v>38.229999999999997</v>
      </c>
    </row>
    <row r="1461" spans="1:11" x14ac:dyDescent="0.3">
      <c r="A1461" t="s">
        <v>159</v>
      </c>
      <c r="B1461" s="2">
        <v>46265</v>
      </c>
      <c r="C1461">
        <v>206556.22</v>
      </c>
      <c r="D1461">
        <v>896.45</v>
      </c>
      <c r="E1461">
        <v>971.17</v>
      </c>
      <c r="F1461">
        <v>2136.8200000000002</v>
      </c>
      <c r="G1461">
        <v>345.56</v>
      </c>
      <c r="H1461">
        <v>203102.67</v>
      </c>
      <c r="I1461">
        <v>42.67</v>
      </c>
      <c r="J1461">
        <v>5.17</v>
      </c>
      <c r="K1461">
        <v>37.5</v>
      </c>
    </row>
    <row r="1462" spans="1:11" x14ac:dyDescent="0.3">
      <c r="A1462" t="s">
        <v>159</v>
      </c>
      <c r="B1462" s="2">
        <v>46295</v>
      </c>
      <c r="C1462">
        <v>203102.67</v>
      </c>
      <c r="D1462">
        <v>881.47</v>
      </c>
      <c r="E1462">
        <v>954.93</v>
      </c>
      <c r="F1462">
        <v>2101.1</v>
      </c>
      <c r="G1462">
        <v>339.78</v>
      </c>
      <c r="H1462">
        <v>199706.86</v>
      </c>
      <c r="I1462">
        <v>41.96</v>
      </c>
      <c r="J1462">
        <v>5.17</v>
      </c>
      <c r="K1462">
        <v>36.79</v>
      </c>
    </row>
    <row r="1463" spans="1:11" x14ac:dyDescent="0.3">
      <c r="A1463" t="s">
        <v>159</v>
      </c>
      <c r="B1463" s="2">
        <v>46326</v>
      </c>
      <c r="C1463">
        <v>199706.86</v>
      </c>
      <c r="D1463">
        <v>866.73</v>
      </c>
      <c r="E1463">
        <v>938.96</v>
      </c>
      <c r="F1463">
        <v>2065.9699999999998</v>
      </c>
      <c r="G1463">
        <v>334.1</v>
      </c>
      <c r="H1463">
        <v>196367.84</v>
      </c>
      <c r="I1463">
        <v>41.26</v>
      </c>
      <c r="J1463">
        <v>5.17</v>
      </c>
      <c r="K1463">
        <v>36.090000000000003</v>
      </c>
    </row>
    <row r="1464" spans="1:11" x14ac:dyDescent="0.3">
      <c r="A1464" t="s">
        <v>159</v>
      </c>
      <c r="B1464" s="2">
        <v>46356</v>
      </c>
      <c r="C1464">
        <v>196367.84</v>
      </c>
      <c r="D1464">
        <v>852.24</v>
      </c>
      <c r="E1464">
        <v>923.26</v>
      </c>
      <c r="F1464">
        <v>2031.42</v>
      </c>
      <c r="G1464">
        <v>328.51</v>
      </c>
      <c r="H1464">
        <v>193084.63</v>
      </c>
      <c r="I1464">
        <v>40.57</v>
      </c>
      <c r="J1464">
        <v>5.17</v>
      </c>
      <c r="K1464">
        <v>35.4</v>
      </c>
    </row>
    <row r="1465" spans="1:11" x14ac:dyDescent="0.3">
      <c r="A1465" t="s">
        <v>159</v>
      </c>
      <c r="B1465" s="2">
        <v>46387</v>
      </c>
      <c r="C1465">
        <v>193084.63</v>
      </c>
      <c r="D1465">
        <v>837.99</v>
      </c>
      <c r="E1465">
        <v>907.83</v>
      </c>
      <c r="F1465">
        <v>1997.46</v>
      </c>
      <c r="G1465">
        <v>323.02</v>
      </c>
      <c r="H1465">
        <v>189856.33</v>
      </c>
      <c r="I1465">
        <v>39.89</v>
      </c>
      <c r="J1465">
        <v>5.17</v>
      </c>
      <c r="K1465">
        <v>34.72</v>
      </c>
    </row>
    <row r="1466" spans="1:11" x14ac:dyDescent="0.3">
      <c r="A1466" t="s">
        <v>160</v>
      </c>
      <c r="B1466" s="2">
        <v>46053</v>
      </c>
      <c r="C1466">
        <v>153096.01</v>
      </c>
      <c r="D1466">
        <v>880.43</v>
      </c>
      <c r="E1466">
        <v>658.72</v>
      </c>
      <c r="F1466">
        <v>1522.29</v>
      </c>
      <c r="G1466">
        <v>241.6</v>
      </c>
      <c r="H1466">
        <v>150673.4</v>
      </c>
      <c r="I1466">
        <v>31.64</v>
      </c>
      <c r="J1466">
        <v>7.28</v>
      </c>
      <c r="K1466">
        <v>24.36</v>
      </c>
    </row>
    <row r="1467" spans="1:11" x14ac:dyDescent="0.3">
      <c r="A1467" t="s">
        <v>160</v>
      </c>
      <c r="B1467" s="2">
        <v>46081</v>
      </c>
      <c r="C1467">
        <v>150673.4</v>
      </c>
      <c r="D1467">
        <v>866.5</v>
      </c>
      <c r="E1467">
        <v>648.29999999999995</v>
      </c>
      <c r="F1467">
        <v>1498.2</v>
      </c>
      <c r="G1467">
        <v>237.78</v>
      </c>
      <c r="H1467">
        <v>148289.12</v>
      </c>
      <c r="I1467">
        <v>31.14</v>
      </c>
      <c r="J1467">
        <v>7.28</v>
      </c>
      <c r="K1467">
        <v>23.86</v>
      </c>
    </row>
    <row r="1468" spans="1:11" x14ac:dyDescent="0.3">
      <c r="A1468" t="s">
        <v>160</v>
      </c>
      <c r="B1468" s="2">
        <v>46112</v>
      </c>
      <c r="C1468">
        <v>148289.12</v>
      </c>
      <c r="D1468">
        <v>852.79</v>
      </c>
      <c r="E1468">
        <v>638.04</v>
      </c>
      <c r="F1468">
        <v>1474.5</v>
      </c>
      <c r="G1468">
        <v>234.01</v>
      </c>
      <c r="H1468">
        <v>145942.57</v>
      </c>
      <c r="I1468">
        <v>30.65</v>
      </c>
      <c r="J1468">
        <v>7.28</v>
      </c>
      <c r="K1468">
        <v>23.36</v>
      </c>
    </row>
    <row r="1469" spans="1:11" x14ac:dyDescent="0.3">
      <c r="A1469" t="s">
        <v>160</v>
      </c>
      <c r="B1469" s="2">
        <v>46142</v>
      </c>
      <c r="C1469">
        <v>145942.57</v>
      </c>
      <c r="D1469">
        <v>839.29</v>
      </c>
      <c r="E1469">
        <v>627.94000000000005</v>
      </c>
      <c r="F1469">
        <v>1451.16</v>
      </c>
      <c r="G1469">
        <v>230.31</v>
      </c>
      <c r="H1469">
        <v>143633.15</v>
      </c>
      <c r="I1469">
        <v>30.16</v>
      </c>
      <c r="J1469">
        <v>7.28</v>
      </c>
      <c r="K1469">
        <v>22.88</v>
      </c>
    </row>
    <row r="1470" spans="1:11" x14ac:dyDescent="0.3">
      <c r="A1470" t="s">
        <v>160</v>
      </c>
      <c r="B1470" s="2">
        <v>46173</v>
      </c>
      <c r="C1470">
        <v>143633.15</v>
      </c>
      <c r="D1470">
        <v>826.01</v>
      </c>
      <c r="E1470">
        <v>618.01</v>
      </c>
      <c r="F1470">
        <v>1428.2</v>
      </c>
      <c r="G1470">
        <v>226.67</v>
      </c>
      <c r="H1470">
        <v>141360.28</v>
      </c>
      <c r="I1470">
        <v>29.69</v>
      </c>
      <c r="J1470">
        <v>7.28</v>
      </c>
      <c r="K1470">
        <v>22.4</v>
      </c>
    </row>
    <row r="1471" spans="1:11" x14ac:dyDescent="0.3">
      <c r="A1471" t="s">
        <v>160</v>
      </c>
      <c r="B1471" s="2">
        <v>46203</v>
      </c>
      <c r="C1471">
        <v>141360.28</v>
      </c>
      <c r="D1471">
        <v>812.94</v>
      </c>
      <c r="E1471">
        <v>608.23</v>
      </c>
      <c r="F1471">
        <v>1405.6</v>
      </c>
      <c r="G1471">
        <v>223.08</v>
      </c>
      <c r="H1471">
        <v>139123.37</v>
      </c>
      <c r="I1471">
        <v>29.22</v>
      </c>
      <c r="J1471">
        <v>7.28</v>
      </c>
      <c r="K1471">
        <v>21.93</v>
      </c>
    </row>
    <row r="1472" spans="1:11" x14ac:dyDescent="0.3">
      <c r="A1472" t="s">
        <v>160</v>
      </c>
      <c r="B1472" s="2">
        <v>46234</v>
      </c>
      <c r="C1472">
        <v>139123.37</v>
      </c>
      <c r="D1472">
        <v>800.08</v>
      </c>
      <c r="E1472">
        <v>598.6</v>
      </c>
      <c r="F1472">
        <v>1383.36</v>
      </c>
      <c r="G1472">
        <v>219.55</v>
      </c>
      <c r="H1472">
        <v>136921.85999999999</v>
      </c>
      <c r="I1472">
        <v>28.75</v>
      </c>
      <c r="J1472">
        <v>7.28</v>
      </c>
      <c r="K1472">
        <v>21.47</v>
      </c>
    </row>
    <row r="1473" spans="1:11" x14ac:dyDescent="0.3">
      <c r="A1473" t="s">
        <v>160</v>
      </c>
      <c r="B1473" s="2">
        <v>46265</v>
      </c>
      <c r="C1473">
        <v>136921.85999999999</v>
      </c>
      <c r="D1473">
        <v>787.41</v>
      </c>
      <c r="E1473">
        <v>589.13</v>
      </c>
      <c r="F1473">
        <v>1361.47</v>
      </c>
      <c r="G1473">
        <v>216.08</v>
      </c>
      <c r="H1473">
        <v>134755.19</v>
      </c>
      <c r="I1473">
        <v>28.3</v>
      </c>
      <c r="J1473">
        <v>7.28</v>
      </c>
      <c r="K1473">
        <v>21.02</v>
      </c>
    </row>
    <row r="1474" spans="1:11" x14ac:dyDescent="0.3">
      <c r="A1474" t="s">
        <v>160</v>
      </c>
      <c r="B1474" s="2">
        <v>46295</v>
      </c>
      <c r="C1474">
        <v>134755.19</v>
      </c>
      <c r="D1474">
        <v>774.95</v>
      </c>
      <c r="E1474">
        <v>579.80999999999995</v>
      </c>
      <c r="F1474">
        <v>1339.92</v>
      </c>
      <c r="G1474">
        <v>212.66</v>
      </c>
      <c r="H1474">
        <v>132622.81</v>
      </c>
      <c r="I1474">
        <v>27.85</v>
      </c>
      <c r="J1474">
        <v>7.28</v>
      </c>
      <c r="K1474">
        <v>20.57</v>
      </c>
    </row>
    <row r="1475" spans="1:11" x14ac:dyDescent="0.3">
      <c r="A1475" t="s">
        <v>160</v>
      </c>
      <c r="B1475" s="2">
        <v>46326</v>
      </c>
      <c r="C1475">
        <v>132622.81</v>
      </c>
      <c r="D1475">
        <v>762.69</v>
      </c>
      <c r="E1475">
        <v>570.63</v>
      </c>
      <c r="F1475">
        <v>1318.72</v>
      </c>
      <c r="G1475">
        <v>209.29</v>
      </c>
      <c r="H1475">
        <v>130524.16</v>
      </c>
      <c r="I1475">
        <v>27.41</v>
      </c>
      <c r="J1475">
        <v>7.28</v>
      </c>
      <c r="K1475">
        <v>20.13</v>
      </c>
    </row>
    <row r="1476" spans="1:11" x14ac:dyDescent="0.3">
      <c r="A1476" t="s">
        <v>160</v>
      </c>
      <c r="B1476" s="2">
        <v>46356</v>
      </c>
      <c r="C1476">
        <v>130524.16</v>
      </c>
      <c r="D1476">
        <v>750.62</v>
      </c>
      <c r="E1476">
        <v>561.6</v>
      </c>
      <c r="F1476">
        <v>1297.8499999999999</v>
      </c>
      <c r="G1476">
        <v>205.98</v>
      </c>
      <c r="H1476">
        <v>128458.73</v>
      </c>
      <c r="I1476">
        <v>26.98</v>
      </c>
      <c r="J1476">
        <v>7.28</v>
      </c>
      <c r="K1476">
        <v>19.690000000000001</v>
      </c>
    </row>
    <row r="1477" spans="1:11" x14ac:dyDescent="0.3">
      <c r="A1477" t="s">
        <v>160</v>
      </c>
      <c r="B1477" s="2">
        <v>46387</v>
      </c>
      <c r="C1477">
        <v>128458.73</v>
      </c>
      <c r="D1477">
        <v>738.74</v>
      </c>
      <c r="E1477">
        <v>552.72</v>
      </c>
      <c r="F1477">
        <v>1277.31</v>
      </c>
      <c r="G1477">
        <v>202.72</v>
      </c>
      <c r="H1477">
        <v>126425.98</v>
      </c>
      <c r="I1477">
        <v>26.55</v>
      </c>
      <c r="J1477">
        <v>7.28</v>
      </c>
      <c r="K1477">
        <v>19.27</v>
      </c>
    </row>
    <row r="1478" spans="1:11" x14ac:dyDescent="0.3">
      <c r="A1478" t="s">
        <v>161</v>
      </c>
      <c r="B1478" s="2">
        <v>46053</v>
      </c>
      <c r="C1478">
        <v>372587.6</v>
      </c>
      <c r="D1478">
        <v>1746.5</v>
      </c>
      <c r="E1478">
        <v>414.72</v>
      </c>
      <c r="F1478">
        <v>4980.13</v>
      </c>
      <c r="G1478">
        <v>297.83</v>
      </c>
      <c r="H1478">
        <v>366894.91</v>
      </c>
      <c r="I1478">
        <v>77.03</v>
      </c>
      <c r="J1478">
        <v>4.8099999999999996</v>
      </c>
      <c r="K1478">
        <v>72.22</v>
      </c>
    </row>
    <row r="1479" spans="1:11" x14ac:dyDescent="0.3">
      <c r="A1479" t="s">
        <v>161</v>
      </c>
      <c r="B1479" s="2">
        <v>46081</v>
      </c>
      <c r="C1479">
        <v>366894.91</v>
      </c>
      <c r="D1479">
        <v>1719.82</v>
      </c>
      <c r="E1479">
        <v>408.39</v>
      </c>
      <c r="F1479">
        <v>4904.04</v>
      </c>
      <c r="G1479">
        <v>293.27999999999997</v>
      </c>
      <c r="H1479">
        <v>361289.21</v>
      </c>
      <c r="I1479">
        <v>75.849999999999994</v>
      </c>
      <c r="J1479">
        <v>4.8099999999999996</v>
      </c>
      <c r="K1479">
        <v>71.040000000000006</v>
      </c>
    </row>
    <row r="1480" spans="1:11" x14ac:dyDescent="0.3">
      <c r="A1480" t="s">
        <v>161</v>
      </c>
      <c r="B1480" s="2">
        <v>46112</v>
      </c>
      <c r="C1480">
        <v>361289.21</v>
      </c>
      <c r="D1480">
        <v>1693.54</v>
      </c>
      <c r="E1480">
        <v>402.15</v>
      </c>
      <c r="F1480">
        <v>4829.1099999999997</v>
      </c>
      <c r="G1480">
        <v>288.8</v>
      </c>
      <c r="H1480">
        <v>355769.15</v>
      </c>
      <c r="I1480">
        <v>74.69</v>
      </c>
      <c r="J1480">
        <v>4.8099999999999996</v>
      </c>
      <c r="K1480">
        <v>69.88</v>
      </c>
    </row>
    <row r="1481" spans="1:11" x14ac:dyDescent="0.3">
      <c r="A1481" t="s">
        <v>161</v>
      </c>
      <c r="B1481" s="2">
        <v>46142</v>
      </c>
      <c r="C1481">
        <v>355769.15</v>
      </c>
      <c r="D1481">
        <v>1667.67</v>
      </c>
      <c r="E1481">
        <v>396</v>
      </c>
      <c r="F1481">
        <v>4755.33</v>
      </c>
      <c r="G1481">
        <v>284.39</v>
      </c>
      <c r="H1481">
        <v>350333.43</v>
      </c>
      <c r="I1481">
        <v>73.55</v>
      </c>
      <c r="J1481">
        <v>4.8099999999999996</v>
      </c>
      <c r="K1481">
        <v>68.739999999999995</v>
      </c>
    </row>
    <row r="1482" spans="1:11" x14ac:dyDescent="0.3">
      <c r="A1482" t="s">
        <v>161</v>
      </c>
      <c r="B1482" s="2">
        <v>46173</v>
      </c>
      <c r="C1482">
        <v>350333.43</v>
      </c>
      <c r="D1482">
        <v>1642.19</v>
      </c>
      <c r="E1482">
        <v>389.95</v>
      </c>
      <c r="F1482">
        <v>4682.67</v>
      </c>
      <c r="G1482">
        <v>280.04000000000002</v>
      </c>
      <c r="H1482">
        <v>344980.76</v>
      </c>
      <c r="I1482">
        <v>72.430000000000007</v>
      </c>
      <c r="J1482">
        <v>4.8099999999999996</v>
      </c>
      <c r="K1482">
        <v>67.62</v>
      </c>
    </row>
    <row r="1483" spans="1:11" x14ac:dyDescent="0.3">
      <c r="A1483" t="s">
        <v>161</v>
      </c>
      <c r="B1483" s="2">
        <v>46203</v>
      </c>
      <c r="C1483">
        <v>344980.76</v>
      </c>
      <c r="D1483">
        <v>1617.1</v>
      </c>
      <c r="E1483">
        <v>383.99</v>
      </c>
      <c r="F1483">
        <v>4611.13</v>
      </c>
      <c r="G1483">
        <v>275.76</v>
      </c>
      <c r="H1483">
        <v>339709.87</v>
      </c>
      <c r="I1483">
        <v>71.319999999999993</v>
      </c>
      <c r="J1483">
        <v>4.8099999999999996</v>
      </c>
      <c r="K1483">
        <v>66.510000000000005</v>
      </c>
    </row>
    <row r="1484" spans="1:11" x14ac:dyDescent="0.3">
      <c r="A1484" t="s">
        <v>161</v>
      </c>
      <c r="B1484" s="2">
        <v>46234</v>
      </c>
      <c r="C1484">
        <v>339709.87</v>
      </c>
      <c r="D1484">
        <v>1592.39</v>
      </c>
      <c r="E1484">
        <v>378.13</v>
      </c>
      <c r="F1484">
        <v>4540.68</v>
      </c>
      <c r="G1484">
        <v>271.55</v>
      </c>
      <c r="H1484">
        <v>334519.52</v>
      </c>
      <c r="I1484">
        <v>70.23</v>
      </c>
      <c r="J1484">
        <v>4.8099999999999996</v>
      </c>
      <c r="K1484">
        <v>65.42</v>
      </c>
    </row>
    <row r="1485" spans="1:11" x14ac:dyDescent="0.3">
      <c r="A1485" t="s">
        <v>161</v>
      </c>
      <c r="B1485" s="2">
        <v>46265</v>
      </c>
      <c r="C1485">
        <v>334519.52</v>
      </c>
      <c r="D1485">
        <v>1568.06</v>
      </c>
      <c r="E1485">
        <v>372.35</v>
      </c>
      <c r="F1485">
        <v>4471.3</v>
      </c>
      <c r="G1485">
        <v>267.39999999999998</v>
      </c>
      <c r="H1485">
        <v>329408.46999999997</v>
      </c>
      <c r="I1485">
        <v>69.16</v>
      </c>
      <c r="J1485">
        <v>4.8099999999999996</v>
      </c>
      <c r="K1485">
        <v>64.349999999999994</v>
      </c>
    </row>
    <row r="1486" spans="1:11" x14ac:dyDescent="0.3">
      <c r="A1486" t="s">
        <v>161</v>
      </c>
      <c r="B1486" s="2">
        <v>46295</v>
      </c>
      <c r="C1486">
        <v>329408.46999999997</v>
      </c>
      <c r="D1486">
        <v>1544.1</v>
      </c>
      <c r="E1486">
        <v>366.66</v>
      </c>
      <c r="F1486">
        <v>4402.9799999999996</v>
      </c>
      <c r="G1486">
        <v>263.32</v>
      </c>
      <c r="H1486">
        <v>324375.51</v>
      </c>
      <c r="I1486">
        <v>68.099999999999994</v>
      </c>
      <c r="J1486">
        <v>4.8099999999999996</v>
      </c>
      <c r="K1486">
        <v>63.29</v>
      </c>
    </row>
    <row r="1487" spans="1:11" x14ac:dyDescent="0.3">
      <c r="A1487" t="s">
        <v>161</v>
      </c>
      <c r="B1487" s="2">
        <v>46326</v>
      </c>
      <c r="C1487">
        <v>324375.51</v>
      </c>
      <c r="D1487">
        <v>1520.51</v>
      </c>
      <c r="E1487">
        <v>361.06</v>
      </c>
      <c r="F1487">
        <v>4335.71</v>
      </c>
      <c r="G1487">
        <v>259.29000000000002</v>
      </c>
      <c r="H1487">
        <v>319419.44</v>
      </c>
      <c r="I1487">
        <v>67.06</v>
      </c>
      <c r="J1487">
        <v>4.8099999999999996</v>
      </c>
      <c r="K1487">
        <v>62.25</v>
      </c>
    </row>
    <row r="1488" spans="1:11" x14ac:dyDescent="0.3">
      <c r="A1488" t="s">
        <v>161</v>
      </c>
      <c r="B1488" s="2">
        <v>46356</v>
      </c>
      <c r="C1488">
        <v>319419.44</v>
      </c>
      <c r="D1488">
        <v>1497.28</v>
      </c>
      <c r="E1488">
        <v>355.54</v>
      </c>
      <c r="F1488">
        <v>4269.47</v>
      </c>
      <c r="G1488">
        <v>255.33</v>
      </c>
      <c r="H1488">
        <v>314539.09999999998</v>
      </c>
      <c r="I1488">
        <v>66.040000000000006</v>
      </c>
      <c r="J1488">
        <v>4.8099999999999996</v>
      </c>
      <c r="K1488">
        <v>61.23</v>
      </c>
    </row>
    <row r="1489" spans="1:11" x14ac:dyDescent="0.3">
      <c r="A1489" t="s">
        <v>161</v>
      </c>
      <c r="B1489" s="2">
        <v>46387</v>
      </c>
      <c r="C1489">
        <v>314539.09999999998</v>
      </c>
      <c r="D1489">
        <v>1474.4</v>
      </c>
      <c r="E1489">
        <v>350.11</v>
      </c>
      <c r="F1489">
        <v>4204.24</v>
      </c>
      <c r="G1489">
        <v>251.43</v>
      </c>
      <c r="H1489">
        <v>309733.33</v>
      </c>
      <c r="I1489">
        <v>65.03</v>
      </c>
      <c r="J1489">
        <v>4.8099999999999996</v>
      </c>
      <c r="K1489">
        <v>60.22</v>
      </c>
    </row>
    <row r="1490" spans="1:11" x14ac:dyDescent="0.3">
      <c r="A1490" t="s">
        <v>162</v>
      </c>
      <c r="B1490" s="2">
        <v>46053</v>
      </c>
      <c r="C1490">
        <v>432416.66</v>
      </c>
      <c r="D1490">
        <v>2002.45</v>
      </c>
      <c r="E1490">
        <v>2118.83</v>
      </c>
      <c r="F1490">
        <v>6547.4</v>
      </c>
      <c r="G1490">
        <v>847.68</v>
      </c>
      <c r="H1490">
        <v>422902.76</v>
      </c>
      <c r="I1490">
        <v>89.1</v>
      </c>
      <c r="J1490">
        <v>7.5</v>
      </c>
      <c r="K1490">
        <v>81.59</v>
      </c>
    </row>
    <row r="1491" spans="1:11" x14ac:dyDescent="0.3">
      <c r="A1491" t="s">
        <v>162</v>
      </c>
      <c r="B1491" s="2">
        <v>46081</v>
      </c>
      <c r="C1491">
        <v>422902.76</v>
      </c>
      <c r="D1491">
        <v>1958.39</v>
      </c>
      <c r="E1491">
        <v>2072.21</v>
      </c>
      <c r="F1491">
        <v>6403.34</v>
      </c>
      <c r="G1491">
        <v>829.03</v>
      </c>
      <c r="H1491">
        <v>413598.17</v>
      </c>
      <c r="I1491">
        <v>87.14</v>
      </c>
      <c r="J1491">
        <v>7.5</v>
      </c>
      <c r="K1491">
        <v>79.63</v>
      </c>
    </row>
    <row r="1492" spans="1:11" x14ac:dyDescent="0.3">
      <c r="A1492" t="s">
        <v>162</v>
      </c>
      <c r="B1492" s="2">
        <v>46112</v>
      </c>
      <c r="C1492">
        <v>413598.17</v>
      </c>
      <c r="D1492">
        <v>1915.3</v>
      </c>
      <c r="E1492">
        <v>2026.62</v>
      </c>
      <c r="F1492">
        <v>6262.46</v>
      </c>
      <c r="G1492">
        <v>810.79</v>
      </c>
      <c r="H1492">
        <v>404498.31</v>
      </c>
      <c r="I1492">
        <v>85.22</v>
      </c>
      <c r="J1492">
        <v>7.5</v>
      </c>
      <c r="K1492">
        <v>77.72</v>
      </c>
    </row>
    <row r="1493" spans="1:11" x14ac:dyDescent="0.3">
      <c r="A1493" t="s">
        <v>162</v>
      </c>
      <c r="B1493" s="2">
        <v>46142</v>
      </c>
      <c r="C1493">
        <v>404498.31</v>
      </c>
      <c r="D1493">
        <v>1873.16</v>
      </c>
      <c r="E1493">
        <v>1982.03</v>
      </c>
      <c r="F1493">
        <v>6124.67</v>
      </c>
      <c r="G1493">
        <v>792.95</v>
      </c>
      <c r="H1493">
        <v>395598.66</v>
      </c>
      <c r="I1493">
        <v>83.34</v>
      </c>
      <c r="J1493">
        <v>7.5</v>
      </c>
      <c r="K1493">
        <v>75.84</v>
      </c>
    </row>
    <row r="1494" spans="1:11" x14ac:dyDescent="0.3">
      <c r="A1494" t="s">
        <v>162</v>
      </c>
      <c r="B1494" s="2">
        <v>46173</v>
      </c>
      <c r="C1494">
        <v>395598.66</v>
      </c>
      <c r="D1494">
        <v>1831.95</v>
      </c>
      <c r="E1494">
        <v>1938.42</v>
      </c>
      <c r="F1494">
        <v>5989.92</v>
      </c>
      <c r="G1494">
        <v>775.51</v>
      </c>
      <c r="H1494">
        <v>386894.81</v>
      </c>
      <c r="I1494">
        <v>81.510000000000005</v>
      </c>
      <c r="J1494">
        <v>7.5</v>
      </c>
      <c r="K1494">
        <v>74.010000000000005</v>
      </c>
    </row>
    <row r="1495" spans="1:11" x14ac:dyDescent="0.3">
      <c r="A1495" t="s">
        <v>162</v>
      </c>
      <c r="B1495" s="2">
        <v>46203</v>
      </c>
      <c r="C1495">
        <v>386894.81</v>
      </c>
      <c r="D1495">
        <v>1791.65</v>
      </c>
      <c r="E1495">
        <v>1895.77</v>
      </c>
      <c r="F1495">
        <v>5858.13</v>
      </c>
      <c r="G1495">
        <v>758.44</v>
      </c>
      <c r="H1495">
        <v>378382.46</v>
      </c>
      <c r="I1495">
        <v>79.72</v>
      </c>
      <c r="J1495">
        <v>7.5</v>
      </c>
      <c r="K1495">
        <v>72.209999999999994</v>
      </c>
    </row>
    <row r="1496" spans="1:11" x14ac:dyDescent="0.3">
      <c r="A1496" t="s">
        <v>162</v>
      </c>
      <c r="B1496" s="2">
        <v>46234</v>
      </c>
      <c r="C1496">
        <v>378382.46</v>
      </c>
      <c r="D1496">
        <v>1752.23</v>
      </c>
      <c r="E1496">
        <v>1854.06</v>
      </c>
      <c r="F1496">
        <v>5729.24</v>
      </c>
      <c r="G1496">
        <v>741.76</v>
      </c>
      <c r="H1496">
        <v>370057.4</v>
      </c>
      <c r="I1496">
        <v>77.959999999999994</v>
      </c>
      <c r="J1496">
        <v>7.5</v>
      </c>
      <c r="K1496">
        <v>70.459999999999994</v>
      </c>
    </row>
    <row r="1497" spans="1:11" x14ac:dyDescent="0.3">
      <c r="A1497" t="s">
        <v>162</v>
      </c>
      <c r="B1497" s="2">
        <v>46265</v>
      </c>
      <c r="C1497">
        <v>370057.4</v>
      </c>
      <c r="D1497">
        <v>1713.67</v>
      </c>
      <c r="E1497">
        <v>1813.27</v>
      </c>
      <c r="F1497">
        <v>5603.19</v>
      </c>
      <c r="G1497">
        <v>725.44</v>
      </c>
      <c r="H1497">
        <v>361915.51</v>
      </c>
      <c r="I1497">
        <v>76.25</v>
      </c>
      <c r="J1497">
        <v>7.5</v>
      </c>
      <c r="K1497">
        <v>68.739999999999995</v>
      </c>
    </row>
    <row r="1498" spans="1:11" x14ac:dyDescent="0.3">
      <c r="A1498" t="s">
        <v>162</v>
      </c>
      <c r="B1498" s="2">
        <v>46295</v>
      </c>
      <c r="C1498">
        <v>361915.51</v>
      </c>
      <c r="D1498">
        <v>1675.97</v>
      </c>
      <c r="E1498">
        <v>1773.37</v>
      </c>
      <c r="F1498">
        <v>5479.91</v>
      </c>
      <c r="G1498">
        <v>709.48</v>
      </c>
      <c r="H1498">
        <v>353952.75</v>
      </c>
      <c r="I1498">
        <v>74.569999999999993</v>
      </c>
      <c r="J1498">
        <v>7.5</v>
      </c>
      <c r="K1498">
        <v>67.069999999999993</v>
      </c>
    </row>
    <row r="1499" spans="1:11" x14ac:dyDescent="0.3">
      <c r="A1499" t="s">
        <v>162</v>
      </c>
      <c r="B1499" s="2">
        <v>46326</v>
      </c>
      <c r="C1499">
        <v>353952.75</v>
      </c>
      <c r="D1499">
        <v>1639.1</v>
      </c>
      <c r="E1499">
        <v>1734.35</v>
      </c>
      <c r="F1499">
        <v>5359.34</v>
      </c>
      <c r="G1499">
        <v>693.87</v>
      </c>
      <c r="H1499">
        <v>346165.19</v>
      </c>
      <c r="I1499">
        <v>72.930000000000007</v>
      </c>
      <c r="J1499">
        <v>7.5</v>
      </c>
      <c r="K1499">
        <v>65.430000000000007</v>
      </c>
    </row>
    <row r="1500" spans="1:11" x14ac:dyDescent="0.3">
      <c r="A1500" t="s">
        <v>162</v>
      </c>
      <c r="B1500" s="2">
        <v>46356</v>
      </c>
      <c r="C1500">
        <v>346165.19</v>
      </c>
      <c r="D1500">
        <v>1603.03</v>
      </c>
      <c r="E1500">
        <v>1696.2</v>
      </c>
      <c r="F1500">
        <v>5241.43</v>
      </c>
      <c r="G1500">
        <v>678.6</v>
      </c>
      <c r="H1500">
        <v>338548.96</v>
      </c>
      <c r="I1500">
        <v>71.319999999999993</v>
      </c>
      <c r="J1500">
        <v>7.5</v>
      </c>
      <c r="K1500">
        <v>63.82</v>
      </c>
    </row>
    <row r="1501" spans="1:11" x14ac:dyDescent="0.3">
      <c r="A1501" t="s">
        <v>162</v>
      </c>
      <c r="B1501" s="2">
        <v>46387</v>
      </c>
      <c r="C1501">
        <v>338548.96</v>
      </c>
      <c r="D1501">
        <v>1567.76</v>
      </c>
      <c r="E1501">
        <v>1658.88</v>
      </c>
      <c r="F1501">
        <v>5126.1099999999997</v>
      </c>
      <c r="G1501">
        <v>663.67</v>
      </c>
      <c r="H1501">
        <v>331100.31</v>
      </c>
      <c r="I1501">
        <v>69.760000000000005</v>
      </c>
      <c r="J1501">
        <v>7.5</v>
      </c>
      <c r="K1501">
        <v>62.25</v>
      </c>
    </row>
    <row r="1502" spans="1:11" x14ac:dyDescent="0.3">
      <c r="A1502" t="s">
        <v>163</v>
      </c>
      <c r="B1502" s="2">
        <v>46053</v>
      </c>
      <c r="C1502">
        <v>386900.59</v>
      </c>
      <c r="D1502">
        <v>2513.56</v>
      </c>
      <c r="E1502">
        <v>426.91</v>
      </c>
      <c r="F1502">
        <v>1904.56</v>
      </c>
      <c r="G1502">
        <v>758.99</v>
      </c>
      <c r="H1502">
        <v>383810.13</v>
      </c>
      <c r="I1502">
        <v>80.28</v>
      </c>
      <c r="J1502">
        <v>6.39</v>
      </c>
      <c r="K1502">
        <v>73.89</v>
      </c>
    </row>
    <row r="1503" spans="1:11" x14ac:dyDescent="0.3">
      <c r="A1503" t="s">
        <v>163</v>
      </c>
      <c r="B1503" s="2">
        <v>46081</v>
      </c>
      <c r="C1503">
        <v>383810.13</v>
      </c>
      <c r="D1503">
        <v>2493.4899999999998</v>
      </c>
      <c r="E1503">
        <v>423.5</v>
      </c>
      <c r="F1503">
        <v>1889.34</v>
      </c>
      <c r="G1503">
        <v>752.93</v>
      </c>
      <c r="H1503">
        <v>380744.35</v>
      </c>
      <c r="I1503">
        <v>79.64</v>
      </c>
      <c r="J1503">
        <v>6.39</v>
      </c>
      <c r="K1503">
        <v>73.25</v>
      </c>
    </row>
    <row r="1504" spans="1:11" x14ac:dyDescent="0.3">
      <c r="A1504" t="s">
        <v>163</v>
      </c>
      <c r="B1504" s="2">
        <v>46112</v>
      </c>
      <c r="C1504">
        <v>380744.35</v>
      </c>
      <c r="D1504">
        <v>2473.5700000000002</v>
      </c>
      <c r="E1504">
        <v>420.12</v>
      </c>
      <c r="F1504">
        <v>1874.25</v>
      </c>
      <c r="G1504">
        <v>746.92</v>
      </c>
      <c r="H1504">
        <v>377703.06</v>
      </c>
      <c r="I1504">
        <v>79</v>
      </c>
      <c r="J1504">
        <v>6.39</v>
      </c>
      <c r="K1504">
        <v>72.62</v>
      </c>
    </row>
    <row r="1505" spans="1:11" x14ac:dyDescent="0.3">
      <c r="A1505" t="s">
        <v>163</v>
      </c>
      <c r="B1505" s="2">
        <v>46142</v>
      </c>
      <c r="C1505">
        <v>377703.06</v>
      </c>
      <c r="D1505">
        <v>2453.81</v>
      </c>
      <c r="E1505">
        <v>416.77</v>
      </c>
      <c r="F1505">
        <v>1859.28</v>
      </c>
      <c r="G1505">
        <v>740.95</v>
      </c>
      <c r="H1505">
        <v>374686.06</v>
      </c>
      <c r="I1505">
        <v>78.37</v>
      </c>
      <c r="J1505">
        <v>6.39</v>
      </c>
      <c r="K1505">
        <v>71.989999999999995</v>
      </c>
    </row>
    <row r="1506" spans="1:11" x14ac:dyDescent="0.3">
      <c r="A1506" t="s">
        <v>163</v>
      </c>
      <c r="B1506" s="2">
        <v>46173</v>
      </c>
      <c r="C1506">
        <v>374686.06</v>
      </c>
      <c r="D1506">
        <v>2434.21</v>
      </c>
      <c r="E1506">
        <v>413.44</v>
      </c>
      <c r="F1506">
        <v>1844.43</v>
      </c>
      <c r="G1506">
        <v>735.03</v>
      </c>
      <c r="H1506">
        <v>371693.16</v>
      </c>
      <c r="I1506">
        <v>77.75</v>
      </c>
      <c r="J1506">
        <v>6.39</v>
      </c>
      <c r="K1506">
        <v>71.36</v>
      </c>
    </row>
    <row r="1507" spans="1:11" x14ac:dyDescent="0.3">
      <c r="A1507" t="s">
        <v>163</v>
      </c>
      <c r="B1507" s="2">
        <v>46203</v>
      </c>
      <c r="C1507">
        <v>371693.16</v>
      </c>
      <c r="D1507">
        <v>2414.77</v>
      </c>
      <c r="E1507">
        <v>410.13</v>
      </c>
      <c r="F1507">
        <v>1829.7</v>
      </c>
      <c r="G1507">
        <v>729.16</v>
      </c>
      <c r="H1507">
        <v>368724.17</v>
      </c>
      <c r="I1507">
        <v>77.13</v>
      </c>
      <c r="J1507">
        <v>6.39</v>
      </c>
      <c r="K1507">
        <v>70.739999999999995</v>
      </c>
    </row>
    <row r="1508" spans="1:11" x14ac:dyDescent="0.3">
      <c r="A1508" t="s">
        <v>163</v>
      </c>
      <c r="B1508" s="2">
        <v>46234</v>
      </c>
      <c r="C1508">
        <v>368724.17</v>
      </c>
      <c r="D1508">
        <v>2395.48</v>
      </c>
      <c r="E1508">
        <v>406.86</v>
      </c>
      <c r="F1508">
        <v>1815.08</v>
      </c>
      <c r="G1508">
        <v>723.34</v>
      </c>
      <c r="H1508">
        <v>365778.9</v>
      </c>
      <c r="I1508">
        <v>76.510000000000005</v>
      </c>
      <c r="J1508">
        <v>6.39</v>
      </c>
      <c r="K1508">
        <v>70.12</v>
      </c>
    </row>
    <row r="1509" spans="1:11" x14ac:dyDescent="0.3">
      <c r="A1509" t="s">
        <v>163</v>
      </c>
      <c r="B1509" s="2">
        <v>46265</v>
      </c>
      <c r="C1509">
        <v>365778.9</v>
      </c>
      <c r="D1509">
        <v>2376.34</v>
      </c>
      <c r="E1509">
        <v>403.61</v>
      </c>
      <c r="F1509">
        <v>1800.58</v>
      </c>
      <c r="G1509">
        <v>717.56</v>
      </c>
      <c r="H1509">
        <v>362857.15</v>
      </c>
      <c r="I1509">
        <v>75.900000000000006</v>
      </c>
      <c r="J1509">
        <v>6.39</v>
      </c>
      <c r="K1509">
        <v>69.510000000000005</v>
      </c>
    </row>
    <row r="1510" spans="1:11" x14ac:dyDescent="0.3">
      <c r="A1510" t="s">
        <v>163</v>
      </c>
      <c r="B1510" s="2">
        <v>46295</v>
      </c>
      <c r="C1510">
        <v>362857.15</v>
      </c>
      <c r="D1510">
        <v>2357.36</v>
      </c>
      <c r="E1510">
        <v>400.38</v>
      </c>
      <c r="F1510">
        <v>1786.2</v>
      </c>
      <c r="G1510">
        <v>711.83</v>
      </c>
      <c r="H1510">
        <v>359958.74</v>
      </c>
      <c r="I1510">
        <v>75.290000000000006</v>
      </c>
      <c r="J1510">
        <v>6.39</v>
      </c>
      <c r="K1510">
        <v>68.91</v>
      </c>
    </row>
    <row r="1511" spans="1:11" x14ac:dyDescent="0.3">
      <c r="A1511" t="s">
        <v>163</v>
      </c>
      <c r="B1511" s="2">
        <v>46326</v>
      </c>
      <c r="C1511">
        <v>359958.74</v>
      </c>
      <c r="D1511">
        <v>2338.5300000000002</v>
      </c>
      <c r="E1511">
        <v>397.19</v>
      </c>
      <c r="F1511">
        <v>1771.93</v>
      </c>
      <c r="G1511">
        <v>706.14</v>
      </c>
      <c r="H1511">
        <v>357083.48</v>
      </c>
      <c r="I1511">
        <v>74.69</v>
      </c>
      <c r="J1511">
        <v>6.39</v>
      </c>
      <c r="K1511">
        <v>68.3</v>
      </c>
    </row>
    <row r="1512" spans="1:11" x14ac:dyDescent="0.3">
      <c r="A1512" t="s">
        <v>163</v>
      </c>
      <c r="B1512" s="2">
        <v>46356</v>
      </c>
      <c r="C1512">
        <v>357083.48</v>
      </c>
      <c r="D1512">
        <v>2319.85</v>
      </c>
      <c r="E1512">
        <v>394.01</v>
      </c>
      <c r="F1512">
        <v>1757.78</v>
      </c>
      <c r="G1512">
        <v>700.5</v>
      </c>
      <c r="H1512">
        <v>354231.18</v>
      </c>
      <c r="I1512">
        <v>74.099999999999994</v>
      </c>
      <c r="J1512">
        <v>6.39</v>
      </c>
      <c r="K1512">
        <v>67.709999999999994</v>
      </c>
    </row>
    <row r="1513" spans="1:11" x14ac:dyDescent="0.3">
      <c r="A1513" t="s">
        <v>163</v>
      </c>
      <c r="B1513" s="2">
        <v>46387</v>
      </c>
      <c r="C1513">
        <v>354231.18</v>
      </c>
      <c r="D1513">
        <v>2301.3200000000002</v>
      </c>
      <c r="E1513">
        <v>390.87</v>
      </c>
      <c r="F1513">
        <v>1743.74</v>
      </c>
      <c r="G1513">
        <v>694.9</v>
      </c>
      <c r="H1513">
        <v>351401.67</v>
      </c>
      <c r="I1513">
        <v>73.5</v>
      </c>
      <c r="J1513">
        <v>6.39</v>
      </c>
      <c r="K1513">
        <v>67.12</v>
      </c>
    </row>
    <row r="1514" spans="1:11" x14ac:dyDescent="0.3">
      <c r="A1514" t="s">
        <v>164</v>
      </c>
      <c r="B1514" s="2">
        <v>46053</v>
      </c>
      <c r="C1514">
        <v>398288.89</v>
      </c>
      <c r="D1514">
        <v>2193.91</v>
      </c>
      <c r="E1514">
        <v>563.74</v>
      </c>
      <c r="F1514">
        <v>5810.57</v>
      </c>
      <c r="G1514">
        <v>275.94</v>
      </c>
      <c r="H1514">
        <v>391638.64</v>
      </c>
      <c r="I1514">
        <v>90.51</v>
      </c>
      <c r="J1514">
        <v>5.34</v>
      </c>
      <c r="K1514">
        <v>85.17</v>
      </c>
    </row>
    <row r="1515" spans="1:11" x14ac:dyDescent="0.3">
      <c r="A1515" t="s">
        <v>164</v>
      </c>
      <c r="B1515" s="2">
        <v>46081</v>
      </c>
      <c r="C1515">
        <v>391638.64</v>
      </c>
      <c r="D1515">
        <v>2157.2800000000002</v>
      </c>
      <c r="E1515">
        <v>554.33000000000004</v>
      </c>
      <c r="F1515">
        <v>5713.55</v>
      </c>
      <c r="G1515">
        <v>271.33</v>
      </c>
      <c r="H1515">
        <v>385099.42</v>
      </c>
      <c r="I1515">
        <v>89</v>
      </c>
      <c r="J1515">
        <v>5.34</v>
      </c>
      <c r="K1515">
        <v>83.66</v>
      </c>
    </row>
    <row r="1516" spans="1:11" x14ac:dyDescent="0.3">
      <c r="A1516" t="s">
        <v>164</v>
      </c>
      <c r="B1516" s="2">
        <v>46112</v>
      </c>
      <c r="C1516">
        <v>385099.42</v>
      </c>
      <c r="D1516">
        <v>2121.2600000000002</v>
      </c>
      <c r="E1516">
        <v>545.07000000000005</v>
      </c>
      <c r="F1516">
        <v>5618.15</v>
      </c>
      <c r="G1516">
        <v>266.8</v>
      </c>
      <c r="H1516">
        <v>378669.4</v>
      </c>
      <c r="I1516">
        <v>87.52</v>
      </c>
      <c r="J1516">
        <v>5.34</v>
      </c>
      <c r="K1516">
        <v>82.17</v>
      </c>
    </row>
    <row r="1517" spans="1:11" x14ac:dyDescent="0.3">
      <c r="A1517" t="s">
        <v>164</v>
      </c>
      <c r="B1517" s="2">
        <v>46142</v>
      </c>
      <c r="C1517">
        <v>378669.4</v>
      </c>
      <c r="D1517">
        <v>2085.84</v>
      </c>
      <c r="E1517">
        <v>535.97</v>
      </c>
      <c r="F1517">
        <v>5524.35</v>
      </c>
      <c r="G1517">
        <v>262.35000000000002</v>
      </c>
      <c r="H1517">
        <v>372346.73</v>
      </c>
      <c r="I1517">
        <v>86.05</v>
      </c>
      <c r="J1517">
        <v>5.34</v>
      </c>
      <c r="K1517">
        <v>80.709999999999994</v>
      </c>
    </row>
    <row r="1518" spans="1:11" x14ac:dyDescent="0.3">
      <c r="A1518" t="s">
        <v>164</v>
      </c>
      <c r="B1518" s="2">
        <v>46173</v>
      </c>
      <c r="C1518">
        <v>372346.73</v>
      </c>
      <c r="D1518">
        <v>2051.0100000000002</v>
      </c>
      <c r="E1518">
        <v>527.02</v>
      </c>
      <c r="F1518">
        <v>5432.11</v>
      </c>
      <c r="G1518">
        <v>257.97000000000003</v>
      </c>
      <c r="H1518">
        <v>366129.64</v>
      </c>
      <c r="I1518">
        <v>84.62</v>
      </c>
      <c r="J1518">
        <v>5.34</v>
      </c>
      <c r="K1518">
        <v>79.28</v>
      </c>
    </row>
    <row r="1519" spans="1:11" x14ac:dyDescent="0.3">
      <c r="A1519" t="s">
        <v>164</v>
      </c>
      <c r="B1519" s="2">
        <v>46203</v>
      </c>
      <c r="C1519">
        <v>366129.64</v>
      </c>
      <c r="D1519">
        <v>2016.76</v>
      </c>
      <c r="E1519">
        <v>518.22</v>
      </c>
      <c r="F1519">
        <v>5341.41</v>
      </c>
      <c r="G1519">
        <v>253.66</v>
      </c>
      <c r="H1519">
        <v>360016.35</v>
      </c>
      <c r="I1519">
        <v>83.2</v>
      </c>
      <c r="J1519">
        <v>5.34</v>
      </c>
      <c r="K1519">
        <v>77.86</v>
      </c>
    </row>
    <row r="1520" spans="1:11" x14ac:dyDescent="0.3">
      <c r="A1520" t="s">
        <v>164</v>
      </c>
      <c r="B1520" s="2">
        <v>46234</v>
      </c>
      <c r="C1520">
        <v>360016.35</v>
      </c>
      <c r="D1520">
        <v>1983.09</v>
      </c>
      <c r="E1520">
        <v>509.57</v>
      </c>
      <c r="F1520">
        <v>5252.22</v>
      </c>
      <c r="G1520">
        <v>249.42</v>
      </c>
      <c r="H1520">
        <v>354005.14</v>
      </c>
      <c r="I1520">
        <v>81.81</v>
      </c>
      <c r="J1520">
        <v>5.34</v>
      </c>
      <c r="K1520">
        <v>76.47</v>
      </c>
    </row>
    <row r="1521" spans="1:11" x14ac:dyDescent="0.3">
      <c r="A1521" t="s">
        <v>164</v>
      </c>
      <c r="B1521" s="2">
        <v>46265</v>
      </c>
      <c r="C1521">
        <v>354005.14</v>
      </c>
      <c r="D1521">
        <v>1949.98</v>
      </c>
      <c r="E1521">
        <v>501.06</v>
      </c>
      <c r="F1521">
        <v>5164.5200000000004</v>
      </c>
      <c r="G1521">
        <v>245.26</v>
      </c>
      <c r="H1521">
        <v>348094.29</v>
      </c>
      <c r="I1521">
        <v>80.45</v>
      </c>
      <c r="J1521">
        <v>5.34</v>
      </c>
      <c r="K1521">
        <v>75.11</v>
      </c>
    </row>
    <row r="1522" spans="1:11" x14ac:dyDescent="0.3">
      <c r="A1522" t="s">
        <v>164</v>
      </c>
      <c r="B1522" s="2">
        <v>46295</v>
      </c>
      <c r="C1522">
        <v>348094.29</v>
      </c>
      <c r="D1522">
        <v>1917.42</v>
      </c>
      <c r="E1522">
        <v>492.69</v>
      </c>
      <c r="F1522">
        <v>5078.29</v>
      </c>
      <c r="G1522">
        <v>241.16</v>
      </c>
      <c r="H1522">
        <v>342282.14</v>
      </c>
      <c r="I1522">
        <v>79.11</v>
      </c>
      <c r="J1522">
        <v>5.34</v>
      </c>
      <c r="K1522">
        <v>73.760000000000005</v>
      </c>
    </row>
    <row r="1523" spans="1:11" x14ac:dyDescent="0.3">
      <c r="A1523" t="s">
        <v>164</v>
      </c>
      <c r="B1523" s="2">
        <v>46326</v>
      </c>
      <c r="C1523">
        <v>342282.14</v>
      </c>
      <c r="D1523">
        <v>1885.4</v>
      </c>
      <c r="E1523">
        <v>484.47</v>
      </c>
      <c r="F1523">
        <v>4993.5</v>
      </c>
      <c r="G1523">
        <v>237.14</v>
      </c>
      <c r="H1523">
        <v>336567.03999999998</v>
      </c>
      <c r="I1523">
        <v>77.78</v>
      </c>
      <c r="J1523">
        <v>5.34</v>
      </c>
      <c r="K1523">
        <v>72.44</v>
      </c>
    </row>
    <row r="1524" spans="1:11" x14ac:dyDescent="0.3">
      <c r="A1524" t="s">
        <v>164</v>
      </c>
      <c r="B1524" s="2">
        <v>46356</v>
      </c>
      <c r="C1524">
        <v>336567.03999999998</v>
      </c>
      <c r="D1524">
        <v>1853.92</v>
      </c>
      <c r="E1524">
        <v>476.38</v>
      </c>
      <c r="F1524">
        <v>4910.12</v>
      </c>
      <c r="G1524">
        <v>233.18</v>
      </c>
      <c r="H1524">
        <v>330947.36</v>
      </c>
      <c r="I1524">
        <v>76.489999999999995</v>
      </c>
      <c r="J1524">
        <v>5.34</v>
      </c>
      <c r="K1524">
        <v>71.14</v>
      </c>
    </row>
    <row r="1525" spans="1:11" x14ac:dyDescent="0.3">
      <c r="A1525" t="s">
        <v>164</v>
      </c>
      <c r="B1525" s="2">
        <v>46387</v>
      </c>
      <c r="C1525">
        <v>330947.36</v>
      </c>
      <c r="D1525">
        <v>1822.97</v>
      </c>
      <c r="E1525">
        <v>468.42</v>
      </c>
      <c r="F1525">
        <v>4828.1400000000003</v>
      </c>
      <c r="G1525">
        <v>229.29</v>
      </c>
      <c r="H1525">
        <v>325421.51</v>
      </c>
      <c r="I1525">
        <v>75.209999999999994</v>
      </c>
      <c r="J1525">
        <v>5.34</v>
      </c>
      <c r="K1525">
        <v>69.87</v>
      </c>
    </row>
    <row r="1526" spans="1:11" x14ac:dyDescent="0.3">
      <c r="A1526" t="s">
        <v>165</v>
      </c>
      <c r="B1526" s="2">
        <v>46053</v>
      </c>
      <c r="C1526">
        <v>173896.16</v>
      </c>
      <c r="D1526">
        <v>996.42</v>
      </c>
      <c r="E1526">
        <v>183.14</v>
      </c>
      <c r="F1526">
        <v>1564.04</v>
      </c>
      <c r="G1526">
        <v>514.85</v>
      </c>
      <c r="H1526">
        <v>171634.13</v>
      </c>
      <c r="I1526">
        <v>35.99</v>
      </c>
      <c r="J1526">
        <v>7.79</v>
      </c>
      <c r="K1526">
        <v>28.21</v>
      </c>
    </row>
    <row r="1527" spans="1:11" x14ac:dyDescent="0.3">
      <c r="A1527" t="s">
        <v>165</v>
      </c>
      <c r="B1527" s="2">
        <v>46081</v>
      </c>
      <c r="C1527">
        <v>171634.13</v>
      </c>
      <c r="D1527">
        <v>983.46</v>
      </c>
      <c r="E1527">
        <v>180.76</v>
      </c>
      <c r="F1527">
        <v>1543.69</v>
      </c>
      <c r="G1527">
        <v>508.16</v>
      </c>
      <c r="H1527">
        <v>169401.52</v>
      </c>
      <c r="I1527">
        <v>35.520000000000003</v>
      </c>
      <c r="J1527">
        <v>7.79</v>
      </c>
      <c r="K1527">
        <v>27.74</v>
      </c>
    </row>
    <row r="1528" spans="1:11" x14ac:dyDescent="0.3">
      <c r="A1528" t="s">
        <v>165</v>
      </c>
      <c r="B1528" s="2">
        <v>46112</v>
      </c>
      <c r="C1528">
        <v>169401.52</v>
      </c>
      <c r="D1528">
        <v>970.67</v>
      </c>
      <c r="E1528">
        <v>178.41</v>
      </c>
      <c r="F1528">
        <v>1523.61</v>
      </c>
      <c r="G1528">
        <v>501.55</v>
      </c>
      <c r="H1528">
        <v>167197.96</v>
      </c>
      <c r="I1528">
        <v>35.06</v>
      </c>
      <c r="J1528">
        <v>7.79</v>
      </c>
      <c r="K1528">
        <v>27.28</v>
      </c>
    </row>
    <row r="1529" spans="1:11" x14ac:dyDescent="0.3">
      <c r="A1529" t="s">
        <v>165</v>
      </c>
      <c r="B1529" s="2">
        <v>46142</v>
      </c>
      <c r="C1529">
        <v>167197.96</v>
      </c>
      <c r="D1529">
        <v>958.04</v>
      </c>
      <c r="E1529">
        <v>176.09</v>
      </c>
      <c r="F1529">
        <v>1503.79</v>
      </c>
      <c r="G1529">
        <v>495.02</v>
      </c>
      <c r="H1529">
        <v>165023.04999999999</v>
      </c>
      <c r="I1529">
        <v>34.61</v>
      </c>
      <c r="J1529">
        <v>7.79</v>
      </c>
      <c r="K1529">
        <v>26.82</v>
      </c>
    </row>
    <row r="1530" spans="1:11" x14ac:dyDescent="0.3">
      <c r="A1530" t="s">
        <v>165</v>
      </c>
      <c r="B1530" s="2">
        <v>46173</v>
      </c>
      <c r="C1530">
        <v>165023.04999999999</v>
      </c>
      <c r="D1530">
        <v>945.58</v>
      </c>
      <c r="E1530">
        <v>173.8</v>
      </c>
      <c r="F1530">
        <v>1484.23</v>
      </c>
      <c r="G1530">
        <v>488.58</v>
      </c>
      <c r="H1530">
        <v>162876.44</v>
      </c>
      <c r="I1530">
        <v>34.159999999999997</v>
      </c>
      <c r="J1530">
        <v>7.79</v>
      </c>
      <c r="K1530">
        <v>26.37</v>
      </c>
    </row>
    <row r="1531" spans="1:11" x14ac:dyDescent="0.3">
      <c r="A1531" t="s">
        <v>165</v>
      </c>
      <c r="B1531" s="2">
        <v>46203</v>
      </c>
      <c r="C1531">
        <v>162876.44</v>
      </c>
      <c r="D1531">
        <v>933.28</v>
      </c>
      <c r="E1531">
        <v>171.53</v>
      </c>
      <c r="F1531">
        <v>1464.93</v>
      </c>
      <c r="G1531">
        <v>482.23</v>
      </c>
      <c r="H1531">
        <v>160757.75</v>
      </c>
      <c r="I1531">
        <v>33.71</v>
      </c>
      <c r="J1531">
        <v>7.79</v>
      </c>
      <c r="K1531">
        <v>25.93</v>
      </c>
    </row>
    <row r="1532" spans="1:11" x14ac:dyDescent="0.3">
      <c r="A1532" t="s">
        <v>165</v>
      </c>
      <c r="B1532" s="2">
        <v>46234</v>
      </c>
      <c r="C1532">
        <v>160757.75</v>
      </c>
      <c r="D1532">
        <v>921.14</v>
      </c>
      <c r="E1532">
        <v>169.3</v>
      </c>
      <c r="F1532">
        <v>1445.87</v>
      </c>
      <c r="G1532">
        <v>475.95</v>
      </c>
      <c r="H1532">
        <v>158666.63</v>
      </c>
      <c r="I1532">
        <v>33.270000000000003</v>
      </c>
      <c r="J1532">
        <v>7.79</v>
      </c>
      <c r="K1532">
        <v>25.49</v>
      </c>
    </row>
    <row r="1533" spans="1:11" x14ac:dyDescent="0.3">
      <c r="A1533" t="s">
        <v>165</v>
      </c>
      <c r="B1533" s="2">
        <v>46265</v>
      </c>
      <c r="C1533">
        <v>158666.63</v>
      </c>
      <c r="D1533">
        <v>909.16</v>
      </c>
      <c r="E1533">
        <v>167.1</v>
      </c>
      <c r="F1533">
        <v>1427.06</v>
      </c>
      <c r="G1533">
        <v>469.76</v>
      </c>
      <c r="H1533">
        <v>156602.70000000001</v>
      </c>
      <c r="I1533">
        <v>32.840000000000003</v>
      </c>
      <c r="J1533">
        <v>7.79</v>
      </c>
      <c r="K1533">
        <v>25.05</v>
      </c>
    </row>
    <row r="1534" spans="1:11" x14ac:dyDescent="0.3">
      <c r="A1534" t="s">
        <v>165</v>
      </c>
      <c r="B1534" s="2">
        <v>46295</v>
      </c>
      <c r="C1534">
        <v>156602.70000000001</v>
      </c>
      <c r="D1534">
        <v>897.33</v>
      </c>
      <c r="E1534">
        <v>164.93</v>
      </c>
      <c r="F1534">
        <v>1408.5</v>
      </c>
      <c r="G1534">
        <v>463.65</v>
      </c>
      <c r="H1534">
        <v>154565.62</v>
      </c>
      <c r="I1534">
        <v>32.409999999999997</v>
      </c>
      <c r="J1534">
        <v>7.79</v>
      </c>
      <c r="K1534">
        <v>24.63</v>
      </c>
    </row>
    <row r="1535" spans="1:11" x14ac:dyDescent="0.3">
      <c r="A1535" t="s">
        <v>165</v>
      </c>
      <c r="B1535" s="2">
        <v>46326</v>
      </c>
      <c r="C1535">
        <v>154565.62</v>
      </c>
      <c r="D1535">
        <v>885.66</v>
      </c>
      <c r="E1535">
        <v>162.78</v>
      </c>
      <c r="F1535">
        <v>1390.18</v>
      </c>
      <c r="G1535">
        <v>457.62</v>
      </c>
      <c r="H1535">
        <v>152555.04</v>
      </c>
      <c r="I1535">
        <v>31.99</v>
      </c>
      <c r="J1535">
        <v>7.79</v>
      </c>
      <c r="K1535">
        <v>24.21</v>
      </c>
    </row>
    <row r="1536" spans="1:11" x14ac:dyDescent="0.3">
      <c r="A1536" t="s">
        <v>165</v>
      </c>
      <c r="B1536" s="2">
        <v>46356</v>
      </c>
      <c r="C1536">
        <v>152555.04</v>
      </c>
      <c r="D1536">
        <v>874.14</v>
      </c>
      <c r="E1536">
        <v>160.66</v>
      </c>
      <c r="F1536">
        <v>1372.09</v>
      </c>
      <c r="G1536">
        <v>451.67</v>
      </c>
      <c r="H1536">
        <v>150570.60999999999</v>
      </c>
      <c r="I1536">
        <v>31.58</v>
      </c>
      <c r="J1536">
        <v>7.79</v>
      </c>
      <c r="K1536">
        <v>23.79</v>
      </c>
    </row>
    <row r="1537" spans="1:11" x14ac:dyDescent="0.3">
      <c r="A1537" t="s">
        <v>165</v>
      </c>
      <c r="B1537" s="2">
        <v>46387</v>
      </c>
      <c r="C1537">
        <v>150570.60999999999</v>
      </c>
      <c r="D1537">
        <v>862.77</v>
      </c>
      <c r="E1537">
        <v>158.57</v>
      </c>
      <c r="F1537">
        <v>1354.25</v>
      </c>
      <c r="G1537">
        <v>445.79</v>
      </c>
      <c r="H1537">
        <v>148612</v>
      </c>
      <c r="I1537">
        <v>31.16</v>
      </c>
      <c r="J1537">
        <v>7.79</v>
      </c>
      <c r="K1537">
        <v>23.38</v>
      </c>
    </row>
    <row r="1538" spans="1:11" x14ac:dyDescent="0.3">
      <c r="A1538" t="s">
        <v>166</v>
      </c>
      <c r="B1538" s="2">
        <v>46053</v>
      </c>
      <c r="C1538">
        <v>595746.54</v>
      </c>
      <c r="D1538">
        <v>3250.79</v>
      </c>
      <c r="E1538">
        <v>606.35</v>
      </c>
      <c r="F1538">
        <v>9705.01</v>
      </c>
      <c r="G1538">
        <v>1915.88</v>
      </c>
      <c r="H1538">
        <v>583519.30000000005</v>
      </c>
      <c r="I1538">
        <v>122.84</v>
      </c>
      <c r="J1538">
        <v>4.5199999999999996</v>
      </c>
      <c r="K1538">
        <v>118.32</v>
      </c>
    </row>
    <row r="1539" spans="1:11" x14ac:dyDescent="0.3">
      <c r="A1539" t="s">
        <v>166</v>
      </c>
      <c r="B1539" s="2">
        <v>46081</v>
      </c>
      <c r="C1539">
        <v>583519.30000000005</v>
      </c>
      <c r="D1539">
        <v>3184.07</v>
      </c>
      <c r="E1539">
        <v>593.91</v>
      </c>
      <c r="F1539">
        <v>9505.82</v>
      </c>
      <c r="G1539">
        <v>1876.56</v>
      </c>
      <c r="H1539">
        <v>571543.01</v>
      </c>
      <c r="I1539">
        <v>120.32</v>
      </c>
      <c r="J1539">
        <v>4.5199999999999996</v>
      </c>
      <c r="K1539">
        <v>115.8</v>
      </c>
    </row>
    <row r="1540" spans="1:11" x14ac:dyDescent="0.3">
      <c r="A1540" t="s">
        <v>166</v>
      </c>
      <c r="B1540" s="2">
        <v>46112</v>
      </c>
      <c r="C1540">
        <v>571543.01</v>
      </c>
      <c r="D1540">
        <v>3118.72</v>
      </c>
      <c r="E1540">
        <v>581.72</v>
      </c>
      <c r="F1540">
        <v>9310.7199999999993</v>
      </c>
      <c r="G1540">
        <v>1838.05</v>
      </c>
      <c r="H1540">
        <v>559812.53</v>
      </c>
      <c r="I1540">
        <v>117.85</v>
      </c>
      <c r="J1540">
        <v>4.5199999999999996</v>
      </c>
      <c r="K1540">
        <v>113.33</v>
      </c>
    </row>
    <row r="1541" spans="1:11" x14ac:dyDescent="0.3">
      <c r="A1541" t="s">
        <v>166</v>
      </c>
      <c r="B1541" s="2">
        <v>46142</v>
      </c>
      <c r="C1541">
        <v>559812.53</v>
      </c>
      <c r="D1541">
        <v>3054.71</v>
      </c>
      <c r="E1541">
        <v>569.78</v>
      </c>
      <c r="F1541">
        <v>9119.6200000000008</v>
      </c>
      <c r="G1541">
        <v>1800.32</v>
      </c>
      <c r="H1541">
        <v>548322.81000000006</v>
      </c>
      <c r="I1541">
        <v>115.43</v>
      </c>
      <c r="J1541">
        <v>4.5199999999999996</v>
      </c>
      <c r="K1541">
        <v>110.91</v>
      </c>
    </row>
    <row r="1542" spans="1:11" x14ac:dyDescent="0.3">
      <c r="A1542" t="s">
        <v>166</v>
      </c>
      <c r="B1542" s="2">
        <v>46173</v>
      </c>
      <c r="C1542">
        <v>548322.81000000006</v>
      </c>
      <c r="D1542">
        <v>2992.01</v>
      </c>
      <c r="E1542">
        <v>558.08000000000004</v>
      </c>
      <c r="F1542">
        <v>8932.4500000000007</v>
      </c>
      <c r="G1542">
        <v>1763.37</v>
      </c>
      <c r="H1542">
        <v>537068.91</v>
      </c>
      <c r="I1542">
        <v>113.06</v>
      </c>
      <c r="J1542">
        <v>4.5199999999999996</v>
      </c>
      <c r="K1542">
        <v>108.54</v>
      </c>
    </row>
    <row r="1543" spans="1:11" x14ac:dyDescent="0.3">
      <c r="A1543" t="s">
        <v>166</v>
      </c>
      <c r="B1543" s="2">
        <v>46203</v>
      </c>
      <c r="C1543">
        <v>537068.91</v>
      </c>
      <c r="D1543">
        <v>2930.61</v>
      </c>
      <c r="E1543">
        <v>546.63</v>
      </c>
      <c r="F1543">
        <v>8749.1200000000008</v>
      </c>
      <c r="G1543">
        <v>1727.18</v>
      </c>
      <c r="H1543">
        <v>526045.98</v>
      </c>
      <c r="I1543">
        <v>110.74</v>
      </c>
      <c r="J1543">
        <v>4.5199999999999996</v>
      </c>
      <c r="K1543">
        <v>106.22</v>
      </c>
    </row>
    <row r="1544" spans="1:11" x14ac:dyDescent="0.3">
      <c r="A1544" t="s">
        <v>166</v>
      </c>
      <c r="B1544" s="2">
        <v>46234</v>
      </c>
      <c r="C1544">
        <v>526045.98</v>
      </c>
      <c r="D1544">
        <v>2870.46</v>
      </c>
      <c r="E1544">
        <v>535.41</v>
      </c>
      <c r="F1544">
        <v>8569.5499999999993</v>
      </c>
      <c r="G1544">
        <v>1691.73</v>
      </c>
      <c r="H1544">
        <v>515249.29</v>
      </c>
      <c r="I1544">
        <v>108.47</v>
      </c>
      <c r="J1544">
        <v>4.5199999999999996</v>
      </c>
      <c r="K1544">
        <v>103.95</v>
      </c>
    </row>
    <row r="1545" spans="1:11" x14ac:dyDescent="0.3">
      <c r="A1545" t="s">
        <v>166</v>
      </c>
      <c r="B1545" s="2">
        <v>46265</v>
      </c>
      <c r="C1545">
        <v>515249.29</v>
      </c>
      <c r="D1545">
        <v>2811.54</v>
      </c>
      <c r="E1545">
        <v>524.41999999999996</v>
      </c>
      <c r="F1545">
        <v>8393.67</v>
      </c>
      <c r="G1545">
        <v>1657.01</v>
      </c>
      <c r="H1545">
        <v>504674.2</v>
      </c>
      <c r="I1545">
        <v>106.24</v>
      </c>
      <c r="J1545">
        <v>4.5199999999999996</v>
      </c>
      <c r="K1545">
        <v>101.72</v>
      </c>
    </row>
    <row r="1546" spans="1:11" x14ac:dyDescent="0.3">
      <c r="A1546" t="s">
        <v>166</v>
      </c>
      <c r="B1546" s="2">
        <v>46295</v>
      </c>
      <c r="C1546">
        <v>504674.2</v>
      </c>
      <c r="D1546">
        <v>2753.84</v>
      </c>
      <c r="E1546">
        <v>513.66</v>
      </c>
      <c r="F1546">
        <v>8221.39</v>
      </c>
      <c r="G1546">
        <v>1623</v>
      </c>
      <c r="H1546">
        <v>494316.15</v>
      </c>
      <c r="I1546">
        <v>104.06</v>
      </c>
      <c r="J1546">
        <v>4.5199999999999996</v>
      </c>
      <c r="K1546">
        <v>99.54</v>
      </c>
    </row>
    <row r="1547" spans="1:11" x14ac:dyDescent="0.3">
      <c r="A1547" t="s">
        <v>166</v>
      </c>
      <c r="B1547" s="2">
        <v>46326</v>
      </c>
      <c r="C1547">
        <v>494316.15</v>
      </c>
      <c r="D1547">
        <v>2697.32</v>
      </c>
      <c r="E1547">
        <v>503.11</v>
      </c>
      <c r="F1547">
        <v>8052.65</v>
      </c>
      <c r="G1547">
        <v>1589.69</v>
      </c>
      <c r="H1547">
        <v>484170.69</v>
      </c>
      <c r="I1547">
        <v>101.93</v>
      </c>
      <c r="J1547">
        <v>4.5199999999999996</v>
      </c>
      <c r="K1547">
        <v>97.4</v>
      </c>
    </row>
    <row r="1548" spans="1:11" x14ac:dyDescent="0.3">
      <c r="A1548" t="s">
        <v>166</v>
      </c>
      <c r="B1548" s="2">
        <v>46356</v>
      </c>
      <c r="C1548">
        <v>484170.69</v>
      </c>
      <c r="D1548">
        <v>2641.96</v>
      </c>
      <c r="E1548">
        <v>492.79</v>
      </c>
      <c r="F1548">
        <v>7887.38</v>
      </c>
      <c r="G1548">
        <v>1557.06</v>
      </c>
      <c r="H1548">
        <v>474233.46</v>
      </c>
      <c r="I1548">
        <v>99.83</v>
      </c>
      <c r="J1548">
        <v>4.5199999999999996</v>
      </c>
      <c r="K1548">
        <v>95.31</v>
      </c>
    </row>
    <row r="1549" spans="1:11" x14ac:dyDescent="0.3">
      <c r="A1549" t="s">
        <v>166</v>
      </c>
      <c r="B1549" s="2">
        <v>46387</v>
      </c>
      <c r="C1549">
        <v>474233.46</v>
      </c>
      <c r="D1549">
        <v>2587.73</v>
      </c>
      <c r="E1549">
        <v>482.67</v>
      </c>
      <c r="F1549">
        <v>7725.5</v>
      </c>
      <c r="G1549">
        <v>1525.11</v>
      </c>
      <c r="H1549">
        <v>464500.18</v>
      </c>
      <c r="I1549">
        <v>97.78</v>
      </c>
      <c r="J1549">
        <v>4.5199999999999996</v>
      </c>
      <c r="K1549">
        <v>93.26</v>
      </c>
    </row>
    <row r="1550" spans="1:11" x14ac:dyDescent="0.3">
      <c r="A1550" t="s">
        <v>167</v>
      </c>
      <c r="B1550" s="2">
        <v>46053</v>
      </c>
      <c r="C1550">
        <v>546782.57999999996</v>
      </c>
      <c r="D1550">
        <v>2713.86</v>
      </c>
      <c r="E1550">
        <v>607.91999999999996</v>
      </c>
      <c r="F1550">
        <v>2626.37</v>
      </c>
      <c r="G1550">
        <v>462.65</v>
      </c>
      <c r="H1550">
        <v>543085.64</v>
      </c>
      <c r="I1550">
        <v>113.53</v>
      </c>
      <c r="J1550">
        <v>5.72</v>
      </c>
      <c r="K1550">
        <v>107.81</v>
      </c>
    </row>
    <row r="1551" spans="1:11" x14ac:dyDescent="0.3">
      <c r="A1551" t="s">
        <v>167</v>
      </c>
      <c r="B1551" s="2">
        <v>46081</v>
      </c>
      <c r="C1551">
        <v>543085.64</v>
      </c>
      <c r="D1551">
        <v>2695.52</v>
      </c>
      <c r="E1551">
        <v>603.80999999999995</v>
      </c>
      <c r="F1551">
        <v>2608.62</v>
      </c>
      <c r="G1551">
        <v>459.52</v>
      </c>
      <c r="H1551">
        <v>539413.68999999994</v>
      </c>
      <c r="I1551">
        <v>112.76</v>
      </c>
      <c r="J1551">
        <v>5.72</v>
      </c>
      <c r="K1551">
        <v>107.04</v>
      </c>
    </row>
    <row r="1552" spans="1:11" x14ac:dyDescent="0.3">
      <c r="A1552" t="s">
        <v>167</v>
      </c>
      <c r="B1552" s="2">
        <v>46112</v>
      </c>
      <c r="C1552">
        <v>539413.68999999994</v>
      </c>
      <c r="D1552">
        <v>2677.29</v>
      </c>
      <c r="E1552">
        <v>599.73</v>
      </c>
      <c r="F1552">
        <v>2590.98</v>
      </c>
      <c r="G1552">
        <v>456.41</v>
      </c>
      <c r="H1552">
        <v>535766.57999999996</v>
      </c>
      <c r="I1552">
        <v>112</v>
      </c>
      <c r="J1552">
        <v>5.72</v>
      </c>
      <c r="K1552">
        <v>106.28</v>
      </c>
    </row>
    <row r="1553" spans="1:11" x14ac:dyDescent="0.3">
      <c r="A1553" t="s">
        <v>167</v>
      </c>
      <c r="B1553" s="2">
        <v>46142</v>
      </c>
      <c r="C1553">
        <v>535766.57999999996</v>
      </c>
      <c r="D1553">
        <v>2659.19</v>
      </c>
      <c r="E1553">
        <v>595.66999999999996</v>
      </c>
      <c r="F1553">
        <v>2573.46</v>
      </c>
      <c r="G1553">
        <v>453.33</v>
      </c>
      <c r="H1553">
        <v>532144.12</v>
      </c>
      <c r="I1553">
        <v>111.24</v>
      </c>
      <c r="J1553">
        <v>5.72</v>
      </c>
      <c r="K1553">
        <v>105.52</v>
      </c>
    </row>
    <row r="1554" spans="1:11" x14ac:dyDescent="0.3">
      <c r="A1554" t="s">
        <v>167</v>
      </c>
      <c r="B1554" s="2">
        <v>46173</v>
      </c>
      <c r="C1554">
        <v>532144.12</v>
      </c>
      <c r="D1554">
        <v>2641.21</v>
      </c>
      <c r="E1554">
        <v>591.65</v>
      </c>
      <c r="F1554">
        <v>2556.06</v>
      </c>
      <c r="G1554">
        <v>450.26</v>
      </c>
      <c r="H1554">
        <v>528546.15</v>
      </c>
      <c r="I1554">
        <v>110.49</v>
      </c>
      <c r="J1554">
        <v>5.72</v>
      </c>
      <c r="K1554">
        <v>104.77</v>
      </c>
    </row>
    <row r="1555" spans="1:11" x14ac:dyDescent="0.3">
      <c r="A1555" t="s">
        <v>167</v>
      </c>
      <c r="B1555" s="2">
        <v>46203</v>
      </c>
      <c r="C1555">
        <v>528546.15</v>
      </c>
      <c r="D1555">
        <v>2623.35</v>
      </c>
      <c r="E1555">
        <v>587.65</v>
      </c>
      <c r="F1555">
        <v>2538.7800000000002</v>
      </c>
      <c r="G1555">
        <v>447.22</v>
      </c>
      <c r="H1555">
        <v>524972.51</v>
      </c>
      <c r="I1555">
        <v>109.74</v>
      </c>
      <c r="J1555">
        <v>5.72</v>
      </c>
      <c r="K1555">
        <v>104.02</v>
      </c>
    </row>
    <row r="1556" spans="1:11" x14ac:dyDescent="0.3">
      <c r="A1556" t="s">
        <v>167</v>
      </c>
      <c r="B1556" s="2">
        <v>46234</v>
      </c>
      <c r="C1556">
        <v>524972.51</v>
      </c>
      <c r="D1556">
        <v>2605.61</v>
      </c>
      <c r="E1556">
        <v>583.66999999999996</v>
      </c>
      <c r="F1556">
        <v>2521.61</v>
      </c>
      <c r="G1556">
        <v>444.19</v>
      </c>
      <c r="H1556">
        <v>521423.04</v>
      </c>
      <c r="I1556">
        <v>109</v>
      </c>
      <c r="J1556">
        <v>5.72</v>
      </c>
      <c r="K1556">
        <v>103.28</v>
      </c>
    </row>
    <row r="1557" spans="1:11" x14ac:dyDescent="0.3">
      <c r="A1557" t="s">
        <v>167</v>
      </c>
      <c r="B1557" s="2">
        <v>46265</v>
      </c>
      <c r="C1557">
        <v>521423.04</v>
      </c>
      <c r="D1557">
        <v>2588</v>
      </c>
      <c r="E1557">
        <v>579.73</v>
      </c>
      <c r="F1557">
        <v>2504.56</v>
      </c>
      <c r="G1557">
        <v>441.19</v>
      </c>
      <c r="H1557">
        <v>517897.56</v>
      </c>
      <c r="I1557">
        <v>108.26</v>
      </c>
      <c r="J1557">
        <v>5.72</v>
      </c>
      <c r="K1557">
        <v>102.54</v>
      </c>
    </row>
    <row r="1558" spans="1:11" x14ac:dyDescent="0.3">
      <c r="A1558" t="s">
        <v>167</v>
      </c>
      <c r="B1558" s="2">
        <v>46295</v>
      </c>
      <c r="C1558">
        <v>517897.56</v>
      </c>
      <c r="D1558">
        <v>2570.5</v>
      </c>
      <c r="E1558">
        <v>575.80999999999995</v>
      </c>
      <c r="F1558">
        <v>2487.63</v>
      </c>
      <c r="G1558">
        <v>438.21</v>
      </c>
      <c r="H1558">
        <v>514395.92</v>
      </c>
      <c r="I1558">
        <v>107.53</v>
      </c>
      <c r="J1558">
        <v>5.72</v>
      </c>
      <c r="K1558">
        <v>101.81</v>
      </c>
    </row>
    <row r="1559" spans="1:11" x14ac:dyDescent="0.3">
      <c r="A1559" t="s">
        <v>167</v>
      </c>
      <c r="B1559" s="2">
        <v>46326</v>
      </c>
      <c r="C1559">
        <v>514395.92</v>
      </c>
      <c r="D1559">
        <v>2553.12</v>
      </c>
      <c r="E1559">
        <v>571.91</v>
      </c>
      <c r="F1559">
        <v>2470.81</v>
      </c>
      <c r="G1559">
        <v>435.24</v>
      </c>
      <c r="H1559">
        <v>510917.95</v>
      </c>
      <c r="I1559">
        <v>106.8</v>
      </c>
      <c r="J1559">
        <v>5.72</v>
      </c>
      <c r="K1559">
        <v>101.08</v>
      </c>
    </row>
    <row r="1560" spans="1:11" x14ac:dyDescent="0.3">
      <c r="A1560" t="s">
        <v>167</v>
      </c>
      <c r="B1560" s="2">
        <v>46356</v>
      </c>
      <c r="C1560">
        <v>510917.95</v>
      </c>
      <c r="D1560">
        <v>2535.86</v>
      </c>
      <c r="E1560">
        <v>568.04999999999995</v>
      </c>
      <c r="F1560">
        <v>2454.1</v>
      </c>
      <c r="G1560">
        <v>432.3</v>
      </c>
      <c r="H1560">
        <v>507463.5</v>
      </c>
      <c r="I1560">
        <v>106.08</v>
      </c>
      <c r="J1560">
        <v>5.72</v>
      </c>
      <c r="K1560">
        <v>100.36</v>
      </c>
    </row>
    <row r="1561" spans="1:11" x14ac:dyDescent="0.3">
      <c r="A1561" t="s">
        <v>167</v>
      </c>
      <c r="B1561" s="2">
        <v>46387</v>
      </c>
      <c r="C1561">
        <v>507463.5</v>
      </c>
      <c r="D1561">
        <v>2518.71</v>
      </c>
      <c r="E1561">
        <v>564.21</v>
      </c>
      <c r="F1561">
        <v>2437.5100000000002</v>
      </c>
      <c r="G1561">
        <v>429.38</v>
      </c>
      <c r="H1561">
        <v>504032.41</v>
      </c>
      <c r="I1561">
        <v>105.36</v>
      </c>
      <c r="J1561">
        <v>5.72</v>
      </c>
      <c r="K1561">
        <v>99.64</v>
      </c>
    </row>
    <row r="1562" spans="1:11" x14ac:dyDescent="0.3">
      <c r="A1562" t="s">
        <v>168</v>
      </c>
      <c r="B1562" s="2">
        <v>46053</v>
      </c>
      <c r="C1562">
        <v>510357.09</v>
      </c>
      <c r="D1562">
        <v>2297.0300000000002</v>
      </c>
      <c r="E1562">
        <v>687.2</v>
      </c>
      <c r="F1562">
        <v>7246.63</v>
      </c>
      <c r="G1562">
        <v>1543.25</v>
      </c>
      <c r="H1562">
        <v>500880.01</v>
      </c>
      <c r="I1562">
        <v>105.34</v>
      </c>
      <c r="J1562">
        <v>5.15</v>
      </c>
      <c r="K1562">
        <v>100.18</v>
      </c>
    </row>
    <row r="1563" spans="1:11" x14ac:dyDescent="0.3">
      <c r="A1563" t="s">
        <v>168</v>
      </c>
      <c r="B1563" s="2">
        <v>46081</v>
      </c>
      <c r="C1563">
        <v>500880.01</v>
      </c>
      <c r="D1563">
        <v>2254.38</v>
      </c>
      <c r="E1563">
        <v>674.44</v>
      </c>
      <c r="F1563">
        <v>7112.06</v>
      </c>
      <c r="G1563">
        <v>1514.59</v>
      </c>
      <c r="H1563">
        <v>491578.92</v>
      </c>
      <c r="I1563">
        <v>103.38</v>
      </c>
      <c r="J1563">
        <v>5.15</v>
      </c>
      <c r="K1563">
        <v>98.23</v>
      </c>
    </row>
    <row r="1564" spans="1:11" x14ac:dyDescent="0.3">
      <c r="A1564" t="s">
        <v>168</v>
      </c>
      <c r="B1564" s="2">
        <v>46112</v>
      </c>
      <c r="C1564">
        <v>491578.92</v>
      </c>
      <c r="D1564">
        <v>2212.5100000000002</v>
      </c>
      <c r="E1564">
        <v>661.92</v>
      </c>
      <c r="F1564">
        <v>6979.99</v>
      </c>
      <c r="G1564">
        <v>1486.47</v>
      </c>
      <c r="H1564">
        <v>482450.55</v>
      </c>
      <c r="I1564">
        <v>101.46</v>
      </c>
      <c r="J1564">
        <v>5.15</v>
      </c>
      <c r="K1564">
        <v>96.31</v>
      </c>
    </row>
    <row r="1565" spans="1:11" x14ac:dyDescent="0.3">
      <c r="A1565" t="s">
        <v>168</v>
      </c>
      <c r="B1565" s="2">
        <v>46142</v>
      </c>
      <c r="C1565">
        <v>482450.55</v>
      </c>
      <c r="D1565">
        <v>2171.4299999999998</v>
      </c>
      <c r="E1565">
        <v>649.63</v>
      </c>
      <c r="F1565">
        <v>6850.38</v>
      </c>
      <c r="G1565">
        <v>1458.86</v>
      </c>
      <c r="H1565">
        <v>473491.68</v>
      </c>
      <c r="I1565">
        <v>99.58</v>
      </c>
      <c r="J1565">
        <v>5.15</v>
      </c>
      <c r="K1565">
        <v>94.42</v>
      </c>
    </row>
    <row r="1566" spans="1:11" x14ac:dyDescent="0.3">
      <c r="A1566" t="s">
        <v>168</v>
      </c>
      <c r="B1566" s="2">
        <v>46173</v>
      </c>
      <c r="C1566">
        <v>473491.68</v>
      </c>
      <c r="D1566">
        <v>2131.11</v>
      </c>
      <c r="E1566">
        <v>637.55999999999995</v>
      </c>
      <c r="F1566">
        <v>6723.17</v>
      </c>
      <c r="G1566">
        <v>1431.77</v>
      </c>
      <c r="H1566">
        <v>464699.18</v>
      </c>
      <c r="I1566">
        <v>97.73</v>
      </c>
      <c r="J1566">
        <v>5.15</v>
      </c>
      <c r="K1566">
        <v>92.57</v>
      </c>
    </row>
    <row r="1567" spans="1:11" x14ac:dyDescent="0.3">
      <c r="A1567" t="s">
        <v>168</v>
      </c>
      <c r="B1567" s="2">
        <v>46203</v>
      </c>
      <c r="C1567">
        <v>464699.18</v>
      </c>
      <c r="D1567">
        <v>2091.5300000000002</v>
      </c>
      <c r="E1567">
        <v>625.72</v>
      </c>
      <c r="F1567">
        <v>6598.32</v>
      </c>
      <c r="G1567">
        <v>1405.19</v>
      </c>
      <c r="H1567">
        <v>456069.95</v>
      </c>
      <c r="I1567">
        <v>95.91</v>
      </c>
      <c r="J1567">
        <v>5.15</v>
      </c>
      <c r="K1567">
        <v>90.76</v>
      </c>
    </row>
    <row r="1568" spans="1:11" x14ac:dyDescent="0.3">
      <c r="A1568" t="s">
        <v>168</v>
      </c>
      <c r="B1568" s="2">
        <v>46234</v>
      </c>
      <c r="C1568">
        <v>456069.95</v>
      </c>
      <c r="D1568">
        <v>2052.69</v>
      </c>
      <c r="E1568">
        <v>614.1</v>
      </c>
      <c r="F1568">
        <v>6475.8</v>
      </c>
      <c r="G1568">
        <v>1379.09</v>
      </c>
      <c r="H1568">
        <v>447600.95</v>
      </c>
      <c r="I1568">
        <v>94.13</v>
      </c>
      <c r="J1568">
        <v>5.15</v>
      </c>
      <c r="K1568">
        <v>88.98</v>
      </c>
    </row>
    <row r="1569" spans="1:11" x14ac:dyDescent="0.3">
      <c r="A1569" t="s">
        <v>168</v>
      </c>
      <c r="B1569" s="2">
        <v>46265</v>
      </c>
      <c r="C1569">
        <v>447600.95</v>
      </c>
      <c r="D1569">
        <v>2014.58</v>
      </c>
      <c r="E1569">
        <v>602.70000000000005</v>
      </c>
      <c r="F1569">
        <v>6355.54</v>
      </c>
      <c r="G1569">
        <v>1353.48</v>
      </c>
      <c r="H1569">
        <v>439289.23</v>
      </c>
      <c r="I1569">
        <v>92.38</v>
      </c>
      <c r="J1569">
        <v>5.15</v>
      </c>
      <c r="K1569">
        <v>87.23</v>
      </c>
    </row>
    <row r="1570" spans="1:11" x14ac:dyDescent="0.3">
      <c r="A1570" t="s">
        <v>168</v>
      </c>
      <c r="B1570" s="2">
        <v>46295</v>
      </c>
      <c r="C1570">
        <v>439289.23</v>
      </c>
      <c r="D1570">
        <v>1977.17</v>
      </c>
      <c r="E1570">
        <v>591.51</v>
      </c>
      <c r="F1570">
        <v>6237.52</v>
      </c>
      <c r="G1570">
        <v>1328.35</v>
      </c>
      <c r="H1570">
        <v>431131.85</v>
      </c>
      <c r="I1570">
        <v>90.67</v>
      </c>
      <c r="J1570">
        <v>5.15</v>
      </c>
      <c r="K1570">
        <v>85.51</v>
      </c>
    </row>
    <row r="1571" spans="1:11" x14ac:dyDescent="0.3">
      <c r="A1571" t="s">
        <v>168</v>
      </c>
      <c r="B1571" s="2">
        <v>46326</v>
      </c>
      <c r="C1571">
        <v>431131.85</v>
      </c>
      <c r="D1571">
        <v>1940.45</v>
      </c>
      <c r="E1571">
        <v>580.52</v>
      </c>
      <c r="F1571">
        <v>6121.7</v>
      </c>
      <c r="G1571">
        <v>1303.68</v>
      </c>
      <c r="H1571">
        <v>423125.94</v>
      </c>
      <c r="I1571">
        <v>88.99</v>
      </c>
      <c r="J1571">
        <v>5.15</v>
      </c>
      <c r="K1571">
        <v>83.83</v>
      </c>
    </row>
    <row r="1572" spans="1:11" x14ac:dyDescent="0.3">
      <c r="A1572" t="s">
        <v>168</v>
      </c>
      <c r="B1572" s="2">
        <v>46356</v>
      </c>
      <c r="C1572">
        <v>423125.94</v>
      </c>
      <c r="D1572">
        <v>1904.42</v>
      </c>
      <c r="E1572">
        <v>569.74</v>
      </c>
      <c r="F1572">
        <v>6008.02</v>
      </c>
      <c r="G1572">
        <v>1279.47</v>
      </c>
      <c r="H1572">
        <v>415268.71</v>
      </c>
      <c r="I1572">
        <v>87.33</v>
      </c>
      <c r="J1572">
        <v>5.15</v>
      </c>
      <c r="K1572">
        <v>82.18</v>
      </c>
    </row>
    <row r="1573" spans="1:11" x14ac:dyDescent="0.3">
      <c r="A1573" t="s">
        <v>168</v>
      </c>
      <c r="B1573" s="2">
        <v>46387</v>
      </c>
      <c r="C1573">
        <v>415268.71</v>
      </c>
      <c r="D1573">
        <v>1869.06</v>
      </c>
      <c r="E1573">
        <v>559.16</v>
      </c>
      <c r="F1573">
        <v>5896.45</v>
      </c>
      <c r="G1573">
        <v>1255.71</v>
      </c>
      <c r="H1573">
        <v>407557.37</v>
      </c>
      <c r="I1573">
        <v>85.71</v>
      </c>
      <c r="J1573">
        <v>5.15</v>
      </c>
      <c r="K1573">
        <v>80.56</v>
      </c>
    </row>
    <row r="1574" spans="1:11" x14ac:dyDescent="0.3">
      <c r="A1574" t="s">
        <v>169</v>
      </c>
      <c r="B1574" s="2">
        <v>46053</v>
      </c>
      <c r="C1574">
        <v>525205.43999999994</v>
      </c>
      <c r="D1574">
        <v>2650.54</v>
      </c>
      <c r="E1574">
        <v>617.52</v>
      </c>
      <c r="F1574">
        <v>6080.38</v>
      </c>
      <c r="G1574">
        <v>1631.32</v>
      </c>
      <c r="H1574">
        <v>516876.22</v>
      </c>
      <c r="I1574">
        <v>119.41</v>
      </c>
      <c r="J1574">
        <v>15.31</v>
      </c>
      <c r="K1574">
        <v>104.1</v>
      </c>
    </row>
    <row r="1575" spans="1:11" x14ac:dyDescent="0.3">
      <c r="A1575" t="s">
        <v>169</v>
      </c>
      <c r="B1575" s="2">
        <v>46081</v>
      </c>
      <c r="C1575">
        <v>516876.22</v>
      </c>
      <c r="D1575">
        <v>2608.5</v>
      </c>
      <c r="E1575">
        <v>607.72</v>
      </c>
      <c r="F1575">
        <v>5983.96</v>
      </c>
      <c r="G1575">
        <v>1605.45</v>
      </c>
      <c r="H1575">
        <v>508679.1</v>
      </c>
      <c r="I1575">
        <v>117.51</v>
      </c>
      <c r="J1575">
        <v>15.31</v>
      </c>
      <c r="K1575">
        <v>102.2</v>
      </c>
    </row>
    <row r="1576" spans="1:11" x14ac:dyDescent="0.3">
      <c r="A1576" t="s">
        <v>169</v>
      </c>
      <c r="B1576" s="2">
        <v>46112</v>
      </c>
      <c r="C1576">
        <v>508679.1</v>
      </c>
      <c r="D1576">
        <v>2567.13</v>
      </c>
      <c r="E1576">
        <v>598.08000000000004</v>
      </c>
      <c r="F1576">
        <v>5889.06</v>
      </c>
      <c r="G1576">
        <v>1579.99</v>
      </c>
      <c r="H1576">
        <v>500611.97</v>
      </c>
      <c r="I1576">
        <v>115.65</v>
      </c>
      <c r="J1576">
        <v>15.31</v>
      </c>
      <c r="K1576">
        <v>100.34</v>
      </c>
    </row>
    <row r="1577" spans="1:11" x14ac:dyDescent="0.3">
      <c r="A1577" t="s">
        <v>169</v>
      </c>
      <c r="B1577" s="2">
        <v>46142</v>
      </c>
      <c r="C1577">
        <v>500611.97</v>
      </c>
      <c r="D1577">
        <v>2526.42</v>
      </c>
      <c r="E1577">
        <v>588.6</v>
      </c>
      <c r="F1577">
        <v>5795.66</v>
      </c>
      <c r="G1577">
        <v>1554.93</v>
      </c>
      <c r="H1577">
        <v>492672.78</v>
      </c>
      <c r="I1577">
        <v>113.81</v>
      </c>
      <c r="J1577">
        <v>15.31</v>
      </c>
      <c r="K1577">
        <v>98.51</v>
      </c>
    </row>
    <row r="1578" spans="1:11" x14ac:dyDescent="0.3">
      <c r="A1578" t="s">
        <v>169</v>
      </c>
      <c r="B1578" s="2">
        <v>46173</v>
      </c>
      <c r="C1578">
        <v>492672.78</v>
      </c>
      <c r="D1578">
        <v>2486.36</v>
      </c>
      <c r="E1578">
        <v>579.26</v>
      </c>
      <c r="F1578">
        <v>5703.75</v>
      </c>
      <c r="G1578">
        <v>1530.27</v>
      </c>
      <c r="H1578">
        <v>484859.5</v>
      </c>
      <c r="I1578">
        <v>112.01</v>
      </c>
      <c r="J1578">
        <v>15.31</v>
      </c>
      <c r="K1578">
        <v>96.7</v>
      </c>
    </row>
    <row r="1579" spans="1:11" x14ac:dyDescent="0.3">
      <c r="A1579" t="s">
        <v>169</v>
      </c>
      <c r="B1579" s="2">
        <v>46203</v>
      </c>
      <c r="C1579">
        <v>484859.5</v>
      </c>
      <c r="D1579">
        <v>2446.92</v>
      </c>
      <c r="E1579">
        <v>570.08000000000004</v>
      </c>
      <c r="F1579">
        <v>5613.29</v>
      </c>
      <c r="G1579">
        <v>1506</v>
      </c>
      <c r="H1579">
        <v>477170.12</v>
      </c>
      <c r="I1579">
        <v>110.23</v>
      </c>
      <c r="J1579">
        <v>15.31</v>
      </c>
      <c r="K1579">
        <v>94.92</v>
      </c>
    </row>
    <row r="1580" spans="1:11" x14ac:dyDescent="0.3">
      <c r="A1580" t="s">
        <v>169</v>
      </c>
      <c r="B1580" s="2">
        <v>46234</v>
      </c>
      <c r="C1580">
        <v>477170.12</v>
      </c>
      <c r="D1580">
        <v>2408.12</v>
      </c>
      <c r="E1580">
        <v>561.04</v>
      </c>
      <c r="F1580">
        <v>5524.27</v>
      </c>
      <c r="G1580">
        <v>1482.12</v>
      </c>
      <c r="H1580">
        <v>469602.7</v>
      </c>
      <c r="I1580">
        <v>108.48</v>
      </c>
      <c r="J1580">
        <v>15.31</v>
      </c>
      <c r="K1580">
        <v>93.18</v>
      </c>
    </row>
    <row r="1581" spans="1:11" x14ac:dyDescent="0.3">
      <c r="A1581" t="s">
        <v>169</v>
      </c>
      <c r="B1581" s="2">
        <v>46265</v>
      </c>
      <c r="C1581">
        <v>469602.7</v>
      </c>
      <c r="D1581">
        <v>2369.9299999999998</v>
      </c>
      <c r="E1581">
        <v>552.14</v>
      </c>
      <c r="F1581">
        <v>5436.66</v>
      </c>
      <c r="G1581">
        <v>1458.61</v>
      </c>
      <c r="H1581">
        <v>462155.28</v>
      </c>
      <c r="I1581">
        <v>106.76</v>
      </c>
      <c r="J1581">
        <v>15.31</v>
      </c>
      <c r="K1581">
        <v>91.46</v>
      </c>
    </row>
    <row r="1582" spans="1:11" x14ac:dyDescent="0.3">
      <c r="A1582" t="s">
        <v>169</v>
      </c>
      <c r="B1582" s="2">
        <v>46295</v>
      </c>
      <c r="C1582">
        <v>462155.28</v>
      </c>
      <c r="D1582">
        <v>2332.34</v>
      </c>
      <c r="E1582">
        <v>543.38</v>
      </c>
      <c r="F1582">
        <v>5350.44</v>
      </c>
      <c r="G1582">
        <v>1435.48</v>
      </c>
      <c r="H1582">
        <v>454825.98</v>
      </c>
      <c r="I1582">
        <v>105.07</v>
      </c>
      <c r="J1582">
        <v>15.31</v>
      </c>
      <c r="K1582">
        <v>89.76</v>
      </c>
    </row>
    <row r="1583" spans="1:11" x14ac:dyDescent="0.3">
      <c r="A1583" t="s">
        <v>169</v>
      </c>
      <c r="B1583" s="2">
        <v>46326</v>
      </c>
      <c r="C1583">
        <v>454825.98</v>
      </c>
      <c r="D1583">
        <v>2295.36</v>
      </c>
      <c r="E1583">
        <v>534.77</v>
      </c>
      <c r="F1583">
        <v>5265.59</v>
      </c>
      <c r="G1583">
        <v>1412.72</v>
      </c>
      <c r="H1583">
        <v>447612.9</v>
      </c>
      <c r="I1583">
        <v>103.4</v>
      </c>
      <c r="J1583">
        <v>15.31</v>
      </c>
      <c r="K1583">
        <v>88.1</v>
      </c>
    </row>
    <row r="1584" spans="1:11" x14ac:dyDescent="0.3">
      <c r="A1584" t="s">
        <v>169</v>
      </c>
      <c r="B1584" s="2">
        <v>46356</v>
      </c>
      <c r="C1584">
        <v>447612.9</v>
      </c>
      <c r="D1584">
        <v>2258.9499999999998</v>
      </c>
      <c r="E1584">
        <v>526.29</v>
      </c>
      <c r="F1584">
        <v>5182.08</v>
      </c>
      <c r="G1584">
        <v>1390.31</v>
      </c>
      <c r="H1584">
        <v>440514.22</v>
      </c>
      <c r="I1584">
        <v>101.76</v>
      </c>
      <c r="J1584">
        <v>15.31</v>
      </c>
      <c r="K1584">
        <v>86.46</v>
      </c>
    </row>
    <row r="1585" spans="1:11" x14ac:dyDescent="0.3">
      <c r="A1585" t="s">
        <v>169</v>
      </c>
      <c r="B1585" s="2">
        <v>46387</v>
      </c>
      <c r="C1585">
        <v>440514.22</v>
      </c>
      <c r="D1585">
        <v>2223.13</v>
      </c>
      <c r="E1585">
        <v>517.94000000000005</v>
      </c>
      <c r="F1585">
        <v>5099.8999999999996</v>
      </c>
      <c r="G1585">
        <v>1368.26</v>
      </c>
      <c r="H1585">
        <v>433528.12</v>
      </c>
      <c r="I1585">
        <v>100.15</v>
      </c>
      <c r="J1585">
        <v>15.31</v>
      </c>
      <c r="K1585">
        <v>84.84</v>
      </c>
    </row>
    <row r="1586" spans="1:11" x14ac:dyDescent="0.3">
      <c r="A1586" t="s">
        <v>170</v>
      </c>
      <c r="B1586" s="2">
        <v>46053</v>
      </c>
      <c r="C1586">
        <v>578665.77</v>
      </c>
      <c r="D1586">
        <v>2707.19</v>
      </c>
      <c r="E1586">
        <v>721.21</v>
      </c>
      <c r="F1586">
        <v>3149.07</v>
      </c>
      <c r="G1586">
        <v>1016.85</v>
      </c>
      <c r="H1586">
        <v>573778.63</v>
      </c>
      <c r="I1586">
        <v>120.05</v>
      </c>
      <c r="J1586">
        <v>5.82</v>
      </c>
      <c r="K1586">
        <v>114.23</v>
      </c>
    </row>
    <row r="1587" spans="1:11" x14ac:dyDescent="0.3">
      <c r="A1587" t="s">
        <v>170</v>
      </c>
      <c r="B1587" s="2">
        <v>46081</v>
      </c>
      <c r="C1587">
        <v>573778.63</v>
      </c>
      <c r="D1587">
        <v>2684.33</v>
      </c>
      <c r="E1587">
        <v>715.12</v>
      </c>
      <c r="F1587">
        <v>3122.48</v>
      </c>
      <c r="G1587">
        <v>1008.26</v>
      </c>
      <c r="H1587">
        <v>568932.77</v>
      </c>
      <c r="I1587">
        <v>119.03</v>
      </c>
      <c r="J1587">
        <v>5.82</v>
      </c>
      <c r="K1587">
        <v>113.22</v>
      </c>
    </row>
    <row r="1588" spans="1:11" x14ac:dyDescent="0.3">
      <c r="A1588" t="s">
        <v>170</v>
      </c>
      <c r="B1588" s="2">
        <v>46112</v>
      </c>
      <c r="C1588">
        <v>568932.77</v>
      </c>
      <c r="D1588">
        <v>2661.66</v>
      </c>
      <c r="E1588">
        <v>709.08</v>
      </c>
      <c r="F1588">
        <v>3096.11</v>
      </c>
      <c r="G1588">
        <v>999.75</v>
      </c>
      <c r="H1588">
        <v>564127.84</v>
      </c>
      <c r="I1588">
        <v>118.03</v>
      </c>
      <c r="J1588">
        <v>5.82</v>
      </c>
      <c r="K1588">
        <v>112.21</v>
      </c>
    </row>
    <row r="1589" spans="1:11" x14ac:dyDescent="0.3">
      <c r="A1589" t="s">
        <v>170</v>
      </c>
      <c r="B1589" s="2">
        <v>46142</v>
      </c>
      <c r="C1589">
        <v>564127.84</v>
      </c>
      <c r="D1589">
        <v>2639.18</v>
      </c>
      <c r="E1589">
        <v>703.09</v>
      </c>
      <c r="F1589">
        <v>3069.96</v>
      </c>
      <c r="G1589">
        <v>991.31</v>
      </c>
      <c r="H1589">
        <v>559363.48</v>
      </c>
      <c r="I1589">
        <v>117.03</v>
      </c>
      <c r="J1589">
        <v>5.82</v>
      </c>
      <c r="K1589">
        <v>111.22</v>
      </c>
    </row>
    <row r="1590" spans="1:11" x14ac:dyDescent="0.3">
      <c r="A1590" t="s">
        <v>170</v>
      </c>
      <c r="B1590" s="2">
        <v>46173</v>
      </c>
      <c r="C1590">
        <v>559363.48</v>
      </c>
      <c r="D1590">
        <v>2616.89</v>
      </c>
      <c r="E1590">
        <v>697.15</v>
      </c>
      <c r="F1590">
        <v>3044.03</v>
      </c>
      <c r="G1590">
        <v>982.93</v>
      </c>
      <c r="H1590">
        <v>554639.35999999999</v>
      </c>
      <c r="I1590">
        <v>116.04</v>
      </c>
      <c r="J1590">
        <v>5.82</v>
      </c>
      <c r="K1590">
        <v>110.23</v>
      </c>
    </row>
    <row r="1591" spans="1:11" x14ac:dyDescent="0.3">
      <c r="A1591" t="s">
        <v>170</v>
      </c>
      <c r="B1591" s="2">
        <v>46203</v>
      </c>
      <c r="C1591">
        <v>554639.35999999999</v>
      </c>
      <c r="D1591">
        <v>2594.79</v>
      </c>
      <c r="E1591">
        <v>691.26</v>
      </c>
      <c r="F1591">
        <v>3018.32</v>
      </c>
      <c r="G1591">
        <v>974.63</v>
      </c>
      <c r="H1591">
        <v>549955.14</v>
      </c>
      <c r="I1591">
        <v>115.06</v>
      </c>
      <c r="J1591">
        <v>5.82</v>
      </c>
      <c r="K1591">
        <v>109.25</v>
      </c>
    </row>
    <row r="1592" spans="1:11" x14ac:dyDescent="0.3">
      <c r="A1592" t="s">
        <v>170</v>
      </c>
      <c r="B1592" s="2">
        <v>46234</v>
      </c>
      <c r="C1592">
        <v>549955.14</v>
      </c>
      <c r="D1592">
        <v>2572.87</v>
      </c>
      <c r="E1592">
        <v>685.43</v>
      </c>
      <c r="F1592">
        <v>2992.83</v>
      </c>
      <c r="G1592">
        <v>966.4</v>
      </c>
      <c r="H1592">
        <v>545310.48</v>
      </c>
      <c r="I1592">
        <v>114.09</v>
      </c>
      <c r="J1592">
        <v>5.82</v>
      </c>
      <c r="K1592">
        <v>108.27</v>
      </c>
    </row>
    <row r="1593" spans="1:11" x14ac:dyDescent="0.3">
      <c r="A1593" t="s">
        <v>170</v>
      </c>
      <c r="B1593" s="2">
        <v>46265</v>
      </c>
      <c r="C1593">
        <v>545310.48</v>
      </c>
      <c r="D1593">
        <v>2551.14</v>
      </c>
      <c r="E1593">
        <v>679.64</v>
      </c>
      <c r="F1593">
        <v>2967.56</v>
      </c>
      <c r="G1593">
        <v>958.24</v>
      </c>
      <c r="H1593">
        <v>540705.05000000005</v>
      </c>
      <c r="I1593">
        <v>113.13</v>
      </c>
      <c r="J1593">
        <v>5.82</v>
      </c>
      <c r="K1593">
        <v>107.31</v>
      </c>
    </row>
    <row r="1594" spans="1:11" x14ac:dyDescent="0.3">
      <c r="A1594" t="s">
        <v>170</v>
      </c>
      <c r="B1594" s="2">
        <v>46295</v>
      </c>
      <c r="C1594">
        <v>540705.05000000005</v>
      </c>
      <c r="D1594">
        <v>2529.6</v>
      </c>
      <c r="E1594">
        <v>673.9</v>
      </c>
      <c r="F1594">
        <v>2942.49</v>
      </c>
      <c r="G1594">
        <v>950.15</v>
      </c>
      <c r="H1594">
        <v>536138.51</v>
      </c>
      <c r="I1594">
        <v>112.17</v>
      </c>
      <c r="J1594">
        <v>5.82</v>
      </c>
      <c r="K1594">
        <v>106.36</v>
      </c>
    </row>
    <row r="1595" spans="1:11" x14ac:dyDescent="0.3">
      <c r="A1595" t="s">
        <v>170</v>
      </c>
      <c r="B1595" s="2">
        <v>46326</v>
      </c>
      <c r="C1595">
        <v>536138.51</v>
      </c>
      <c r="D1595">
        <v>2508.23</v>
      </c>
      <c r="E1595">
        <v>668.21</v>
      </c>
      <c r="F1595">
        <v>2917.64</v>
      </c>
      <c r="G1595">
        <v>942.12</v>
      </c>
      <c r="H1595">
        <v>531610.54</v>
      </c>
      <c r="I1595">
        <v>111.22</v>
      </c>
      <c r="J1595">
        <v>5.82</v>
      </c>
      <c r="K1595">
        <v>105.41</v>
      </c>
    </row>
    <row r="1596" spans="1:11" x14ac:dyDescent="0.3">
      <c r="A1596" t="s">
        <v>170</v>
      </c>
      <c r="B1596" s="2">
        <v>46356</v>
      </c>
      <c r="C1596">
        <v>531610.54</v>
      </c>
      <c r="D1596">
        <v>2487.0500000000002</v>
      </c>
      <c r="E1596">
        <v>662.56</v>
      </c>
      <c r="F1596">
        <v>2893</v>
      </c>
      <c r="G1596">
        <v>934.17</v>
      </c>
      <c r="H1596">
        <v>527120.81000000006</v>
      </c>
      <c r="I1596">
        <v>110.28</v>
      </c>
      <c r="J1596">
        <v>5.82</v>
      </c>
      <c r="K1596">
        <v>104.47</v>
      </c>
    </row>
    <row r="1597" spans="1:11" x14ac:dyDescent="0.3">
      <c r="A1597" t="s">
        <v>170</v>
      </c>
      <c r="B1597" s="2">
        <v>46387</v>
      </c>
      <c r="C1597">
        <v>527120.81000000006</v>
      </c>
      <c r="D1597">
        <v>2466.0500000000002</v>
      </c>
      <c r="E1597">
        <v>656.97</v>
      </c>
      <c r="F1597">
        <v>2868.57</v>
      </c>
      <c r="G1597">
        <v>926.28</v>
      </c>
      <c r="H1597">
        <v>522669</v>
      </c>
      <c r="I1597">
        <v>109.35</v>
      </c>
      <c r="J1597">
        <v>5.82</v>
      </c>
      <c r="K1597">
        <v>103.54</v>
      </c>
    </row>
    <row r="1598" spans="1:11" x14ac:dyDescent="0.3">
      <c r="A1598" t="s">
        <v>171</v>
      </c>
      <c r="B1598" s="2">
        <v>46053</v>
      </c>
      <c r="C1598">
        <v>407857.08</v>
      </c>
      <c r="D1598">
        <v>1921.35</v>
      </c>
      <c r="E1598">
        <v>473.21</v>
      </c>
      <c r="F1598">
        <v>4511.75</v>
      </c>
      <c r="G1598">
        <v>689.76</v>
      </c>
      <c r="H1598">
        <v>402182.36</v>
      </c>
      <c r="I1598">
        <v>92.82</v>
      </c>
      <c r="J1598">
        <v>4.5599999999999996</v>
      </c>
      <c r="K1598">
        <v>88.26</v>
      </c>
    </row>
    <row r="1599" spans="1:11" x14ac:dyDescent="0.3">
      <c r="A1599" t="s">
        <v>171</v>
      </c>
      <c r="B1599" s="2">
        <v>46081</v>
      </c>
      <c r="C1599">
        <v>402182.36</v>
      </c>
      <c r="D1599">
        <v>1894.61</v>
      </c>
      <c r="E1599">
        <v>466.62</v>
      </c>
      <c r="F1599">
        <v>4448.97</v>
      </c>
      <c r="G1599">
        <v>680.17</v>
      </c>
      <c r="H1599">
        <v>396586.6</v>
      </c>
      <c r="I1599">
        <v>91.53</v>
      </c>
      <c r="J1599">
        <v>4.5599999999999996</v>
      </c>
      <c r="K1599">
        <v>86.96</v>
      </c>
    </row>
    <row r="1600" spans="1:11" x14ac:dyDescent="0.3">
      <c r="A1600" t="s">
        <v>171</v>
      </c>
      <c r="B1600" s="2">
        <v>46112</v>
      </c>
      <c r="C1600">
        <v>396586.6</v>
      </c>
      <c r="D1600">
        <v>1868.25</v>
      </c>
      <c r="E1600">
        <v>460.13</v>
      </c>
      <c r="F1600">
        <v>4387.07</v>
      </c>
      <c r="G1600">
        <v>670.7</v>
      </c>
      <c r="H1600">
        <v>391068.69</v>
      </c>
      <c r="I1600">
        <v>90.25</v>
      </c>
      <c r="J1600">
        <v>4.5599999999999996</v>
      </c>
      <c r="K1600">
        <v>85.69</v>
      </c>
    </row>
    <row r="1601" spans="1:11" x14ac:dyDescent="0.3">
      <c r="A1601" t="s">
        <v>171</v>
      </c>
      <c r="B1601" s="2">
        <v>46142</v>
      </c>
      <c r="C1601">
        <v>391068.69</v>
      </c>
      <c r="D1601">
        <v>1842.26</v>
      </c>
      <c r="E1601">
        <v>453.73</v>
      </c>
      <c r="F1601">
        <v>4326.03</v>
      </c>
      <c r="G1601">
        <v>661.37</v>
      </c>
      <c r="H1601">
        <v>385627.56</v>
      </c>
      <c r="I1601">
        <v>89</v>
      </c>
      <c r="J1601">
        <v>4.5599999999999996</v>
      </c>
      <c r="K1601">
        <v>84.44</v>
      </c>
    </row>
    <row r="1602" spans="1:11" x14ac:dyDescent="0.3">
      <c r="A1602" t="s">
        <v>171</v>
      </c>
      <c r="B1602" s="2">
        <v>46173</v>
      </c>
      <c r="C1602">
        <v>385627.56</v>
      </c>
      <c r="D1602">
        <v>1816.63</v>
      </c>
      <c r="E1602">
        <v>447.41</v>
      </c>
      <c r="F1602">
        <v>4265.84</v>
      </c>
      <c r="G1602">
        <v>652.16999999999996</v>
      </c>
      <c r="H1602">
        <v>380262.13</v>
      </c>
      <c r="I1602">
        <v>87.76</v>
      </c>
      <c r="J1602">
        <v>4.5599999999999996</v>
      </c>
      <c r="K1602">
        <v>83.2</v>
      </c>
    </row>
    <row r="1603" spans="1:11" x14ac:dyDescent="0.3">
      <c r="A1603" t="s">
        <v>171</v>
      </c>
      <c r="B1603" s="2">
        <v>46203</v>
      </c>
      <c r="C1603">
        <v>380262.13</v>
      </c>
      <c r="D1603">
        <v>1791.35</v>
      </c>
      <c r="E1603">
        <v>441.19</v>
      </c>
      <c r="F1603">
        <v>4206.49</v>
      </c>
      <c r="G1603">
        <v>643.1</v>
      </c>
      <c r="H1603">
        <v>374971.35</v>
      </c>
      <c r="I1603">
        <v>86.54</v>
      </c>
      <c r="J1603">
        <v>4.5599999999999996</v>
      </c>
      <c r="K1603">
        <v>81.98</v>
      </c>
    </row>
    <row r="1604" spans="1:11" x14ac:dyDescent="0.3">
      <c r="A1604" t="s">
        <v>171</v>
      </c>
      <c r="B1604" s="2">
        <v>46234</v>
      </c>
      <c r="C1604">
        <v>374971.35</v>
      </c>
      <c r="D1604">
        <v>1766.43</v>
      </c>
      <c r="E1604">
        <v>435.05</v>
      </c>
      <c r="F1604">
        <v>4147.96</v>
      </c>
      <c r="G1604">
        <v>634.15</v>
      </c>
      <c r="H1604">
        <v>369754.19</v>
      </c>
      <c r="I1604">
        <v>85.33</v>
      </c>
      <c r="J1604">
        <v>4.5599999999999996</v>
      </c>
      <c r="K1604">
        <v>80.77</v>
      </c>
    </row>
    <row r="1605" spans="1:11" x14ac:dyDescent="0.3">
      <c r="A1605" t="s">
        <v>171</v>
      </c>
      <c r="B1605" s="2">
        <v>46265</v>
      </c>
      <c r="C1605">
        <v>369754.19</v>
      </c>
      <c r="D1605">
        <v>1741.85</v>
      </c>
      <c r="E1605">
        <v>429</v>
      </c>
      <c r="F1605">
        <v>4090.25</v>
      </c>
      <c r="G1605">
        <v>625.33000000000004</v>
      </c>
      <c r="H1605">
        <v>364609.61</v>
      </c>
      <c r="I1605">
        <v>84.15</v>
      </c>
      <c r="J1605">
        <v>4.5599999999999996</v>
      </c>
      <c r="K1605">
        <v>79.59</v>
      </c>
    </row>
    <row r="1606" spans="1:11" x14ac:dyDescent="0.3">
      <c r="A1606" t="s">
        <v>171</v>
      </c>
      <c r="B1606" s="2">
        <v>46295</v>
      </c>
      <c r="C1606">
        <v>364609.61</v>
      </c>
      <c r="D1606">
        <v>1717.62</v>
      </c>
      <c r="E1606">
        <v>423.03</v>
      </c>
      <c r="F1606">
        <v>4033.34</v>
      </c>
      <c r="G1606">
        <v>616.63</v>
      </c>
      <c r="H1606">
        <v>359536.62</v>
      </c>
      <c r="I1606">
        <v>82.98</v>
      </c>
      <c r="J1606">
        <v>4.5599999999999996</v>
      </c>
      <c r="K1606">
        <v>78.41</v>
      </c>
    </row>
    <row r="1607" spans="1:11" x14ac:dyDescent="0.3">
      <c r="A1607" t="s">
        <v>171</v>
      </c>
      <c r="B1607" s="2">
        <v>46326</v>
      </c>
      <c r="C1607">
        <v>359536.62</v>
      </c>
      <c r="D1607">
        <v>1693.72</v>
      </c>
      <c r="E1607">
        <v>417.14</v>
      </c>
      <c r="F1607">
        <v>3977.22</v>
      </c>
      <c r="G1607">
        <v>608.04999999999995</v>
      </c>
      <c r="H1607">
        <v>354534.2</v>
      </c>
      <c r="I1607">
        <v>81.819999999999993</v>
      </c>
      <c r="J1607">
        <v>4.5599999999999996</v>
      </c>
      <c r="K1607">
        <v>77.260000000000005</v>
      </c>
    </row>
    <row r="1608" spans="1:11" x14ac:dyDescent="0.3">
      <c r="A1608" t="s">
        <v>171</v>
      </c>
      <c r="B1608" s="2">
        <v>46356</v>
      </c>
      <c r="C1608">
        <v>354534.2</v>
      </c>
      <c r="D1608">
        <v>1670.15</v>
      </c>
      <c r="E1608">
        <v>411.34</v>
      </c>
      <c r="F1608">
        <v>3921.89</v>
      </c>
      <c r="G1608">
        <v>599.59</v>
      </c>
      <c r="H1608">
        <v>349601.39</v>
      </c>
      <c r="I1608">
        <v>80.680000000000007</v>
      </c>
      <c r="J1608">
        <v>4.5599999999999996</v>
      </c>
      <c r="K1608">
        <v>76.12</v>
      </c>
    </row>
    <row r="1609" spans="1:11" x14ac:dyDescent="0.3">
      <c r="A1609" t="s">
        <v>171</v>
      </c>
      <c r="B1609" s="2">
        <v>46387</v>
      </c>
      <c r="C1609">
        <v>349601.39</v>
      </c>
      <c r="D1609">
        <v>1646.91</v>
      </c>
      <c r="E1609">
        <v>405.62</v>
      </c>
      <c r="F1609">
        <v>3867.32</v>
      </c>
      <c r="G1609">
        <v>591.24</v>
      </c>
      <c r="H1609">
        <v>344737.21</v>
      </c>
      <c r="I1609">
        <v>79.56</v>
      </c>
      <c r="J1609">
        <v>4.5599999999999996</v>
      </c>
      <c r="K1609">
        <v>75</v>
      </c>
    </row>
    <row r="1610" spans="1:11" x14ac:dyDescent="0.3">
      <c r="A1610" t="s">
        <v>172</v>
      </c>
      <c r="B1610" s="2">
        <v>46053</v>
      </c>
      <c r="C1610">
        <v>235077.79</v>
      </c>
      <c r="D1610">
        <v>1022.78</v>
      </c>
      <c r="E1610">
        <v>308.14999999999998</v>
      </c>
      <c r="F1610">
        <v>3832.29</v>
      </c>
      <c r="G1610">
        <v>467.51</v>
      </c>
      <c r="H1610">
        <v>230469.84</v>
      </c>
      <c r="I1610">
        <v>48.49</v>
      </c>
      <c r="J1610">
        <v>6.16</v>
      </c>
      <c r="K1610">
        <v>42.34</v>
      </c>
    </row>
    <row r="1611" spans="1:11" x14ac:dyDescent="0.3">
      <c r="A1611" t="s">
        <v>172</v>
      </c>
      <c r="B1611" s="2">
        <v>46081</v>
      </c>
      <c r="C1611">
        <v>230469.84</v>
      </c>
      <c r="D1611">
        <v>1002.74</v>
      </c>
      <c r="E1611">
        <v>302.11</v>
      </c>
      <c r="F1611">
        <v>3757.17</v>
      </c>
      <c r="G1611">
        <v>458.34</v>
      </c>
      <c r="H1611">
        <v>225952.22</v>
      </c>
      <c r="I1611">
        <v>47.54</v>
      </c>
      <c r="J1611">
        <v>6.16</v>
      </c>
      <c r="K1611">
        <v>41.39</v>
      </c>
    </row>
    <row r="1612" spans="1:11" x14ac:dyDescent="0.3">
      <c r="A1612" t="s">
        <v>172</v>
      </c>
      <c r="B1612" s="2">
        <v>46112</v>
      </c>
      <c r="C1612">
        <v>225952.22</v>
      </c>
      <c r="D1612">
        <v>983.08</v>
      </c>
      <c r="E1612">
        <v>296.19</v>
      </c>
      <c r="F1612">
        <v>3683.52</v>
      </c>
      <c r="G1612">
        <v>449.36</v>
      </c>
      <c r="H1612">
        <v>221523.16</v>
      </c>
      <c r="I1612">
        <v>46.61</v>
      </c>
      <c r="J1612">
        <v>6.16</v>
      </c>
      <c r="K1612">
        <v>40.450000000000003</v>
      </c>
    </row>
    <row r="1613" spans="1:11" x14ac:dyDescent="0.3">
      <c r="A1613" t="s">
        <v>172</v>
      </c>
      <c r="B1613" s="2">
        <v>46142</v>
      </c>
      <c r="C1613">
        <v>221523.16</v>
      </c>
      <c r="D1613">
        <v>963.81</v>
      </c>
      <c r="E1613">
        <v>290.38</v>
      </c>
      <c r="F1613">
        <v>3611.32</v>
      </c>
      <c r="G1613">
        <v>440.55</v>
      </c>
      <c r="H1613">
        <v>217180.91</v>
      </c>
      <c r="I1613">
        <v>45.7</v>
      </c>
      <c r="J1613">
        <v>6.16</v>
      </c>
      <c r="K1613">
        <v>39.54</v>
      </c>
    </row>
    <row r="1614" spans="1:11" x14ac:dyDescent="0.3">
      <c r="A1614" t="s">
        <v>172</v>
      </c>
      <c r="B1614" s="2">
        <v>46173</v>
      </c>
      <c r="C1614">
        <v>217180.91</v>
      </c>
      <c r="D1614">
        <v>944.92</v>
      </c>
      <c r="E1614">
        <v>284.69</v>
      </c>
      <c r="F1614">
        <v>3540.53</v>
      </c>
      <c r="G1614">
        <v>431.91</v>
      </c>
      <c r="H1614">
        <v>212923.77</v>
      </c>
      <c r="I1614">
        <v>44.8</v>
      </c>
      <c r="J1614">
        <v>6.16</v>
      </c>
      <c r="K1614">
        <v>38.64</v>
      </c>
    </row>
    <row r="1615" spans="1:11" x14ac:dyDescent="0.3">
      <c r="A1615" t="s">
        <v>172</v>
      </c>
      <c r="B1615" s="2">
        <v>46203</v>
      </c>
      <c r="C1615">
        <v>212923.77</v>
      </c>
      <c r="D1615">
        <v>926.4</v>
      </c>
      <c r="E1615">
        <v>279.11</v>
      </c>
      <c r="F1615">
        <v>3471.13</v>
      </c>
      <c r="G1615">
        <v>423.45</v>
      </c>
      <c r="H1615">
        <v>208750.07999999999</v>
      </c>
      <c r="I1615">
        <v>43.92</v>
      </c>
      <c r="J1615">
        <v>6.16</v>
      </c>
      <c r="K1615">
        <v>37.770000000000003</v>
      </c>
    </row>
    <row r="1616" spans="1:11" x14ac:dyDescent="0.3">
      <c r="A1616" t="s">
        <v>172</v>
      </c>
      <c r="B1616" s="2">
        <v>46234</v>
      </c>
      <c r="C1616">
        <v>208750.07999999999</v>
      </c>
      <c r="D1616">
        <v>908.24</v>
      </c>
      <c r="E1616">
        <v>273.64</v>
      </c>
      <c r="F1616">
        <v>3403.09</v>
      </c>
      <c r="G1616">
        <v>415.15</v>
      </c>
      <c r="H1616">
        <v>204658.21</v>
      </c>
      <c r="I1616">
        <v>43.06</v>
      </c>
      <c r="J1616">
        <v>6.16</v>
      </c>
      <c r="K1616">
        <v>36.909999999999997</v>
      </c>
    </row>
    <row r="1617" spans="1:11" x14ac:dyDescent="0.3">
      <c r="A1617" t="s">
        <v>172</v>
      </c>
      <c r="B1617" s="2">
        <v>46265</v>
      </c>
      <c r="C1617">
        <v>204658.21</v>
      </c>
      <c r="D1617">
        <v>890.43</v>
      </c>
      <c r="E1617">
        <v>268.27</v>
      </c>
      <c r="F1617">
        <v>3336.38</v>
      </c>
      <c r="G1617">
        <v>407.01</v>
      </c>
      <c r="H1617">
        <v>200646.54</v>
      </c>
      <c r="I1617">
        <v>42.22</v>
      </c>
      <c r="J1617">
        <v>6.16</v>
      </c>
      <c r="K1617">
        <v>36.06</v>
      </c>
    </row>
    <row r="1618" spans="1:11" x14ac:dyDescent="0.3">
      <c r="A1618" t="s">
        <v>172</v>
      </c>
      <c r="B1618" s="2">
        <v>46295</v>
      </c>
      <c r="C1618">
        <v>200646.54</v>
      </c>
      <c r="D1618">
        <v>872.98</v>
      </c>
      <c r="E1618">
        <v>263.02</v>
      </c>
      <c r="F1618">
        <v>3270.98</v>
      </c>
      <c r="G1618">
        <v>399.03</v>
      </c>
      <c r="H1618">
        <v>196713.51</v>
      </c>
      <c r="I1618">
        <v>41.39</v>
      </c>
      <c r="J1618">
        <v>6.16</v>
      </c>
      <c r="K1618">
        <v>35.229999999999997</v>
      </c>
    </row>
    <row r="1619" spans="1:11" x14ac:dyDescent="0.3">
      <c r="A1619" t="s">
        <v>172</v>
      </c>
      <c r="B1619" s="2">
        <v>46326</v>
      </c>
      <c r="C1619">
        <v>196713.51</v>
      </c>
      <c r="D1619">
        <v>855.87</v>
      </c>
      <c r="E1619">
        <v>257.86</v>
      </c>
      <c r="F1619">
        <v>3206.87</v>
      </c>
      <c r="G1619">
        <v>391.21</v>
      </c>
      <c r="H1619">
        <v>192857.58</v>
      </c>
      <c r="I1619">
        <v>40.58</v>
      </c>
      <c r="J1619">
        <v>6.16</v>
      </c>
      <c r="K1619">
        <v>34.42</v>
      </c>
    </row>
    <row r="1620" spans="1:11" x14ac:dyDescent="0.3">
      <c r="A1620" t="s">
        <v>172</v>
      </c>
      <c r="B1620" s="2">
        <v>46356</v>
      </c>
      <c r="C1620">
        <v>192857.58</v>
      </c>
      <c r="D1620">
        <v>839.09</v>
      </c>
      <c r="E1620">
        <v>252.81</v>
      </c>
      <c r="F1620">
        <v>3144.01</v>
      </c>
      <c r="G1620">
        <v>383.54</v>
      </c>
      <c r="H1620">
        <v>189077.22</v>
      </c>
      <c r="I1620">
        <v>39.78</v>
      </c>
      <c r="J1620">
        <v>6.16</v>
      </c>
      <c r="K1620">
        <v>33.630000000000003</v>
      </c>
    </row>
    <row r="1621" spans="1:11" x14ac:dyDescent="0.3">
      <c r="A1621" t="s">
        <v>172</v>
      </c>
      <c r="B1621" s="2">
        <v>46387</v>
      </c>
      <c r="C1621">
        <v>189077.22</v>
      </c>
      <c r="D1621">
        <v>822.64</v>
      </c>
      <c r="E1621">
        <v>247.85</v>
      </c>
      <c r="F1621">
        <v>3082.38</v>
      </c>
      <c r="G1621">
        <v>376.02</v>
      </c>
      <c r="H1621">
        <v>185370.97</v>
      </c>
      <c r="I1621">
        <v>39.01</v>
      </c>
      <c r="J1621">
        <v>6.16</v>
      </c>
      <c r="K1621">
        <v>32.85</v>
      </c>
    </row>
    <row r="1622" spans="1:11" x14ac:dyDescent="0.3">
      <c r="A1622" t="s">
        <v>173</v>
      </c>
      <c r="B1622" s="2">
        <v>46053</v>
      </c>
      <c r="C1622">
        <v>436124.71</v>
      </c>
      <c r="D1622">
        <v>2298.38</v>
      </c>
      <c r="E1622">
        <v>459.35</v>
      </c>
      <c r="F1622">
        <v>6889.52</v>
      </c>
      <c r="G1622">
        <v>375.38</v>
      </c>
      <c r="H1622">
        <v>428400.47</v>
      </c>
      <c r="I1622">
        <v>90.05</v>
      </c>
      <c r="J1622">
        <v>5.16</v>
      </c>
      <c r="K1622">
        <v>84.89</v>
      </c>
    </row>
    <row r="1623" spans="1:11" x14ac:dyDescent="0.3">
      <c r="A1623" t="s">
        <v>173</v>
      </c>
      <c r="B1623" s="2">
        <v>46081</v>
      </c>
      <c r="C1623">
        <v>428400.47</v>
      </c>
      <c r="D1623">
        <v>2257.67</v>
      </c>
      <c r="E1623">
        <v>451.21</v>
      </c>
      <c r="F1623">
        <v>6767.5</v>
      </c>
      <c r="G1623">
        <v>368.73</v>
      </c>
      <c r="H1623">
        <v>420813.02</v>
      </c>
      <c r="I1623">
        <v>88.46</v>
      </c>
      <c r="J1623">
        <v>5.16</v>
      </c>
      <c r="K1623">
        <v>83.3</v>
      </c>
    </row>
    <row r="1624" spans="1:11" x14ac:dyDescent="0.3">
      <c r="A1624" t="s">
        <v>173</v>
      </c>
      <c r="B1624" s="2">
        <v>46112</v>
      </c>
      <c r="C1624">
        <v>420813.02</v>
      </c>
      <c r="D1624">
        <v>2217.6799999999998</v>
      </c>
      <c r="E1624">
        <v>443.22</v>
      </c>
      <c r="F1624">
        <v>6647.64</v>
      </c>
      <c r="G1624">
        <v>362.2</v>
      </c>
      <c r="H1624">
        <v>413359.97</v>
      </c>
      <c r="I1624">
        <v>86.89</v>
      </c>
      <c r="J1624">
        <v>5.16</v>
      </c>
      <c r="K1624">
        <v>81.73</v>
      </c>
    </row>
    <row r="1625" spans="1:11" x14ac:dyDescent="0.3">
      <c r="A1625" t="s">
        <v>173</v>
      </c>
      <c r="B1625" s="2">
        <v>46142</v>
      </c>
      <c r="C1625">
        <v>413359.97</v>
      </c>
      <c r="D1625">
        <v>2178.41</v>
      </c>
      <c r="E1625">
        <v>435.37</v>
      </c>
      <c r="F1625">
        <v>6529.9</v>
      </c>
      <c r="G1625">
        <v>355.78</v>
      </c>
      <c r="H1625">
        <v>406038.91</v>
      </c>
      <c r="I1625">
        <v>85.35</v>
      </c>
      <c r="J1625">
        <v>5.16</v>
      </c>
      <c r="K1625">
        <v>80.19</v>
      </c>
    </row>
    <row r="1626" spans="1:11" x14ac:dyDescent="0.3">
      <c r="A1626" t="s">
        <v>173</v>
      </c>
      <c r="B1626" s="2">
        <v>46173</v>
      </c>
      <c r="C1626">
        <v>406038.91</v>
      </c>
      <c r="D1626">
        <v>2139.83</v>
      </c>
      <c r="E1626">
        <v>427.66</v>
      </c>
      <c r="F1626">
        <v>6414.25</v>
      </c>
      <c r="G1626">
        <v>349.48</v>
      </c>
      <c r="H1626">
        <v>398847.52</v>
      </c>
      <c r="I1626">
        <v>83.84</v>
      </c>
      <c r="J1626">
        <v>5.16</v>
      </c>
      <c r="K1626">
        <v>78.680000000000007</v>
      </c>
    </row>
    <row r="1627" spans="1:11" x14ac:dyDescent="0.3">
      <c r="A1627" t="s">
        <v>173</v>
      </c>
      <c r="B1627" s="2">
        <v>46203</v>
      </c>
      <c r="C1627">
        <v>398847.52</v>
      </c>
      <c r="D1627">
        <v>2101.9299999999998</v>
      </c>
      <c r="E1627">
        <v>420.09</v>
      </c>
      <c r="F1627">
        <v>6300.65</v>
      </c>
      <c r="G1627">
        <v>343.29</v>
      </c>
      <c r="H1627">
        <v>391783.49</v>
      </c>
      <c r="I1627">
        <v>82.36</v>
      </c>
      <c r="J1627">
        <v>5.16</v>
      </c>
      <c r="K1627">
        <v>77.2</v>
      </c>
    </row>
    <row r="1628" spans="1:11" x14ac:dyDescent="0.3">
      <c r="A1628" t="s">
        <v>173</v>
      </c>
      <c r="B1628" s="2">
        <v>46234</v>
      </c>
      <c r="C1628">
        <v>391783.49</v>
      </c>
      <c r="D1628">
        <v>2064.6999999999998</v>
      </c>
      <c r="E1628">
        <v>412.65</v>
      </c>
      <c r="F1628">
        <v>6189.05</v>
      </c>
      <c r="G1628">
        <v>337.21</v>
      </c>
      <c r="H1628">
        <v>384844.58</v>
      </c>
      <c r="I1628">
        <v>80.900000000000006</v>
      </c>
      <c r="J1628">
        <v>5.16</v>
      </c>
      <c r="K1628">
        <v>75.739999999999995</v>
      </c>
    </row>
    <row r="1629" spans="1:11" x14ac:dyDescent="0.3">
      <c r="A1629" t="s">
        <v>173</v>
      </c>
      <c r="B1629" s="2">
        <v>46265</v>
      </c>
      <c r="C1629">
        <v>384844.58</v>
      </c>
      <c r="D1629">
        <v>2028.13</v>
      </c>
      <c r="E1629">
        <v>405.34</v>
      </c>
      <c r="F1629">
        <v>6079.44</v>
      </c>
      <c r="G1629">
        <v>331.24</v>
      </c>
      <c r="H1629">
        <v>378028.56</v>
      </c>
      <c r="I1629">
        <v>79.47</v>
      </c>
      <c r="J1629">
        <v>5.16</v>
      </c>
      <c r="K1629">
        <v>74.3</v>
      </c>
    </row>
    <row r="1630" spans="1:11" x14ac:dyDescent="0.3">
      <c r="A1630" t="s">
        <v>173</v>
      </c>
      <c r="B1630" s="2">
        <v>46295</v>
      </c>
      <c r="C1630">
        <v>378028.56</v>
      </c>
      <c r="D1630">
        <v>1992.21</v>
      </c>
      <c r="E1630">
        <v>398.16</v>
      </c>
      <c r="F1630">
        <v>5971.77</v>
      </c>
      <c r="G1630">
        <v>325.37</v>
      </c>
      <c r="H1630">
        <v>371333.26</v>
      </c>
      <c r="I1630">
        <v>78.06</v>
      </c>
      <c r="J1630">
        <v>5.16</v>
      </c>
      <c r="K1630">
        <v>72.900000000000006</v>
      </c>
    </row>
    <row r="1631" spans="1:11" x14ac:dyDescent="0.3">
      <c r="A1631" t="s">
        <v>173</v>
      </c>
      <c r="B1631" s="2">
        <v>46326</v>
      </c>
      <c r="C1631">
        <v>371333.26</v>
      </c>
      <c r="D1631">
        <v>1956.93</v>
      </c>
      <c r="E1631">
        <v>391.11</v>
      </c>
      <c r="F1631">
        <v>5866</v>
      </c>
      <c r="G1631">
        <v>319.61</v>
      </c>
      <c r="H1631">
        <v>364756.54</v>
      </c>
      <c r="I1631">
        <v>76.680000000000007</v>
      </c>
      <c r="J1631">
        <v>5.16</v>
      </c>
      <c r="K1631">
        <v>71.510000000000005</v>
      </c>
    </row>
    <row r="1632" spans="1:11" x14ac:dyDescent="0.3">
      <c r="A1632" t="s">
        <v>173</v>
      </c>
      <c r="B1632" s="2">
        <v>46356</v>
      </c>
      <c r="C1632">
        <v>364756.54</v>
      </c>
      <c r="D1632">
        <v>1922.27</v>
      </c>
      <c r="E1632">
        <v>384.18</v>
      </c>
      <c r="F1632">
        <v>5762.11</v>
      </c>
      <c r="G1632">
        <v>313.95</v>
      </c>
      <c r="H1632">
        <v>358296.31</v>
      </c>
      <c r="I1632">
        <v>75.319999999999993</v>
      </c>
      <c r="J1632">
        <v>5.16</v>
      </c>
      <c r="K1632">
        <v>70.16</v>
      </c>
    </row>
    <row r="1633" spans="1:11" x14ac:dyDescent="0.3">
      <c r="A1633" t="s">
        <v>173</v>
      </c>
      <c r="B1633" s="2">
        <v>46387</v>
      </c>
      <c r="C1633">
        <v>358296.31</v>
      </c>
      <c r="D1633">
        <v>1888.22</v>
      </c>
      <c r="E1633">
        <v>377.38</v>
      </c>
      <c r="F1633">
        <v>5660.05</v>
      </c>
      <c r="G1633">
        <v>308.39</v>
      </c>
      <c r="H1633">
        <v>351950.49</v>
      </c>
      <c r="I1633">
        <v>73.98</v>
      </c>
      <c r="J1633">
        <v>5.16</v>
      </c>
      <c r="K1633">
        <v>68.819999999999993</v>
      </c>
    </row>
    <row r="1634" spans="1:11" x14ac:dyDescent="0.3">
      <c r="A1634" t="s">
        <v>174</v>
      </c>
      <c r="B1634" s="2">
        <v>46053</v>
      </c>
      <c r="C1634">
        <v>448129.64</v>
      </c>
      <c r="D1634">
        <v>2716.04</v>
      </c>
      <c r="E1634">
        <v>1146.5999999999999</v>
      </c>
      <c r="F1634">
        <v>6231.36</v>
      </c>
      <c r="G1634">
        <v>522.34</v>
      </c>
      <c r="H1634">
        <v>440229.34</v>
      </c>
      <c r="I1634">
        <v>92.54</v>
      </c>
      <c r="J1634">
        <v>12.77</v>
      </c>
      <c r="K1634">
        <v>79.77</v>
      </c>
    </row>
    <row r="1635" spans="1:11" x14ac:dyDescent="0.3">
      <c r="A1635" t="s">
        <v>174</v>
      </c>
      <c r="B1635" s="2">
        <v>46081</v>
      </c>
      <c r="C1635">
        <v>440229.34</v>
      </c>
      <c r="D1635">
        <v>2668.16</v>
      </c>
      <c r="E1635">
        <v>1126.3800000000001</v>
      </c>
      <c r="F1635">
        <v>6121.51</v>
      </c>
      <c r="G1635">
        <v>513.13</v>
      </c>
      <c r="H1635">
        <v>432468.31</v>
      </c>
      <c r="I1635">
        <v>90.91</v>
      </c>
      <c r="J1635">
        <v>12.77</v>
      </c>
      <c r="K1635">
        <v>78.14</v>
      </c>
    </row>
    <row r="1636" spans="1:11" x14ac:dyDescent="0.3">
      <c r="A1636" t="s">
        <v>174</v>
      </c>
      <c r="B1636" s="2">
        <v>46112</v>
      </c>
      <c r="C1636">
        <v>432468.31</v>
      </c>
      <c r="D1636">
        <v>2621.12</v>
      </c>
      <c r="E1636">
        <v>1106.53</v>
      </c>
      <c r="F1636">
        <v>6013.59</v>
      </c>
      <c r="G1636">
        <v>504.09</v>
      </c>
      <c r="H1636">
        <v>424844.11</v>
      </c>
      <c r="I1636">
        <v>89.3</v>
      </c>
      <c r="J1636">
        <v>12.77</v>
      </c>
      <c r="K1636">
        <v>76.53</v>
      </c>
    </row>
    <row r="1637" spans="1:11" x14ac:dyDescent="0.3">
      <c r="A1637" t="s">
        <v>174</v>
      </c>
      <c r="B1637" s="2">
        <v>46142</v>
      </c>
      <c r="C1637">
        <v>424844.11</v>
      </c>
      <c r="D1637">
        <v>2574.91</v>
      </c>
      <c r="E1637">
        <v>1087.02</v>
      </c>
      <c r="F1637">
        <v>5907.57</v>
      </c>
      <c r="G1637">
        <v>495.2</v>
      </c>
      <c r="H1637">
        <v>417354.32</v>
      </c>
      <c r="I1637">
        <v>87.73</v>
      </c>
      <c r="J1637">
        <v>12.77</v>
      </c>
      <c r="K1637">
        <v>74.959999999999994</v>
      </c>
    </row>
    <row r="1638" spans="1:11" x14ac:dyDescent="0.3">
      <c r="A1638" t="s">
        <v>174</v>
      </c>
      <c r="B1638" s="2">
        <v>46173</v>
      </c>
      <c r="C1638">
        <v>417354.32</v>
      </c>
      <c r="D1638">
        <v>2529.5100000000002</v>
      </c>
      <c r="E1638">
        <v>1067.8599999999999</v>
      </c>
      <c r="F1638">
        <v>5803.42</v>
      </c>
      <c r="G1638">
        <v>486.47</v>
      </c>
      <c r="H1638">
        <v>409996.57</v>
      </c>
      <c r="I1638">
        <v>86.18</v>
      </c>
      <c r="J1638">
        <v>12.77</v>
      </c>
      <c r="K1638">
        <v>73.41</v>
      </c>
    </row>
    <row r="1639" spans="1:11" x14ac:dyDescent="0.3">
      <c r="A1639" t="s">
        <v>174</v>
      </c>
      <c r="B1639" s="2">
        <v>46203</v>
      </c>
      <c r="C1639">
        <v>409996.57</v>
      </c>
      <c r="D1639">
        <v>2484.92</v>
      </c>
      <c r="E1639">
        <v>1049.03</v>
      </c>
      <c r="F1639">
        <v>5701.11</v>
      </c>
      <c r="G1639">
        <v>477.89</v>
      </c>
      <c r="H1639">
        <v>402768.54</v>
      </c>
      <c r="I1639">
        <v>84.66</v>
      </c>
      <c r="J1639">
        <v>12.77</v>
      </c>
      <c r="K1639">
        <v>71.89</v>
      </c>
    </row>
    <row r="1640" spans="1:11" x14ac:dyDescent="0.3">
      <c r="A1640" t="s">
        <v>174</v>
      </c>
      <c r="B1640" s="2">
        <v>46234</v>
      </c>
      <c r="C1640">
        <v>402768.54</v>
      </c>
      <c r="D1640">
        <v>2441.11</v>
      </c>
      <c r="E1640">
        <v>1030.54</v>
      </c>
      <c r="F1640">
        <v>5600.6</v>
      </c>
      <c r="G1640">
        <v>469.47</v>
      </c>
      <c r="H1640">
        <v>395667.93</v>
      </c>
      <c r="I1640">
        <v>83.17</v>
      </c>
      <c r="J1640">
        <v>12.77</v>
      </c>
      <c r="K1640">
        <v>70.400000000000006</v>
      </c>
    </row>
    <row r="1641" spans="1:11" x14ac:dyDescent="0.3">
      <c r="A1641" t="s">
        <v>174</v>
      </c>
      <c r="B1641" s="2">
        <v>46265</v>
      </c>
      <c r="C1641">
        <v>395667.93</v>
      </c>
      <c r="D1641">
        <v>2398.08</v>
      </c>
      <c r="E1641">
        <v>1012.37</v>
      </c>
      <c r="F1641">
        <v>5501.87</v>
      </c>
      <c r="G1641">
        <v>461.19</v>
      </c>
      <c r="H1641">
        <v>388692.5</v>
      </c>
      <c r="I1641">
        <v>81.7</v>
      </c>
      <c r="J1641">
        <v>12.77</v>
      </c>
      <c r="K1641">
        <v>68.930000000000007</v>
      </c>
    </row>
    <row r="1642" spans="1:11" x14ac:dyDescent="0.3">
      <c r="A1642" t="s">
        <v>174</v>
      </c>
      <c r="B1642" s="2">
        <v>46295</v>
      </c>
      <c r="C1642">
        <v>388692.5</v>
      </c>
      <c r="D1642">
        <v>2355.8000000000002</v>
      </c>
      <c r="E1642">
        <v>994.52</v>
      </c>
      <c r="F1642">
        <v>5404.87</v>
      </c>
      <c r="G1642">
        <v>453.06</v>
      </c>
      <c r="H1642">
        <v>381840.05</v>
      </c>
      <c r="I1642">
        <v>80.260000000000005</v>
      </c>
      <c r="J1642">
        <v>12.77</v>
      </c>
      <c r="K1642">
        <v>67.489999999999995</v>
      </c>
    </row>
    <row r="1643" spans="1:11" x14ac:dyDescent="0.3">
      <c r="A1643" t="s">
        <v>174</v>
      </c>
      <c r="B1643" s="2">
        <v>46326</v>
      </c>
      <c r="C1643">
        <v>381840.05</v>
      </c>
      <c r="D1643">
        <v>2314.27</v>
      </c>
      <c r="E1643">
        <v>976.99</v>
      </c>
      <c r="F1643">
        <v>5309.59</v>
      </c>
      <c r="G1643">
        <v>445.08</v>
      </c>
      <c r="H1643">
        <v>375108.4</v>
      </c>
      <c r="I1643">
        <v>78.849999999999994</v>
      </c>
      <c r="J1643">
        <v>12.77</v>
      </c>
      <c r="K1643">
        <v>66.08</v>
      </c>
    </row>
    <row r="1644" spans="1:11" x14ac:dyDescent="0.3">
      <c r="A1644" t="s">
        <v>174</v>
      </c>
      <c r="B1644" s="2">
        <v>46356</v>
      </c>
      <c r="C1644">
        <v>375108.4</v>
      </c>
      <c r="D1644">
        <v>2273.4699999999998</v>
      </c>
      <c r="E1644">
        <v>959.76</v>
      </c>
      <c r="F1644">
        <v>5215.9799999999996</v>
      </c>
      <c r="G1644">
        <v>437.23</v>
      </c>
      <c r="H1644">
        <v>368495.42</v>
      </c>
      <c r="I1644">
        <v>77.459999999999994</v>
      </c>
      <c r="J1644">
        <v>12.77</v>
      </c>
      <c r="K1644">
        <v>64.69</v>
      </c>
    </row>
    <row r="1645" spans="1:11" x14ac:dyDescent="0.3">
      <c r="A1645" t="s">
        <v>174</v>
      </c>
      <c r="B1645" s="2">
        <v>46387</v>
      </c>
      <c r="C1645">
        <v>368495.42</v>
      </c>
      <c r="D1645">
        <v>2233.39</v>
      </c>
      <c r="E1645">
        <v>942.84</v>
      </c>
      <c r="F1645">
        <v>5124.03</v>
      </c>
      <c r="G1645">
        <v>429.52</v>
      </c>
      <c r="H1645">
        <v>361999.03</v>
      </c>
      <c r="I1645">
        <v>76.09</v>
      </c>
      <c r="J1645">
        <v>12.77</v>
      </c>
      <c r="K1645">
        <v>63.32</v>
      </c>
    </row>
    <row r="1646" spans="1:11" x14ac:dyDescent="0.3">
      <c r="A1646" t="s">
        <v>175</v>
      </c>
      <c r="B1646" s="2">
        <v>46053</v>
      </c>
      <c r="C1646">
        <v>442003.20000000001</v>
      </c>
      <c r="D1646">
        <v>2435.81</v>
      </c>
      <c r="E1646">
        <v>591.9</v>
      </c>
      <c r="F1646">
        <v>3267.47</v>
      </c>
      <c r="G1646">
        <v>225.61</v>
      </c>
      <c r="H1646">
        <v>437918.22</v>
      </c>
      <c r="I1646">
        <v>100.82</v>
      </c>
      <c r="J1646">
        <v>6.31</v>
      </c>
      <c r="K1646">
        <v>94.51</v>
      </c>
    </row>
    <row r="1647" spans="1:11" x14ac:dyDescent="0.3">
      <c r="A1647" t="s">
        <v>175</v>
      </c>
      <c r="B1647" s="2">
        <v>46081</v>
      </c>
      <c r="C1647">
        <v>437918.22</v>
      </c>
      <c r="D1647">
        <v>2413.29</v>
      </c>
      <c r="E1647">
        <v>586.42999999999995</v>
      </c>
      <c r="F1647">
        <v>3237.28</v>
      </c>
      <c r="G1647">
        <v>223.52</v>
      </c>
      <c r="H1647">
        <v>433870.99</v>
      </c>
      <c r="I1647">
        <v>99.89</v>
      </c>
      <c r="J1647">
        <v>6.31</v>
      </c>
      <c r="K1647">
        <v>93.58</v>
      </c>
    </row>
    <row r="1648" spans="1:11" x14ac:dyDescent="0.3">
      <c r="A1648" t="s">
        <v>175</v>
      </c>
      <c r="B1648" s="2">
        <v>46112</v>
      </c>
      <c r="C1648">
        <v>433870.99</v>
      </c>
      <c r="D1648">
        <v>2390.9899999999998</v>
      </c>
      <c r="E1648">
        <v>581.01</v>
      </c>
      <c r="F1648">
        <v>3207.36</v>
      </c>
      <c r="G1648">
        <v>221.46</v>
      </c>
      <c r="H1648">
        <v>429861.16</v>
      </c>
      <c r="I1648">
        <v>98.97</v>
      </c>
      <c r="J1648">
        <v>6.31</v>
      </c>
      <c r="K1648">
        <v>92.66</v>
      </c>
    </row>
    <row r="1649" spans="1:11" x14ac:dyDescent="0.3">
      <c r="A1649" t="s">
        <v>175</v>
      </c>
      <c r="B1649" s="2">
        <v>46142</v>
      </c>
      <c r="C1649">
        <v>429861.16</v>
      </c>
      <c r="D1649">
        <v>2368.89</v>
      </c>
      <c r="E1649">
        <v>575.64</v>
      </c>
      <c r="F1649">
        <v>3177.72</v>
      </c>
      <c r="G1649">
        <v>219.41</v>
      </c>
      <c r="H1649">
        <v>425888.4</v>
      </c>
      <c r="I1649">
        <v>98.05</v>
      </c>
      <c r="J1649">
        <v>6.31</v>
      </c>
      <c r="K1649">
        <v>91.75</v>
      </c>
    </row>
    <row r="1650" spans="1:11" x14ac:dyDescent="0.3">
      <c r="A1650" t="s">
        <v>175</v>
      </c>
      <c r="B1650" s="2">
        <v>46173</v>
      </c>
      <c r="C1650">
        <v>425888.4</v>
      </c>
      <c r="D1650">
        <v>2347</v>
      </c>
      <c r="E1650">
        <v>570.32000000000005</v>
      </c>
      <c r="F1650">
        <v>3148.35</v>
      </c>
      <c r="G1650">
        <v>217.38</v>
      </c>
      <c r="H1650">
        <v>421952.35</v>
      </c>
      <c r="I1650">
        <v>97.15</v>
      </c>
      <c r="J1650">
        <v>6.31</v>
      </c>
      <c r="K1650">
        <v>90.84</v>
      </c>
    </row>
    <row r="1651" spans="1:11" x14ac:dyDescent="0.3">
      <c r="A1651" t="s">
        <v>175</v>
      </c>
      <c r="B1651" s="2">
        <v>46203</v>
      </c>
      <c r="C1651">
        <v>421952.35</v>
      </c>
      <c r="D1651">
        <v>2325.31</v>
      </c>
      <c r="E1651">
        <v>565.04999999999995</v>
      </c>
      <c r="F1651">
        <v>3119.25</v>
      </c>
      <c r="G1651">
        <v>215.37</v>
      </c>
      <c r="H1651">
        <v>418052.67</v>
      </c>
      <c r="I1651">
        <v>96.25</v>
      </c>
      <c r="J1651">
        <v>6.31</v>
      </c>
      <c r="K1651">
        <v>89.94</v>
      </c>
    </row>
    <row r="1652" spans="1:11" x14ac:dyDescent="0.3">
      <c r="A1652" t="s">
        <v>175</v>
      </c>
      <c r="B1652" s="2">
        <v>46234</v>
      </c>
      <c r="C1652">
        <v>418052.67</v>
      </c>
      <c r="D1652">
        <v>2303.8200000000002</v>
      </c>
      <c r="E1652">
        <v>559.83000000000004</v>
      </c>
      <c r="F1652">
        <v>3090.42</v>
      </c>
      <c r="G1652">
        <v>213.38</v>
      </c>
      <c r="H1652">
        <v>414189.04</v>
      </c>
      <c r="I1652">
        <v>95.36</v>
      </c>
      <c r="J1652">
        <v>6.31</v>
      </c>
      <c r="K1652">
        <v>89.05</v>
      </c>
    </row>
    <row r="1653" spans="1:11" x14ac:dyDescent="0.3">
      <c r="A1653" t="s">
        <v>175</v>
      </c>
      <c r="B1653" s="2">
        <v>46265</v>
      </c>
      <c r="C1653">
        <v>414189.04</v>
      </c>
      <c r="D1653">
        <v>2282.5300000000002</v>
      </c>
      <c r="E1653">
        <v>554.65</v>
      </c>
      <c r="F1653">
        <v>3061.86</v>
      </c>
      <c r="G1653">
        <v>211.41</v>
      </c>
      <c r="H1653">
        <v>410361.12</v>
      </c>
      <c r="I1653">
        <v>94.48</v>
      </c>
      <c r="J1653">
        <v>6.31</v>
      </c>
      <c r="K1653">
        <v>88.17</v>
      </c>
    </row>
    <row r="1654" spans="1:11" x14ac:dyDescent="0.3">
      <c r="A1654" t="s">
        <v>175</v>
      </c>
      <c r="B1654" s="2">
        <v>46295</v>
      </c>
      <c r="C1654">
        <v>410361.12</v>
      </c>
      <c r="D1654">
        <v>2261.4299999999998</v>
      </c>
      <c r="E1654">
        <v>549.53</v>
      </c>
      <c r="F1654">
        <v>3033.56</v>
      </c>
      <c r="G1654">
        <v>209.46</v>
      </c>
      <c r="H1654">
        <v>406568.57</v>
      </c>
      <c r="I1654">
        <v>93.61</v>
      </c>
      <c r="J1654">
        <v>6.31</v>
      </c>
      <c r="K1654">
        <v>87.3</v>
      </c>
    </row>
    <row r="1655" spans="1:11" x14ac:dyDescent="0.3">
      <c r="A1655" t="s">
        <v>175</v>
      </c>
      <c r="B1655" s="2">
        <v>46326</v>
      </c>
      <c r="C1655">
        <v>406568.57</v>
      </c>
      <c r="D1655">
        <v>2240.5300000000002</v>
      </c>
      <c r="E1655">
        <v>544.45000000000005</v>
      </c>
      <c r="F1655">
        <v>3005.53</v>
      </c>
      <c r="G1655">
        <v>207.52</v>
      </c>
      <c r="H1655">
        <v>402811.07</v>
      </c>
      <c r="I1655">
        <v>92.74</v>
      </c>
      <c r="J1655">
        <v>6.31</v>
      </c>
      <c r="K1655">
        <v>86.43</v>
      </c>
    </row>
    <row r="1656" spans="1:11" x14ac:dyDescent="0.3">
      <c r="A1656" t="s">
        <v>175</v>
      </c>
      <c r="B1656" s="2">
        <v>46356</v>
      </c>
      <c r="C1656">
        <v>402811.07</v>
      </c>
      <c r="D1656">
        <v>2219.8200000000002</v>
      </c>
      <c r="E1656">
        <v>539.41999999999996</v>
      </c>
      <c r="F1656">
        <v>2977.75</v>
      </c>
      <c r="G1656">
        <v>205.6</v>
      </c>
      <c r="H1656">
        <v>399088.3</v>
      </c>
      <c r="I1656">
        <v>91.88</v>
      </c>
      <c r="J1656">
        <v>6.31</v>
      </c>
      <c r="K1656">
        <v>85.57</v>
      </c>
    </row>
    <row r="1657" spans="1:11" x14ac:dyDescent="0.3">
      <c r="A1657" t="s">
        <v>175</v>
      </c>
      <c r="B1657" s="2">
        <v>46387</v>
      </c>
      <c r="C1657">
        <v>399088.3</v>
      </c>
      <c r="D1657">
        <v>2199.31</v>
      </c>
      <c r="E1657">
        <v>534.42999999999995</v>
      </c>
      <c r="F1657">
        <v>2950.23</v>
      </c>
      <c r="G1657">
        <v>203.7</v>
      </c>
      <c r="H1657">
        <v>395399.94</v>
      </c>
      <c r="I1657">
        <v>91.04</v>
      </c>
      <c r="J1657">
        <v>6.31</v>
      </c>
      <c r="K1657">
        <v>84.73</v>
      </c>
    </row>
    <row r="1658" spans="1:11" x14ac:dyDescent="0.3">
      <c r="A1658" t="s">
        <v>176</v>
      </c>
      <c r="B1658" s="2">
        <v>46053</v>
      </c>
      <c r="C1658">
        <v>385402.39</v>
      </c>
      <c r="D1658">
        <v>1985.14</v>
      </c>
      <c r="E1658">
        <v>437.88</v>
      </c>
      <c r="F1658">
        <v>2512.5500000000002</v>
      </c>
      <c r="G1658">
        <v>1019.54</v>
      </c>
      <c r="H1658">
        <v>381432.42</v>
      </c>
      <c r="I1658">
        <v>95.85</v>
      </c>
      <c r="J1658">
        <v>6.74</v>
      </c>
      <c r="K1658">
        <v>89.11</v>
      </c>
    </row>
    <row r="1659" spans="1:11" x14ac:dyDescent="0.3">
      <c r="A1659" t="s">
        <v>176</v>
      </c>
      <c r="B1659" s="2">
        <v>46081</v>
      </c>
      <c r="C1659">
        <v>381432.42</v>
      </c>
      <c r="D1659">
        <v>1964.69</v>
      </c>
      <c r="E1659">
        <v>433.37</v>
      </c>
      <c r="F1659">
        <v>2486.67</v>
      </c>
      <c r="G1659">
        <v>1009.04</v>
      </c>
      <c r="H1659">
        <v>377503.35</v>
      </c>
      <c r="I1659">
        <v>94.87</v>
      </c>
      <c r="J1659">
        <v>6.74</v>
      </c>
      <c r="K1659">
        <v>88.12</v>
      </c>
    </row>
    <row r="1660" spans="1:11" x14ac:dyDescent="0.3">
      <c r="A1660" t="s">
        <v>176</v>
      </c>
      <c r="B1660" s="2">
        <v>46112</v>
      </c>
      <c r="C1660">
        <v>377503.35</v>
      </c>
      <c r="D1660">
        <v>1944.46</v>
      </c>
      <c r="E1660">
        <v>428.91</v>
      </c>
      <c r="F1660">
        <v>2461.0500000000002</v>
      </c>
      <c r="G1660">
        <v>998.64</v>
      </c>
      <c r="H1660">
        <v>373614.75</v>
      </c>
      <c r="I1660">
        <v>93.89</v>
      </c>
      <c r="J1660">
        <v>6.74</v>
      </c>
      <c r="K1660">
        <v>87.15</v>
      </c>
    </row>
    <row r="1661" spans="1:11" x14ac:dyDescent="0.3">
      <c r="A1661" t="s">
        <v>176</v>
      </c>
      <c r="B1661" s="2">
        <v>46142</v>
      </c>
      <c r="C1661">
        <v>373614.75</v>
      </c>
      <c r="D1661">
        <v>1924.43</v>
      </c>
      <c r="E1661">
        <v>424.49</v>
      </c>
      <c r="F1661">
        <v>2435.6999999999998</v>
      </c>
      <c r="G1661">
        <v>988.35</v>
      </c>
      <c r="H1661">
        <v>369766.21</v>
      </c>
      <c r="I1661">
        <v>92.92</v>
      </c>
      <c r="J1661">
        <v>6.74</v>
      </c>
      <c r="K1661">
        <v>86.18</v>
      </c>
    </row>
    <row r="1662" spans="1:11" x14ac:dyDescent="0.3">
      <c r="A1662" t="s">
        <v>176</v>
      </c>
      <c r="B1662" s="2">
        <v>46173</v>
      </c>
      <c r="C1662">
        <v>369766.21</v>
      </c>
      <c r="D1662">
        <v>1904.6</v>
      </c>
      <c r="E1662">
        <v>420.12</v>
      </c>
      <c r="F1662">
        <v>2410.61</v>
      </c>
      <c r="G1662">
        <v>978.17</v>
      </c>
      <c r="H1662">
        <v>365957.31</v>
      </c>
      <c r="I1662">
        <v>91.97</v>
      </c>
      <c r="J1662">
        <v>6.74</v>
      </c>
      <c r="K1662">
        <v>85.22</v>
      </c>
    </row>
    <row r="1663" spans="1:11" x14ac:dyDescent="0.3">
      <c r="A1663" t="s">
        <v>176</v>
      </c>
      <c r="B1663" s="2">
        <v>46203</v>
      </c>
      <c r="C1663">
        <v>365957.31</v>
      </c>
      <c r="D1663">
        <v>1884.99</v>
      </c>
      <c r="E1663">
        <v>415.79</v>
      </c>
      <c r="F1663">
        <v>2385.7800000000002</v>
      </c>
      <c r="G1663">
        <v>968.1</v>
      </c>
      <c r="H1663">
        <v>362187.64</v>
      </c>
      <c r="I1663">
        <v>91.02</v>
      </c>
      <c r="J1663">
        <v>6.74</v>
      </c>
      <c r="K1663">
        <v>84.27</v>
      </c>
    </row>
    <row r="1664" spans="1:11" x14ac:dyDescent="0.3">
      <c r="A1664" t="s">
        <v>176</v>
      </c>
      <c r="B1664" s="2">
        <v>46234</v>
      </c>
      <c r="C1664">
        <v>362187.64</v>
      </c>
      <c r="D1664">
        <v>1865.57</v>
      </c>
      <c r="E1664">
        <v>411.5</v>
      </c>
      <c r="F1664">
        <v>2361.1999999999998</v>
      </c>
      <c r="G1664">
        <v>958.13</v>
      </c>
      <c r="H1664">
        <v>358456.81</v>
      </c>
      <c r="I1664">
        <v>90.08</v>
      </c>
      <c r="J1664">
        <v>6.74</v>
      </c>
      <c r="K1664">
        <v>83.34</v>
      </c>
    </row>
    <row r="1665" spans="1:11" x14ac:dyDescent="0.3">
      <c r="A1665" t="s">
        <v>176</v>
      </c>
      <c r="B1665" s="2">
        <v>46265</v>
      </c>
      <c r="C1665">
        <v>358456.81</v>
      </c>
      <c r="D1665">
        <v>1846.35</v>
      </c>
      <c r="E1665">
        <v>407.27</v>
      </c>
      <c r="F1665">
        <v>2336.88</v>
      </c>
      <c r="G1665">
        <v>948.26</v>
      </c>
      <c r="H1665">
        <v>354764.4</v>
      </c>
      <c r="I1665">
        <v>89.15</v>
      </c>
      <c r="J1665">
        <v>6.74</v>
      </c>
      <c r="K1665">
        <v>82.41</v>
      </c>
    </row>
    <row r="1666" spans="1:11" x14ac:dyDescent="0.3">
      <c r="A1666" t="s">
        <v>176</v>
      </c>
      <c r="B1666" s="2">
        <v>46295</v>
      </c>
      <c r="C1666">
        <v>354764.4</v>
      </c>
      <c r="D1666">
        <v>1827.33</v>
      </c>
      <c r="E1666">
        <v>403.07</v>
      </c>
      <c r="F1666">
        <v>2312.81</v>
      </c>
      <c r="G1666">
        <v>938.49</v>
      </c>
      <c r="H1666">
        <v>351110.03</v>
      </c>
      <c r="I1666">
        <v>88.23</v>
      </c>
      <c r="J1666">
        <v>6.74</v>
      </c>
      <c r="K1666">
        <v>81.489999999999995</v>
      </c>
    </row>
    <row r="1667" spans="1:11" x14ac:dyDescent="0.3">
      <c r="A1667" t="s">
        <v>176</v>
      </c>
      <c r="B1667" s="2">
        <v>46326</v>
      </c>
      <c r="C1667">
        <v>351110.03</v>
      </c>
      <c r="D1667">
        <v>1808.51</v>
      </c>
      <c r="E1667">
        <v>398.92</v>
      </c>
      <c r="F1667">
        <v>2288.9899999999998</v>
      </c>
      <c r="G1667">
        <v>928.82</v>
      </c>
      <c r="H1667">
        <v>347493.31</v>
      </c>
      <c r="I1667">
        <v>87.33</v>
      </c>
      <c r="J1667">
        <v>6.74</v>
      </c>
      <c r="K1667">
        <v>80.58</v>
      </c>
    </row>
    <row r="1668" spans="1:11" x14ac:dyDescent="0.3">
      <c r="A1668" t="s">
        <v>176</v>
      </c>
      <c r="B1668" s="2">
        <v>46356</v>
      </c>
      <c r="C1668">
        <v>347493.31</v>
      </c>
      <c r="D1668">
        <v>1789.88</v>
      </c>
      <c r="E1668">
        <v>394.81</v>
      </c>
      <c r="F1668">
        <v>2265.41</v>
      </c>
      <c r="G1668">
        <v>919.25</v>
      </c>
      <c r="H1668">
        <v>343913.83</v>
      </c>
      <c r="I1668">
        <v>86.43</v>
      </c>
      <c r="J1668">
        <v>6.74</v>
      </c>
      <c r="K1668">
        <v>79.680000000000007</v>
      </c>
    </row>
    <row r="1669" spans="1:11" x14ac:dyDescent="0.3">
      <c r="A1669" t="s">
        <v>176</v>
      </c>
      <c r="B1669" s="2">
        <v>46387</v>
      </c>
      <c r="C1669">
        <v>343913.83</v>
      </c>
      <c r="D1669">
        <v>1771.44</v>
      </c>
      <c r="E1669">
        <v>390.74</v>
      </c>
      <c r="F1669">
        <v>2242.0700000000002</v>
      </c>
      <c r="G1669">
        <v>909.78</v>
      </c>
      <c r="H1669">
        <v>340371.23</v>
      </c>
      <c r="I1669">
        <v>85.54</v>
      </c>
      <c r="J1669">
        <v>6.74</v>
      </c>
      <c r="K1669">
        <v>78.790000000000006</v>
      </c>
    </row>
    <row r="1670" spans="1:11" x14ac:dyDescent="0.3">
      <c r="A1670" t="s">
        <v>177</v>
      </c>
      <c r="B1670" s="2">
        <v>46053</v>
      </c>
      <c r="C1670">
        <v>165096.34</v>
      </c>
      <c r="D1670">
        <v>856.3</v>
      </c>
      <c r="E1670">
        <v>203.47</v>
      </c>
      <c r="F1670">
        <v>2541.71</v>
      </c>
      <c r="G1670">
        <v>445.06</v>
      </c>
      <c r="H1670">
        <v>161906.1</v>
      </c>
      <c r="I1670">
        <v>34.06</v>
      </c>
      <c r="J1670">
        <v>5.13</v>
      </c>
      <c r="K1670">
        <v>28.93</v>
      </c>
    </row>
    <row r="1671" spans="1:11" x14ac:dyDescent="0.3">
      <c r="A1671" t="s">
        <v>177</v>
      </c>
      <c r="B1671" s="2">
        <v>46081</v>
      </c>
      <c r="C1671">
        <v>161906.1</v>
      </c>
      <c r="D1671">
        <v>839.75</v>
      </c>
      <c r="E1671">
        <v>199.54</v>
      </c>
      <c r="F1671">
        <v>2492.59</v>
      </c>
      <c r="G1671">
        <v>436.46</v>
      </c>
      <c r="H1671">
        <v>158777.5</v>
      </c>
      <c r="I1671">
        <v>33.4</v>
      </c>
      <c r="J1671">
        <v>5.13</v>
      </c>
      <c r="K1671">
        <v>28.27</v>
      </c>
    </row>
    <row r="1672" spans="1:11" x14ac:dyDescent="0.3">
      <c r="A1672" t="s">
        <v>177</v>
      </c>
      <c r="B1672" s="2">
        <v>46112</v>
      </c>
      <c r="C1672">
        <v>158777.5</v>
      </c>
      <c r="D1672">
        <v>823.53</v>
      </c>
      <c r="E1672">
        <v>195.69</v>
      </c>
      <c r="F1672">
        <v>2444.4299999999998</v>
      </c>
      <c r="G1672">
        <v>428.03</v>
      </c>
      <c r="H1672">
        <v>155709.37</v>
      </c>
      <c r="I1672">
        <v>32.76</v>
      </c>
      <c r="J1672">
        <v>5.13</v>
      </c>
      <c r="K1672">
        <v>27.63</v>
      </c>
    </row>
    <row r="1673" spans="1:11" x14ac:dyDescent="0.3">
      <c r="A1673" t="s">
        <v>177</v>
      </c>
      <c r="B1673" s="2">
        <v>46142</v>
      </c>
      <c r="C1673">
        <v>155709.37</v>
      </c>
      <c r="D1673">
        <v>807.61</v>
      </c>
      <c r="E1673">
        <v>191.91</v>
      </c>
      <c r="F1673">
        <v>2397.19</v>
      </c>
      <c r="G1673">
        <v>419.75</v>
      </c>
      <c r="H1673">
        <v>152700.51</v>
      </c>
      <c r="I1673">
        <v>32.130000000000003</v>
      </c>
      <c r="J1673">
        <v>5.13</v>
      </c>
      <c r="K1673">
        <v>26.99</v>
      </c>
    </row>
    <row r="1674" spans="1:11" x14ac:dyDescent="0.3">
      <c r="A1674" t="s">
        <v>177</v>
      </c>
      <c r="B1674" s="2">
        <v>46173</v>
      </c>
      <c r="C1674">
        <v>152700.51</v>
      </c>
      <c r="D1674">
        <v>792.01</v>
      </c>
      <c r="E1674">
        <v>188.2</v>
      </c>
      <c r="F1674">
        <v>2350.87</v>
      </c>
      <c r="G1674">
        <v>411.64</v>
      </c>
      <c r="H1674">
        <v>149749.79999999999</v>
      </c>
      <c r="I1674">
        <v>31.51</v>
      </c>
      <c r="J1674">
        <v>5.13</v>
      </c>
      <c r="K1674">
        <v>26.37</v>
      </c>
    </row>
    <row r="1675" spans="1:11" x14ac:dyDescent="0.3">
      <c r="A1675" t="s">
        <v>177</v>
      </c>
      <c r="B1675" s="2">
        <v>46203</v>
      </c>
      <c r="C1675">
        <v>149749.79999999999</v>
      </c>
      <c r="D1675">
        <v>776.7</v>
      </c>
      <c r="E1675">
        <v>184.56</v>
      </c>
      <c r="F1675">
        <v>2305.44</v>
      </c>
      <c r="G1675">
        <v>403.69</v>
      </c>
      <c r="H1675">
        <v>146856.10999999999</v>
      </c>
      <c r="I1675">
        <v>30.9</v>
      </c>
      <c r="J1675">
        <v>5.13</v>
      </c>
      <c r="K1675">
        <v>25.76</v>
      </c>
    </row>
    <row r="1676" spans="1:11" x14ac:dyDescent="0.3">
      <c r="A1676" t="s">
        <v>177</v>
      </c>
      <c r="B1676" s="2">
        <v>46234</v>
      </c>
      <c r="C1676">
        <v>146856.10999999999</v>
      </c>
      <c r="D1676">
        <v>761.69</v>
      </c>
      <c r="E1676">
        <v>180.99</v>
      </c>
      <c r="F1676">
        <v>2260.89</v>
      </c>
      <c r="G1676">
        <v>395.89</v>
      </c>
      <c r="H1676">
        <v>144018.34</v>
      </c>
      <c r="I1676">
        <v>30.3</v>
      </c>
      <c r="J1676">
        <v>5.13</v>
      </c>
      <c r="K1676">
        <v>25.17</v>
      </c>
    </row>
    <row r="1677" spans="1:11" x14ac:dyDescent="0.3">
      <c r="A1677" t="s">
        <v>177</v>
      </c>
      <c r="B1677" s="2">
        <v>46265</v>
      </c>
      <c r="C1677">
        <v>144018.34</v>
      </c>
      <c r="D1677">
        <v>746.98</v>
      </c>
      <c r="E1677">
        <v>177.5</v>
      </c>
      <c r="F1677">
        <v>2217.1999999999998</v>
      </c>
      <c r="G1677">
        <v>388.24</v>
      </c>
      <c r="H1677">
        <v>141235.4</v>
      </c>
      <c r="I1677">
        <v>29.71</v>
      </c>
      <c r="J1677">
        <v>5.13</v>
      </c>
      <c r="K1677">
        <v>24.58</v>
      </c>
    </row>
    <row r="1678" spans="1:11" x14ac:dyDescent="0.3">
      <c r="A1678" t="s">
        <v>177</v>
      </c>
      <c r="B1678" s="2">
        <v>46295</v>
      </c>
      <c r="C1678">
        <v>141235.4</v>
      </c>
      <c r="D1678">
        <v>732.54</v>
      </c>
      <c r="E1678">
        <v>174.07</v>
      </c>
      <c r="F1678">
        <v>2174.36</v>
      </c>
      <c r="G1678">
        <v>380.74</v>
      </c>
      <c r="H1678">
        <v>138506.23000000001</v>
      </c>
      <c r="I1678">
        <v>29.14</v>
      </c>
      <c r="J1678">
        <v>5.13</v>
      </c>
      <c r="K1678">
        <v>24.01</v>
      </c>
    </row>
    <row r="1679" spans="1:11" x14ac:dyDescent="0.3">
      <c r="A1679" t="s">
        <v>177</v>
      </c>
      <c r="B1679" s="2">
        <v>46326</v>
      </c>
      <c r="C1679">
        <v>138506.23000000001</v>
      </c>
      <c r="D1679">
        <v>718.39</v>
      </c>
      <c r="E1679">
        <v>170.7</v>
      </c>
      <c r="F1679">
        <v>2132.34</v>
      </c>
      <c r="G1679">
        <v>373.38</v>
      </c>
      <c r="H1679">
        <v>135829.81</v>
      </c>
      <c r="I1679">
        <v>28.58</v>
      </c>
      <c r="J1679">
        <v>5.13</v>
      </c>
      <c r="K1679">
        <v>23.44</v>
      </c>
    </row>
    <row r="1680" spans="1:11" x14ac:dyDescent="0.3">
      <c r="A1680" t="s">
        <v>177</v>
      </c>
      <c r="B1680" s="2">
        <v>46356</v>
      </c>
      <c r="C1680">
        <v>135829.81</v>
      </c>
      <c r="D1680">
        <v>704.5</v>
      </c>
      <c r="E1680">
        <v>167.4</v>
      </c>
      <c r="F1680">
        <v>2091.14</v>
      </c>
      <c r="G1680">
        <v>366.16</v>
      </c>
      <c r="H1680">
        <v>133205.1</v>
      </c>
      <c r="I1680">
        <v>28.02</v>
      </c>
      <c r="J1680">
        <v>5.13</v>
      </c>
      <c r="K1680">
        <v>22.89</v>
      </c>
    </row>
    <row r="1681" spans="1:11" x14ac:dyDescent="0.3">
      <c r="A1681" t="s">
        <v>177</v>
      </c>
      <c r="B1681" s="2">
        <v>46387</v>
      </c>
      <c r="C1681">
        <v>133205.1</v>
      </c>
      <c r="D1681">
        <v>690.89</v>
      </c>
      <c r="E1681">
        <v>164.17</v>
      </c>
      <c r="F1681">
        <v>2050.73</v>
      </c>
      <c r="G1681">
        <v>359.09</v>
      </c>
      <c r="H1681">
        <v>130631.11</v>
      </c>
      <c r="I1681">
        <v>27.48</v>
      </c>
      <c r="J1681">
        <v>5.13</v>
      </c>
      <c r="K1681">
        <v>22.35</v>
      </c>
    </row>
    <row r="1682" spans="1:11" x14ac:dyDescent="0.3">
      <c r="A1682" t="s">
        <v>178</v>
      </c>
      <c r="B1682" s="2">
        <v>46053</v>
      </c>
      <c r="C1682">
        <v>287792.34000000003</v>
      </c>
      <c r="D1682">
        <v>1139.18</v>
      </c>
      <c r="E1682">
        <v>474.06</v>
      </c>
      <c r="F1682">
        <v>3976.96</v>
      </c>
      <c r="G1682">
        <v>656.71</v>
      </c>
      <c r="H1682">
        <v>282684.61</v>
      </c>
      <c r="I1682">
        <v>65.37</v>
      </c>
      <c r="J1682">
        <v>6.84</v>
      </c>
      <c r="K1682">
        <v>58.53</v>
      </c>
    </row>
    <row r="1683" spans="1:11" x14ac:dyDescent="0.3">
      <c r="A1683" t="s">
        <v>178</v>
      </c>
      <c r="B1683" s="2">
        <v>46081</v>
      </c>
      <c r="C1683">
        <v>282684.61</v>
      </c>
      <c r="D1683">
        <v>1118.96</v>
      </c>
      <c r="E1683">
        <v>465.65</v>
      </c>
      <c r="F1683">
        <v>3906.38</v>
      </c>
      <c r="G1683">
        <v>645.04999999999995</v>
      </c>
      <c r="H1683">
        <v>277667.53000000003</v>
      </c>
      <c r="I1683">
        <v>64.209999999999994</v>
      </c>
      <c r="J1683">
        <v>6.84</v>
      </c>
      <c r="K1683">
        <v>57.37</v>
      </c>
    </row>
    <row r="1684" spans="1:11" x14ac:dyDescent="0.3">
      <c r="A1684" t="s">
        <v>178</v>
      </c>
      <c r="B1684" s="2">
        <v>46112</v>
      </c>
      <c r="C1684">
        <v>277667.53000000003</v>
      </c>
      <c r="D1684">
        <v>1099.0999999999999</v>
      </c>
      <c r="E1684">
        <v>457.38</v>
      </c>
      <c r="F1684">
        <v>3837.05</v>
      </c>
      <c r="G1684">
        <v>633.6</v>
      </c>
      <c r="H1684">
        <v>272739.49</v>
      </c>
      <c r="I1684">
        <v>63.07</v>
      </c>
      <c r="J1684">
        <v>6.84</v>
      </c>
      <c r="K1684">
        <v>56.23</v>
      </c>
    </row>
    <row r="1685" spans="1:11" x14ac:dyDescent="0.3">
      <c r="A1685" t="s">
        <v>178</v>
      </c>
      <c r="B1685" s="2">
        <v>46142</v>
      </c>
      <c r="C1685">
        <v>272739.49</v>
      </c>
      <c r="D1685">
        <v>1079.5899999999999</v>
      </c>
      <c r="E1685">
        <v>449.27</v>
      </c>
      <c r="F1685">
        <v>3768.95</v>
      </c>
      <c r="G1685">
        <v>622.36</v>
      </c>
      <c r="H1685">
        <v>267898.92</v>
      </c>
      <c r="I1685">
        <v>61.95</v>
      </c>
      <c r="J1685">
        <v>6.84</v>
      </c>
      <c r="K1685">
        <v>55.11</v>
      </c>
    </row>
    <row r="1686" spans="1:11" x14ac:dyDescent="0.3">
      <c r="A1686" t="s">
        <v>178</v>
      </c>
      <c r="B1686" s="2">
        <v>46173</v>
      </c>
      <c r="C1686">
        <v>267898.92</v>
      </c>
      <c r="D1686">
        <v>1060.43</v>
      </c>
      <c r="E1686">
        <v>441.29</v>
      </c>
      <c r="F1686">
        <v>3702.06</v>
      </c>
      <c r="G1686">
        <v>611.30999999999995</v>
      </c>
      <c r="H1686">
        <v>263144.26</v>
      </c>
      <c r="I1686">
        <v>60.85</v>
      </c>
      <c r="J1686">
        <v>6.84</v>
      </c>
      <c r="K1686">
        <v>54.01</v>
      </c>
    </row>
    <row r="1687" spans="1:11" x14ac:dyDescent="0.3">
      <c r="A1687" t="s">
        <v>178</v>
      </c>
      <c r="B1687" s="2">
        <v>46203</v>
      </c>
      <c r="C1687">
        <v>263144.26</v>
      </c>
      <c r="D1687">
        <v>1041.6099999999999</v>
      </c>
      <c r="E1687">
        <v>433.46</v>
      </c>
      <c r="F1687">
        <v>3636.35</v>
      </c>
      <c r="G1687">
        <v>600.46</v>
      </c>
      <c r="H1687">
        <v>258473.98</v>
      </c>
      <c r="I1687">
        <v>59.77</v>
      </c>
      <c r="J1687">
        <v>6.84</v>
      </c>
      <c r="K1687">
        <v>52.93</v>
      </c>
    </row>
    <row r="1688" spans="1:11" x14ac:dyDescent="0.3">
      <c r="A1688" t="s">
        <v>178</v>
      </c>
      <c r="B1688" s="2">
        <v>46234</v>
      </c>
      <c r="C1688">
        <v>258473.98</v>
      </c>
      <c r="D1688">
        <v>1023.13</v>
      </c>
      <c r="E1688">
        <v>425.77</v>
      </c>
      <c r="F1688">
        <v>3571.82</v>
      </c>
      <c r="G1688">
        <v>589.79999999999995</v>
      </c>
      <c r="H1688">
        <v>253886.59</v>
      </c>
      <c r="I1688">
        <v>58.71</v>
      </c>
      <c r="J1688">
        <v>6.84</v>
      </c>
      <c r="K1688">
        <v>51.87</v>
      </c>
    </row>
    <row r="1689" spans="1:11" x14ac:dyDescent="0.3">
      <c r="A1689" t="s">
        <v>178</v>
      </c>
      <c r="B1689" s="2">
        <v>46265</v>
      </c>
      <c r="C1689">
        <v>253886.59</v>
      </c>
      <c r="D1689">
        <v>1004.97</v>
      </c>
      <c r="E1689">
        <v>418.21</v>
      </c>
      <c r="F1689">
        <v>3508.42</v>
      </c>
      <c r="G1689">
        <v>579.34</v>
      </c>
      <c r="H1689">
        <v>249380.62</v>
      </c>
      <c r="I1689">
        <v>57.67</v>
      </c>
      <c r="J1689">
        <v>6.84</v>
      </c>
      <c r="K1689">
        <v>50.82</v>
      </c>
    </row>
    <row r="1690" spans="1:11" x14ac:dyDescent="0.3">
      <c r="A1690" t="s">
        <v>178</v>
      </c>
      <c r="B1690" s="2">
        <v>46295</v>
      </c>
      <c r="C1690">
        <v>249380.62</v>
      </c>
      <c r="D1690">
        <v>987.13</v>
      </c>
      <c r="E1690">
        <v>410.79</v>
      </c>
      <c r="F1690">
        <v>3446.16</v>
      </c>
      <c r="G1690">
        <v>569.04999999999995</v>
      </c>
      <c r="H1690">
        <v>244954.62</v>
      </c>
      <c r="I1690">
        <v>56.64</v>
      </c>
      <c r="J1690">
        <v>6.84</v>
      </c>
      <c r="K1690">
        <v>49.8</v>
      </c>
    </row>
    <row r="1691" spans="1:11" x14ac:dyDescent="0.3">
      <c r="A1691" t="s">
        <v>178</v>
      </c>
      <c r="B1691" s="2">
        <v>46326</v>
      </c>
      <c r="C1691">
        <v>244954.62</v>
      </c>
      <c r="D1691">
        <v>969.61</v>
      </c>
      <c r="E1691">
        <v>403.5</v>
      </c>
      <c r="F1691">
        <v>3384.99</v>
      </c>
      <c r="G1691">
        <v>558.95000000000005</v>
      </c>
      <c r="H1691">
        <v>240607.17</v>
      </c>
      <c r="I1691">
        <v>55.64</v>
      </c>
      <c r="J1691">
        <v>6.84</v>
      </c>
      <c r="K1691">
        <v>48.8</v>
      </c>
    </row>
    <row r="1692" spans="1:11" x14ac:dyDescent="0.3">
      <c r="A1692" t="s">
        <v>178</v>
      </c>
      <c r="B1692" s="2">
        <v>46356</v>
      </c>
      <c r="C1692">
        <v>240607.17</v>
      </c>
      <c r="D1692">
        <v>952.4</v>
      </c>
      <c r="E1692">
        <v>396.34</v>
      </c>
      <c r="F1692">
        <v>3324.92</v>
      </c>
      <c r="G1692">
        <v>549.03</v>
      </c>
      <c r="H1692">
        <v>236336.88</v>
      </c>
      <c r="I1692">
        <v>54.65</v>
      </c>
      <c r="J1692">
        <v>6.84</v>
      </c>
      <c r="K1692">
        <v>47.81</v>
      </c>
    </row>
    <row r="1693" spans="1:11" x14ac:dyDescent="0.3">
      <c r="A1693" t="s">
        <v>178</v>
      </c>
      <c r="B1693" s="2">
        <v>46387</v>
      </c>
      <c r="C1693">
        <v>236336.88</v>
      </c>
      <c r="D1693">
        <v>935.5</v>
      </c>
      <c r="E1693">
        <v>389.3</v>
      </c>
      <c r="F1693">
        <v>3265.91</v>
      </c>
      <c r="G1693">
        <v>539.29</v>
      </c>
      <c r="H1693">
        <v>232142.38</v>
      </c>
      <c r="I1693">
        <v>53.68</v>
      </c>
      <c r="J1693">
        <v>6.84</v>
      </c>
      <c r="K1693">
        <v>46.84</v>
      </c>
    </row>
    <row r="1694" spans="1:11" x14ac:dyDescent="0.3">
      <c r="A1694" t="s">
        <v>179</v>
      </c>
      <c r="B1694" s="2">
        <v>46053</v>
      </c>
      <c r="C1694">
        <v>543961.1</v>
      </c>
      <c r="D1694">
        <v>2708.47</v>
      </c>
      <c r="E1694">
        <v>698.7</v>
      </c>
      <c r="F1694">
        <v>7740.41</v>
      </c>
      <c r="G1694">
        <v>1132.49</v>
      </c>
      <c r="H1694">
        <v>534389.49</v>
      </c>
      <c r="I1694">
        <v>112.33</v>
      </c>
      <c r="J1694">
        <v>19.93</v>
      </c>
      <c r="K1694">
        <v>92.4</v>
      </c>
    </row>
    <row r="1695" spans="1:11" x14ac:dyDescent="0.3">
      <c r="A1695" t="s">
        <v>179</v>
      </c>
      <c r="B1695" s="2">
        <v>46081</v>
      </c>
      <c r="C1695">
        <v>534389.49</v>
      </c>
      <c r="D1695">
        <v>2660.81</v>
      </c>
      <c r="E1695">
        <v>686.41</v>
      </c>
      <c r="F1695">
        <v>7604.21</v>
      </c>
      <c r="G1695">
        <v>1112.56</v>
      </c>
      <c r="H1695">
        <v>524986.31000000006</v>
      </c>
      <c r="I1695">
        <v>110.35</v>
      </c>
      <c r="J1695">
        <v>19.93</v>
      </c>
      <c r="K1695">
        <v>90.43</v>
      </c>
    </row>
    <row r="1696" spans="1:11" x14ac:dyDescent="0.3">
      <c r="A1696" t="s">
        <v>179</v>
      </c>
      <c r="B1696" s="2">
        <v>46112</v>
      </c>
      <c r="C1696">
        <v>524986.31000000006</v>
      </c>
      <c r="D1696">
        <v>2613.9899999999998</v>
      </c>
      <c r="E1696">
        <v>674.33</v>
      </c>
      <c r="F1696">
        <v>7470.4</v>
      </c>
      <c r="G1696">
        <v>1092.99</v>
      </c>
      <c r="H1696">
        <v>515748.59</v>
      </c>
      <c r="I1696">
        <v>108.41</v>
      </c>
      <c r="J1696">
        <v>19.93</v>
      </c>
      <c r="K1696">
        <v>88.48</v>
      </c>
    </row>
    <row r="1697" spans="1:11" x14ac:dyDescent="0.3">
      <c r="A1697" t="s">
        <v>179</v>
      </c>
      <c r="B1697" s="2">
        <v>46142</v>
      </c>
      <c r="C1697">
        <v>515748.59</v>
      </c>
      <c r="D1697">
        <v>2568</v>
      </c>
      <c r="E1697">
        <v>662.47</v>
      </c>
      <c r="F1697">
        <v>7338.95</v>
      </c>
      <c r="G1697">
        <v>1073.76</v>
      </c>
      <c r="H1697">
        <v>506673.41</v>
      </c>
      <c r="I1697">
        <v>106.5</v>
      </c>
      <c r="J1697">
        <v>19.93</v>
      </c>
      <c r="K1697">
        <v>86.58</v>
      </c>
    </row>
    <row r="1698" spans="1:11" x14ac:dyDescent="0.3">
      <c r="A1698" t="s">
        <v>179</v>
      </c>
      <c r="B1698" s="2">
        <v>46173</v>
      </c>
      <c r="C1698">
        <v>506673.41</v>
      </c>
      <c r="D1698">
        <v>2522.81</v>
      </c>
      <c r="E1698">
        <v>650.80999999999995</v>
      </c>
      <c r="F1698">
        <v>7209.82</v>
      </c>
      <c r="G1698">
        <v>1054.8599999999999</v>
      </c>
      <c r="H1698">
        <v>497757.93</v>
      </c>
      <c r="I1698">
        <v>104.63</v>
      </c>
      <c r="J1698">
        <v>19.93</v>
      </c>
      <c r="K1698">
        <v>84.7</v>
      </c>
    </row>
    <row r="1699" spans="1:11" x14ac:dyDescent="0.3">
      <c r="A1699" t="s">
        <v>179</v>
      </c>
      <c r="B1699" s="2">
        <v>46203</v>
      </c>
      <c r="C1699">
        <v>497757.93</v>
      </c>
      <c r="D1699">
        <v>2478.42</v>
      </c>
      <c r="E1699">
        <v>639.36</v>
      </c>
      <c r="F1699">
        <v>7082.95</v>
      </c>
      <c r="G1699">
        <v>1036.3</v>
      </c>
      <c r="H1699">
        <v>488999.32</v>
      </c>
      <c r="I1699">
        <v>102.79</v>
      </c>
      <c r="J1699">
        <v>19.93</v>
      </c>
      <c r="K1699">
        <v>82.86</v>
      </c>
    </row>
    <row r="1700" spans="1:11" x14ac:dyDescent="0.3">
      <c r="A1700" t="s">
        <v>179</v>
      </c>
      <c r="B1700" s="2">
        <v>46234</v>
      </c>
      <c r="C1700">
        <v>488999.32</v>
      </c>
      <c r="D1700">
        <v>2434.81</v>
      </c>
      <c r="E1700">
        <v>628.11</v>
      </c>
      <c r="F1700">
        <v>6958.32</v>
      </c>
      <c r="G1700">
        <v>1018.07</v>
      </c>
      <c r="H1700">
        <v>480394.82</v>
      </c>
      <c r="I1700">
        <v>100.98</v>
      </c>
      <c r="J1700">
        <v>19.93</v>
      </c>
      <c r="K1700">
        <v>81.05</v>
      </c>
    </row>
    <row r="1701" spans="1:11" x14ac:dyDescent="0.3">
      <c r="A1701" t="s">
        <v>179</v>
      </c>
      <c r="B1701" s="2">
        <v>46265</v>
      </c>
      <c r="C1701">
        <v>480394.82</v>
      </c>
      <c r="D1701">
        <v>2391.9699999999998</v>
      </c>
      <c r="E1701">
        <v>617.04999999999995</v>
      </c>
      <c r="F1701">
        <v>6835.88</v>
      </c>
      <c r="G1701">
        <v>1000.15</v>
      </c>
      <c r="H1701">
        <v>471941.74</v>
      </c>
      <c r="I1701">
        <v>99.2</v>
      </c>
      <c r="J1701">
        <v>19.93</v>
      </c>
      <c r="K1701">
        <v>79.28</v>
      </c>
    </row>
    <row r="1702" spans="1:11" x14ac:dyDescent="0.3">
      <c r="A1702" t="s">
        <v>179</v>
      </c>
      <c r="B1702" s="2">
        <v>46295</v>
      </c>
      <c r="C1702">
        <v>471941.74</v>
      </c>
      <c r="D1702">
        <v>2349.88</v>
      </c>
      <c r="E1702">
        <v>606.20000000000005</v>
      </c>
      <c r="F1702">
        <v>6715.6</v>
      </c>
      <c r="G1702">
        <v>982.55</v>
      </c>
      <c r="H1702">
        <v>463637.39</v>
      </c>
      <c r="I1702">
        <v>97.46</v>
      </c>
      <c r="J1702">
        <v>19.93</v>
      </c>
      <c r="K1702">
        <v>77.53</v>
      </c>
    </row>
    <row r="1703" spans="1:11" x14ac:dyDescent="0.3">
      <c r="A1703" t="s">
        <v>179</v>
      </c>
      <c r="B1703" s="2">
        <v>46326</v>
      </c>
      <c r="C1703">
        <v>463637.39</v>
      </c>
      <c r="D1703">
        <v>2308.5300000000002</v>
      </c>
      <c r="E1703">
        <v>595.53</v>
      </c>
      <c r="F1703">
        <v>6597.43</v>
      </c>
      <c r="G1703">
        <v>965.26</v>
      </c>
      <c r="H1703">
        <v>455479.17</v>
      </c>
      <c r="I1703">
        <v>95.74</v>
      </c>
      <c r="J1703">
        <v>19.93</v>
      </c>
      <c r="K1703">
        <v>75.819999999999993</v>
      </c>
    </row>
    <row r="1704" spans="1:11" x14ac:dyDescent="0.3">
      <c r="A1704" t="s">
        <v>179</v>
      </c>
      <c r="B1704" s="2">
        <v>46356</v>
      </c>
      <c r="C1704">
        <v>455479.17</v>
      </c>
      <c r="D1704">
        <v>2267.91</v>
      </c>
      <c r="E1704">
        <v>585.04999999999995</v>
      </c>
      <c r="F1704">
        <v>6481.34</v>
      </c>
      <c r="G1704">
        <v>948.28</v>
      </c>
      <c r="H1704">
        <v>447464.51</v>
      </c>
      <c r="I1704">
        <v>94.06</v>
      </c>
      <c r="J1704">
        <v>19.93</v>
      </c>
      <c r="K1704">
        <v>74.13</v>
      </c>
    </row>
    <row r="1705" spans="1:11" x14ac:dyDescent="0.3">
      <c r="A1705" t="s">
        <v>179</v>
      </c>
      <c r="B1705" s="2">
        <v>46387</v>
      </c>
      <c r="C1705">
        <v>447464.51</v>
      </c>
      <c r="D1705">
        <v>2228</v>
      </c>
      <c r="E1705">
        <v>574.76</v>
      </c>
      <c r="F1705">
        <v>6367.29</v>
      </c>
      <c r="G1705">
        <v>931.59</v>
      </c>
      <c r="H1705">
        <v>439590.87</v>
      </c>
      <c r="I1705">
        <v>92.4</v>
      </c>
      <c r="J1705">
        <v>19.93</v>
      </c>
      <c r="K1705">
        <v>72.48</v>
      </c>
    </row>
    <row r="1706" spans="1:11" x14ac:dyDescent="0.3">
      <c r="A1706" t="s">
        <v>180</v>
      </c>
      <c r="B1706" s="2">
        <v>46053</v>
      </c>
      <c r="C1706">
        <v>409919.7</v>
      </c>
      <c r="D1706">
        <v>1818.34</v>
      </c>
      <c r="E1706">
        <v>540.19000000000005</v>
      </c>
      <c r="F1706">
        <v>4830.72</v>
      </c>
      <c r="G1706">
        <v>523.85</v>
      </c>
      <c r="H1706">
        <v>404024.94</v>
      </c>
      <c r="I1706">
        <v>101.74</v>
      </c>
      <c r="J1706">
        <v>5.14</v>
      </c>
      <c r="K1706">
        <v>96.6</v>
      </c>
    </row>
    <row r="1707" spans="1:11" x14ac:dyDescent="0.3">
      <c r="A1707" t="s">
        <v>180</v>
      </c>
      <c r="B1707" s="2">
        <v>46081</v>
      </c>
      <c r="C1707">
        <v>404024.94</v>
      </c>
      <c r="D1707">
        <v>1792.19</v>
      </c>
      <c r="E1707">
        <v>532.42999999999995</v>
      </c>
      <c r="F1707">
        <v>4761.25</v>
      </c>
      <c r="G1707">
        <v>516.30999999999995</v>
      </c>
      <c r="H1707">
        <v>398214.94</v>
      </c>
      <c r="I1707">
        <v>100.28</v>
      </c>
      <c r="J1707">
        <v>5.14</v>
      </c>
      <c r="K1707">
        <v>95.14</v>
      </c>
    </row>
    <row r="1708" spans="1:11" x14ac:dyDescent="0.3">
      <c r="A1708" t="s">
        <v>180</v>
      </c>
      <c r="B1708" s="2">
        <v>46112</v>
      </c>
      <c r="C1708">
        <v>398214.94</v>
      </c>
      <c r="D1708">
        <v>1766.42</v>
      </c>
      <c r="E1708">
        <v>524.77</v>
      </c>
      <c r="F1708">
        <v>4692.79</v>
      </c>
      <c r="G1708">
        <v>508.89</v>
      </c>
      <c r="H1708">
        <v>392488.5</v>
      </c>
      <c r="I1708">
        <v>98.84</v>
      </c>
      <c r="J1708">
        <v>5.14</v>
      </c>
      <c r="K1708">
        <v>93.7</v>
      </c>
    </row>
    <row r="1709" spans="1:11" x14ac:dyDescent="0.3">
      <c r="A1709" t="s">
        <v>180</v>
      </c>
      <c r="B1709" s="2">
        <v>46142</v>
      </c>
      <c r="C1709">
        <v>392488.5</v>
      </c>
      <c r="D1709">
        <v>1741.01</v>
      </c>
      <c r="E1709">
        <v>517.22</v>
      </c>
      <c r="F1709">
        <v>4625.3</v>
      </c>
      <c r="G1709">
        <v>501.57</v>
      </c>
      <c r="H1709">
        <v>386844.4</v>
      </c>
      <c r="I1709">
        <v>97.42</v>
      </c>
      <c r="J1709">
        <v>5.14</v>
      </c>
      <c r="K1709">
        <v>92.28</v>
      </c>
    </row>
    <row r="1710" spans="1:11" x14ac:dyDescent="0.3">
      <c r="A1710" t="s">
        <v>180</v>
      </c>
      <c r="B1710" s="2">
        <v>46173</v>
      </c>
      <c r="C1710">
        <v>386844.4</v>
      </c>
      <c r="D1710">
        <v>1715.98</v>
      </c>
      <c r="E1710">
        <v>509.78</v>
      </c>
      <c r="F1710">
        <v>4558.79</v>
      </c>
      <c r="G1710">
        <v>494.36</v>
      </c>
      <c r="H1710">
        <v>381281.47</v>
      </c>
      <c r="I1710">
        <v>96.02</v>
      </c>
      <c r="J1710">
        <v>5.14</v>
      </c>
      <c r="K1710">
        <v>90.88</v>
      </c>
    </row>
    <row r="1711" spans="1:11" x14ac:dyDescent="0.3">
      <c r="A1711" t="s">
        <v>180</v>
      </c>
      <c r="B1711" s="2">
        <v>46203</v>
      </c>
      <c r="C1711">
        <v>381281.47</v>
      </c>
      <c r="D1711">
        <v>1691.3</v>
      </c>
      <c r="E1711">
        <v>502.45</v>
      </c>
      <c r="F1711">
        <v>4493.2299999999996</v>
      </c>
      <c r="G1711">
        <v>487.25</v>
      </c>
      <c r="H1711">
        <v>375798.53</v>
      </c>
      <c r="I1711">
        <v>94.64</v>
      </c>
      <c r="J1711">
        <v>5.14</v>
      </c>
      <c r="K1711">
        <v>89.5</v>
      </c>
    </row>
    <row r="1712" spans="1:11" x14ac:dyDescent="0.3">
      <c r="A1712" t="s">
        <v>180</v>
      </c>
      <c r="B1712" s="2">
        <v>46234</v>
      </c>
      <c r="C1712">
        <v>375798.53</v>
      </c>
      <c r="D1712">
        <v>1666.98</v>
      </c>
      <c r="E1712">
        <v>495.23</v>
      </c>
      <c r="F1712">
        <v>4428.62</v>
      </c>
      <c r="G1712">
        <v>480.24</v>
      </c>
      <c r="H1712">
        <v>370394.44</v>
      </c>
      <c r="I1712">
        <v>93.27</v>
      </c>
      <c r="J1712">
        <v>5.14</v>
      </c>
      <c r="K1712">
        <v>88.14</v>
      </c>
    </row>
    <row r="1713" spans="1:11" x14ac:dyDescent="0.3">
      <c r="A1713" t="s">
        <v>180</v>
      </c>
      <c r="B1713" s="2">
        <v>46265</v>
      </c>
      <c r="C1713">
        <v>370394.44</v>
      </c>
      <c r="D1713">
        <v>1643.01</v>
      </c>
      <c r="E1713">
        <v>488.11</v>
      </c>
      <c r="F1713">
        <v>4364.93</v>
      </c>
      <c r="G1713">
        <v>473.34</v>
      </c>
      <c r="H1713">
        <v>365068.07</v>
      </c>
      <c r="I1713">
        <v>91.93</v>
      </c>
      <c r="J1713">
        <v>5.14</v>
      </c>
      <c r="K1713">
        <v>86.79</v>
      </c>
    </row>
    <row r="1714" spans="1:11" x14ac:dyDescent="0.3">
      <c r="A1714" t="s">
        <v>180</v>
      </c>
      <c r="B1714" s="2">
        <v>46295</v>
      </c>
      <c r="C1714">
        <v>365068.07</v>
      </c>
      <c r="D1714">
        <v>1619.38</v>
      </c>
      <c r="E1714">
        <v>481.09</v>
      </c>
      <c r="F1714">
        <v>4302.17</v>
      </c>
      <c r="G1714">
        <v>466.53</v>
      </c>
      <c r="H1714">
        <v>359818.28</v>
      </c>
      <c r="I1714">
        <v>90.61</v>
      </c>
      <c r="J1714">
        <v>5.14</v>
      </c>
      <c r="K1714">
        <v>85.47</v>
      </c>
    </row>
    <row r="1715" spans="1:11" x14ac:dyDescent="0.3">
      <c r="A1715" t="s">
        <v>180</v>
      </c>
      <c r="B1715" s="2">
        <v>46326</v>
      </c>
      <c r="C1715">
        <v>359818.28</v>
      </c>
      <c r="D1715">
        <v>1596.09</v>
      </c>
      <c r="E1715">
        <v>474.17</v>
      </c>
      <c r="F1715">
        <v>4240.3</v>
      </c>
      <c r="G1715">
        <v>459.82</v>
      </c>
      <c r="H1715">
        <v>354643.99</v>
      </c>
      <c r="I1715">
        <v>89.31</v>
      </c>
      <c r="J1715">
        <v>5.14</v>
      </c>
      <c r="K1715">
        <v>84.17</v>
      </c>
    </row>
    <row r="1716" spans="1:11" x14ac:dyDescent="0.3">
      <c r="A1716" t="s">
        <v>180</v>
      </c>
      <c r="B1716" s="2">
        <v>46356</v>
      </c>
      <c r="C1716">
        <v>354643.99</v>
      </c>
      <c r="D1716">
        <v>1573.14</v>
      </c>
      <c r="E1716">
        <v>467.35</v>
      </c>
      <c r="F1716">
        <v>4179.32</v>
      </c>
      <c r="G1716">
        <v>453.21</v>
      </c>
      <c r="H1716">
        <v>349544.11</v>
      </c>
      <c r="I1716">
        <v>88.02</v>
      </c>
      <c r="J1716">
        <v>5.14</v>
      </c>
      <c r="K1716">
        <v>82.88</v>
      </c>
    </row>
    <row r="1717" spans="1:11" x14ac:dyDescent="0.3">
      <c r="A1717" t="s">
        <v>180</v>
      </c>
      <c r="B1717" s="2">
        <v>46387</v>
      </c>
      <c r="C1717">
        <v>349544.11</v>
      </c>
      <c r="D1717">
        <v>1550.52</v>
      </c>
      <c r="E1717">
        <v>460.63</v>
      </c>
      <c r="F1717">
        <v>4119.22</v>
      </c>
      <c r="G1717">
        <v>446.69</v>
      </c>
      <c r="H1717">
        <v>344517.57</v>
      </c>
      <c r="I1717">
        <v>86.76</v>
      </c>
      <c r="J1717">
        <v>5.14</v>
      </c>
      <c r="K1717">
        <v>81.62</v>
      </c>
    </row>
    <row r="1718" spans="1:11" x14ac:dyDescent="0.3">
      <c r="A1718" t="s">
        <v>181</v>
      </c>
      <c r="B1718" s="2">
        <v>46053</v>
      </c>
      <c r="C1718">
        <v>342322.58</v>
      </c>
      <c r="D1718">
        <v>1807.75</v>
      </c>
      <c r="E1718">
        <v>488.01</v>
      </c>
      <c r="F1718">
        <v>3949.18</v>
      </c>
      <c r="G1718">
        <v>373.51</v>
      </c>
      <c r="H1718">
        <v>337511.88</v>
      </c>
      <c r="I1718">
        <v>70.819999999999993</v>
      </c>
      <c r="J1718">
        <v>4.78</v>
      </c>
      <c r="K1718">
        <v>66.040000000000006</v>
      </c>
    </row>
    <row r="1719" spans="1:11" x14ac:dyDescent="0.3">
      <c r="A1719" t="s">
        <v>181</v>
      </c>
      <c r="B1719" s="2">
        <v>46081</v>
      </c>
      <c r="C1719">
        <v>337511.88</v>
      </c>
      <c r="D1719">
        <v>1782.34</v>
      </c>
      <c r="E1719">
        <v>481.15</v>
      </c>
      <c r="F1719">
        <v>3893.68</v>
      </c>
      <c r="G1719">
        <v>368.26</v>
      </c>
      <c r="H1719">
        <v>332768.78999999998</v>
      </c>
      <c r="I1719">
        <v>69.819999999999993</v>
      </c>
      <c r="J1719">
        <v>4.78</v>
      </c>
      <c r="K1719">
        <v>65.040000000000006</v>
      </c>
    </row>
    <row r="1720" spans="1:11" x14ac:dyDescent="0.3">
      <c r="A1720" t="s">
        <v>181</v>
      </c>
      <c r="B1720" s="2">
        <v>46112</v>
      </c>
      <c r="C1720">
        <v>332768.78999999998</v>
      </c>
      <c r="D1720">
        <v>1757.3</v>
      </c>
      <c r="E1720">
        <v>474.39</v>
      </c>
      <c r="F1720">
        <v>3838.96</v>
      </c>
      <c r="G1720">
        <v>363.08</v>
      </c>
      <c r="H1720">
        <v>328092.34999999998</v>
      </c>
      <c r="I1720">
        <v>68.84</v>
      </c>
      <c r="J1720">
        <v>4.78</v>
      </c>
      <c r="K1720">
        <v>64.06</v>
      </c>
    </row>
    <row r="1721" spans="1:11" x14ac:dyDescent="0.3">
      <c r="A1721" t="s">
        <v>181</v>
      </c>
      <c r="B1721" s="2">
        <v>46142</v>
      </c>
      <c r="C1721">
        <v>328092.34999999998</v>
      </c>
      <c r="D1721">
        <v>1732.6</v>
      </c>
      <c r="E1721">
        <v>467.73</v>
      </c>
      <c r="F1721">
        <v>3785.02</v>
      </c>
      <c r="G1721">
        <v>357.98</v>
      </c>
      <c r="H1721">
        <v>323481.63</v>
      </c>
      <c r="I1721">
        <v>67.87</v>
      </c>
      <c r="J1721">
        <v>4.78</v>
      </c>
      <c r="K1721">
        <v>63.09</v>
      </c>
    </row>
    <row r="1722" spans="1:11" x14ac:dyDescent="0.3">
      <c r="A1722" t="s">
        <v>181</v>
      </c>
      <c r="B1722" s="2">
        <v>46173</v>
      </c>
      <c r="C1722">
        <v>323481.63</v>
      </c>
      <c r="D1722">
        <v>1708.25</v>
      </c>
      <c r="E1722">
        <v>461.15</v>
      </c>
      <c r="F1722">
        <v>3731.82</v>
      </c>
      <c r="G1722">
        <v>352.95</v>
      </c>
      <c r="H1722">
        <v>318935.71000000002</v>
      </c>
      <c r="I1722">
        <v>66.92</v>
      </c>
      <c r="J1722">
        <v>4.78</v>
      </c>
      <c r="K1722">
        <v>62.14</v>
      </c>
    </row>
    <row r="1723" spans="1:11" x14ac:dyDescent="0.3">
      <c r="A1723" t="s">
        <v>181</v>
      </c>
      <c r="B1723" s="2">
        <v>46203</v>
      </c>
      <c r="C1723">
        <v>318935.71000000002</v>
      </c>
      <c r="D1723">
        <v>1684.25</v>
      </c>
      <c r="E1723">
        <v>454.67</v>
      </c>
      <c r="F1723">
        <v>3679.38</v>
      </c>
      <c r="G1723">
        <v>347.99</v>
      </c>
      <c r="H1723">
        <v>314453.67</v>
      </c>
      <c r="I1723">
        <v>65.98</v>
      </c>
      <c r="J1723">
        <v>4.78</v>
      </c>
      <c r="K1723">
        <v>61.2</v>
      </c>
    </row>
    <row r="1724" spans="1:11" x14ac:dyDescent="0.3">
      <c r="A1724" t="s">
        <v>181</v>
      </c>
      <c r="B1724" s="2">
        <v>46234</v>
      </c>
      <c r="C1724">
        <v>314453.67</v>
      </c>
      <c r="D1724">
        <v>1660.58</v>
      </c>
      <c r="E1724">
        <v>448.28</v>
      </c>
      <c r="F1724">
        <v>3627.67</v>
      </c>
      <c r="G1724">
        <v>343.1</v>
      </c>
      <c r="H1724">
        <v>310034.61</v>
      </c>
      <c r="I1724">
        <v>65.05</v>
      </c>
      <c r="J1724">
        <v>4.78</v>
      </c>
      <c r="K1724">
        <v>60.27</v>
      </c>
    </row>
    <row r="1725" spans="1:11" x14ac:dyDescent="0.3">
      <c r="A1725" t="s">
        <v>181</v>
      </c>
      <c r="B1725" s="2">
        <v>46265</v>
      </c>
      <c r="C1725">
        <v>310034.61</v>
      </c>
      <c r="D1725">
        <v>1637.24</v>
      </c>
      <c r="E1725">
        <v>441.98</v>
      </c>
      <c r="F1725">
        <v>3576.69</v>
      </c>
      <c r="G1725">
        <v>338.28</v>
      </c>
      <c r="H1725">
        <v>305677.65999999997</v>
      </c>
      <c r="I1725">
        <v>64.14</v>
      </c>
      <c r="J1725">
        <v>4.78</v>
      </c>
      <c r="K1725">
        <v>59.36</v>
      </c>
    </row>
    <row r="1726" spans="1:11" x14ac:dyDescent="0.3">
      <c r="A1726" t="s">
        <v>181</v>
      </c>
      <c r="B1726" s="2">
        <v>46295</v>
      </c>
      <c r="C1726">
        <v>305677.65999999997</v>
      </c>
      <c r="D1726">
        <v>1614.23</v>
      </c>
      <c r="E1726">
        <v>435.77</v>
      </c>
      <c r="F1726">
        <v>3526.43</v>
      </c>
      <c r="G1726">
        <v>333.52</v>
      </c>
      <c r="H1726">
        <v>301381.94</v>
      </c>
      <c r="I1726">
        <v>63.24</v>
      </c>
      <c r="J1726">
        <v>4.78</v>
      </c>
      <c r="K1726">
        <v>58.46</v>
      </c>
    </row>
    <row r="1727" spans="1:11" x14ac:dyDescent="0.3">
      <c r="A1727" t="s">
        <v>181</v>
      </c>
      <c r="B1727" s="2">
        <v>46326</v>
      </c>
      <c r="C1727">
        <v>301381.94</v>
      </c>
      <c r="D1727">
        <v>1591.55</v>
      </c>
      <c r="E1727">
        <v>429.65</v>
      </c>
      <c r="F1727">
        <v>3476.87</v>
      </c>
      <c r="G1727">
        <v>328.84</v>
      </c>
      <c r="H1727">
        <v>297146.58</v>
      </c>
      <c r="I1727">
        <v>62.35</v>
      </c>
      <c r="J1727">
        <v>4.78</v>
      </c>
      <c r="K1727">
        <v>57.57</v>
      </c>
    </row>
    <row r="1728" spans="1:11" x14ac:dyDescent="0.3">
      <c r="A1728" t="s">
        <v>181</v>
      </c>
      <c r="B1728" s="2">
        <v>46356</v>
      </c>
      <c r="C1728">
        <v>297146.58</v>
      </c>
      <c r="D1728">
        <v>1569.18</v>
      </c>
      <c r="E1728">
        <v>423.61</v>
      </c>
      <c r="F1728">
        <v>3428.01</v>
      </c>
      <c r="G1728">
        <v>324.20999999999998</v>
      </c>
      <c r="H1728">
        <v>292970.75</v>
      </c>
      <c r="I1728">
        <v>61.47</v>
      </c>
      <c r="J1728">
        <v>4.78</v>
      </c>
      <c r="K1728">
        <v>56.69</v>
      </c>
    </row>
    <row r="1729" spans="1:11" x14ac:dyDescent="0.3">
      <c r="A1729" t="s">
        <v>181</v>
      </c>
      <c r="B1729" s="2">
        <v>46387</v>
      </c>
      <c r="C1729">
        <v>292970.75</v>
      </c>
      <c r="D1729">
        <v>1547.13</v>
      </c>
      <c r="E1729">
        <v>417.66</v>
      </c>
      <c r="F1729">
        <v>3379.84</v>
      </c>
      <c r="G1729">
        <v>319.66000000000003</v>
      </c>
      <c r="H1729">
        <v>288853.59000000003</v>
      </c>
      <c r="I1729">
        <v>60.61</v>
      </c>
      <c r="J1729">
        <v>4.78</v>
      </c>
      <c r="K1729">
        <v>55.83</v>
      </c>
    </row>
    <row r="1730" spans="1:11" x14ac:dyDescent="0.3">
      <c r="A1730" t="s">
        <v>182</v>
      </c>
      <c r="B1730" s="2">
        <v>46053</v>
      </c>
      <c r="C1730">
        <v>243173.91</v>
      </c>
      <c r="D1730">
        <v>1232.28</v>
      </c>
      <c r="E1730">
        <v>348.8</v>
      </c>
      <c r="F1730">
        <v>1037.25</v>
      </c>
      <c r="G1730">
        <v>536.23</v>
      </c>
      <c r="H1730">
        <v>241251.62</v>
      </c>
      <c r="I1730">
        <v>50.46</v>
      </c>
      <c r="J1730">
        <v>5.77</v>
      </c>
      <c r="K1730">
        <v>44.69</v>
      </c>
    </row>
    <row r="1731" spans="1:11" x14ac:dyDescent="0.3">
      <c r="A1731" t="s">
        <v>182</v>
      </c>
      <c r="B1731" s="2">
        <v>46081</v>
      </c>
      <c r="C1731">
        <v>241251.62</v>
      </c>
      <c r="D1731">
        <v>1222.54</v>
      </c>
      <c r="E1731">
        <v>346.05</v>
      </c>
      <c r="F1731">
        <v>1029.06</v>
      </c>
      <c r="G1731">
        <v>531.99</v>
      </c>
      <c r="H1731">
        <v>239344.52</v>
      </c>
      <c r="I1731">
        <v>50.06</v>
      </c>
      <c r="J1731">
        <v>5.77</v>
      </c>
      <c r="K1731">
        <v>44.29</v>
      </c>
    </row>
    <row r="1732" spans="1:11" x14ac:dyDescent="0.3">
      <c r="A1732" t="s">
        <v>182</v>
      </c>
      <c r="B1732" s="2">
        <v>46112</v>
      </c>
      <c r="C1732">
        <v>239344.52</v>
      </c>
      <c r="D1732">
        <v>1212.8800000000001</v>
      </c>
      <c r="E1732">
        <v>343.31</v>
      </c>
      <c r="F1732">
        <v>1020.92</v>
      </c>
      <c r="G1732">
        <v>527.79</v>
      </c>
      <c r="H1732">
        <v>237452.5</v>
      </c>
      <c r="I1732">
        <v>49.67</v>
      </c>
      <c r="J1732">
        <v>5.77</v>
      </c>
      <c r="K1732">
        <v>43.9</v>
      </c>
    </row>
    <row r="1733" spans="1:11" x14ac:dyDescent="0.3">
      <c r="A1733" t="s">
        <v>182</v>
      </c>
      <c r="B1733" s="2">
        <v>46142</v>
      </c>
      <c r="C1733">
        <v>237452.5</v>
      </c>
      <c r="D1733">
        <v>1203.29</v>
      </c>
      <c r="E1733">
        <v>340.6</v>
      </c>
      <c r="F1733">
        <v>1012.85</v>
      </c>
      <c r="G1733">
        <v>523.62</v>
      </c>
      <c r="H1733">
        <v>235575.43</v>
      </c>
      <c r="I1733">
        <v>49.27</v>
      </c>
      <c r="J1733">
        <v>5.77</v>
      </c>
      <c r="K1733">
        <v>43.51</v>
      </c>
    </row>
    <row r="1734" spans="1:11" x14ac:dyDescent="0.3">
      <c r="A1734" t="s">
        <v>182</v>
      </c>
      <c r="B1734" s="2">
        <v>46173</v>
      </c>
      <c r="C1734">
        <v>235575.43</v>
      </c>
      <c r="D1734">
        <v>1193.78</v>
      </c>
      <c r="E1734">
        <v>337.91</v>
      </c>
      <c r="F1734">
        <v>1004.84</v>
      </c>
      <c r="G1734">
        <v>519.48</v>
      </c>
      <c r="H1734">
        <v>233713.21</v>
      </c>
      <c r="I1734">
        <v>48.88</v>
      </c>
      <c r="J1734">
        <v>5.77</v>
      </c>
      <c r="K1734">
        <v>43.12</v>
      </c>
    </row>
    <row r="1735" spans="1:11" x14ac:dyDescent="0.3">
      <c r="A1735" t="s">
        <v>182</v>
      </c>
      <c r="B1735" s="2">
        <v>46203</v>
      </c>
      <c r="C1735">
        <v>233713.21</v>
      </c>
      <c r="D1735">
        <v>1184.3399999999999</v>
      </c>
      <c r="E1735">
        <v>335.23</v>
      </c>
      <c r="F1735">
        <v>996.9</v>
      </c>
      <c r="G1735">
        <v>515.37</v>
      </c>
      <c r="H1735">
        <v>231865.7</v>
      </c>
      <c r="I1735">
        <v>48.5</v>
      </c>
      <c r="J1735">
        <v>5.77</v>
      </c>
      <c r="K1735">
        <v>42.73</v>
      </c>
    </row>
    <row r="1736" spans="1:11" x14ac:dyDescent="0.3">
      <c r="A1736" t="s">
        <v>182</v>
      </c>
      <c r="B1736" s="2">
        <v>46234</v>
      </c>
      <c r="C1736">
        <v>231865.7</v>
      </c>
      <c r="D1736">
        <v>1174.98</v>
      </c>
      <c r="E1736">
        <v>332.58</v>
      </c>
      <c r="F1736">
        <v>989.02</v>
      </c>
      <c r="G1736">
        <v>511.3</v>
      </c>
      <c r="H1736">
        <v>230032.8</v>
      </c>
      <c r="I1736">
        <v>48.11</v>
      </c>
      <c r="J1736">
        <v>5.77</v>
      </c>
      <c r="K1736">
        <v>42.35</v>
      </c>
    </row>
    <row r="1737" spans="1:11" x14ac:dyDescent="0.3">
      <c r="A1737" t="s">
        <v>182</v>
      </c>
      <c r="B1737" s="2">
        <v>46265</v>
      </c>
      <c r="C1737">
        <v>230032.8</v>
      </c>
      <c r="D1737">
        <v>1165.69</v>
      </c>
      <c r="E1737">
        <v>329.96</v>
      </c>
      <c r="F1737">
        <v>981.2</v>
      </c>
      <c r="G1737">
        <v>507.26</v>
      </c>
      <c r="H1737">
        <v>228214.39</v>
      </c>
      <c r="I1737">
        <v>47.73</v>
      </c>
      <c r="J1737">
        <v>5.77</v>
      </c>
      <c r="K1737">
        <v>41.97</v>
      </c>
    </row>
    <row r="1738" spans="1:11" x14ac:dyDescent="0.3">
      <c r="A1738" t="s">
        <v>182</v>
      </c>
      <c r="B1738" s="2">
        <v>46295</v>
      </c>
      <c r="C1738">
        <v>228214.39</v>
      </c>
      <c r="D1738">
        <v>1156.48</v>
      </c>
      <c r="E1738">
        <v>327.35000000000002</v>
      </c>
      <c r="F1738">
        <v>973.44</v>
      </c>
      <c r="G1738">
        <v>503.25</v>
      </c>
      <c r="H1738">
        <v>226410.35</v>
      </c>
      <c r="I1738">
        <v>47.36</v>
      </c>
      <c r="J1738">
        <v>5.77</v>
      </c>
      <c r="K1738">
        <v>41.59</v>
      </c>
    </row>
    <row r="1739" spans="1:11" x14ac:dyDescent="0.3">
      <c r="A1739" t="s">
        <v>182</v>
      </c>
      <c r="B1739" s="2">
        <v>46326</v>
      </c>
      <c r="C1739">
        <v>226410.35</v>
      </c>
      <c r="D1739">
        <v>1147.33</v>
      </c>
      <c r="E1739">
        <v>324.76</v>
      </c>
      <c r="F1739">
        <v>965.75</v>
      </c>
      <c r="G1739">
        <v>499.27</v>
      </c>
      <c r="H1739">
        <v>224620.57</v>
      </c>
      <c r="I1739">
        <v>46.98</v>
      </c>
      <c r="J1739">
        <v>5.77</v>
      </c>
      <c r="K1739">
        <v>41.21</v>
      </c>
    </row>
    <row r="1740" spans="1:11" x14ac:dyDescent="0.3">
      <c r="A1740" t="s">
        <v>182</v>
      </c>
      <c r="B1740" s="2">
        <v>46356</v>
      </c>
      <c r="C1740">
        <v>224620.57</v>
      </c>
      <c r="D1740">
        <v>1138.26</v>
      </c>
      <c r="E1740">
        <v>322.19</v>
      </c>
      <c r="F1740">
        <v>958.12</v>
      </c>
      <c r="G1740">
        <v>495.32</v>
      </c>
      <c r="H1740">
        <v>222844.95</v>
      </c>
      <c r="I1740">
        <v>46.61</v>
      </c>
      <c r="J1740">
        <v>5.77</v>
      </c>
      <c r="K1740">
        <v>40.840000000000003</v>
      </c>
    </row>
    <row r="1741" spans="1:11" x14ac:dyDescent="0.3">
      <c r="A1741" t="s">
        <v>182</v>
      </c>
      <c r="B1741" s="2">
        <v>46387</v>
      </c>
      <c r="C1741">
        <v>222844.95</v>
      </c>
      <c r="D1741">
        <v>1129.27</v>
      </c>
      <c r="E1741">
        <v>319.64999999999998</v>
      </c>
      <c r="F1741">
        <v>950.54</v>
      </c>
      <c r="G1741">
        <v>491.41</v>
      </c>
      <c r="H1741">
        <v>221083.35</v>
      </c>
      <c r="I1741">
        <v>46.24</v>
      </c>
      <c r="J1741">
        <v>5.77</v>
      </c>
      <c r="K1741">
        <v>40.479999999999997</v>
      </c>
    </row>
    <row r="1742" spans="1:11" x14ac:dyDescent="0.3">
      <c r="A1742" t="s">
        <v>183</v>
      </c>
      <c r="B1742" s="2">
        <v>46053</v>
      </c>
      <c r="C1742">
        <v>307077.09000000003</v>
      </c>
      <c r="D1742">
        <v>1454.78</v>
      </c>
      <c r="E1742">
        <v>406.27</v>
      </c>
      <c r="F1742">
        <v>4060.15</v>
      </c>
      <c r="G1742">
        <v>461.07</v>
      </c>
      <c r="H1742">
        <v>302149.59999999998</v>
      </c>
      <c r="I1742">
        <v>63.46</v>
      </c>
      <c r="J1742">
        <v>6.2</v>
      </c>
      <c r="K1742">
        <v>57.26</v>
      </c>
    </row>
    <row r="1743" spans="1:11" x14ac:dyDescent="0.3">
      <c r="A1743" t="s">
        <v>183</v>
      </c>
      <c r="B1743" s="2">
        <v>46081</v>
      </c>
      <c r="C1743">
        <v>302149.59999999998</v>
      </c>
      <c r="D1743">
        <v>1431.43</v>
      </c>
      <c r="E1743">
        <v>399.75</v>
      </c>
      <c r="F1743">
        <v>3995</v>
      </c>
      <c r="G1743">
        <v>453.67</v>
      </c>
      <c r="H1743">
        <v>297301.17</v>
      </c>
      <c r="I1743">
        <v>62.44</v>
      </c>
      <c r="J1743">
        <v>6.2</v>
      </c>
      <c r="K1743">
        <v>56.24</v>
      </c>
    </row>
    <row r="1744" spans="1:11" x14ac:dyDescent="0.3">
      <c r="A1744" t="s">
        <v>183</v>
      </c>
      <c r="B1744" s="2">
        <v>46112</v>
      </c>
      <c r="C1744">
        <v>297301.17</v>
      </c>
      <c r="D1744">
        <v>1408.46</v>
      </c>
      <c r="E1744">
        <v>393.34</v>
      </c>
      <c r="F1744">
        <v>3930.9</v>
      </c>
      <c r="G1744">
        <v>446.39</v>
      </c>
      <c r="H1744">
        <v>292530.53999999998</v>
      </c>
      <c r="I1744">
        <v>61.44</v>
      </c>
      <c r="J1744">
        <v>6.2</v>
      </c>
      <c r="K1744">
        <v>55.24</v>
      </c>
    </row>
    <row r="1745" spans="1:11" x14ac:dyDescent="0.3">
      <c r="A1745" t="s">
        <v>183</v>
      </c>
      <c r="B1745" s="2">
        <v>46142</v>
      </c>
      <c r="C1745">
        <v>292530.53999999998</v>
      </c>
      <c r="D1745">
        <v>1385.86</v>
      </c>
      <c r="E1745">
        <v>387.03</v>
      </c>
      <c r="F1745">
        <v>3867.82</v>
      </c>
      <c r="G1745">
        <v>439.23</v>
      </c>
      <c r="H1745">
        <v>287836.46999999997</v>
      </c>
      <c r="I1745">
        <v>60.45</v>
      </c>
      <c r="J1745">
        <v>6.2</v>
      </c>
      <c r="K1745">
        <v>54.25</v>
      </c>
    </row>
    <row r="1746" spans="1:11" x14ac:dyDescent="0.3">
      <c r="A1746" t="s">
        <v>183</v>
      </c>
      <c r="B1746" s="2">
        <v>46173</v>
      </c>
      <c r="C1746">
        <v>287836.46999999997</v>
      </c>
      <c r="D1746">
        <v>1363.63</v>
      </c>
      <c r="E1746">
        <v>380.82</v>
      </c>
      <c r="F1746">
        <v>3805.76</v>
      </c>
      <c r="G1746">
        <v>432.18</v>
      </c>
      <c r="H1746">
        <v>283217.71999999997</v>
      </c>
      <c r="I1746">
        <v>59.48</v>
      </c>
      <c r="J1746">
        <v>6.2</v>
      </c>
      <c r="K1746">
        <v>53.28</v>
      </c>
    </row>
    <row r="1747" spans="1:11" x14ac:dyDescent="0.3">
      <c r="A1747" t="s">
        <v>183</v>
      </c>
      <c r="B1747" s="2">
        <v>46203</v>
      </c>
      <c r="C1747">
        <v>283217.71999999997</v>
      </c>
      <c r="D1747">
        <v>1341.74</v>
      </c>
      <c r="E1747">
        <v>374.71</v>
      </c>
      <c r="F1747">
        <v>3744.69</v>
      </c>
      <c r="G1747">
        <v>425.24</v>
      </c>
      <c r="H1747">
        <v>278673.08</v>
      </c>
      <c r="I1747">
        <v>58.53</v>
      </c>
      <c r="J1747">
        <v>6.2</v>
      </c>
      <c r="K1747">
        <v>52.33</v>
      </c>
    </row>
    <row r="1748" spans="1:11" x14ac:dyDescent="0.3">
      <c r="A1748" t="s">
        <v>183</v>
      </c>
      <c r="B1748" s="2">
        <v>46234</v>
      </c>
      <c r="C1748">
        <v>278673.08</v>
      </c>
      <c r="D1748">
        <v>1320.21</v>
      </c>
      <c r="E1748">
        <v>368.69</v>
      </c>
      <c r="F1748">
        <v>3684.6</v>
      </c>
      <c r="G1748">
        <v>418.42</v>
      </c>
      <c r="H1748">
        <v>274201.37</v>
      </c>
      <c r="I1748">
        <v>57.59</v>
      </c>
      <c r="J1748">
        <v>6.2</v>
      </c>
      <c r="K1748">
        <v>51.39</v>
      </c>
    </row>
    <row r="1749" spans="1:11" x14ac:dyDescent="0.3">
      <c r="A1749" t="s">
        <v>183</v>
      </c>
      <c r="B1749" s="2">
        <v>46265</v>
      </c>
      <c r="C1749">
        <v>274201.37</v>
      </c>
      <c r="D1749">
        <v>1299.03</v>
      </c>
      <c r="E1749">
        <v>362.78</v>
      </c>
      <c r="F1749">
        <v>3625.47</v>
      </c>
      <c r="G1749">
        <v>411.71</v>
      </c>
      <c r="H1749">
        <v>269801.40999999997</v>
      </c>
      <c r="I1749">
        <v>56.67</v>
      </c>
      <c r="J1749">
        <v>6.2</v>
      </c>
      <c r="K1749">
        <v>50.47</v>
      </c>
    </row>
    <row r="1750" spans="1:11" x14ac:dyDescent="0.3">
      <c r="A1750" t="s">
        <v>183</v>
      </c>
      <c r="B1750" s="2">
        <v>46295</v>
      </c>
      <c r="C1750">
        <v>269801.40999999997</v>
      </c>
      <c r="D1750">
        <v>1278.18</v>
      </c>
      <c r="E1750">
        <v>356.96</v>
      </c>
      <c r="F1750">
        <v>3567.3</v>
      </c>
      <c r="G1750">
        <v>405.1</v>
      </c>
      <c r="H1750">
        <v>265472.06</v>
      </c>
      <c r="I1750">
        <v>55.76</v>
      </c>
      <c r="J1750">
        <v>6.2</v>
      </c>
      <c r="K1750">
        <v>49.56</v>
      </c>
    </row>
    <row r="1751" spans="1:11" x14ac:dyDescent="0.3">
      <c r="A1751" t="s">
        <v>183</v>
      </c>
      <c r="B1751" s="2">
        <v>46326</v>
      </c>
      <c r="C1751">
        <v>265472.06</v>
      </c>
      <c r="D1751">
        <v>1257.67</v>
      </c>
      <c r="E1751">
        <v>351.23</v>
      </c>
      <c r="F1751">
        <v>3510.06</v>
      </c>
      <c r="G1751">
        <v>398.6</v>
      </c>
      <c r="H1751">
        <v>261212.18</v>
      </c>
      <c r="I1751">
        <v>54.86</v>
      </c>
      <c r="J1751">
        <v>6.2</v>
      </c>
      <c r="K1751">
        <v>48.66</v>
      </c>
    </row>
    <row r="1752" spans="1:11" x14ac:dyDescent="0.3">
      <c r="A1752" t="s">
        <v>183</v>
      </c>
      <c r="B1752" s="2">
        <v>46356</v>
      </c>
      <c r="C1752">
        <v>261212.18</v>
      </c>
      <c r="D1752">
        <v>1237.49</v>
      </c>
      <c r="E1752">
        <v>345.59</v>
      </c>
      <c r="F1752">
        <v>3453.73</v>
      </c>
      <c r="G1752">
        <v>392.2</v>
      </c>
      <c r="H1752">
        <v>257020.65</v>
      </c>
      <c r="I1752">
        <v>53.98</v>
      </c>
      <c r="J1752">
        <v>6.2</v>
      </c>
      <c r="K1752">
        <v>47.78</v>
      </c>
    </row>
    <row r="1753" spans="1:11" x14ac:dyDescent="0.3">
      <c r="A1753" t="s">
        <v>183</v>
      </c>
      <c r="B1753" s="2">
        <v>46387</v>
      </c>
      <c r="C1753">
        <v>257020.65</v>
      </c>
      <c r="D1753">
        <v>1217.6400000000001</v>
      </c>
      <c r="E1753">
        <v>340.05</v>
      </c>
      <c r="F1753">
        <v>3398.31</v>
      </c>
      <c r="G1753">
        <v>385.91</v>
      </c>
      <c r="H1753">
        <v>252896.39</v>
      </c>
      <c r="I1753">
        <v>53.12</v>
      </c>
      <c r="J1753">
        <v>6.2</v>
      </c>
      <c r="K1753">
        <v>46.92</v>
      </c>
    </row>
    <row r="1754" spans="1:11" x14ac:dyDescent="0.3">
      <c r="A1754" t="s">
        <v>184</v>
      </c>
      <c r="B1754" s="2">
        <v>46053</v>
      </c>
      <c r="C1754">
        <v>519935.28</v>
      </c>
      <c r="D1754">
        <v>2739.63</v>
      </c>
      <c r="E1754">
        <v>668.27</v>
      </c>
      <c r="F1754">
        <v>4678.6499999999996</v>
      </c>
      <c r="G1754">
        <v>1206.28</v>
      </c>
      <c r="H1754">
        <v>513382.07</v>
      </c>
      <c r="I1754">
        <v>129.16</v>
      </c>
      <c r="J1754">
        <v>5.75</v>
      </c>
      <c r="K1754">
        <v>123.42</v>
      </c>
    </row>
    <row r="1755" spans="1:11" x14ac:dyDescent="0.3">
      <c r="A1755" t="s">
        <v>184</v>
      </c>
      <c r="B1755" s="2">
        <v>46081</v>
      </c>
      <c r="C1755">
        <v>513382.07</v>
      </c>
      <c r="D1755">
        <v>2705.1</v>
      </c>
      <c r="E1755">
        <v>659.85</v>
      </c>
      <c r="F1755">
        <v>4619.6899999999996</v>
      </c>
      <c r="G1755">
        <v>1191.08</v>
      </c>
      <c r="H1755">
        <v>506911.46</v>
      </c>
      <c r="I1755">
        <v>127.54</v>
      </c>
      <c r="J1755">
        <v>5.75</v>
      </c>
      <c r="K1755">
        <v>121.79</v>
      </c>
    </row>
    <row r="1756" spans="1:11" x14ac:dyDescent="0.3">
      <c r="A1756" t="s">
        <v>184</v>
      </c>
      <c r="B1756" s="2">
        <v>46112</v>
      </c>
      <c r="C1756">
        <v>506911.46</v>
      </c>
      <c r="D1756">
        <v>2671</v>
      </c>
      <c r="E1756">
        <v>651.53</v>
      </c>
      <c r="F1756">
        <v>4561.46</v>
      </c>
      <c r="G1756">
        <v>1176.06</v>
      </c>
      <c r="H1756">
        <v>500522.4</v>
      </c>
      <c r="I1756">
        <v>125.93</v>
      </c>
      <c r="J1756">
        <v>5.75</v>
      </c>
      <c r="K1756">
        <v>120.18</v>
      </c>
    </row>
    <row r="1757" spans="1:11" x14ac:dyDescent="0.3">
      <c r="A1757" t="s">
        <v>184</v>
      </c>
      <c r="B1757" s="2">
        <v>46142</v>
      </c>
      <c r="C1757">
        <v>500522.4</v>
      </c>
      <c r="D1757">
        <v>2637.34</v>
      </c>
      <c r="E1757">
        <v>643.32000000000005</v>
      </c>
      <c r="F1757">
        <v>4503.97</v>
      </c>
      <c r="G1757">
        <v>1161.24</v>
      </c>
      <c r="H1757">
        <v>494213.87</v>
      </c>
      <c r="I1757">
        <v>124.34</v>
      </c>
      <c r="J1757">
        <v>5.75</v>
      </c>
      <c r="K1757">
        <v>118.6</v>
      </c>
    </row>
    <row r="1758" spans="1:11" x14ac:dyDescent="0.3">
      <c r="A1758" t="s">
        <v>184</v>
      </c>
      <c r="B1758" s="2">
        <v>46173</v>
      </c>
      <c r="C1758">
        <v>494213.87</v>
      </c>
      <c r="D1758">
        <v>2604.1</v>
      </c>
      <c r="E1758">
        <v>635.21</v>
      </c>
      <c r="F1758">
        <v>4447.2</v>
      </c>
      <c r="G1758">
        <v>1146.5999999999999</v>
      </c>
      <c r="H1758">
        <v>487984.85</v>
      </c>
      <c r="I1758">
        <v>122.77</v>
      </c>
      <c r="J1758">
        <v>5.75</v>
      </c>
      <c r="K1758">
        <v>117.03</v>
      </c>
    </row>
    <row r="1759" spans="1:11" x14ac:dyDescent="0.3">
      <c r="A1759" t="s">
        <v>184</v>
      </c>
      <c r="B1759" s="2">
        <v>46203</v>
      </c>
      <c r="C1759">
        <v>487984.85</v>
      </c>
      <c r="D1759">
        <v>2571.27</v>
      </c>
      <c r="E1759">
        <v>627.21</v>
      </c>
      <c r="F1759">
        <v>4391.1499999999996</v>
      </c>
      <c r="G1759">
        <v>1132.1500000000001</v>
      </c>
      <c r="H1759">
        <v>481834.34</v>
      </c>
      <c r="I1759">
        <v>121.23</v>
      </c>
      <c r="J1759">
        <v>5.75</v>
      </c>
      <c r="K1759">
        <v>115.48</v>
      </c>
    </row>
    <row r="1760" spans="1:11" x14ac:dyDescent="0.3">
      <c r="A1760" t="s">
        <v>184</v>
      </c>
      <c r="B1760" s="2">
        <v>46234</v>
      </c>
      <c r="C1760">
        <v>481834.34</v>
      </c>
      <c r="D1760">
        <v>2538.87</v>
      </c>
      <c r="E1760">
        <v>619.29999999999995</v>
      </c>
      <c r="F1760">
        <v>4335.8</v>
      </c>
      <c r="G1760">
        <v>1117.8800000000001</v>
      </c>
      <c r="H1760">
        <v>475761.36</v>
      </c>
      <c r="I1760">
        <v>119.7</v>
      </c>
      <c r="J1760">
        <v>5.75</v>
      </c>
      <c r="K1760">
        <v>113.95</v>
      </c>
    </row>
    <row r="1761" spans="1:11" x14ac:dyDescent="0.3">
      <c r="A1761" t="s">
        <v>184</v>
      </c>
      <c r="B1761" s="2">
        <v>46265</v>
      </c>
      <c r="C1761">
        <v>475761.36</v>
      </c>
      <c r="D1761">
        <v>2506.87</v>
      </c>
      <c r="E1761">
        <v>611.5</v>
      </c>
      <c r="F1761">
        <v>4281.1499999999996</v>
      </c>
      <c r="G1761">
        <v>1103.79</v>
      </c>
      <c r="H1761">
        <v>469764.91</v>
      </c>
      <c r="I1761">
        <v>118.19</v>
      </c>
      <c r="J1761">
        <v>5.75</v>
      </c>
      <c r="K1761">
        <v>112.44</v>
      </c>
    </row>
    <row r="1762" spans="1:11" x14ac:dyDescent="0.3">
      <c r="A1762" t="s">
        <v>184</v>
      </c>
      <c r="B1762" s="2">
        <v>46295</v>
      </c>
      <c r="C1762">
        <v>469764.91</v>
      </c>
      <c r="D1762">
        <v>2475.27</v>
      </c>
      <c r="E1762">
        <v>603.79</v>
      </c>
      <c r="F1762">
        <v>4227.1899999999996</v>
      </c>
      <c r="G1762">
        <v>1089.8800000000001</v>
      </c>
      <c r="H1762">
        <v>463844.04</v>
      </c>
      <c r="I1762">
        <v>116.7</v>
      </c>
      <c r="J1762">
        <v>5.75</v>
      </c>
      <c r="K1762">
        <v>110.95</v>
      </c>
    </row>
    <row r="1763" spans="1:11" x14ac:dyDescent="0.3">
      <c r="A1763" t="s">
        <v>184</v>
      </c>
      <c r="B1763" s="2">
        <v>46326</v>
      </c>
      <c r="C1763">
        <v>463844.04</v>
      </c>
      <c r="D1763">
        <v>2444.0700000000002</v>
      </c>
      <c r="E1763">
        <v>596.17999999999995</v>
      </c>
      <c r="F1763">
        <v>4173.92</v>
      </c>
      <c r="G1763">
        <v>1076.1400000000001</v>
      </c>
      <c r="H1763">
        <v>457997.8</v>
      </c>
      <c r="I1763">
        <v>115.23</v>
      </c>
      <c r="J1763">
        <v>5.75</v>
      </c>
      <c r="K1763">
        <v>109.48</v>
      </c>
    </row>
    <row r="1764" spans="1:11" x14ac:dyDescent="0.3">
      <c r="A1764" t="s">
        <v>184</v>
      </c>
      <c r="B1764" s="2">
        <v>46356</v>
      </c>
      <c r="C1764">
        <v>457997.8</v>
      </c>
      <c r="D1764">
        <v>2413.27</v>
      </c>
      <c r="E1764">
        <v>588.66999999999996</v>
      </c>
      <c r="F1764">
        <v>4121.3100000000004</v>
      </c>
      <c r="G1764">
        <v>1062.58</v>
      </c>
      <c r="H1764">
        <v>452225.25</v>
      </c>
      <c r="I1764">
        <v>113.78</v>
      </c>
      <c r="J1764">
        <v>5.75</v>
      </c>
      <c r="K1764">
        <v>108.03</v>
      </c>
    </row>
    <row r="1765" spans="1:11" x14ac:dyDescent="0.3">
      <c r="A1765" t="s">
        <v>184</v>
      </c>
      <c r="B1765" s="2">
        <v>46387</v>
      </c>
      <c r="C1765">
        <v>452225.25</v>
      </c>
      <c r="D1765">
        <v>2382.85</v>
      </c>
      <c r="E1765">
        <v>581.25</v>
      </c>
      <c r="F1765">
        <v>4069.36</v>
      </c>
      <c r="G1765">
        <v>1049.19</v>
      </c>
      <c r="H1765">
        <v>446525.45</v>
      </c>
      <c r="I1765">
        <v>112.34</v>
      </c>
      <c r="J1765">
        <v>5.75</v>
      </c>
      <c r="K1765">
        <v>106.6</v>
      </c>
    </row>
    <row r="1766" spans="1:11" x14ac:dyDescent="0.3">
      <c r="A1766" t="s">
        <v>185</v>
      </c>
      <c r="B1766" s="2">
        <v>46053</v>
      </c>
      <c r="C1766">
        <v>438811.81</v>
      </c>
      <c r="D1766">
        <v>2309.98</v>
      </c>
      <c r="E1766">
        <v>532.49</v>
      </c>
      <c r="F1766">
        <v>6982.66</v>
      </c>
      <c r="G1766">
        <v>1381.41</v>
      </c>
      <c r="H1766">
        <v>429915.25</v>
      </c>
      <c r="I1766">
        <v>99.54</v>
      </c>
      <c r="J1766">
        <v>7.47</v>
      </c>
      <c r="K1766">
        <v>92.07</v>
      </c>
    </row>
    <row r="1767" spans="1:11" x14ac:dyDescent="0.3">
      <c r="A1767" t="s">
        <v>185</v>
      </c>
      <c r="B1767" s="2">
        <v>46081</v>
      </c>
      <c r="C1767">
        <v>429915.25</v>
      </c>
      <c r="D1767">
        <v>2263.15</v>
      </c>
      <c r="E1767">
        <v>521.69000000000005</v>
      </c>
      <c r="F1767">
        <v>6841.09</v>
      </c>
      <c r="G1767">
        <v>1353.4</v>
      </c>
      <c r="H1767">
        <v>421199.06</v>
      </c>
      <c r="I1767">
        <v>97.52</v>
      </c>
      <c r="J1767">
        <v>7.47</v>
      </c>
      <c r="K1767">
        <v>90.06</v>
      </c>
    </row>
    <row r="1768" spans="1:11" x14ac:dyDescent="0.3">
      <c r="A1768" t="s">
        <v>185</v>
      </c>
      <c r="B1768" s="2">
        <v>46112</v>
      </c>
      <c r="C1768">
        <v>421199.06</v>
      </c>
      <c r="D1768">
        <v>2217.2600000000002</v>
      </c>
      <c r="E1768">
        <v>511.12</v>
      </c>
      <c r="F1768">
        <v>6702.4</v>
      </c>
      <c r="G1768">
        <v>1325.96</v>
      </c>
      <c r="H1768">
        <v>412659.58</v>
      </c>
      <c r="I1768">
        <v>95.55</v>
      </c>
      <c r="J1768">
        <v>7.47</v>
      </c>
      <c r="K1768">
        <v>88.08</v>
      </c>
    </row>
    <row r="1769" spans="1:11" x14ac:dyDescent="0.3">
      <c r="A1769" t="s">
        <v>185</v>
      </c>
      <c r="B1769" s="2">
        <v>46142</v>
      </c>
      <c r="C1769">
        <v>412659.58</v>
      </c>
      <c r="D1769">
        <v>2172.31</v>
      </c>
      <c r="E1769">
        <v>500.75</v>
      </c>
      <c r="F1769">
        <v>6566.51</v>
      </c>
      <c r="G1769">
        <v>1299.08</v>
      </c>
      <c r="H1769">
        <v>404293.24</v>
      </c>
      <c r="I1769">
        <v>93.61</v>
      </c>
      <c r="J1769">
        <v>7.47</v>
      </c>
      <c r="K1769">
        <v>86.14</v>
      </c>
    </row>
    <row r="1770" spans="1:11" x14ac:dyDescent="0.3">
      <c r="A1770" t="s">
        <v>185</v>
      </c>
      <c r="B1770" s="2">
        <v>46173</v>
      </c>
      <c r="C1770">
        <v>404293.24</v>
      </c>
      <c r="D1770">
        <v>2128.27</v>
      </c>
      <c r="E1770">
        <v>490.6</v>
      </c>
      <c r="F1770">
        <v>6433.38</v>
      </c>
      <c r="G1770">
        <v>1272.74</v>
      </c>
      <c r="H1770">
        <v>396096.52</v>
      </c>
      <c r="I1770">
        <v>91.71</v>
      </c>
      <c r="J1770">
        <v>7.47</v>
      </c>
      <c r="K1770">
        <v>84.24</v>
      </c>
    </row>
    <row r="1771" spans="1:11" x14ac:dyDescent="0.3">
      <c r="A1771" t="s">
        <v>185</v>
      </c>
      <c r="B1771" s="2">
        <v>46203</v>
      </c>
      <c r="C1771">
        <v>396096.52</v>
      </c>
      <c r="D1771">
        <v>2085.12</v>
      </c>
      <c r="E1771">
        <v>480.66</v>
      </c>
      <c r="F1771">
        <v>6302.95</v>
      </c>
      <c r="G1771">
        <v>1246.94</v>
      </c>
      <c r="H1771">
        <v>388065.98</v>
      </c>
      <c r="I1771">
        <v>89.85</v>
      </c>
      <c r="J1771">
        <v>7.47</v>
      </c>
      <c r="K1771">
        <v>82.38</v>
      </c>
    </row>
    <row r="1772" spans="1:11" x14ac:dyDescent="0.3">
      <c r="A1772" t="s">
        <v>185</v>
      </c>
      <c r="B1772" s="2">
        <v>46234</v>
      </c>
      <c r="C1772">
        <v>388065.98</v>
      </c>
      <c r="D1772">
        <v>2042.84</v>
      </c>
      <c r="E1772">
        <v>470.91</v>
      </c>
      <c r="F1772">
        <v>6175.16</v>
      </c>
      <c r="G1772">
        <v>1221.6600000000001</v>
      </c>
      <c r="H1772">
        <v>380198.25</v>
      </c>
      <c r="I1772">
        <v>88.03</v>
      </c>
      <c r="J1772">
        <v>7.47</v>
      </c>
      <c r="K1772">
        <v>80.56</v>
      </c>
    </row>
    <row r="1773" spans="1:11" x14ac:dyDescent="0.3">
      <c r="A1773" t="s">
        <v>185</v>
      </c>
      <c r="B1773" s="2">
        <v>46265</v>
      </c>
      <c r="C1773">
        <v>380198.25</v>
      </c>
      <c r="D1773">
        <v>2001.43</v>
      </c>
      <c r="E1773">
        <v>461.36</v>
      </c>
      <c r="F1773">
        <v>6049.96</v>
      </c>
      <c r="G1773">
        <v>1196.8900000000001</v>
      </c>
      <c r="H1773">
        <v>372490.03</v>
      </c>
      <c r="I1773">
        <v>86.25</v>
      </c>
      <c r="J1773">
        <v>7.47</v>
      </c>
      <c r="K1773">
        <v>78.78</v>
      </c>
    </row>
    <row r="1774" spans="1:11" x14ac:dyDescent="0.3">
      <c r="A1774" t="s">
        <v>185</v>
      </c>
      <c r="B1774" s="2">
        <v>46295</v>
      </c>
      <c r="C1774">
        <v>372490.03</v>
      </c>
      <c r="D1774">
        <v>1960.85</v>
      </c>
      <c r="E1774">
        <v>452.01</v>
      </c>
      <c r="F1774">
        <v>5927.31</v>
      </c>
      <c r="G1774">
        <v>1172.6199999999999</v>
      </c>
      <c r="H1774">
        <v>364938.09</v>
      </c>
      <c r="I1774">
        <v>84.5</v>
      </c>
      <c r="J1774">
        <v>7.47</v>
      </c>
      <c r="K1774">
        <v>77.03</v>
      </c>
    </row>
    <row r="1775" spans="1:11" x14ac:dyDescent="0.3">
      <c r="A1775" t="s">
        <v>185</v>
      </c>
      <c r="B1775" s="2">
        <v>46326</v>
      </c>
      <c r="C1775">
        <v>364938.09</v>
      </c>
      <c r="D1775">
        <v>1921.09</v>
      </c>
      <c r="E1775">
        <v>442.85</v>
      </c>
      <c r="F1775">
        <v>5807.13</v>
      </c>
      <c r="G1775">
        <v>1148.8499999999999</v>
      </c>
      <c r="H1775">
        <v>357539.26</v>
      </c>
      <c r="I1775">
        <v>82.78</v>
      </c>
      <c r="J1775">
        <v>7.47</v>
      </c>
      <c r="K1775">
        <v>75.319999999999993</v>
      </c>
    </row>
    <row r="1776" spans="1:11" x14ac:dyDescent="0.3">
      <c r="A1776" t="s">
        <v>185</v>
      </c>
      <c r="B1776" s="2">
        <v>46356</v>
      </c>
      <c r="C1776">
        <v>357539.26</v>
      </c>
      <c r="D1776">
        <v>1882.15</v>
      </c>
      <c r="E1776">
        <v>433.87</v>
      </c>
      <c r="F1776">
        <v>5689.4</v>
      </c>
      <c r="G1776">
        <v>1125.56</v>
      </c>
      <c r="H1776">
        <v>350290.44</v>
      </c>
      <c r="I1776">
        <v>81.11</v>
      </c>
      <c r="J1776">
        <v>7.47</v>
      </c>
      <c r="K1776">
        <v>73.64</v>
      </c>
    </row>
    <row r="1777" spans="1:11" x14ac:dyDescent="0.3">
      <c r="A1777" t="s">
        <v>185</v>
      </c>
      <c r="B1777" s="2">
        <v>46387</v>
      </c>
      <c r="C1777">
        <v>350290.44</v>
      </c>
      <c r="D1777">
        <v>1843.99</v>
      </c>
      <c r="E1777">
        <v>425.07</v>
      </c>
      <c r="F1777">
        <v>5574.05</v>
      </c>
      <c r="G1777">
        <v>1102.74</v>
      </c>
      <c r="H1777">
        <v>343188.58</v>
      </c>
      <c r="I1777">
        <v>79.459999999999994</v>
      </c>
      <c r="J1777">
        <v>7.47</v>
      </c>
      <c r="K1777">
        <v>71.989999999999995</v>
      </c>
    </row>
    <row r="1778" spans="1:11" x14ac:dyDescent="0.3">
      <c r="A1778" t="s">
        <v>186</v>
      </c>
      <c r="B1778" s="2">
        <v>46053</v>
      </c>
      <c r="C1778">
        <v>508936.69</v>
      </c>
      <c r="D1778">
        <v>3069.31</v>
      </c>
      <c r="E1778">
        <v>472.55</v>
      </c>
      <c r="F1778">
        <v>7816.04</v>
      </c>
      <c r="G1778">
        <v>872.77</v>
      </c>
      <c r="H1778">
        <v>499775.33</v>
      </c>
      <c r="I1778">
        <v>126.09</v>
      </c>
      <c r="J1778">
        <v>6.38</v>
      </c>
      <c r="K1778">
        <v>119.71</v>
      </c>
    </row>
    <row r="1779" spans="1:11" x14ac:dyDescent="0.3">
      <c r="A1779" t="s">
        <v>186</v>
      </c>
      <c r="B1779" s="2">
        <v>46081</v>
      </c>
      <c r="C1779">
        <v>499775.33</v>
      </c>
      <c r="D1779">
        <v>3014.06</v>
      </c>
      <c r="E1779">
        <v>464.05</v>
      </c>
      <c r="F1779">
        <v>7675.34</v>
      </c>
      <c r="G1779">
        <v>857.06</v>
      </c>
      <c r="H1779">
        <v>490778.89</v>
      </c>
      <c r="I1779">
        <v>123.82</v>
      </c>
      <c r="J1779">
        <v>6.38</v>
      </c>
      <c r="K1779">
        <v>117.44</v>
      </c>
    </row>
    <row r="1780" spans="1:11" x14ac:dyDescent="0.3">
      <c r="A1780" t="s">
        <v>186</v>
      </c>
      <c r="B1780" s="2">
        <v>46112</v>
      </c>
      <c r="C1780">
        <v>490778.89</v>
      </c>
      <c r="D1780">
        <v>2959.81</v>
      </c>
      <c r="E1780">
        <v>455.69</v>
      </c>
      <c r="F1780">
        <v>7537.18</v>
      </c>
      <c r="G1780">
        <v>841.63</v>
      </c>
      <c r="H1780">
        <v>481944.39</v>
      </c>
      <c r="I1780">
        <v>121.59</v>
      </c>
      <c r="J1780">
        <v>6.38</v>
      </c>
      <c r="K1780">
        <v>115.21</v>
      </c>
    </row>
    <row r="1781" spans="1:11" x14ac:dyDescent="0.3">
      <c r="A1781" t="s">
        <v>186</v>
      </c>
      <c r="B1781" s="2">
        <v>46142</v>
      </c>
      <c r="C1781">
        <v>481944.39</v>
      </c>
      <c r="D1781">
        <v>2906.53</v>
      </c>
      <c r="E1781">
        <v>447.49</v>
      </c>
      <c r="F1781">
        <v>7401.5</v>
      </c>
      <c r="G1781">
        <v>826.48</v>
      </c>
      <c r="H1781">
        <v>473268.92</v>
      </c>
      <c r="I1781">
        <v>119.4</v>
      </c>
      <c r="J1781">
        <v>6.38</v>
      </c>
      <c r="K1781">
        <v>113.02</v>
      </c>
    </row>
    <row r="1782" spans="1:11" x14ac:dyDescent="0.3">
      <c r="A1782" t="s">
        <v>186</v>
      </c>
      <c r="B1782" s="2">
        <v>46173</v>
      </c>
      <c r="C1782">
        <v>473268.92</v>
      </c>
      <c r="D1782">
        <v>2854.21</v>
      </c>
      <c r="E1782">
        <v>439.43</v>
      </c>
      <c r="F1782">
        <v>7268.27</v>
      </c>
      <c r="G1782">
        <v>811.6</v>
      </c>
      <c r="H1782">
        <v>464749.61</v>
      </c>
      <c r="I1782">
        <v>117.25</v>
      </c>
      <c r="J1782">
        <v>6.38</v>
      </c>
      <c r="K1782">
        <v>110.87</v>
      </c>
    </row>
    <row r="1783" spans="1:11" x14ac:dyDescent="0.3">
      <c r="A1783" t="s">
        <v>186</v>
      </c>
      <c r="B1783" s="2">
        <v>46203</v>
      </c>
      <c r="C1783">
        <v>464749.61</v>
      </c>
      <c r="D1783">
        <v>2802.83</v>
      </c>
      <c r="E1783">
        <v>431.52</v>
      </c>
      <c r="F1783">
        <v>7137.43</v>
      </c>
      <c r="G1783">
        <v>796.99</v>
      </c>
      <c r="H1783">
        <v>456383.67</v>
      </c>
      <c r="I1783">
        <v>115.14</v>
      </c>
      <c r="J1783">
        <v>6.38</v>
      </c>
      <c r="K1783">
        <v>108.76</v>
      </c>
    </row>
    <row r="1784" spans="1:11" x14ac:dyDescent="0.3">
      <c r="A1784" t="s">
        <v>186</v>
      </c>
      <c r="B1784" s="2">
        <v>46234</v>
      </c>
      <c r="C1784">
        <v>456383.67</v>
      </c>
      <c r="D1784">
        <v>2752.37</v>
      </c>
      <c r="E1784">
        <v>423.76</v>
      </c>
      <c r="F1784">
        <v>7008.95</v>
      </c>
      <c r="G1784">
        <v>782.65</v>
      </c>
      <c r="H1784">
        <v>448168.31</v>
      </c>
      <c r="I1784">
        <v>113.07</v>
      </c>
      <c r="J1784">
        <v>6.38</v>
      </c>
      <c r="K1784">
        <v>106.69</v>
      </c>
    </row>
    <row r="1785" spans="1:11" x14ac:dyDescent="0.3">
      <c r="A1785" t="s">
        <v>186</v>
      </c>
      <c r="B1785" s="2">
        <v>46265</v>
      </c>
      <c r="C1785">
        <v>448168.31</v>
      </c>
      <c r="D1785">
        <v>2702.83</v>
      </c>
      <c r="E1785">
        <v>416.13</v>
      </c>
      <c r="F1785">
        <v>6882.78</v>
      </c>
      <c r="G1785">
        <v>768.56</v>
      </c>
      <c r="H1785">
        <v>440100.84</v>
      </c>
      <c r="I1785">
        <v>111.03</v>
      </c>
      <c r="J1785">
        <v>6.38</v>
      </c>
      <c r="K1785">
        <v>104.66</v>
      </c>
    </row>
    <row r="1786" spans="1:11" x14ac:dyDescent="0.3">
      <c r="A1786" t="s">
        <v>186</v>
      </c>
      <c r="B1786" s="2">
        <v>46295</v>
      </c>
      <c r="C1786">
        <v>440100.84</v>
      </c>
      <c r="D1786">
        <v>2654.17</v>
      </c>
      <c r="E1786">
        <v>408.64</v>
      </c>
      <c r="F1786">
        <v>6758.89</v>
      </c>
      <c r="G1786">
        <v>754.72</v>
      </c>
      <c r="H1786">
        <v>432178.6</v>
      </c>
      <c r="I1786">
        <v>109.03</v>
      </c>
      <c r="J1786">
        <v>6.38</v>
      </c>
      <c r="K1786">
        <v>102.66</v>
      </c>
    </row>
    <row r="1787" spans="1:11" x14ac:dyDescent="0.3">
      <c r="A1787" t="s">
        <v>186</v>
      </c>
      <c r="B1787" s="2">
        <v>46326</v>
      </c>
      <c r="C1787">
        <v>432178.6</v>
      </c>
      <c r="D1787">
        <v>2606.4</v>
      </c>
      <c r="E1787">
        <v>401.28</v>
      </c>
      <c r="F1787">
        <v>6637.22</v>
      </c>
      <c r="G1787">
        <v>741.14</v>
      </c>
      <c r="H1787">
        <v>424398.96</v>
      </c>
      <c r="I1787">
        <v>107.07</v>
      </c>
      <c r="J1787">
        <v>6.38</v>
      </c>
      <c r="K1787">
        <v>100.69</v>
      </c>
    </row>
    <row r="1788" spans="1:11" x14ac:dyDescent="0.3">
      <c r="A1788" t="s">
        <v>186</v>
      </c>
      <c r="B1788" s="2">
        <v>46356</v>
      </c>
      <c r="C1788">
        <v>424398.96</v>
      </c>
      <c r="D1788">
        <v>2559.48</v>
      </c>
      <c r="E1788">
        <v>394.06</v>
      </c>
      <c r="F1788">
        <v>6517.74</v>
      </c>
      <c r="G1788">
        <v>727.8</v>
      </c>
      <c r="H1788">
        <v>416759.37</v>
      </c>
      <c r="I1788">
        <v>105.14</v>
      </c>
      <c r="J1788">
        <v>6.38</v>
      </c>
      <c r="K1788">
        <v>98.77</v>
      </c>
    </row>
    <row r="1789" spans="1:11" x14ac:dyDescent="0.3">
      <c r="A1789" t="s">
        <v>186</v>
      </c>
      <c r="B1789" s="2">
        <v>46387</v>
      </c>
      <c r="C1789">
        <v>416759.37</v>
      </c>
      <c r="D1789">
        <v>2513.41</v>
      </c>
      <c r="E1789">
        <v>386.96</v>
      </c>
      <c r="F1789">
        <v>6400.42</v>
      </c>
      <c r="G1789">
        <v>714.69</v>
      </c>
      <c r="H1789">
        <v>409257.29</v>
      </c>
      <c r="I1789">
        <v>103.25</v>
      </c>
      <c r="J1789">
        <v>6.38</v>
      </c>
      <c r="K1789">
        <v>96.87</v>
      </c>
    </row>
    <row r="1790" spans="1:11" x14ac:dyDescent="0.3">
      <c r="A1790" t="s">
        <v>187</v>
      </c>
      <c r="B1790" s="2">
        <v>46053</v>
      </c>
      <c r="C1790">
        <v>353779.42</v>
      </c>
      <c r="D1790">
        <v>1974.09</v>
      </c>
      <c r="E1790">
        <v>357.47</v>
      </c>
      <c r="F1790">
        <v>4633.8500000000004</v>
      </c>
      <c r="G1790">
        <v>865.22</v>
      </c>
      <c r="H1790">
        <v>347922.88</v>
      </c>
      <c r="I1790">
        <v>80.400000000000006</v>
      </c>
      <c r="J1790">
        <v>19.04</v>
      </c>
      <c r="K1790">
        <v>61.36</v>
      </c>
    </row>
    <row r="1791" spans="1:11" x14ac:dyDescent="0.3">
      <c r="A1791" t="s">
        <v>187</v>
      </c>
      <c r="B1791" s="2">
        <v>46081</v>
      </c>
      <c r="C1791">
        <v>347922.88</v>
      </c>
      <c r="D1791">
        <v>1941.41</v>
      </c>
      <c r="E1791">
        <v>351.56</v>
      </c>
      <c r="F1791">
        <v>4557.1400000000003</v>
      </c>
      <c r="G1791">
        <v>850.9</v>
      </c>
      <c r="H1791">
        <v>342163.28</v>
      </c>
      <c r="I1791">
        <v>79.069999999999993</v>
      </c>
      <c r="J1791">
        <v>19.04</v>
      </c>
      <c r="K1791">
        <v>60.03</v>
      </c>
    </row>
    <row r="1792" spans="1:11" x14ac:dyDescent="0.3">
      <c r="A1792" t="s">
        <v>187</v>
      </c>
      <c r="B1792" s="2">
        <v>46112</v>
      </c>
      <c r="C1792">
        <v>342163.28</v>
      </c>
      <c r="D1792">
        <v>1909.27</v>
      </c>
      <c r="E1792">
        <v>345.74</v>
      </c>
      <c r="F1792">
        <v>4481.7</v>
      </c>
      <c r="G1792">
        <v>836.82</v>
      </c>
      <c r="H1792">
        <v>336499.04</v>
      </c>
      <c r="I1792">
        <v>77.760000000000005</v>
      </c>
      <c r="J1792">
        <v>19.04</v>
      </c>
      <c r="K1792">
        <v>58.72</v>
      </c>
    </row>
    <row r="1793" spans="1:11" x14ac:dyDescent="0.3">
      <c r="A1793" t="s">
        <v>187</v>
      </c>
      <c r="B1793" s="2">
        <v>46142</v>
      </c>
      <c r="C1793">
        <v>336499.04</v>
      </c>
      <c r="D1793">
        <v>1877.66</v>
      </c>
      <c r="E1793">
        <v>340.01</v>
      </c>
      <c r="F1793">
        <v>4407.5</v>
      </c>
      <c r="G1793">
        <v>822.96</v>
      </c>
      <c r="H1793">
        <v>330928.56</v>
      </c>
      <c r="I1793">
        <v>76.48</v>
      </c>
      <c r="J1793">
        <v>19.04</v>
      </c>
      <c r="K1793">
        <v>57.43</v>
      </c>
    </row>
    <row r="1794" spans="1:11" x14ac:dyDescent="0.3">
      <c r="A1794" t="s">
        <v>187</v>
      </c>
      <c r="B1794" s="2">
        <v>46173</v>
      </c>
      <c r="C1794">
        <v>330928.56</v>
      </c>
      <c r="D1794">
        <v>1846.58</v>
      </c>
      <c r="E1794">
        <v>334.38</v>
      </c>
      <c r="F1794">
        <v>4334.54</v>
      </c>
      <c r="G1794">
        <v>809.34</v>
      </c>
      <c r="H1794">
        <v>325450.28999999998</v>
      </c>
      <c r="I1794">
        <v>75.209999999999994</v>
      </c>
      <c r="J1794">
        <v>19.04</v>
      </c>
      <c r="K1794">
        <v>56.17</v>
      </c>
    </row>
    <row r="1795" spans="1:11" x14ac:dyDescent="0.3">
      <c r="A1795" t="s">
        <v>187</v>
      </c>
      <c r="B1795" s="2">
        <v>46203</v>
      </c>
      <c r="C1795">
        <v>325450.28999999998</v>
      </c>
      <c r="D1795">
        <v>1816.01</v>
      </c>
      <c r="E1795">
        <v>328.85</v>
      </c>
      <c r="F1795">
        <v>4262.79</v>
      </c>
      <c r="G1795">
        <v>795.94</v>
      </c>
      <c r="H1795">
        <v>320062.71999999997</v>
      </c>
      <c r="I1795">
        <v>73.97</v>
      </c>
      <c r="J1795">
        <v>19.04</v>
      </c>
      <c r="K1795">
        <v>54.92</v>
      </c>
    </row>
    <row r="1796" spans="1:11" x14ac:dyDescent="0.3">
      <c r="A1796" t="s">
        <v>187</v>
      </c>
      <c r="B1796" s="2">
        <v>46234</v>
      </c>
      <c r="C1796">
        <v>320062.71999999997</v>
      </c>
      <c r="D1796">
        <v>1785.95</v>
      </c>
      <c r="E1796">
        <v>323.39999999999998</v>
      </c>
      <c r="F1796">
        <v>4192.22</v>
      </c>
      <c r="G1796">
        <v>782.76</v>
      </c>
      <c r="H1796">
        <v>314764.33</v>
      </c>
      <c r="I1796">
        <v>72.739999999999995</v>
      </c>
      <c r="J1796">
        <v>19.04</v>
      </c>
      <c r="K1796">
        <v>53.7</v>
      </c>
    </row>
    <row r="1797" spans="1:11" x14ac:dyDescent="0.3">
      <c r="A1797" t="s">
        <v>187</v>
      </c>
      <c r="B1797" s="2">
        <v>46265</v>
      </c>
      <c r="C1797">
        <v>314764.33</v>
      </c>
      <c r="D1797">
        <v>1756.38</v>
      </c>
      <c r="E1797">
        <v>318.05</v>
      </c>
      <c r="F1797">
        <v>4122.82</v>
      </c>
      <c r="G1797">
        <v>769.81</v>
      </c>
      <c r="H1797">
        <v>309553.65000000002</v>
      </c>
      <c r="I1797">
        <v>71.540000000000006</v>
      </c>
      <c r="J1797">
        <v>19.04</v>
      </c>
      <c r="K1797">
        <v>52.49</v>
      </c>
    </row>
    <row r="1798" spans="1:11" x14ac:dyDescent="0.3">
      <c r="A1798" t="s">
        <v>187</v>
      </c>
      <c r="B1798" s="2">
        <v>46295</v>
      </c>
      <c r="C1798">
        <v>309553.65000000002</v>
      </c>
      <c r="D1798">
        <v>1727.31</v>
      </c>
      <c r="E1798">
        <v>312.79000000000002</v>
      </c>
      <c r="F1798">
        <v>4054.57</v>
      </c>
      <c r="G1798">
        <v>757.06</v>
      </c>
      <c r="H1798">
        <v>304429.23</v>
      </c>
      <c r="I1798">
        <v>70.349999999999994</v>
      </c>
      <c r="J1798">
        <v>19.04</v>
      </c>
      <c r="K1798">
        <v>51.31</v>
      </c>
    </row>
    <row r="1799" spans="1:11" x14ac:dyDescent="0.3">
      <c r="A1799" t="s">
        <v>187</v>
      </c>
      <c r="B1799" s="2">
        <v>46326</v>
      </c>
      <c r="C1799">
        <v>304429.23</v>
      </c>
      <c r="D1799">
        <v>1698.72</v>
      </c>
      <c r="E1799">
        <v>307.61</v>
      </c>
      <c r="F1799">
        <v>3987.45</v>
      </c>
      <c r="G1799">
        <v>744.53</v>
      </c>
      <c r="H1799">
        <v>299389.64</v>
      </c>
      <c r="I1799">
        <v>69.19</v>
      </c>
      <c r="J1799">
        <v>19.04</v>
      </c>
      <c r="K1799">
        <v>50.14</v>
      </c>
    </row>
    <row r="1800" spans="1:11" x14ac:dyDescent="0.3">
      <c r="A1800" t="s">
        <v>187</v>
      </c>
      <c r="B1800" s="2">
        <v>46356</v>
      </c>
      <c r="C1800">
        <v>299389.64</v>
      </c>
      <c r="D1800">
        <v>1670.59</v>
      </c>
      <c r="E1800">
        <v>302.52</v>
      </c>
      <c r="F1800">
        <v>3921.44</v>
      </c>
      <c r="G1800">
        <v>732.21</v>
      </c>
      <c r="H1800">
        <v>294433.48</v>
      </c>
      <c r="I1800">
        <v>68.040000000000006</v>
      </c>
      <c r="J1800">
        <v>19.04</v>
      </c>
      <c r="K1800">
        <v>49</v>
      </c>
    </row>
    <row r="1801" spans="1:11" x14ac:dyDescent="0.3">
      <c r="A1801" t="s">
        <v>187</v>
      </c>
      <c r="B1801" s="2">
        <v>46387</v>
      </c>
      <c r="C1801">
        <v>294433.48</v>
      </c>
      <c r="D1801">
        <v>1642.94</v>
      </c>
      <c r="E1801">
        <v>297.51</v>
      </c>
      <c r="F1801">
        <v>3856.53</v>
      </c>
      <c r="G1801">
        <v>720.08</v>
      </c>
      <c r="H1801">
        <v>289559.36</v>
      </c>
      <c r="I1801">
        <v>66.92</v>
      </c>
      <c r="J1801">
        <v>19.04</v>
      </c>
      <c r="K1801">
        <v>47.87</v>
      </c>
    </row>
    <row r="1802" spans="1:11" x14ac:dyDescent="0.3">
      <c r="A1802" t="s">
        <v>188</v>
      </c>
      <c r="B1802" s="2">
        <v>46053</v>
      </c>
      <c r="C1802">
        <v>383011.92</v>
      </c>
      <c r="D1802">
        <v>2039.86</v>
      </c>
      <c r="E1802">
        <v>1104.18</v>
      </c>
      <c r="F1802">
        <v>4884.32</v>
      </c>
      <c r="G1802">
        <v>1277.98</v>
      </c>
      <c r="H1802">
        <v>375745.45</v>
      </c>
      <c r="I1802">
        <v>79.040000000000006</v>
      </c>
      <c r="J1802">
        <v>5.72</v>
      </c>
      <c r="K1802">
        <v>73.319999999999993</v>
      </c>
    </row>
    <row r="1803" spans="1:11" x14ac:dyDescent="0.3">
      <c r="A1803" t="s">
        <v>188</v>
      </c>
      <c r="B1803" s="2">
        <v>46081</v>
      </c>
      <c r="C1803">
        <v>375745.45</v>
      </c>
      <c r="D1803">
        <v>2001.16</v>
      </c>
      <c r="E1803">
        <v>1083.23</v>
      </c>
      <c r="F1803">
        <v>4791.6499999999996</v>
      </c>
      <c r="G1803">
        <v>1253.73</v>
      </c>
      <c r="H1803">
        <v>368616.83</v>
      </c>
      <c r="I1803">
        <v>77.540000000000006</v>
      </c>
      <c r="J1803">
        <v>5.72</v>
      </c>
      <c r="K1803">
        <v>71.819999999999993</v>
      </c>
    </row>
    <row r="1804" spans="1:11" x14ac:dyDescent="0.3">
      <c r="A1804" t="s">
        <v>188</v>
      </c>
      <c r="B1804" s="2">
        <v>46112</v>
      </c>
      <c r="C1804">
        <v>368616.83</v>
      </c>
      <c r="D1804">
        <v>1963.19</v>
      </c>
      <c r="E1804">
        <v>1062.68</v>
      </c>
      <c r="F1804">
        <v>4700.74</v>
      </c>
      <c r="G1804">
        <v>1229.95</v>
      </c>
      <c r="H1804">
        <v>361623.46</v>
      </c>
      <c r="I1804">
        <v>76.069999999999993</v>
      </c>
      <c r="J1804">
        <v>5.72</v>
      </c>
      <c r="K1804">
        <v>70.349999999999994</v>
      </c>
    </row>
    <row r="1805" spans="1:11" x14ac:dyDescent="0.3">
      <c r="A1805" t="s">
        <v>188</v>
      </c>
      <c r="B1805" s="2">
        <v>46142</v>
      </c>
      <c r="C1805">
        <v>361623.46</v>
      </c>
      <c r="D1805">
        <v>1925.95</v>
      </c>
      <c r="E1805">
        <v>1042.52</v>
      </c>
      <c r="F1805">
        <v>4611.5600000000004</v>
      </c>
      <c r="G1805">
        <v>1206.6099999999999</v>
      </c>
      <c r="H1805">
        <v>354762.77</v>
      </c>
      <c r="I1805">
        <v>74.62</v>
      </c>
      <c r="J1805">
        <v>5.72</v>
      </c>
      <c r="K1805">
        <v>68.900000000000006</v>
      </c>
    </row>
    <row r="1806" spans="1:11" x14ac:dyDescent="0.3">
      <c r="A1806" t="s">
        <v>188</v>
      </c>
      <c r="B1806" s="2">
        <v>46173</v>
      </c>
      <c r="C1806">
        <v>354762.77</v>
      </c>
      <c r="D1806">
        <v>1889.41</v>
      </c>
      <c r="E1806">
        <v>1022.74</v>
      </c>
      <c r="F1806">
        <v>4524.07</v>
      </c>
      <c r="G1806">
        <v>1183.72</v>
      </c>
      <c r="H1806">
        <v>348032.24</v>
      </c>
      <c r="I1806">
        <v>73.209999999999994</v>
      </c>
      <c r="J1806">
        <v>5.72</v>
      </c>
      <c r="K1806">
        <v>67.489999999999995</v>
      </c>
    </row>
    <row r="1807" spans="1:11" x14ac:dyDescent="0.3">
      <c r="A1807" t="s">
        <v>188</v>
      </c>
      <c r="B1807" s="2">
        <v>46203</v>
      </c>
      <c r="C1807">
        <v>348032.24</v>
      </c>
      <c r="D1807">
        <v>1853.56</v>
      </c>
      <c r="E1807">
        <v>1003.34</v>
      </c>
      <c r="F1807">
        <v>4438.24</v>
      </c>
      <c r="G1807">
        <v>1161.26</v>
      </c>
      <c r="H1807">
        <v>341429.4</v>
      </c>
      <c r="I1807">
        <v>71.819999999999993</v>
      </c>
      <c r="J1807">
        <v>5.72</v>
      </c>
      <c r="K1807">
        <v>66.099999999999994</v>
      </c>
    </row>
    <row r="1808" spans="1:11" x14ac:dyDescent="0.3">
      <c r="A1808" t="s">
        <v>188</v>
      </c>
      <c r="B1808" s="2">
        <v>46234</v>
      </c>
      <c r="C1808">
        <v>341429.4</v>
      </c>
      <c r="D1808">
        <v>1818.4</v>
      </c>
      <c r="E1808">
        <v>984.3</v>
      </c>
      <c r="F1808">
        <v>4354.04</v>
      </c>
      <c r="G1808">
        <v>1139.23</v>
      </c>
      <c r="H1808">
        <v>334951.82</v>
      </c>
      <c r="I1808">
        <v>70.459999999999994</v>
      </c>
      <c r="J1808">
        <v>5.72</v>
      </c>
      <c r="K1808">
        <v>64.739999999999995</v>
      </c>
    </row>
    <row r="1809" spans="1:11" x14ac:dyDescent="0.3">
      <c r="A1809" t="s">
        <v>188</v>
      </c>
      <c r="B1809" s="2">
        <v>46265</v>
      </c>
      <c r="C1809">
        <v>334951.82</v>
      </c>
      <c r="D1809">
        <v>1783.9</v>
      </c>
      <c r="E1809">
        <v>965.63</v>
      </c>
      <c r="F1809">
        <v>4271.4399999999996</v>
      </c>
      <c r="G1809">
        <v>1117.6199999999999</v>
      </c>
      <c r="H1809">
        <v>328597.14</v>
      </c>
      <c r="I1809">
        <v>69.12</v>
      </c>
      <c r="J1809">
        <v>5.72</v>
      </c>
      <c r="K1809">
        <v>63.4</v>
      </c>
    </row>
    <row r="1810" spans="1:11" x14ac:dyDescent="0.3">
      <c r="A1810" t="s">
        <v>188</v>
      </c>
      <c r="B1810" s="2">
        <v>46295</v>
      </c>
      <c r="C1810">
        <v>328597.14</v>
      </c>
      <c r="D1810">
        <v>1750.05</v>
      </c>
      <c r="E1810">
        <v>947.31</v>
      </c>
      <c r="F1810">
        <v>4190.3999999999996</v>
      </c>
      <c r="G1810">
        <v>1096.4100000000001</v>
      </c>
      <c r="H1810">
        <v>322363.02</v>
      </c>
      <c r="I1810">
        <v>67.81</v>
      </c>
      <c r="J1810">
        <v>5.72</v>
      </c>
      <c r="K1810">
        <v>62.09</v>
      </c>
    </row>
    <row r="1811" spans="1:11" x14ac:dyDescent="0.3">
      <c r="A1811" t="s">
        <v>188</v>
      </c>
      <c r="B1811" s="2">
        <v>46326</v>
      </c>
      <c r="C1811">
        <v>322363.02</v>
      </c>
      <c r="D1811">
        <v>1716.85</v>
      </c>
      <c r="E1811">
        <v>929.34</v>
      </c>
      <c r="F1811">
        <v>4110.8999999999996</v>
      </c>
      <c r="G1811">
        <v>1075.6099999999999</v>
      </c>
      <c r="H1811">
        <v>316247.18</v>
      </c>
      <c r="I1811">
        <v>66.52</v>
      </c>
      <c r="J1811">
        <v>5.72</v>
      </c>
      <c r="K1811">
        <v>60.8</v>
      </c>
    </row>
    <row r="1812" spans="1:11" x14ac:dyDescent="0.3">
      <c r="A1812" t="s">
        <v>188</v>
      </c>
      <c r="B1812" s="2">
        <v>46356</v>
      </c>
      <c r="C1812">
        <v>316247.18</v>
      </c>
      <c r="D1812">
        <v>1684.28</v>
      </c>
      <c r="E1812">
        <v>911.7</v>
      </c>
      <c r="F1812">
        <v>4032.91</v>
      </c>
      <c r="G1812">
        <v>1055.21</v>
      </c>
      <c r="H1812">
        <v>310247.36</v>
      </c>
      <c r="I1812">
        <v>65.260000000000005</v>
      </c>
      <c r="J1812">
        <v>5.72</v>
      </c>
      <c r="K1812">
        <v>59.54</v>
      </c>
    </row>
    <row r="1813" spans="1:11" x14ac:dyDescent="0.3">
      <c r="A1813" t="s">
        <v>188</v>
      </c>
      <c r="B1813" s="2">
        <v>46387</v>
      </c>
      <c r="C1813">
        <v>310247.36</v>
      </c>
      <c r="D1813">
        <v>1652.33</v>
      </c>
      <c r="E1813">
        <v>894.41</v>
      </c>
      <c r="F1813">
        <v>3956.39</v>
      </c>
      <c r="G1813">
        <v>1035.19</v>
      </c>
      <c r="H1813">
        <v>304361.37</v>
      </c>
      <c r="I1813">
        <v>64.02</v>
      </c>
      <c r="J1813">
        <v>5.72</v>
      </c>
      <c r="K1813">
        <v>58.3</v>
      </c>
    </row>
    <row r="1814" spans="1:11" x14ac:dyDescent="0.3">
      <c r="A1814" t="s">
        <v>189</v>
      </c>
      <c r="B1814" s="2">
        <v>46053</v>
      </c>
      <c r="C1814">
        <v>228104.14</v>
      </c>
      <c r="D1814">
        <v>1070.95</v>
      </c>
      <c r="E1814">
        <v>375.3</v>
      </c>
      <c r="F1814">
        <v>3246.81</v>
      </c>
      <c r="G1814">
        <v>557.87</v>
      </c>
      <c r="H1814">
        <v>223924.16</v>
      </c>
      <c r="I1814">
        <v>56.5</v>
      </c>
      <c r="J1814">
        <v>6.92</v>
      </c>
      <c r="K1814">
        <v>49.58</v>
      </c>
    </row>
    <row r="1815" spans="1:11" x14ac:dyDescent="0.3">
      <c r="A1815" t="s">
        <v>189</v>
      </c>
      <c r="B1815" s="2">
        <v>46081</v>
      </c>
      <c r="C1815">
        <v>223924.16</v>
      </c>
      <c r="D1815">
        <v>1051.32</v>
      </c>
      <c r="E1815">
        <v>368.43</v>
      </c>
      <c r="F1815">
        <v>3187.31</v>
      </c>
      <c r="G1815">
        <v>547.64</v>
      </c>
      <c r="H1815">
        <v>219820.79</v>
      </c>
      <c r="I1815">
        <v>55.47</v>
      </c>
      <c r="J1815">
        <v>6.92</v>
      </c>
      <c r="K1815">
        <v>48.55</v>
      </c>
    </row>
    <row r="1816" spans="1:11" x14ac:dyDescent="0.3">
      <c r="A1816" t="s">
        <v>189</v>
      </c>
      <c r="B1816" s="2">
        <v>46112</v>
      </c>
      <c r="C1816">
        <v>219820.79</v>
      </c>
      <c r="D1816">
        <v>1032.06</v>
      </c>
      <c r="E1816">
        <v>361.67</v>
      </c>
      <c r="F1816">
        <v>3128.9</v>
      </c>
      <c r="G1816">
        <v>537.61</v>
      </c>
      <c r="H1816">
        <v>215792.6</v>
      </c>
      <c r="I1816">
        <v>54.45</v>
      </c>
      <c r="J1816">
        <v>6.92</v>
      </c>
      <c r="K1816">
        <v>47.53</v>
      </c>
    </row>
    <row r="1817" spans="1:11" x14ac:dyDescent="0.3">
      <c r="A1817" t="s">
        <v>189</v>
      </c>
      <c r="B1817" s="2">
        <v>46142</v>
      </c>
      <c r="C1817">
        <v>215792.6</v>
      </c>
      <c r="D1817">
        <v>1013.15</v>
      </c>
      <c r="E1817">
        <v>355.05</v>
      </c>
      <c r="F1817">
        <v>3071.57</v>
      </c>
      <c r="G1817">
        <v>527.76</v>
      </c>
      <c r="H1817">
        <v>211838.23</v>
      </c>
      <c r="I1817">
        <v>53.45</v>
      </c>
      <c r="J1817">
        <v>6.92</v>
      </c>
      <c r="K1817">
        <v>46.53</v>
      </c>
    </row>
    <row r="1818" spans="1:11" x14ac:dyDescent="0.3">
      <c r="A1818" t="s">
        <v>189</v>
      </c>
      <c r="B1818" s="2">
        <v>46173</v>
      </c>
      <c r="C1818">
        <v>211838.23</v>
      </c>
      <c r="D1818">
        <v>994.58</v>
      </c>
      <c r="E1818">
        <v>348.54</v>
      </c>
      <c r="F1818">
        <v>3015.28</v>
      </c>
      <c r="G1818">
        <v>518.08000000000004</v>
      </c>
      <c r="H1818">
        <v>207956.33</v>
      </c>
      <c r="I1818">
        <v>52.47</v>
      </c>
      <c r="J1818">
        <v>6.92</v>
      </c>
      <c r="K1818">
        <v>45.55</v>
      </c>
    </row>
    <row r="1819" spans="1:11" x14ac:dyDescent="0.3">
      <c r="A1819" t="s">
        <v>189</v>
      </c>
      <c r="B1819" s="2">
        <v>46203</v>
      </c>
      <c r="C1819">
        <v>207956.33</v>
      </c>
      <c r="D1819">
        <v>976.35</v>
      </c>
      <c r="E1819">
        <v>342.15</v>
      </c>
      <c r="F1819">
        <v>2960.03</v>
      </c>
      <c r="G1819">
        <v>508.59</v>
      </c>
      <c r="H1819">
        <v>204145.56</v>
      </c>
      <c r="I1819">
        <v>51.51</v>
      </c>
      <c r="J1819">
        <v>6.92</v>
      </c>
      <c r="K1819">
        <v>44.59</v>
      </c>
    </row>
    <row r="1820" spans="1:11" x14ac:dyDescent="0.3">
      <c r="A1820" t="s">
        <v>189</v>
      </c>
      <c r="B1820" s="2">
        <v>46234</v>
      </c>
      <c r="C1820">
        <v>204145.56</v>
      </c>
      <c r="D1820">
        <v>958.46</v>
      </c>
      <c r="E1820">
        <v>335.88</v>
      </c>
      <c r="F1820">
        <v>2905.78</v>
      </c>
      <c r="G1820">
        <v>499.27</v>
      </c>
      <c r="H1820">
        <v>200404.62</v>
      </c>
      <c r="I1820">
        <v>50.57</v>
      </c>
      <c r="J1820">
        <v>6.92</v>
      </c>
      <c r="K1820">
        <v>43.65</v>
      </c>
    </row>
    <row r="1821" spans="1:11" x14ac:dyDescent="0.3">
      <c r="A1821" t="s">
        <v>189</v>
      </c>
      <c r="B1821" s="2">
        <v>46265</v>
      </c>
      <c r="C1821">
        <v>200404.62</v>
      </c>
      <c r="D1821">
        <v>940.9</v>
      </c>
      <c r="E1821">
        <v>329.73</v>
      </c>
      <c r="F1821">
        <v>2852.54</v>
      </c>
      <c r="G1821">
        <v>490.12</v>
      </c>
      <c r="H1821">
        <v>196732.23</v>
      </c>
      <c r="I1821">
        <v>49.64</v>
      </c>
      <c r="J1821">
        <v>6.92</v>
      </c>
      <c r="K1821">
        <v>42.72</v>
      </c>
    </row>
    <row r="1822" spans="1:11" x14ac:dyDescent="0.3">
      <c r="A1822" t="s">
        <v>189</v>
      </c>
      <c r="B1822" s="2">
        <v>46295</v>
      </c>
      <c r="C1822">
        <v>196732.23</v>
      </c>
      <c r="D1822">
        <v>923.66</v>
      </c>
      <c r="E1822">
        <v>323.69</v>
      </c>
      <c r="F1822">
        <v>2800.26</v>
      </c>
      <c r="G1822">
        <v>481.14</v>
      </c>
      <c r="H1822">
        <v>193127.14</v>
      </c>
      <c r="I1822">
        <v>48.73</v>
      </c>
      <c r="J1822">
        <v>6.92</v>
      </c>
      <c r="K1822">
        <v>41.81</v>
      </c>
    </row>
    <row r="1823" spans="1:11" x14ac:dyDescent="0.3">
      <c r="A1823" t="s">
        <v>189</v>
      </c>
      <c r="B1823" s="2">
        <v>46326</v>
      </c>
      <c r="C1823">
        <v>193127.14</v>
      </c>
      <c r="D1823">
        <v>906.73</v>
      </c>
      <c r="E1823">
        <v>317.76</v>
      </c>
      <c r="F1823">
        <v>2748.95</v>
      </c>
      <c r="G1823">
        <v>472.32</v>
      </c>
      <c r="H1823">
        <v>189588.12</v>
      </c>
      <c r="I1823">
        <v>47.84</v>
      </c>
      <c r="J1823">
        <v>6.92</v>
      </c>
      <c r="K1823">
        <v>40.92</v>
      </c>
    </row>
    <row r="1824" spans="1:11" x14ac:dyDescent="0.3">
      <c r="A1824" t="s">
        <v>189</v>
      </c>
      <c r="B1824" s="2">
        <v>46356</v>
      </c>
      <c r="C1824">
        <v>189588.12</v>
      </c>
      <c r="D1824">
        <v>890.12</v>
      </c>
      <c r="E1824">
        <v>311.93</v>
      </c>
      <c r="F1824">
        <v>2698.57</v>
      </c>
      <c r="G1824">
        <v>463.67</v>
      </c>
      <c r="H1824">
        <v>186113.94</v>
      </c>
      <c r="I1824">
        <v>46.96</v>
      </c>
      <c r="J1824">
        <v>6.92</v>
      </c>
      <c r="K1824">
        <v>40.04</v>
      </c>
    </row>
    <row r="1825" spans="1:11" x14ac:dyDescent="0.3">
      <c r="A1825" t="s">
        <v>189</v>
      </c>
      <c r="B1825" s="2">
        <v>46387</v>
      </c>
      <c r="C1825">
        <v>186113.94</v>
      </c>
      <c r="D1825">
        <v>873.8</v>
      </c>
      <c r="E1825">
        <v>306.22000000000003</v>
      </c>
      <c r="F1825">
        <v>2649.12</v>
      </c>
      <c r="G1825">
        <v>455.17</v>
      </c>
      <c r="H1825">
        <v>182703.43</v>
      </c>
      <c r="I1825">
        <v>46.1</v>
      </c>
      <c r="J1825">
        <v>6.92</v>
      </c>
      <c r="K1825">
        <v>39.18</v>
      </c>
    </row>
    <row r="1826" spans="1:11" x14ac:dyDescent="0.3">
      <c r="A1826" t="s">
        <v>190</v>
      </c>
      <c r="B1826" s="2">
        <v>46053</v>
      </c>
      <c r="C1826">
        <v>467365.16</v>
      </c>
      <c r="D1826">
        <v>2162.34</v>
      </c>
      <c r="E1826">
        <v>595.72</v>
      </c>
      <c r="F1826">
        <v>3754.22</v>
      </c>
      <c r="G1826">
        <v>1272.92</v>
      </c>
      <c r="H1826">
        <v>461742.3</v>
      </c>
      <c r="I1826">
        <v>116.14</v>
      </c>
      <c r="J1826">
        <v>7.65</v>
      </c>
      <c r="K1826">
        <v>108.49</v>
      </c>
    </row>
    <row r="1827" spans="1:11" x14ac:dyDescent="0.3">
      <c r="A1827" t="s">
        <v>190</v>
      </c>
      <c r="B1827" s="2">
        <v>46081</v>
      </c>
      <c r="C1827">
        <v>461742.3</v>
      </c>
      <c r="D1827">
        <v>2136.33</v>
      </c>
      <c r="E1827">
        <v>588.54999999999995</v>
      </c>
      <c r="F1827">
        <v>3709.05</v>
      </c>
      <c r="G1827">
        <v>1257.6099999999999</v>
      </c>
      <c r="H1827">
        <v>456187.1</v>
      </c>
      <c r="I1827">
        <v>114.74</v>
      </c>
      <c r="J1827">
        <v>7.65</v>
      </c>
      <c r="K1827">
        <v>107.09</v>
      </c>
    </row>
    <row r="1828" spans="1:11" x14ac:dyDescent="0.3">
      <c r="A1828" t="s">
        <v>190</v>
      </c>
      <c r="B1828" s="2">
        <v>46112</v>
      </c>
      <c r="C1828">
        <v>456187.1</v>
      </c>
      <c r="D1828">
        <v>2110.63</v>
      </c>
      <c r="E1828">
        <v>581.47</v>
      </c>
      <c r="F1828">
        <v>3664.43</v>
      </c>
      <c r="G1828">
        <v>1242.47</v>
      </c>
      <c r="H1828">
        <v>450698.72</v>
      </c>
      <c r="I1828">
        <v>113.36</v>
      </c>
      <c r="J1828">
        <v>7.65</v>
      </c>
      <c r="K1828">
        <v>105.71</v>
      </c>
    </row>
    <row r="1829" spans="1:11" x14ac:dyDescent="0.3">
      <c r="A1829" t="s">
        <v>190</v>
      </c>
      <c r="B1829" s="2">
        <v>46142</v>
      </c>
      <c r="C1829">
        <v>450698.72</v>
      </c>
      <c r="D1829">
        <v>2085.23</v>
      </c>
      <c r="E1829">
        <v>574.48</v>
      </c>
      <c r="F1829">
        <v>3620.34</v>
      </c>
      <c r="G1829">
        <v>1227.53</v>
      </c>
      <c r="H1829">
        <v>445276.38</v>
      </c>
      <c r="I1829">
        <v>112</v>
      </c>
      <c r="J1829">
        <v>7.65</v>
      </c>
      <c r="K1829">
        <v>104.35</v>
      </c>
    </row>
    <row r="1830" spans="1:11" x14ac:dyDescent="0.3">
      <c r="A1830" t="s">
        <v>190</v>
      </c>
      <c r="B1830" s="2">
        <v>46173</v>
      </c>
      <c r="C1830">
        <v>445276.38</v>
      </c>
      <c r="D1830">
        <v>2060.15</v>
      </c>
      <c r="E1830">
        <v>567.57000000000005</v>
      </c>
      <c r="F1830">
        <v>3576.78</v>
      </c>
      <c r="G1830">
        <v>1212.76</v>
      </c>
      <c r="H1830">
        <v>439919.27</v>
      </c>
      <c r="I1830">
        <v>110.65</v>
      </c>
      <c r="J1830">
        <v>7.65</v>
      </c>
      <c r="K1830">
        <v>103</v>
      </c>
    </row>
    <row r="1831" spans="1:11" x14ac:dyDescent="0.3">
      <c r="A1831" t="s">
        <v>190</v>
      </c>
      <c r="B1831" s="2">
        <v>46203</v>
      </c>
      <c r="C1831">
        <v>439919.27</v>
      </c>
      <c r="D1831">
        <v>2035.36</v>
      </c>
      <c r="E1831">
        <v>560.74</v>
      </c>
      <c r="F1831">
        <v>3533.75</v>
      </c>
      <c r="G1831">
        <v>1198.17</v>
      </c>
      <c r="H1831">
        <v>434626.61</v>
      </c>
      <c r="I1831">
        <v>109.32</v>
      </c>
      <c r="J1831">
        <v>7.65</v>
      </c>
      <c r="K1831">
        <v>101.67</v>
      </c>
    </row>
    <row r="1832" spans="1:11" x14ac:dyDescent="0.3">
      <c r="A1832" t="s">
        <v>190</v>
      </c>
      <c r="B1832" s="2">
        <v>46234</v>
      </c>
      <c r="C1832">
        <v>434626.61</v>
      </c>
      <c r="D1832">
        <v>2010.87</v>
      </c>
      <c r="E1832">
        <v>553.99</v>
      </c>
      <c r="F1832">
        <v>3491.24</v>
      </c>
      <c r="G1832">
        <v>1183.75</v>
      </c>
      <c r="H1832">
        <v>429397.63</v>
      </c>
      <c r="I1832">
        <v>108</v>
      </c>
      <c r="J1832">
        <v>7.65</v>
      </c>
      <c r="K1832">
        <v>100.35</v>
      </c>
    </row>
    <row r="1833" spans="1:11" x14ac:dyDescent="0.3">
      <c r="A1833" t="s">
        <v>190</v>
      </c>
      <c r="B1833" s="2">
        <v>46265</v>
      </c>
      <c r="C1833">
        <v>429397.63</v>
      </c>
      <c r="D1833">
        <v>1986.68</v>
      </c>
      <c r="E1833">
        <v>547.33000000000004</v>
      </c>
      <c r="F1833">
        <v>3449.23</v>
      </c>
      <c r="G1833">
        <v>1169.51</v>
      </c>
      <c r="H1833">
        <v>424231.56</v>
      </c>
      <c r="I1833">
        <v>106.7</v>
      </c>
      <c r="J1833">
        <v>7.65</v>
      </c>
      <c r="K1833">
        <v>99.05</v>
      </c>
    </row>
    <row r="1834" spans="1:11" x14ac:dyDescent="0.3">
      <c r="A1834" t="s">
        <v>190</v>
      </c>
      <c r="B1834" s="2">
        <v>46295</v>
      </c>
      <c r="C1834">
        <v>424231.56</v>
      </c>
      <c r="D1834">
        <v>1962.78</v>
      </c>
      <c r="E1834">
        <v>540.74</v>
      </c>
      <c r="F1834">
        <v>3407.74</v>
      </c>
      <c r="G1834">
        <v>1155.44</v>
      </c>
      <c r="H1834">
        <v>419127.65</v>
      </c>
      <c r="I1834">
        <v>105.42</v>
      </c>
      <c r="J1834">
        <v>7.65</v>
      </c>
      <c r="K1834">
        <v>97.77</v>
      </c>
    </row>
    <row r="1835" spans="1:11" x14ac:dyDescent="0.3">
      <c r="A1835" t="s">
        <v>190</v>
      </c>
      <c r="B1835" s="2">
        <v>46326</v>
      </c>
      <c r="C1835">
        <v>419127.65</v>
      </c>
      <c r="D1835">
        <v>1939.16</v>
      </c>
      <c r="E1835">
        <v>534.24</v>
      </c>
      <c r="F1835">
        <v>3366.74</v>
      </c>
      <c r="G1835">
        <v>1141.54</v>
      </c>
      <c r="H1835">
        <v>414085.13</v>
      </c>
      <c r="I1835">
        <v>104.15</v>
      </c>
      <c r="J1835">
        <v>7.65</v>
      </c>
      <c r="K1835">
        <v>96.5</v>
      </c>
    </row>
    <row r="1836" spans="1:11" x14ac:dyDescent="0.3">
      <c r="A1836" t="s">
        <v>190</v>
      </c>
      <c r="B1836" s="2">
        <v>46356</v>
      </c>
      <c r="C1836">
        <v>414085.13</v>
      </c>
      <c r="D1836">
        <v>1915.83</v>
      </c>
      <c r="E1836">
        <v>527.80999999999995</v>
      </c>
      <c r="F1836">
        <v>3326.23</v>
      </c>
      <c r="G1836">
        <v>1127.81</v>
      </c>
      <c r="H1836">
        <v>409103.29</v>
      </c>
      <c r="I1836">
        <v>102.9</v>
      </c>
      <c r="J1836">
        <v>7.65</v>
      </c>
      <c r="K1836">
        <v>95.25</v>
      </c>
    </row>
    <row r="1837" spans="1:11" x14ac:dyDescent="0.3">
      <c r="A1837" t="s">
        <v>190</v>
      </c>
      <c r="B1837" s="2">
        <v>46387</v>
      </c>
      <c r="C1837">
        <v>409103.29</v>
      </c>
      <c r="D1837">
        <v>1892.78</v>
      </c>
      <c r="E1837">
        <v>521.46</v>
      </c>
      <c r="F1837">
        <v>3286.21</v>
      </c>
      <c r="G1837">
        <v>1114.24</v>
      </c>
      <c r="H1837">
        <v>404181.38</v>
      </c>
      <c r="I1837">
        <v>101.66</v>
      </c>
      <c r="J1837">
        <v>7.65</v>
      </c>
      <c r="K1837">
        <v>94.01</v>
      </c>
    </row>
    <row r="1838" spans="1:11" x14ac:dyDescent="0.3">
      <c r="A1838" t="s">
        <v>191</v>
      </c>
      <c r="B1838" s="2">
        <v>46053</v>
      </c>
      <c r="C1838">
        <v>343930.38</v>
      </c>
      <c r="D1838">
        <v>1902.79</v>
      </c>
      <c r="E1838">
        <v>346.56</v>
      </c>
      <c r="F1838">
        <v>2330.04</v>
      </c>
      <c r="G1838">
        <v>774.35</v>
      </c>
      <c r="H1838">
        <v>340479.43</v>
      </c>
      <c r="I1838">
        <v>71.290000000000006</v>
      </c>
      <c r="J1838">
        <v>5.87</v>
      </c>
      <c r="K1838">
        <v>65.42</v>
      </c>
    </row>
    <row r="1839" spans="1:11" x14ac:dyDescent="0.3">
      <c r="A1839" t="s">
        <v>191</v>
      </c>
      <c r="B1839" s="2">
        <v>46081</v>
      </c>
      <c r="C1839">
        <v>340479.43</v>
      </c>
      <c r="D1839">
        <v>1883.7</v>
      </c>
      <c r="E1839">
        <v>343.08</v>
      </c>
      <c r="F1839">
        <v>2306.66</v>
      </c>
      <c r="G1839">
        <v>766.58</v>
      </c>
      <c r="H1839">
        <v>337063.1</v>
      </c>
      <c r="I1839">
        <v>70.58</v>
      </c>
      <c r="J1839">
        <v>5.87</v>
      </c>
      <c r="K1839">
        <v>64.7</v>
      </c>
    </row>
    <row r="1840" spans="1:11" x14ac:dyDescent="0.3">
      <c r="A1840" t="s">
        <v>191</v>
      </c>
      <c r="B1840" s="2">
        <v>46112</v>
      </c>
      <c r="C1840">
        <v>337063.1</v>
      </c>
      <c r="D1840">
        <v>1864.8</v>
      </c>
      <c r="E1840">
        <v>339.64</v>
      </c>
      <c r="F1840">
        <v>2283.52</v>
      </c>
      <c r="G1840">
        <v>758.89</v>
      </c>
      <c r="H1840">
        <v>333681.05</v>
      </c>
      <c r="I1840">
        <v>69.87</v>
      </c>
      <c r="J1840">
        <v>5.87</v>
      </c>
      <c r="K1840">
        <v>64</v>
      </c>
    </row>
    <row r="1841" spans="1:11" x14ac:dyDescent="0.3">
      <c r="A1841" t="s">
        <v>191</v>
      </c>
      <c r="B1841" s="2">
        <v>46142</v>
      </c>
      <c r="C1841">
        <v>333681.05</v>
      </c>
      <c r="D1841">
        <v>1846.09</v>
      </c>
      <c r="E1841">
        <v>336.23</v>
      </c>
      <c r="F1841">
        <v>2260.61</v>
      </c>
      <c r="G1841">
        <v>751.28</v>
      </c>
      <c r="H1841">
        <v>330332.94</v>
      </c>
      <c r="I1841">
        <v>69.17</v>
      </c>
      <c r="J1841">
        <v>5.87</v>
      </c>
      <c r="K1841">
        <v>63.3</v>
      </c>
    </row>
    <row r="1842" spans="1:11" x14ac:dyDescent="0.3">
      <c r="A1842" t="s">
        <v>191</v>
      </c>
      <c r="B1842" s="2">
        <v>46173</v>
      </c>
      <c r="C1842">
        <v>330332.94</v>
      </c>
      <c r="D1842">
        <v>1827.57</v>
      </c>
      <c r="E1842">
        <v>332.86</v>
      </c>
      <c r="F1842">
        <v>2237.92</v>
      </c>
      <c r="G1842">
        <v>743.74</v>
      </c>
      <c r="H1842">
        <v>327018.42</v>
      </c>
      <c r="I1842">
        <v>68.47</v>
      </c>
      <c r="J1842">
        <v>5.87</v>
      </c>
      <c r="K1842">
        <v>62.6</v>
      </c>
    </row>
    <row r="1843" spans="1:11" x14ac:dyDescent="0.3">
      <c r="A1843" t="s">
        <v>191</v>
      </c>
      <c r="B1843" s="2">
        <v>46203</v>
      </c>
      <c r="C1843">
        <v>327018.42</v>
      </c>
      <c r="D1843">
        <v>1809.23</v>
      </c>
      <c r="E1843">
        <v>329.52</v>
      </c>
      <c r="F1843">
        <v>2215.4699999999998</v>
      </c>
      <c r="G1843">
        <v>736.28</v>
      </c>
      <c r="H1843">
        <v>323737.15999999997</v>
      </c>
      <c r="I1843">
        <v>67.790000000000006</v>
      </c>
      <c r="J1843">
        <v>5.87</v>
      </c>
      <c r="K1843">
        <v>61.91</v>
      </c>
    </row>
    <row r="1844" spans="1:11" x14ac:dyDescent="0.3">
      <c r="A1844" t="s">
        <v>191</v>
      </c>
      <c r="B1844" s="2">
        <v>46234</v>
      </c>
      <c r="C1844">
        <v>323737.15999999997</v>
      </c>
      <c r="D1844">
        <v>1791.08</v>
      </c>
      <c r="E1844">
        <v>326.20999999999998</v>
      </c>
      <c r="F1844">
        <v>2193.2399999999998</v>
      </c>
      <c r="G1844">
        <v>728.89</v>
      </c>
      <c r="H1844">
        <v>320488.82</v>
      </c>
      <c r="I1844">
        <v>67.11</v>
      </c>
      <c r="J1844">
        <v>5.87</v>
      </c>
      <c r="K1844">
        <v>61.23</v>
      </c>
    </row>
    <row r="1845" spans="1:11" x14ac:dyDescent="0.3">
      <c r="A1845" t="s">
        <v>191</v>
      </c>
      <c r="B1845" s="2">
        <v>46265</v>
      </c>
      <c r="C1845">
        <v>320488.82</v>
      </c>
      <c r="D1845">
        <v>1773.1</v>
      </c>
      <c r="E1845">
        <v>322.94</v>
      </c>
      <c r="F1845">
        <v>2171.23</v>
      </c>
      <c r="G1845">
        <v>721.57</v>
      </c>
      <c r="H1845">
        <v>317273.08</v>
      </c>
      <c r="I1845">
        <v>66.430000000000007</v>
      </c>
      <c r="J1845">
        <v>5.87</v>
      </c>
      <c r="K1845">
        <v>60.56</v>
      </c>
    </row>
    <row r="1846" spans="1:11" x14ac:dyDescent="0.3">
      <c r="A1846" t="s">
        <v>191</v>
      </c>
      <c r="B1846" s="2">
        <v>46295</v>
      </c>
      <c r="C1846">
        <v>317273.08</v>
      </c>
      <c r="D1846">
        <v>1755.31</v>
      </c>
      <c r="E1846">
        <v>319.7</v>
      </c>
      <c r="F1846">
        <v>2149.4499999999998</v>
      </c>
      <c r="G1846">
        <v>714.33</v>
      </c>
      <c r="H1846">
        <v>314089.59999999998</v>
      </c>
      <c r="I1846">
        <v>65.77</v>
      </c>
      <c r="J1846">
        <v>5.87</v>
      </c>
      <c r="K1846">
        <v>59.89</v>
      </c>
    </row>
    <row r="1847" spans="1:11" x14ac:dyDescent="0.3">
      <c r="A1847" t="s">
        <v>191</v>
      </c>
      <c r="B1847" s="2">
        <v>46326</v>
      </c>
      <c r="C1847">
        <v>314089.59999999998</v>
      </c>
      <c r="D1847">
        <v>1737.7</v>
      </c>
      <c r="E1847">
        <v>316.49</v>
      </c>
      <c r="F1847">
        <v>2127.88</v>
      </c>
      <c r="G1847">
        <v>707.17</v>
      </c>
      <c r="H1847">
        <v>310938.06</v>
      </c>
      <c r="I1847">
        <v>65.11</v>
      </c>
      <c r="J1847">
        <v>5.87</v>
      </c>
      <c r="K1847">
        <v>59.23</v>
      </c>
    </row>
    <row r="1848" spans="1:11" x14ac:dyDescent="0.3">
      <c r="A1848" t="s">
        <v>191</v>
      </c>
      <c r="B1848" s="2">
        <v>46356</v>
      </c>
      <c r="C1848">
        <v>310938.06</v>
      </c>
      <c r="D1848">
        <v>1720.26</v>
      </c>
      <c r="E1848">
        <v>313.31</v>
      </c>
      <c r="F1848">
        <v>2106.5300000000002</v>
      </c>
      <c r="G1848">
        <v>700.07</v>
      </c>
      <c r="H1848">
        <v>307818.15000000002</v>
      </c>
      <c r="I1848">
        <v>64.45</v>
      </c>
      <c r="J1848">
        <v>5.87</v>
      </c>
      <c r="K1848">
        <v>58.58</v>
      </c>
    </row>
    <row r="1849" spans="1:11" x14ac:dyDescent="0.3">
      <c r="A1849" t="s">
        <v>191</v>
      </c>
      <c r="B1849" s="2">
        <v>46387</v>
      </c>
      <c r="C1849">
        <v>307818.15000000002</v>
      </c>
      <c r="D1849">
        <v>1703</v>
      </c>
      <c r="E1849">
        <v>310.17</v>
      </c>
      <c r="F1849">
        <v>2085.39</v>
      </c>
      <c r="G1849">
        <v>693.05</v>
      </c>
      <c r="H1849">
        <v>304729.53999999998</v>
      </c>
      <c r="I1849">
        <v>63.81</v>
      </c>
      <c r="J1849">
        <v>5.87</v>
      </c>
      <c r="K1849">
        <v>57.93</v>
      </c>
    </row>
    <row r="1850" spans="1:11" x14ac:dyDescent="0.3">
      <c r="A1850" t="s">
        <v>192</v>
      </c>
      <c r="B1850" s="2">
        <v>46053</v>
      </c>
      <c r="C1850">
        <v>305565.43</v>
      </c>
      <c r="D1850">
        <v>1558.38</v>
      </c>
      <c r="E1850">
        <v>444.29</v>
      </c>
      <c r="F1850">
        <v>4963.0600000000004</v>
      </c>
      <c r="G1850">
        <v>549.77</v>
      </c>
      <c r="H1850">
        <v>299608.31</v>
      </c>
      <c r="I1850">
        <v>63.04</v>
      </c>
      <c r="J1850">
        <v>5.3</v>
      </c>
      <c r="K1850">
        <v>57.74</v>
      </c>
    </row>
    <row r="1851" spans="1:11" x14ac:dyDescent="0.3">
      <c r="A1851" t="s">
        <v>192</v>
      </c>
      <c r="B1851" s="2">
        <v>46081</v>
      </c>
      <c r="C1851">
        <v>299608.31</v>
      </c>
      <c r="D1851">
        <v>1528</v>
      </c>
      <c r="E1851">
        <v>435.63</v>
      </c>
      <c r="F1851">
        <v>4866.3</v>
      </c>
      <c r="G1851">
        <v>539.04999999999995</v>
      </c>
      <c r="H1851">
        <v>293767.33</v>
      </c>
      <c r="I1851">
        <v>61.81</v>
      </c>
      <c r="J1851">
        <v>5.3</v>
      </c>
      <c r="K1851">
        <v>56.51</v>
      </c>
    </row>
    <row r="1852" spans="1:11" x14ac:dyDescent="0.3">
      <c r="A1852" t="s">
        <v>192</v>
      </c>
      <c r="B1852" s="2">
        <v>46112</v>
      </c>
      <c r="C1852">
        <v>293767.33</v>
      </c>
      <c r="D1852">
        <v>1498.21</v>
      </c>
      <c r="E1852">
        <v>427.13</v>
      </c>
      <c r="F1852">
        <v>4771.43</v>
      </c>
      <c r="G1852">
        <v>528.54</v>
      </c>
      <c r="H1852">
        <v>288040.21999999997</v>
      </c>
      <c r="I1852">
        <v>60.6</v>
      </c>
      <c r="J1852">
        <v>5.3</v>
      </c>
      <c r="K1852">
        <v>55.31</v>
      </c>
    </row>
    <row r="1853" spans="1:11" x14ac:dyDescent="0.3">
      <c r="A1853" t="s">
        <v>192</v>
      </c>
      <c r="B1853" s="2">
        <v>46142</v>
      </c>
      <c r="C1853">
        <v>288040.21999999997</v>
      </c>
      <c r="D1853">
        <v>1469.01</v>
      </c>
      <c r="E1853">
        <v>418.81</v>
      </c>
      <c r="F1853">
        <v>4678.41</v>
      </c>
      <c r="G1853">
        <v>518.24</v>
      </c>
      <c r="H1853">
        <v>282424.76</v>
      </c>
      <c r="I1853">
        <v>59.42</v>
      </c>
      <c r="J1853">
        <v>5.3</v>
      </c>
      <c r="K1853">
        <v>54.12</v>
      </c>
    </row>
    <row r="1854" spans="1:11" x14ac:dyDescent="0.3">
      <c r="A1854" t="s">
        <v>192</v>
      </c>
      <c r="B1854" s="2">
        <v>46173</v>
      </c>
      <c r="C1854">
        <v>282424.76</v>
      </c>
      <c r="D1854">
        <v>1440.37</v>
      </c>
      <c r="E1854">
        <v>410.64</v>
      </c>
      <c r="F1854">
        <v>4587.2</v>
      </c>
      <c r="G1854">
        <v>508.14</v>
      </c>
      <c r="H1854">
        <v>276918.78000000003</v>
      </c>
      <c r="I1854">
        <v>58.26</v>
      </c>
      <c r="J1854">
        <v>5.3</v>
      </c>
      <c r="K1854">
        <v>52.97</v>
      </c>
    </row>
    <row r="1855" spans="1:11" x14ac:dyDescent="0.3">
      <c r="A1855" t="s">
        <v>192</v>
      </c>
      <c r="B1855" s="2">
        <v>46203</v>
      </c>
      <c r="C1855">
        <v>276918.78000000003</v>
      </c>
      <c r="D1855">
        <v>1412.29</v>
      </c>
      <c r="E1855">
        <v>402.64</v>
      </c>
      <c r="F1855">
        <v>4497.7700000000004</v>
      </c>
      <c r="G1855">
        <v>498.23</v>
      </c>
      <c r="H1855">
        <v>271520.14</v>
      </c>
      <c r="I1855">
        <v>57.13</v>
      </c>
      <c r="J1855">
        <v>5.3</v>
      </c>
      <c r="K1855">
        <v>51.83</v>
      </c>
    </row>
    <row r="1856" spans="1:11" x14ac:dyDescent="0.3">
      <c r="A1856" t="s">
        <v>192</v>
      </c>
      <c r="B1856" s="2">
        <v>46234</v>
      </c>
      <c r="C1856">
        <v>271520.14</v>
      </c>
      <c r="D1856">
        <v>1384.75</v>
      </c>
      <c r="E1856">
        <v>394.79</v>
      </c>
      <c r="F1856">
        <v>4410.09</v>
      </c>
      <c r="G1856">
        <v>488.52</v>
      </c>
      <c r="H1856">
        <v>266226.75</v>
      </c>
      <c r="I1856">
        <v>56.02</v>
      </c>
      <c r="J1856">
        <v>5.3</v>
      </c>
      <c r="K1856">
        <v>50.72</v>
      </c>
    </row>
    <row r="1857" spans="1:11" x14ac:dyDescent="0.3">
      <c r="A1857" t="s">
        <v>192</v>
      </c>
      <c r="B1857" s="2">
        <v>46265</v>
      </c>
      <c r="C1857">
        <v>266226.75</v>
      </c>
      <c r="D1857">
        <v>1357.76</v>
      </c>
      <c r="E1857">
        <v>387.09</v>
      </c>
      <c r="F1857">
        <v>4324.1099999999997</v>
      </c>
      <c r="G1857">
        <v>478.99</v>
      </c>
      <c r="H1857">
        <v>261036.55</v>
      </c>
      <c r="I1857">
        <v>54.92</v>
      </c>
      <c r="J1857">
        <v>5.3</v>
      </c>
      <c r="K1857">
        <v>49.62</v>
      </c>
    </row>
    <row r="1858" spans="1:11" x14ac:dyDescent="0.3">
      <c r="A1858" t="s">
        <v>192</v>
      </c>
      <c r="B1858" s="2">
        <v>46295</v>
      </c>
      <c r="C1858">
        <v>261036.55</v>
      </c>
      <c r="D1858">
        <v>1331.29</v>
      </c>
      <c r="E1858">
        <v>379.54</v>
      </c>
      <c r="F1858">
        <v>4239.8100000000004</v>
      </c>
      <c r="G1858">
        <v>469.65</v>
      </c>
      <c r="H1858">
        <v>255947.54</v>
      </c>
      <c r="I1858">
        <v>53.85</v>
      </c>
      <c r="J1858">
        <v>5.3</v>
      </c>
      <c r="K1858">
        <v>48.55</v>
      </c>
    </row>
    <row r="1859" spans="1:11" x14ac:dyDescent="0.3">
      <c r="A1859" t="s">
        <v>192</v>
      </c>
      <c r="B1859" s="2">
        <v>46326</v>
      </c>
      <c r="C1859">
        <v>255947.54</v>
      </c>
      <c r="D1859">
        <v>1305.33</v>
      </c>
      <c r="E1859">
        <v>372.14</v>
      </c>
      <c r="F1859">
        <v>4157.16</v>
      </c>
      <c r="G1859">
        <v>460.5</v>
      </c>
      <c r="H1859">
        <v>250957.74</v>
      </c>
      <c r="I1859">
        <v>52.8</v>
      </c>
      <c r="J1859">
        <v>5.3</v>
      </c>
      <c r="K1859">
        <v>47.5</v>
      </c>
    </row>
    <row r="1860" spans="1:11" x14ac:dyDescent="0.3">
      <c r="A1860" t="s">
        <v>192</v>
      </c>
      <c r="B1860" s="2">
        <v>46356</v>
      </c>
      <c r="C1860">
        <v>250957.74</v>
      </c>
      <c r="D1860">
        <v>1279.8800000000001</v>
      </c>
      <c r="E1860">
        <v>364.89</v>
      </c>
      <c r="F1860">
        <v>4076.11</v>
      </c>
      <c r="G1860">
        <v>451.52</v>
      </c>
      <c r="H1860">
        <v>246065.22</v>
      </c>
      <c r="I1860">
        <v>51.77</v>
      </c>
      <c r="J1860">
        <v>5.3</v>
      </c>
      <c r="K1860">
        <v>46.47</v>
      </c>
    </row>
    <row r="1861" spans="1:11" x14ac:dyDescent="0.3">
      <c r="A1861" t="s">
        <v>192</v>
      </c>
      <c r="B1861" s="2">
        <v>46387</v>
      </c>
      <c r="C1861">
        <v>246065.22</v>
      </c>
      <c r="D1861">
        <v>1254.93</v>
      </c>
      <c r="E1861">
        <v>357.78</v>
      </c>
      <c r="F1861">
        <v>3996.64</v>
      </c>
      <c r="G1861">
        <v>442.72</v>
      </c>
      <c r="H1861">
        <v>241268.08</v>
      </c>
      <c r="I1861">
        <v>50.76</v>
      </c>
      <c r="J1861">
        <v>5.3</v>
      </c>
      <c r="K1861">
        <v>45.46</v>
      </c>
    </row>
    <row r="1862" spans="1:11" x14ac:dyDescent="0.3">
      <c r="A1862" t="s">
        <v>193</v>
      </c>
      <c r="B1862" s="2">
        <v>46053</v>
      </c>
      <c r="C1862">
        <v>441156.07</v>
      </c>
      <c r="D1862">
        <v>2357.2399999999998</v>
      </c>
      <c r="E1862">
        <v>478.2</v>
      </c>
      <c r="F1862">
        <v>3837.74</v>
      </c>
      <c r="G1862">
        <v>1028.29</v>
      </c>
      <c r="H1862">
        <v>435811.84000000003</v>
      </c>
      <c r="I1862">
        <v>91.35</v>
      </c>
      <c r="J1862">
        <v>4.7699999999999996</v>
      </c>
      <c r="K1862">
        <v>86.58</v>
      </c>
    </row>
    <row r="1863" spans="1:11" x14ac:dyDescent="0.3">
      <c r="A1863" t="s">
        <v>193</v>
      </c>
      <c r="B1863" s="2">
        <v>46081</v>
      </c>
      <c r="C1863">
        <v>435811.84000000003</v>
      </c>
      <c r="D1863">
        <v>2328.69</v>
      </c>
      <c r="E1863">
        <v>472.41</v>
      </c>
      <c r="F1863">
        <v>3791.25</v>
      </c>
      <c r="G1863">
        <v>1015.84</v>
      </c>
      <c r="H1863">
        <v>430532.35</v>
      </c>
      <c r="I1863">
        <v>90.24</v>
      </c>
      <c r="J1863">
        <v>4.7699999999999996</v>
      </c>
      <c r="K1863">
        <v>85.48</v>
      </c>
    </row>
    <row r="1864" spans="1:11" x14ac:dyDescent="0.3">
      <c r="A1864" t="s">
        <v>193</v>
      </c>
      <c r="B1864" s="2">
        <v>46112</v>
      </c>
      <c r="C1864">
        <v>430532.35</v>
      </c>
      <c r="D1864">
        <v>2300.48</v>
      </c>
      <c r="E1864">
        <v>466.69</v>
      </c>
      <c r="F1864">
        <v>3745.32</v>
      </c>
      <c r="G1864">
        <v>1003.53</v>
      </c>
      <c r="H1864">
        <v>425316.82</v>
      </c>
      <c r="I1864">
        <v>89.15</v>
      </c>
      <c r="J1864">
        <v>4.7699999999999996</v>
      </c>
      <c r="K1864">
        <v>84.38</v>
      </c>
    </row>
    <row r="1865" spans="1:11" x14ac:dyDescent="0.3">
      <c r="A1865" t="s">
        <v>193</v>
      </c>
      <c r="B1865" s="2">
        <v>46142</v>
      </c>
      <c r="C1865">
        <v>425316.82</v>
      </c>
      <c r="D1865">
        <v>2272.61</v>
      </c>
      <c r="E1865">
        <v>461.03</v>
      </c>
      <c r="F1865">
        <v>3699.95</v>
      </c>
      <c r="G1865">
        <v>991.37</v>
      </c>
      <c r="H1865">
        <v>420164.47</v>
      </c>
      <c r="I1865">
        <v>88.07</v>
      </c>
      <c r="J1865">
        <v>4.7699999999999996</v>
      </c>
      <c r="K1865">
        <v>83.3</v>
      </c>
    </row>
    <row r="1866" spans="1:11" x14ac:dyDescent="0.3">
      <c r="A1866" t="s">
        <v>193</v>
      </c>
      <c r="B1866" s="2">
        <v>46173</v>
      </c>
      <c r="C1866">
        <v>420164.47</v>
      </c>
      <c r="D1866">
        <v>2245.08</v>
      </c>
      <c r="E1866">
        <v>455.45</v>
      </c>
      <c r="F1866">
        <v>3655.12</v>
      </c>
      <c r="G1866">
        <v>979.36</v>
      </c>
      <c r="H1866">
        <v>415074.53</v>
      </c>
      <c r="I1866">
        <v>87</v>
      </c>
      <c r="J1866">
        <v>4.7699999999999996</v>
      </c>
      <c r="K1866">
        <v>82.24</v>
      </c>
    </row>
    <row r="1867" spans="1:11" x14ac:dyDescent="0.3">
      <c r="A1867" t="s">
        <v>193</v>
      </c>
      <c r="B1867" s="2">
        <v>46203</v>
      </c>
      <c r="C1867">
        <v>415074.53</v>
      </c>
      <c r="D1867">
        <v>2217.88</v>
      </c>
      <c r="E1867">
        <v>449.93</v>
      </c>
      <c r="F1867">
        <v>3610.85</v>
      </c>
      <c r="G1867">
        <v>967.5</v>
      </c>
      <c r="H1867">
        <v>410046.26</v>
      </c>
      <c r="I1867">
        <v>85.95</v>
      </c>
      <c r="J1867">
        <v>4.7699999999999996</v>
      </c>
      <c r="K1867">
        <v>81.180000000000007</v>
      </c>
    </row>
    <row r="1868" spans="1:11" x14ac:dyDescent="0.3">
      <c r="A1868" t="s">
        <v>193</v>
      </c>
      <c r="B1868" s="2">
        <v>46234</v>
      </c>
      <c r="C1868">
        <v>410046.26</v>
      </c>
      <c r="D1868">
        <v>2191.0100000000002</v>
      </c>
      <c r="E1868">
        <v>444.48</v>
      </c>
      <c r="F1868">
        <v>3567.1</v>
      </c>
      <c r="G1868">
        <v>955.78</v>
      </c>
      <c r="H1868">
        <v>405078.89</v>
      </c>
      <c r="I1868">
        <v>84.91</v>
      </c>
      <c r="J1868">
        <v>4.7699999999999996</v>
      </c>
      <c r="K1868">
        <v>80.14</v>
      </c>
    </row>
    <row r="1869" spans="1:11" x14ac:dyDescent="0.3">
      <c r="A1869" t="s">
        <v>193</v>
      </c>
      <c r="B1869" s="2">
        <v>46265</v>
      </c>
      <c r="C1869">
        <v>405078.89</v>
      </c>
      <c r="D1869">
        <v>2164.4699999999998</v>
      </c>
      <c r="E1869">
        <v>439.09</v>
      </c>
      <c r="F1869">
        <v>3523.89</v>
      </c>
      <c r="G1869">
        <v>944.2</v>
      </c>
      <c r="H1869">
        <v>400171.71</v>
      </c>
      <c r="I1869">
        <v>83.88</v>
      </c>
      <c r="J1869">
        <v>4.7699999999999996</v>
      </c>
      <c r="K1869">
        <v>79.11</v>
      </c>
    </row>
    <row r="1870" spans="1:11" x14ac:dyDescent="0.3">
      <c r="A1870" t="s">
        <v>193</v>
      </c>
      <c r="B1870" s="2">
        <v>46295</v>
      </c>
      <c r="C1870">
        <v>400171.71</v>
      </c>
      <c r="D1870">
        <v>2138.25</v>
      </c>
      <c r="E1870">
        <v>433.78</v>
      </c>
      <c r="F1870">
        <v>3481.2</v>
      </c>
      <c r="G1870">
        <v>932.76</v>
      </c>
      <c r="H1870">
        <v>395323.97</v>
      </c>
      <c r="I1870">
        <v>82.86</v>
      </c>
      <c r="J1870">
        <v>4.7699999999999996</v>
      </c>
      <c r="K1870">
        <v>78.099999999999994</v>
      </c>
    </row>
    <row r="1871" spans="1:11" x14ac:dyDescent="0.3">
      <c r="A1871" t="s">
        <v>193</v>
      </c>
      <c r="B1871" s="2">
        <v>46326</v>
      </c>
      <c r="C1871">
        <v>395323.97</v>
      </c>
      <c r="D1871">
        <v>2112.35</v>
      </c>
      <c r="E1871">
        <v>428.52</v>
      </c>
      <c r="F1871">
        <v>3439.03</v>
      </c>
      <c r="G1871">
        <v>921.46</v>
      </c>
      <c r="H1871">
        <v>390534.95</v>
      </c>
      <c r="I1871">
        <v>81.86</v>
      </c>
      <c r="J1871">
        <v>4.7699999999999996</v>
      </c>
      <c r="K1871">
        <v>77.09</v>
      </c>
    </row>
    <row r="1872" spans="1:11" x14ac:dyDescent="0.3">
      <c r="A1872" t="s">
        <v>193</v>
      </c>
      <c r="B1872" s="2">
        <v>46356</v>
      </c>
      <c r="C1872">
        <v>390534.95</v>
      </c>
      <c r="D1872">
        <v>2086.7600000000002</v>
      </c>
      <c r="E1872">
        <v>423.33</v>
      </c>
      <c r="F1872">
        <v>3397.37</v>
      </c>
      <c r="G1872">
        <v>910.3</v>
      </c>
      <c r="H1872">
        <v>385803.96</v>
      </c>
      <c r="I1872">
        <v>80.87</v>
      </c>
      <c r="J1872">
        <v>4.7699999999999996</v>
      </c>
      <c r="K1872">
        <v>76.099999999999994</v>
      </c>
    </row>
    <row r="1873" spans="1:11" x14ac:dyDescent="0.3">
      <c r="A1873" t="s">
        <v>193</v>
      </c>
      <c r="B1873" s="2">
        <v>46387</v>
      </c>
      <c r="C1873">
        <v>385803.96</v>
      </c>
      <c r="D1873">
        <v>2061.48</v>
      </c>
      <c r="E1873">
        <v>418.2</v>
      </c>
      <c r="F1873">
        <v>3356.21</v>
      </c>
      <c r="G1873">
        <v>899.27</v>
      </c>
      <c r="H1873">
        <v>381130.27</v>
      </c>
      <c r="I1873">
        <v>79.89</v>
      </c>
      <c r="J1873">
        <v>4.7699999999999996</v>
      </c>
      <c r="K1873">
        <v>75.12</v>
      </c>
    </row>
    <row r="1874" spans="1:11" x14ac:dyDescent="0.3">
      <c r="A1874" t="s">
        <v>194</v>
      </c>
      <c r="B1874" s="2">
        <v>46053</v>
      </c>
      <c r="C1874">
        <v>587557.82999999996</v>
      </c>
      <c r="D1874">
        <v>3371.6</v>
      </c>
      <c r="E1874">
        <v>551.1</v>
      </c>
      <c r="F1874">
        <v>6687.87</v>
      </c>
      <c r="G1874">
        <v>1850.09</v>
      </c>
      <c r="H1874">
        <v>578468.77</v>
      </c>
      <c r="I1874">
        <v>145.75</v>
      </c>
      <c r="J1874">
        <v>7.48</v>
      </c>
      <c r="K1874">
        <v>138.28</v>
      </c>
    </row>
    <row r="1875" spans="1:11" x14ac:dyDescent="0.3">
      <c r="A1875" t="s">
        <v>194</v>
      </c>
      <c r="B1875" s="2">
        <v>46081</v>
      </c>
      <c r="C1875">
        <v>578468.77</v>
      </c>
      <c r="D1875">
        <v>3319.45</v>
      </c>
      <c r="E1875">
        <v>542.57000000000005</v>
      </c>
      <c r="F1875">
        <v>6584.42</v>
      </c>
      <c r="G1875">
        <v>1821.47</v>
      </c>
      <c r="H1875">
        <v>569520.31000000006</v>
      </c>
      <c r="I1875">
        <v>143.5</v>
      </c>
      <c r="J1875">
        <v>7.48</v>
      </c>
      <c r="K1875">
        <v>136.02000000000001</v>
      </c>
    </row>
    <row r="1876" spans="1:11" x14ac:dyDescent="0.3">
      <c r="A1876" t="s">
        <v>194</v>
      </c>
      <c r="B1876" s="2">
        <v>46112</v>
      </c>
      <c r="C1876">
        <v>569520.31000000006</v>
      </c>
      <c r="D1876">
        <v>3268.1</v>
      </c>
      <c r="E1876">
        <v>534.17999999999995</v>
      </c>
      <c r="F1876">
        <v>6482.56</v>
      </c>
      <c r="G1876">
        <v>1793.29</v>
      </c>
      <c r="H1876">
        <v>560710.28</v>
      </c>
      <c r="I1876">
        <v>141.28</v>
      </c>
      <c r="J1876">
        <v>7.48</v>
      </c>
      <c r="K1876">
        <v>133.80000000000001</v>
      </c>
    </row>
    <row r="1877" spans="1:11" x14ac:dyDescent="0.3">
      <c r="A1877" t="s">
        <v>194</v>
      </c>
      <c r="B1877" s="2">
        <v>46142</v>
      </c>
      <c r="C1877">
        <v>560710.28</v>
      </c>
      <c r="D1877">
        <v>3217.54</v>
      </c>
      <c r="E1877">
        <v>525.91999999999996</v>
      </c>
      <c r="F1877">
        <v>6382.28</v>
      </c>
      <c r="G1877">
        <v>1765.55</v>
      </c>
      <c r="H1877">
        <v>552036.53</v>
      </c>
      <c r="I1877">
        <v>139.09</v>
      </c>
      <c r="J1877">
        <v>7.48</v>
      </c>
      <c r="K1877">
        <v>131.62</v>
      </c>
    </row>
    <row r="1878" spans="1:11" x14ac:dyDescent="0.3">
      <c r="A1878" t="s">
        <v>194</v>
      </c>
      <c r="B1878" s="2">
        <v>46173</v>
      </c>
      <c r="C1878">
        <v>552036.53</v>
      </c>
      <c r="D1878">
        <v>3167.77</v>
      </c>
      <c r="E1878">
        <v>517.78</v>
      </c>
      <c r="F1878">
        <v>6283.55</v>
      </c>
      <c r="G1878">
        <v>1738.24</v>
      </c>
      <c r="H1878">
        <v>543496.95999999996</v>
      </c>
      <c r="I1878">
        <v>136.94</v>
      </c>
      <c r="J1878">
        <v>7.48</v>
      </c>
      <c r="K1878">
        <v>129.47</v>
      </c>
    </row>
    <row r="1879" spans="1:11" x14ac:dyDescent="0.3">
      <c r="A1879" t="s">
        <v>194</v>
      </c>
      <c r="B1879" s="2">
        <v>46203</v>
      </c>
      <c r="C1879">
        <v>543496.95999999996</v>
      </c>
      <c r="D1879">
        <v>3118.77</v>
      </c>
      <c r="E1879">
        <v>509.77</v>
      </c>
      <c r="F1879">
        <v>6186.35</v>
      </c>
      <c r="G1879">
        <v>1711.35</v>
      </c>
      <c r="H1879">
        <v>535089.49</v>
      </c>
      <c r="I1879">
        <v>134.82</v>
      </c>
      <c r="J1879">
        <v>7.48</v>
      </c>
      <c r="K1879">
        <v>127.35</v>
      </c>
    </row>
    <row r="1880" spans="1:11" x14ac:dyDescent="0.3">
      <c r="A1880" t="s">
        <v>194</v>
      </c>
      <c r="B1880" s="2">
        <v>46234</v>
      </c>
      <c r="C1880">
        <v>535089.49</v>
      </c>
      <c r="D1880">
        <v>3070.52</v>
      </c>
      <c r="E1880">
        <v>501.89</v>
      </c>
      <c r="F1880">
        <v>6090.65</v>
      </c>
      <c r="G1880">
        <v>1684.87</v>
      </c>
      <c r="H1880">
        <v>526812.07999999996</v>
      </c>
      <c r="I1880">
        <v>132.74</v>
      </c>
      <c r="J1880">
        <v>7.48</v>
      </c>
      <c r="K1880">
        <v>125.26</v>
      </c>
    </row>
    <row r="1881" spans="1:11" x14ac:dyDescent="0.3">
      <c r="A1881" t="s">
        <v>194</v>
      </c>
      <c r="B1881" s="2">
        <v>46265</v>
      </c>
      <c r="C1881">
        <v>526812.07999999996</v>
      </c>
      <c r="D1881">
        <v>3023.02</v>
      </c>
      <c r="E1881">
        <v>494.12</v>
      </c>
      <c r="F1881">
        <v>5996.44</v>
      </c>
      <c r="G1881">
        <v>1658.81</v>
      </c>
      <c r="H1881">
        <v>518662.71</v>
      </c>
      <c r="I1881">
        <v>130.68</v>
      </c>
      <c r="J1881">
        <v>7.48</v>
      </c>
      <c r="K1881">
        <v>123.21</v>
      </c>
    </row>
    <row r="1882" spans="1:11" x14ac:dyDescent="0.3">
      <c r="A1882" t="s">
        <v>194</v>
      </c>
      <c r="B1882" s="2">
        <v>46295</v>
      </c>
      <c r="C1882">
        <v>518662.71</v>
      </c>
      <c r="D1882">
        <v>2976.26</v>
      </c>
      <c r="E1882">
        <v>486.48</v>
      </c>
      <c r="F1882">
        <v>5903.68</v>
      </c>
      <c r="G1882">
        <v>1633.15</v>
      </c>
      <c r="H1882">
        <v>510639.4</v>
      </c>
      <c r="I1882">
        <v>128.66</v>
      </c>
      <c r="J1882">
        <v>7.48</v>
      </c>
      <c r="K1882">
        <v>121.19</v>
      </c>
    </row>
    <row r="1883" spans="1:11" x14ac:dyDescent="0.3">
      <c r="A1883" t="s">
        <v>194</v>
      </c>
      <c r="B1883" s="2">
        <v>46326</v>
      </c>
      <c r="C1883">
        <v>510639.4</v>
      </c>
      <c r="D1883">
        <v>2930.22</v>
      </c>
      <c r="E1883">
        <v>478.95</v>
      </c>
      <c r="F1883">
        <v>5812.35</v>
      </c>
      <c r="G1883">
        <v>1607.89</v>
      </c>
      <c r="H1883">
        <v>502740.21</v>
      </c>
      <c r="I1883">
        <v>126.67</v>
      </c>
      <c r="J1883">
        <v>7.48</v>
      </c>
      <c r="K1883">
        <v>119.2</v>
      </c>
    </row>
    <row r="1884" spans="1:11" x14ac:dyDescent="0.3">
      <c r="A1884" t="s">
        <v>194</v>
      </c>
      <c r="B1884" s="2">
        <v>46356</v>
      </c>
      <c r="C1884">
        <v>502740.21</v>
      </c>
      <c r="D1884">
        <v>2884.89</v>
      </c>
      <c r="E1884">
        <v>471.54</v>
      </c>
      <c r="F1884">
        <v>5722.44</v>
      </c>
      <c r="G1884">
        <v>1583.01</v>
      </c>
      <c r="H1884">
        <v>494963.22</v>
      </c>
      <c r="I1884">
        <v>124.71</v>
      </c>
      <c r="J1884">
        <v>7.48</v>
      </c>
      <c r="K1884">
        <v>117.24</v>
      </c>
    </row>
    <row r="1885" spans="1:11" x14ac:dyDescent="0.3">
      <c r="A1885" t="s">
        <v>194</v>
      </c>
      <c r="B1885" s="2">
        <v>46387</v>
      </c>
      <c r="C1885">
        <v>494963.22</v>
      </c>
      <c r="D1885">
        <v>2840.26</v>
      </c>
      <c r="E1885">
        <v>464.25</v>
      </c>
      <c r="F1885">
        <v>5633.92</v>
      </c>
      <c r="G1885">
        <v>1558.53</v>
      </c>
      <c r="H1885">
        <v>487306.53</v>
      </c>
      <c r="I1885">
        <v>122.78</v>
      </c>
      <c r="J1885">
        <v>7.48</v>
      </c>
      <c r="K1885">
        <v>115.31</v>
      </c>
    </row>
    <row r="1886" spans="1:11" x14ac:dyDescent="0.3">
      <c r="A1886" t="s">
        <v>196</v>
      </c>
      <c r="B1886" s="2">
        <v>46053</v>
      </c>
      <c r="C1886">
        <v>174011.75</v>
      </c>
      <c r="D1886">
        <v>763.62</v>
      </c>
      <c r="E1886">
        <v>223.79</v>
      </c>
      <c r="F1886">
        <v>875.37</v>
      </c>
      <c r="G1886">
        <v>583.76</v>
      </c>
      <c r="H1886">
        <v>172328.83</v>
      </c>
      <c r="I1886">
        <v>39.68</v>
      </c>
      <c r="J1886">
        <v>6.95</v>
      </c>
      <c r="K1886">
        <v>32.74</v>
      </c>
    </row>
    <row r="1887" spans="1:11" x14ac:dyDescent="0.3">
      <c r="A1887" t="s">
        <v>196</v>
      </c>
      <c r="B1887" s="2">
        <v>46081</v>
      </c>
      <c r="C1887">
        <v>172328.83</v>
      </c>
      <c r="D1887">
        <v>756.24</v>
      </c>
      <c r="E1887">
        <v>221.62</v>
      </c>
      <c r="F1887">
        <v>866.91</v>
      </c>
      <c r="G1887">
        <v>578.11</v>
      </c>
      <c r="H1887">
        <v>170662.18</v>
      </c>
      <c r="I1887">
        <v>39.299999999999997</v>
      </c>
      <c r="J1887">
        <v>6.95</v>
      </c>
      <c r="K1887">
        <v>32.36</v>
      </c>
    </row>
    <row r="1888" spans="1:11" x14ac:dyDescent="0.3">
      <c r="A1888" t="s">
        <v>196</v>
      </c>
      <c r="B1888" s="2">
        <v>46112</v>
      </c>
      <c r="C1888">
        <v>170662.18</v>
      </c>
      <c r="D1888">
        <v>748.92</v>
      </c>
      <c r="E1888">
        <v>219.48</v>
      </c>
      <c r="F1888">
        <v>858.52</v>
      </c>
      <c r="G1888">
        <v>572.52</v>
      </c>
      <c r="H1888">
        <v>169011.66</v>
      </c>
      <c r="I1888">
        <v>38.92</v>
      </c>
      <c r="J1888">
        <v>6.95</v>
      </c>
      <c r="K1888">
        <v>31.98</v>
      </c>
    </row>
    <row r="1889" spans="1:11" x14ac:dyDescent="0.3">
      <c r="A1889" t="s">
        <v>196</v>
      </c>
      <c r="B1889" s="2">
        <v>46142</v>
      </c>
      <c r="C1889">
        <v>169011.66</v>
      </c>
      <c r="D1889">
        <v>741.68</v>
      </c>
      <c r="E1889">
        <v>217.36</v>
      </c>
      <c r="F1889">
        <v>850.22</v>
      </c>
      <c r="G1889">
        <v>566.99</v>
      </c>
      <c r="H1889">
        <v>167377.1</v>
      </c>
      <c r="I1889">
        <v>38.54</v>
      </c>
      <c r="J1889">
        <v>6.95</v>
      </c>
      <c r="K1889">
        <v>31.6</v>
      </c>
    </row>
    <row r="1890" spans="1:11" x14ac:dyDescent="0.3">
      <c r="A1890" t="s">
        <v>196</v>
      </c>
      <c r="B1890" s="2">
        <v>46173</v>
      </c>
      <c r="C1890">
        <v>167377.1</v>
      </c>
      <c r="D1890">
        <v>734.51</v>
      </c>
      <c r="E1890">
        <v>215.25</v>
      </c>
      <c r="F1890">
        <v>842</v>
      </c>
      <c r="G1890">
        <v>561.5</v>
      </c>
      <c r="H1890">
        <v>165758.34</v>
      </c>
      <c r="I1890">
        <v>38.17</v>
      </c>
      <c r="J1890">
        <v>6.95</v>
      </c>
      <c r="K1890">
        <v>31.23</v>
      </c>
    </row>
    <row r="1891" spans="1:11" x14ac:dyDescent="0.3">
      <c r="A1891" t="s">
        <v>196</v>
      </c>
      <c r="B1891" s="2">
        <v>46203</v>
      </c>
      <c r="C1891">
        <v>165758.34</v>
      </c>
      <c r="D1891">
        <v>727.4</v>
      </c>
      <c r="E1891">
        <v>213.17</v>
      </c>
      <c r="F1891">
        <v>833.85</v>
      </c>
      <c r="G1891">
        <v>556.07000000000005</v>
      </c>
      <c r="H1891">
        <v>164155.24</v>
      </c>
      <c r="I1891">
        <v>37.799999999999997</v>
      </c>
      <c r="J1891">
        <v>6.95</v>
      </c>
      <c r="K1891">
        <v>30.86</v>
      </c>
    </row>
    <row r="1892" spans="1:11" x14ac:dyDescent="0.3">
      <c r="A1892" t="s">
        <v>196</v>
      </c>
      <c r="B1892" s="2">
        <v>46234</v>
      </c>
      <c r="C1892">
        <v>164155.24</v>
      </c>
      <c r="D1892">
        <v>720.37</v>
      </c>
      <c r="E1892">
        <v>211.11</v>
      </c>
      <c r="F1892">
        <v>825.79</v>
      </c>
      <c r="G1892">
        <v>550.69000000000005</v>
      </c>
      <c r="H1892">
        <v>162567.65</v>
      </c>
      <c r="I1892">
        <v>37.44</v>
      </c>
      <c r="J1892">
        <v>6.95</v>
      </c>
      <c r="K1892">
        <v>30.49</v>
      </c>
    </row>
    <row r="1893" spans="1:11" x14ac:dyDescent="0.3">
      <c r="A1893" t="s">
        <v>196</v>
      </c>
      <c r="B1893" s="2">
        <v>46265</v>
      </c>
      <c r="C1893">
        <v>162567.65</v>
      </c>
      <c r="D1893">
        <v>713.4</v>
      </c>
      <c r="E1893">
        <v>209.07</v>
      </c>
      <c r="F1893">
        <v>817.8</v>
      </c>
      <c r="G1893">
        <v>545.37</v>
      </c>
      <c r="H1893">
        <v>160995.4</v>
      </c>
      <c r="I1893">
        <v>37.07</v>
      </c>
      <c r="J1893">
        <v>6.95</v>
      </c>
      <c r="K1893">
        <v>30.13</v>
      </c>
    </row>
    <row r="1894" spans="1:11" x14ac:dyDescent="0.3">
      <c r="A1894" t="s">
        <v>196</v>
      </c>
      <c r="B1894" s="2">
        <v>46295</v>
      </c>
      <c r="C1894">
        <v>160995.4</v>
      </c>
      <c r="D1894">
        <v>706.5</v>
      </c>
      <c r="E1894">
        <v>207.05</v>
      </c>
      <c r="F1894">
        <v>809.89</v>
      </c>
      <c r="G1894">
        <v>540.09</v>
      </c>
      <c r="H1894">
        <v>159438.37</v>
      </c>
      <c r="I1894">
        <v>36.72</v>
      </c>
      <c r="J1894">
        <v>6.95</v>
      </c>
      <c r="K1894">
        <v>29.77</v>
      </c>
    </row>
    <row r="1895" spans="1:11" x14ac:dyDescent="0.3">
      <c r="A1895" t="s">
        <v>196</v>
      </c>
      <c r="B1895" s="2">
        <v>46326</v>
      </c>
      <c r="C1895">
        <v>159438.37</v>
      </c>
      <c r="D1895">
        <v>699.67</v>
      </c>
      <c r="E1895">
        <v>205.04</v>
      </c>
      <c r="F1895">
        <v>802.06</v>
      </c>
      <c r="G1895">
        <v>534.87</v>
      </c>
      <c r="H1895">
        <v>157896.39000000001</v>
      </c>
      <c r="I1895">
        <v>36.36</v>
      </c>
      <c r="J1895">
        <v>6.95</v>
      </c>
      <c r="K1895">
        <v>29.42</v>
      </c>
    </row>
    <row r="1896" spans="1:11" x14ac:dyDescent="0.3">
      <c r="A1896" t="s">
        <v>196</v>
      </c>
      <c r="B1896" s="2">
        <v>46356</v>
      </c>
      <c r="C1896">
        <v>157896.39000000001</v>
      </c>
      <c r="D1896">
        <v>692.9</v>
      </c>
      <c r="E1896">
        <v>203.06</v>
      </c>
      <c r="F1896">
        <v>794.31</v>
      </c>
      <c r="G1896">
        <v>529.70000000000005</v>
      </c>
      <c r="H1896">
        <v>156369.32999999999</v>
      </c>
      <c r="I1896">
        <v>36.01</v>
      </c>
      <c r="J1896">
        <v>6.95</v>
      </c>
      <c r="K1896">
        <v>29.06</v>
      </c>
    </row>
    <row r="1897" spans="1:11" x14ac:dyDescent="0.3">
      <c r="A1897" t="s">
        <v>196</v>
      </c>
      <c r="B1897" s="2">
        <v>46387</v>
      </c>
      <c r="C1897">
        <v>156369.32999999999</v>
      </c>
      <c r="D1897">
        <v>686.2</v>
      </c>
      <c r="E1897">
        <v>201.1</v>
      </c>
      <c r="F1897">
        <v>786.62</v>
      </c>
      <c r="G1897">
        <v>524.57000000000005</v>
      </c>
      <c r="H1897">
        <v>154857.03</v>
      </c>
      <c r="I1897">
        <v>35.659999999999997</v>
      </c>
      <c r="J1897">
        <v>6.95</v>
      </c>
      <c r="K1897">
        <v>28.72</v>
      </c>
    </row>
    <row r="1898" spans="1:11" x14ac:dyDescent="0.3">
      <c r="A1898" t="s">
        <v>197</v>
      </c>
      <c r="B1898" s="2">
        <v>46053</v>
      </c>
      <c r="C1898">
        <v>536242.64</v>
      </c>
      <c r="D1898">
        <v>3198.69</v>
      </c>
      <c r="E1898">
        <v>484.72</v>
      </c>
      <c r="F1898">
        <v>3282.6</v>
      </c>
      <c r="G1898">
        <v>241.75</v>
      </c>
      <c r="H1898">
        <v>532233.56999999995</v>
      </c>
      <c r="I1898">
        <v>122.43</v>
      </c>
      <c r="J1898">
        <v>5.0999999999999996</v>
      </c>
      <c r="K1898">
        <v>117.33</v>
      </c>
    </row>
    <row r="1899" spans="1:11" x14ac:dyDescent="0.3">
      <c r="A1899" t="s">
        <v>197</v>
      </c>
      <c r="B1899" s="2">
        <v>46081</v>
      </c>
      <c r="C1899">
        <v>532233.56999999995</v>
      </c>
      <c r="D1899">
        <v>3174.77</v>
      </c>
      <c r="E1899">
        <v>481.1</v>
      </c>
      <c r="F1899">
        <v>3258.06</v>
      </c>
      <c r="G1899">
        <v>239.94</v>
      </c>
      <c r="H1899">
        <v>528254.47</v>
      </c>
      <c r="I1899">
        <v>121.51</v>
      </c>
      <c r="J1899">
        <v>5.0999999999999996</v>
      </c>
      <c r="K1899">
        <v>116.41</v>
      </c>
    </row>
    <row r="1900" spans="1:11" x14ac:dyDescent="0.3">
      <c r="A1900" t="s">
        <v>197</v>
      </c>
      <c r="B1900" s="2">
        <v>46112</v>
      </c>
      <c r="C1900">
        <v>528254.47</v>
      </c>
      <c r="D1900">
        <v>3151.04</v>
      </c>
      <c r="E1900">
        <v>477.5</v>
      </c>
      <c r="F1900">
        <v>3233.7</v>
      </c>
      <c r="G1900">
        <v>238.15</v>
      </c>
      <c r="H1900">
        <v>524305.12</v>
      </c>
      <c r="I1900">
        <v>120.61</v>
      </c>
      <c r="J1900">
        <v>5.0999999999999996</v>
      </c>
      <c r="K1900">
        <v>115.51</v>
      </c>
    </row>
    <row r="1901" spans="1:11" x14ac:dyDescent="0.3">
      <c r="A1901" t="s">
        <v>197</v>
      </c>
      <c r="B1901" s="2">
        <v>46142</v>
      </c>
      <c r="C1901">
        <v>524305.12</v>
      </c>
      <c r="D1901">
        <v>3127.48</v>
      </c>
      <c r="E1901">
        <v>473.93</v>
      </c>
      <c r="F1901">
        <v>3209.53</v>
      </c>
      <c r="G1901">
        <v>236.37</v>
      </c>
      <c r="H1901">
        <v>520385.3</v>
      </c>
      <c r="I1901">
        <v>119.7</v>
      </c>
      <c r="J1901">
        <v>5.0999999999999996</v>
      </c>
      <c r="K1901">
        <v>114.6</v>
      </c>
    </row>
    <row r="1902" spans="1:11" x14ac:dyDescent="0.3">
      <c r="A1902" t="s">
        <v>197</v>
      </c>
      <c r="B1902" s="2">
        <v>46173</v>
      </c>
      <c r="C1902">
        <v>520385.3</v>
      </c>
      <c r="D1902">
        <v>3104.1</v>
      </c>
      <c r="E1902">
        <v>470.39</v>
      </c>
      <c r="F1902">
        <v>3185.53</v>
      </c>
      <c r="G1902">
        <v>234.6</v>
      </c>
      <c r="H1902">
        <v>516494.78</v>
      </c>
      <c r="I1902">
        <v>118.81</v>
      </c>
      <c r="J1902">
        <v>5.0999999999999996</v>
      </c>
      <c r="K1902">
        <v>113.71</v>
      </c>
    </row>
    <row r="1903" spans="1:11" x14ac:dyDescent="0.3">
      <c r="A1903" t="s">
        <v>197</v>
      </c>
      <c r="B1903" s="2">
        <v>46203</v>
      </c>
      <c r="C1903">
        <v>516494.78</v>
      </c>
      <c r="D1903">
        <v>3080.89</v>
      </c>
      <c r="E1903">
        <v>466.87</v>
      </c>
      <c r="F1903">
        <v>3161.71</v>
      </c>
      <c r="G1903">
        <v>232.85</v>
      </c>
      <c r="H1903">
        <v>512633.35</v>
      </c>
      <c r="I1903">
        <v>117.92</v>
      </c>
      <c r="J1903">
        <v>5.0999999999999996</v>
      </c>
      <c r="K1903">
        <v>112.82</v>
      </c>
    </row>
    <row r="1904" spans="1:11" x14ac:dyDescent="0.3">
      <c r="A1904" t="s">
        <v>197</v>
      </c>
      <c r="B1904" s="2">
        <v>46234</v>
      </c>
      <c r="C1904">
        <v>512633.35</v>
      </c>
      <c r="D1904">
        <v>3057.86</v>
      </c>
      <c r="E1904">
        <v>463.38</v>
      </c>
      <c r="F1904">
        <v>3138.08</v>
      </c>
      <c r="G1904">
        <v>231.11</v>
      </c>
      <c r="H1904">
        <v>508800.79</v>
      </c>
      <c r="I1904">
        <v>117.04</v>
      </c>
      <c r="J1904">
        <v>5.0999999999999996</v>
      </c>
      <c r="K1904">
        <v>111.94</v>
      </c>
    </row>
    <row r="1905" spans="1:11" x14ac:dyDescent="0.3">
      <c r="A1905" t="s">
        <v>197</v>
      </c>
      <c r="B1905" s="2">
        <v>46265</v>
      </c>
      <c r="C1905">
        <v>508800.79</v>
      </c>
      <c r="D1905">
        <v>3035</v>
      </c>
      <c r="E1905">
        <v>459.91</v>
      </c>
      <c r="F1905">
        <v>3114.62</v>
      </c>
      <c r="G1905">
        <v>229.38</v>
      </c>
      <c r="H1905">
        <v>504996.88</v>
      </c>
      <c r="I1905">
        <v>116.16</v>
      </c>
      <c r="J1905">
        <v>5.0999999999999996</v>
      </c>
      <c r="K1905">
        <v>111.06</v>
      </c>
    </row>
    <row r="1906" spans="1:11" x14ac:dyDescent="0.3">
      <c r="A1906" t="s">
        <v>197</v>
      </c>
      <c r="B1906" s="2">
        <v>46295</v>
      </c>
      <c r="C1906">
        <v>504996.88</v>
      </c>
      <c r="D1906">
        <v>3012.31</v>
      </c>
      <c r="E1906">
        <v>456.48</v>
      </c>
      <c r="F1906">
        <v>3091.33</v>
      </c>
      <c r="G1906">
        <v>227.66</v>
      </c>
      <c r="H1906">
        <v>501221.41</v>
      </c>
      <c r="I1906">
        <v>115.3</v>
      </c>
      <c r="J1906">
        <v>5.0999999999999996</v>
      </c>
      <c r="K1906">
        <v>110.2</v>
      </c>
    </row>
    <row r="1907" spans="1:11" x14ac:dyDescent="0.3">
      <c r="A1907" t="s">
        <v>197</v>
      </c>
      <c r="B1907" s="2">
        <v>46326</v>
      </c>
      <c r="C1907">
        <v>501221.41</v>
      </c>
      <c r="D1907">
        <v>2989.79</v>
      </c>
      <c r="E1907">
        <v>453.06</v>
      </c>
      <c r="F1907">
        <v>3068.22</v>
      </c>
      <c r="G1907">
        <v>225.96</v>
      </c>
      <c r="H1907">
        <v>497474.16</v>
      </c>
      <c r="I1907">
        <v>114.43</v>
      </c>
      <c r="J1907">
        <v>5.0999999999999996</v>
      </c>
      <c r="K1907">
        <v>109.33</v>
      </c>
    </row>
    <row r="1908" spans="1:11" x14ac:dyDescent="0.3">
      <c r="A1908" t="s">
        <v>197</v>
      </c>
      <c r="B1908" s="2">
        <v>46356</v>
      </c>
      <c r="C1908">
        <v>497474.16</v>
      </c>
      <c r="D1908">
        <v>2967.43</v>
      </c>
      <c r="E1908">
        <v>449.68</v>
      </c>
      <c r="F1908">
        <v>3045.28</v>
      </c>
      <c r="G1908">
        <v>224.27</v>
      </c>
      <c r="H1908">
        <v>493754.94</v>
      </c>
      <c r="I1908">
        <v>113.58</v>
      </c>
      <c r="J1908">
        <v>5.0999999999999996</v>
      </c>
      <c r="K1908">
        <v>108.48</v>
      </c>
    </row>
    <row r="1909" spans="1:11" x14ac:dyDescent="0.3">
      <c r="A1909" t="s">
        <v>197</v>
      </c>
      <c r="B1909" s="2">
        <v>46387</v>
      </c>
      <c r="C1909">
        <v>493754.94</v>
      </c>
      <c r="D1909">
        <v>2945.25</v>
      </c>
      <c r="E1909">
        <v>446.31</v>
      </c>
      <c r="F1909">
        <v>3022.51</v>
      </c>
      <c r="G1909">
        <v>222.6</v>
      </c>
      <c r="H1909">
        <v>490063.51</v>
      </c>
      <c r="I1909">
        <v>112.73</v>
      </c>
      <c r="J1909">
        <v>5.0999999999999996</v>
      </c>
      <c r="K1909">
        <v>107.63</v>
      </c>
    </row>
    <row r="1910" spans="1:11" x14ac:dyDescent="0.3">
      <c r="A1910" t="s">
        <v>198</v>
      </c>
      <c r="B1910" s="2">
        <v>46053</v>
      </c>
      <c r="C1910">
        <v>251301.28</v>
      </c>
      <c r="D1910">
        <v>1440.79</v>
      </c>
      <c r="E1910">
        <v>329.72</v>
      </c>
      <c r="F1910">
        <v>3594.68</v>
      </c>
      <c r="G1910">
        <v>119</v>
      </c>
      <c r="H1910">
        <v>247257.88</v>
      </c>
      <c r="I1910">
        <v>62.32</v>
      </c>
      <c r="J1910">
        <v>5.32</v>
      </c>
      <c r="K1910">
        <v>57</v>
      </c>
    </row>
    <row r="1911" spans="1:11" x14ac:dyDescent="0.3">
      <c r="A1911" t="s">
        <v>198</v>
      </c>
      <c r="B1911" s="2">
        <v>46081</v>
      </c>
      <c r="C1911">
        <v>247257.88</v>
      </c>
      <c r="D1911">
        <v>1417.61</v>
      </c>
      <c r="E1911">
        <v>324.41000000000003</v>
      </c>
      <c r="F1911">
        <v>3536.84</v>
      </c>
      <c r="G1911">
        <v>117.09</v>
      </c>
      <c r="H1911">
        <v>243279.54</v>
      </c>
      <c r="I1911">
        <v>61.32</v>
      </c>
      <c r="J1911">
        <v>5.32</v>
      </c>
      <c r="K1911">
        <v>56</v>
      </c>
    </row>
    <row r="1912" spans="1:11" x14ac:dyDescent="0.3">
      <c r="A1912" t="s">
        <v>198</v>
      </c>
      <c r="B1912" s="2">
        <v>46112</v>
      </c>
      <c r="C1912">
        <v>243279.54</v>
      </c>
      <c r="D1912">
        <v>1394.8</v>
      </c>
      <c r="E1912">
        <v>319.19</v>
      </c>
      <c r="F1912">
        <v>3479.93</v>
      </c>
      <c r="G1912">
        <v>115.2</v>
      </c>
      <c r="H1912">
        <v>239365.21</v>
      </c>
      <c r="I1912">
        <v>60.33</v>
      </c>
      <c r="J1912">
        <v>5.32</v>
      </c>
      <c r="K1912">
        <v>55.01</v>
      </c>
    </row>
    <row r="1913" spans="1:11" x14ac:dyDescent="0.3">
      <c r="A1913" t="s">
        <v>198</v>
      </c>
      <c r="B1913" s="2">
        <v>46142</v>
      </c>
      <c r="C1913">
        <v>239365.21</v>
      </c>
      <c r="D1913">
        <v>1372.36</v>
      </c>
      <c r="E1913">
        <v>314.06</v>
      </c>
      <c r="F1913">
        <v>3423.94</v>
      </c>
      <c r="G1913">
        <v>113.35</v>
      </c>
      <c r="H1913">
        <v>235513.86</v>
      </c>
      <c r="I1913">
        <v>59.36</v>
      </c>
      <c r="J1913">
        <v>5.32</v>
      </c>
      <c r="K1913">
        <v>54.04</v>
      </c>
    </row>
    <row r="1914" spans="1:11" x14ac:dyDescent="0.3">
      <c r="A1914" t="s">
        <v>198</v>
      </c>
      <c r="B1914" s="2">
        <v>46173</v>
      </c>
      <c r="C1914">
        <v>235513.86</v>
      </c>
      <c r="D1914">
        <v>1350.28</v>
      </c>
      <c r="E1914">
        <v>309</v>
      </c>
      <c r="F1914">
        <v>3368.85</v>
      </c>
      <c r="G1914">
        <v>111.53</v>
      </c>
      <c r="H1914">
        <v>231724.48</v>
      </c>
      <c r="I1914">
        <v>58.4</v>
      </c>
      <c r="J1914">
        <v>5.32</v>
      </c>
      <c r="K1914">
        <v>53.09</v>
      </c>
    </row>
    <row r="1915" spans="1:11" x14ac:dyDescent="0.3">
      <c r="A1915" t="s">
        <v>198</v>
      </c>
      <c r="B1915" s="2">
        <v>46203</v>
      </c>
      <c r="C1915">
        <v>231724.48</v>
      </c>
      <c r="D1915">
        <v>1328.55</v>
      </c>
      <c r="E1915">
        <v>304.02999999999997</v>
      </c>
      <c r="F1915">
        <v>3314.65</v>
      </c>
      <c r="G1915">
        <v>109.73</v>
      </c>
      <c r="H1915">
        <v>227996.07</v>
      </c>
      <c r="I1915">
        <v>57.47</v>
      </c>
      <c r="J1915">
        <v>5.32</v>
      </c>
      <c r="K1915">
        <v>52.15</v>
      </c>
    </row>
    <row r="1916" spans="1:11" x14ac:dyDescent="0.3">
      <c r="A1916" t="s">
        <v>198</v>
      </c>
      <c r="B1916" s="2">
        <v>46234</v>
      </c>
      <c r="C1916">
        <v>227996.07</v>
      </c>
      <c r="D1916">
        <v>1307.18</v>
      </c>
      <c r="E1916">
        <v>299.14</v>
      </c>
      <c r="F1916">
        <v>3261.32</v>
      </c>
      <c r="G1916">
        <v>107.97</v>
      </c>
      <c r="H1916">
        <v>224327.64</v>
      </c>
      <c r="I1916">
        <v>56.54</v>
      </c>
      <c r="J1916">
        <v>5.32</v>
      </c>
      <c r="K1916">
        <v>51.22</v>
      </c>
    </row>
    <row r="1917" spans="1:11" x14ac:dyDescent="0.3">
      <c r="A1917" t="s">
        <v>198</v>
      </c>
      <c r="B1917" s="2">
        <v>46265</v>
      </c>
      <c r="C1917">
        <v>224327.64</v>
      </c>
      <c r="D1917">
        <v>1286.1500000000001</v>
      </c>
      <c r="E1917">
        <v>294.33</v>
      </c>
      <c r="F1917">
        <v>3208.84</v>
      </c>
      <c r="G1917">
        <v>106.23</v>
      </c>
      <c r="H1917">
        <v>220718.25</v>
      </c>
      <c r="I1917">
        <v>55.63</v>
      </c>
      <c r="J1917">
        <v>5.32</v>
      </c>
      <c r="K1917">
        <v>50.31</v>
      </c>
    </row>
    <row r="1918" spans="1:11" x14ac:dyDescent="0.3">
      <c r="A1918" t="s">
        <v>198</v>
      </c>
      <c r="B1918" s="2">
        <v>46295</v>
      </c>
      <c r="C1918">
        <v>220718.25</v>
      </c>
      <c r="D1918">
        <v>1265.45</v>
      </c>
      <c r="E1918">
        <v>289.58999999999997</v>
      </c>
      <c r="F1918">
        <v>3157.21</v>
      </c>
      <c r="G1918">
        <v>104.52</v>
      </c>
      <c r="H1918">
        <v>217166.92</v>
      </c>
      <c r="I1918">
        <v>54.74</v>
      </c>
      <c r="J1918">
        <v>5.32</v>
      </c>
      <c r="K1918">
        <v>49.42</v>
      </c>
    </row>
    <row r="1919" spans="1:11" x14ac:dyDescent="0.3">
      <c r="A1919" t="s">
        <v>198</v>
      </c>
      <c r="B1919" s="2">
        <v>46326</v>
      </c>
      <c r="C1919">
        <v>217166.92</v>
      </c>
      <c r="D1919">
        <v>1245.0899999999999</v>
      </c>
      <c r="E1919">
        <v>284.93</v>
      </c>
      <c r="F1919">
        <v>3106.41</v>
      </c>
      <c r="G1919">
        <v>102.84</v>
      </c>
      <c r="H1919">
        <v>213672.74</v>
      </c>
      <c r="I1919">
        <v>53.85</v>
      </c>
      <c r="J1919">
        <v>5.32</v>
      </c>
      <c r="K1919">
        <v>48.54</v>
      </c>
    </row>
    <row r="1920" spans="1:11" x14ac:dyDescent="0.3">
      <c r="A1920" t="s">
        <v>198</v>
      </c>
      <c r="B1920" s="2">
        <v>46356</v>
      </c>
      <c r="C1920">
        <v>213672.74</v>
      </c>
      <c r="D1920">
        <v>1225.06</v>
      </c>
      <c r="E1920">
        <v>280.35000000000002</v>
      </c>
      <c r="F1920">
        <v>3056.43</v>
      </c>
      <c r="G1920">
        <v>101.18</v>
      </c>
      <c r="H1920">
        <v>210234.78</v>
      </c>
      <c r="I1920">
        <v>52.99</v>
      </c>
      <c r="J1920">
        <v>5.32</v>
      </c>
      <c r="K1920">
        <v>47.67</v>
      </c>
    </row>
    <row r="1921" spans="1:11" x14ac:dyDescent="0.3">
      <c r="A1921" t="s">
        <v>198</v>
      </c>
      <c r="B1921" s="2">
        <v>46387</v>
      </c>
      <c r="C1921">
        <v>210234.78</v>
      </c>
      <c r="D1921">
        <v>1205.3499999999999</v>
      </c>
      <c r="E1921">
        <v>275.83999999999997</v>
      </c>
      <c r="F1921">
        <v>3007.25</v>
      </c>
      <c r="G1921">
        <v>99.55</v>
      </c>
      <c r="H1921">
        <v>206852.13</v>
      </c>
      <c r="I1921">
        <v>52.14</v>
      </c>
      <c r="J1921">
        <v>5.32</v>
      </c>
      <c r="K1921">
        <v>46.82</v>
      </c>
    </row>
    <row r="1922" spans="1:11" x14ac:dyDescent="0.3">
      <c r="A1922" t="s">
        <v>199</v>
      </c>
      <c r="B1922" s="2">
        <v>46053</v>
      </c>
      <c r="C1922">
        <v>330579.49</v>
      </c>
      <c r="D1922">
        <v>1354</v>
      </c>
      <c r="E1922">
        <v>533.89</v>
      </c>
      <c r="F1922">
        <v>4390.3100000000004</v>
      </c>
      <c r="G1922">
        <v>700.63</v>
      </c>
      <c r="H1922">
        <v>324954.67</v>
      </c>
      <c r="I1922">
        <v>75.11</v>
      </c>
      <c r="J1922">
        <v>7.24</v>
      </c>
      <c r="K1922">
        <v>67.87</v>
      </c>
    </row>
    <row r="1923" spans="1:11" x14ac:dyDescent="0.3">
      <c r="A1923" t="s">
        <v>199</v>
      </c>
      <c r="B1923" s="2">
        <v>46081</v>
      </c>
      <c r="C1923">
        <v>324954.67</v>
      </c>
      <c r="D1923">
        <v>1330.96</v>
      </c>
      <c r="E1923">
        <v>524.79999999999995</v>
      </c>
      <c r="F1923">
        <v>4315.6099999999997</v>
      </c>
      <c r="G1923">
        <v>688.7</v>
      </c>
      <c r="H1923">
        <v>319425.55</v>
      </c>
      <c r="I1923">
        <v>73.84</v>
      </c>
      <c r="J1923">
        <v>7.24</v>
      </c>
      <c r="K1923">
        <v>66.599999999999994</v>
      </c>
    </row>
    <row r="1924" spans="1:11" x14ac:dyDescent="0.3">
      <c r="A1924" t="s">
        <v>199</v>
      </c>
      <c r="B1924" s="2">
        <v>46112</v>
      </c>
      <c r="C1924">
        <v>319425.55</v>
      </c>
      <c r="D1924">
        <v>1308.31</v>
      </c>
      <c r="E1924">
        <v>515.87</v>
      </c>
      <c r="F1924">
        <v>4242.18</v>
      </c>
      <c r="G1924">
        <v>676.99</v>
      </c>
      <c r="H1924">
        <v>313990.52</v>
      </c>
      <c r="I1924">
        <v>72.58</v>
      </c>
      <c r="J1924">
        <v>7.24</v>
      </c>
      <c r="K1924">
        <v>65.34</v>
      </c>
    </row>
    <row r="1925" spans="1:11" x14ac:dyDescent="0.3">
      <c r="A1925" t="s">
        <v>199</v>
      </c>
      <c r="B1925" s="2">
        <v>46142</v>
      </c>
      <c r="C1925">
        <v>313990.52</v>
      </c>
      <c r="D1925">
        <v>1286.05</v>
      </c>
      <c r="E1925">
        <v>507.1</v>
      </c>
      <c r="F1925">
        <v>4170</v>
      </c>
      <c r="G1925">
        <v>665.47</v>
      </c>
      <c r="H1925">
        <v>308647.96000000002</v>
      </c>
      <c r="I1925">
        <v>71.34</v>
      </c>
      <c r="J1925">
        <v>7.24</v>
      </c>
      <c r="K1925">
        <v>64.099999999999994</v>
      </c>
    </row>
    <row r="1926" spans="1:11" x14ac:dyDescent="0.3">
      <c r="A1926" t="s">
        <v>199</v>
      </c>
      <c r="B1926" s="2">
        <v>46173</v>
      </c>
      <c r="C1926">
        <v>308647.96000000002</v>
      </c>
      <c r="D1926">
        <v>1264.17</v>
      </c>
      <c r="E1926">
        <v>498.47</v>
      </c>
      <c r="F1926">
        <v>4099.04</v>
      </c>
      <c r="G1926">
        <v>654.14</v>
      </c>
      <c r="H1926">
        <v>303396.3</v>
      </c>
      <c r="I1926">
        <v>70.13</v>
      </c>
      <c r="J1926">
        <v>7.24</v>
      </c>
      <c r="K1926">
        <v>62.89</v>
      </c>
    </row>
    <row r="1927" spans="1:11" x14ac:dyDescent="0.3">
      <c r="A1927" t="s">
        <v>199</v>
      </c>
      <c r="B1927" s="2">
        <v>46203</v>
      </c>
      <c r="C1927">
        <v>303396.3</v>
      </c>
      <c r="D1927">
        <v>1242.6600000000001</v>
      </c>
      <c r="E1927">
        <v>489.99</v>
      </c>
      <c r="F1927">
        <v>4029.3</v>
      </c>
      <c r="G1927">
        <v>643.01</v>
      </c>
      <c r="H1927">
        <v>298234</v>
      </c>
      <c r="I1927">
        <v>68.94</v>
      </c>
      <c r="J1927">
        <v>7.24</v>
      </c>
      <c r="K1927">
        <v>61.7</v>
      </c>
    </row>
    <row r="1928" spans="1:11" x14ac:dyDescent="0.3">
      <c r="A1928" t="s">
        <v>199</v>
      </c>
      <c r="B1928" s="2">
        <v>46234</v>
      </c>
      <c r="C1928">
        <v>298234</v>
      </c>
      <c r="D1928">
        <v>1221.52</v>
      </c>
      <c r="E1928">
        <v>481.65</v>
      </c>
      <c r="F1928">
        <v>3960.74</v>
      </c>
      <c r="G1928">
        <v>632.07000000000005</v>
      </c>
      <c r="H1928">
        <v>293159.53999999998</v>
      </c>
      <c r="I1928">
        <v>67.760000000000005</v>
      </c>
      <c r="J1928">
        <v>7.24</v>
      </c>
      <c r="K1928">
        <v>60.52</v>
      </c>
    </row>
    <row r="1929" spans="1:11" x14ac:dyDescent="0.3">
      <c r="A1929" t="s">
        <v>199</v>
      </c>
      <c r="B1929" s="2">
        <v>46265</v>
      </c>
      <c r="C1929">
        <v>293159.53999999998</v>
      </c>
      <c r="D1929">
        <v>1200.73</v>
      </c>
      <c r="E1929">
        <v>473.45</v>
      </c>
      <c r="F1929">
        <v>3893.35</v>
      </c>
      <c r="G1929">
        <v>621.32000000000005</v>
      </c>
      <c r="H1929">
        <v>288171.42</v>
      </c>
      <c r="I1929">
        <v>66.61</v>
      </c>
      <c r="J1929">
        <v>7.24</v>
      </c>
      <c r="K1929">
        <v>59.37</v>
      </c>
    </row>
    <row r="1930" spans="1:11" x14ac:dyDescent="0.3">
      <c r="A1930" t="s">
        <v>199</v>
      </c>
      <c r="B1930" s="2">
        <v>46295</v>
      </c>
      <c r="C1930">
        <v>288171.42</v>
      </c>
      <c r="D1930">
        <v>1180.3</v>
      </c>
      <c r="E1930">
        <v>465.4</v>
      </c>
      <c r="F1930">
        <v>3827.1</v>
      </c>
      <c r="G1930">
        <v>610.75</v>
      </c>
      <c r="H1930">
        <v>283268.17</v>
      </c>
      <c r="I1930">
        <v>65.48</v>
      </c>
      <c r="J1930">
        <v>7.24</v>
      </c>
      <c r="K1930">
        <v>58.24</v>
      </c>
    </row>
    <row r="1931" spans="1:11" x14ac:dyDescent="0.3">
      <c r="A1931" t="s">
        <v>199</v>
      </c>
      <c r="B1931" s="2">
        <v>46326</v>
      </c>
      <c r="C1931">
        <v>283268.17</v>
      </c>
      <c r="D1931">
        <v>1160.22</v>
      </c>
      <c r="E1931">
        <v>457.48</v>
      </c>
      <c r="F1931">
        <v>3761.98</v>
      </c>
      <c r="G1931">
        <v>600.35</v>
      </c>
      <c r="H1931">
        <v>278448.34999999998</v>
      </c>
      <c r="I1931">
        <v>64.36</v>
      </c>
      <c r="J1931">
        <v>7.24</v>
      </c>
      <c r="K1931">
        <v>57.12</v>
      </c>
    </row>
    <row r="1932" spans="1:11" x14ac:dyDescent="0.3">
      <c r="A1932" t="s">
        <v>199</v>
      </c>
      <c r="B1932" s="2">
        <v>46356</v>
      </c>
      <c r="C1932">
        <v>278448.34999999998</v>
      </c>
      <c r="D1932">
        <v>1140.48</v>
      </c>
      <c r="E1932">
        <v>449.7</v>
      </c>
      <c r="F1932">
        <v>3697.97</v>
      </c>
      <c r="G1932">
        <v>590.14</v>
      </c>
      <c r="H1932">
        <v>273710.53999999998</v>
      </c>
      <c r="I1932">
        <v>63.27</v>
      </c>
      <c r="J1932">
        <v>7.24</v>
      </c>
      <c r="K1932">
        <v>56.03</v>
      </c>
    </row>
    <row r="1933" spans="1:11" x14ac:dyDescent="0.3">
      <c r="A1933" t="s">
        <v>199</v>
      </c>
      <c r="B1933" s="2">
        <v>46387</v>
      </c>
      <c r="C1933">
        <v>273710.53999999998</v>
      </c>
      <c r="D1933">
        <v>1121.07</v>
      </c>
      <c r="E1933">
        <v>442.04</v>
      </c>
      <c r="F1933">
        <v>3635.05</v>
      </c>
      <c r="G1933">
        <v>580.1</v>
      </c>
      <c r="H1933">
        <v>269053.34999999998</v>
      </c>
      <c r="I1933">
        <v>62.19</v>
      </c>
      <c r="J1933">
        <v>7.24</v>
      </c>
      <c r="K1933">
        <v>54.95</v>
      </c>
    </row>
    <row r="1934" spans="1:11" x14ac:dyDescent="0.3">
      <c r="A1934" t="s">
        <v>200</v>
      </c>
      <c r="B1934" s="2">
        <v>46053</v>
      </c>
      <c r="C1934">
        <v>144064.67000000001</v>
      </c>
      <c r="D1934">
        <v>934.02</v>
      </c>
      <c r="E1934">
        <v>132.22999999999999</v>
      </c>
      <c r="F1934">
        <v>1894.47</v>
      </c>
      <c r="G1934">
        <v>80.400000000000006</v>
      </c>
      <c r="H1934">
        <v>141957.57999999999</v>
      </c>
      <c r="I1934">
        <v>32.770000000000003</v>
      </c>
      <c r="J1934">
        <v>7.62</v>
      </c>
      <c r="K1934">
        <v>25.15</v>
      </c>
    </row>
    <row r="1935" spans="1:11" x14ac:dyDescent="0.3">
      <c r="A1935" t="s">
        <v>200</v>
      </c>
      <c r="B1935" s="2">
        <v>46081</v>
      </c>
      <c r="C1935">
        <v>141957.57999999999</v>
      </c>
      <c r="D1935">
        <v>920.36</v>
      </c>
      <c r="E1935">
        <v>130.30000000000001</v>
      </c>
      <c r="F1935">
        <v>1866.76</v>
      </c>
      <c r="G1935">
        <v>79.22</v>
      </c>
      <c r="H1935">
        <v>139881.29999999999</v>
      </c>
      <c r="I1935">
        <v>32.29</v>
      </c>
      <c r="J1935">
        <v>7.62</v>
      </c>
      <c r="K1935">
        <v>24.67</v>
      </c>
    </row>
    <row r="1936" spans="1:11" x14ac:dyDescent="0.3">
      <c r="A1936" t="s">
        <v>200</v>
      </c>
      <c r="B1936" s="2">
        <v>46112</v>
      </c>
      <c r="C1936">
        <v>139881.29999999999</v>
      </c>
      <c r="D1936">
        <v>906.9</v>
      </c>
      <c r="E1936">
        <v>128.38999999999999</v>
      </c>
      <c r="F1936">
        <v>1839.46</v>
      </c>
      <c r="G1936">
        <v>78.06</v>
      </c>
      <c r="H1936">
        <v>137835.39000000001</v>
      </c>
      <c r="I1936">
        <v>31.82</v>
      </c>
      <c r="J1936">
        <v>7.62</v>
      </c>
      <c r="K1936">
        <v>24.2</v>
      </c>
    </row>
    <row r="1937" spans="1:11" x14ac:dyDescent="0.3">
      <c r="A1937" t="s">
        <v>200</v>
      </c>
      <c r="B1937" s="2">
        <v>46142</v>
      </c>
      <c r="C1937">
        <v>137835.39000000001</v>
      </c>
      <c r="D1937">
        <v>893.63</v>
      </c>
      <c r="E1937">
        <v>126.51</v>
      </c>
      <c r="F1937">
        <v>1812.55</v>
      </c>
      <c r="G1937">
        <v>76.92</v>
      </c>
      <c r="H1937">
        <v>135819.4</v>
      </c>
      <c r="I1937">
        <v>31.36</v>
      </c>
      <c r="J1937">
        <v>7.62</v>
      </c>
      <c r="K1937">
        <v>23.73</v>
      </c>
    </row>
    <row r="1938" spans="1:11" x14ac:dyDescent="0.3">
      <c r="A1938" t="s">
        <v>200</v>
      </c>
      <c r="B1938" s="2">
        <v>46173</v>
      </c>
      <c r="C1938">
        <v>135819.4</v>
      </c>
      <c r="D1938">
        <v>880.56</v>
      </c>
      <c r="E1938">
        <v>124.66</v>
      </c>
      <c r="F1938">
        <v>1786.04</v>
      </c>
      <c r="G1938">
        <v>75.790000000000006</v>
      </c>
      <c r="H1938">
        <v>133832.91</v>
      </c>
      <c r="I1938">
        <v>30.9</v>
      </c>
      <c r="J1938">
        <v>7.62</v>
      </c>
      <c r="K1938">
        <v>23.27</v>
      </c>
    </row>
    <row r="1939" spans="1:11" x14ac:dyDescent="0.3">
      <c r="A1939" t="s">
        <v>200</v>
      </c>
      <c r="B1939" s="2">
        <v>46203</v>
      </c>
      <c r="C1939">
        <v>133832.91</v>
      </c>
      <c r="D1939">
        <v>867.68</v>
      </c>
      <c r="E1939">
        <v>122.84</v>
      </c>
      <c r="F1939">
        <v>1759.92</v>
      </c>
      <c r="G1939">
        <v>74.69</v>
      </c>
      <c r="H1939">
        <v>131875.46</v>
      </c>
      <c r="I1939">
        <v>30.45</v>
      </c>
      <c r="J1939">
        <v>7.62</v>
      </c>
      <c r="K1939">
        <v>22.82</v>
      </c>
    </row>
    <row r="1940" spans="1:11" x14ac:dyDescent="0.3">
      <c r="A1940" t="s">
        <v>200</v>
      </c>
      <c r="B1940" s="2">
        <v>46234</v>
      </c>
      <c r="C1940">
        <v>131875.46</v>
      </c>
      <c r="D1940">
        <v>854.99</v>
      </c>
      <c r="E1940">
        <v>121.04</v>
      </c>
      <c r="F1940">
        <v>1734.18</v>
      </c>
      <c r="G1940">
        <v>73.59</v>
      </c>
      <c r="H1940">
        <v>129946.65</v>
      </c>
      <c r="I1940">
        <v>30</v>
      </c>
      <c r="J1940">
        <v>7.62</v>
      </c>
      <c r="K1940">
        <v>22.38</v>
      </c>
    </row>
    <row r="1941" spans="1:11" x14ac:dyDescent="0.3">
      <c r="A1941" t="s">
        <v>200</v>
      </c>
      <c r="B1941" s="2">
        <v>46265</v>
      </c>
      <c r="C1941">
        <v>129946.65</v>
      </c>
      <c r="D1941">
        <v>842.49</v>
      </c>
      <c r="E1941">
        <v>119.27</v>
      </c>
      <c r="F1941">
        <v>1708.82</v>
      </c>
      <c r="G1941">
        <v>72.52</v>
      </c>
      <c r="H1941">
        <v>128046.04</v>
      </c>
      <c r="I1941">
        <v>29.56</v>
      </c>
      <c r="J1941">
        <v>7.62</v>
      </c>
      <c r="K1941">
        <v>21.94</v>
      </c>
    </row>
    <row r="1942" spans="1:11" x14ac:dyDescent="0.3">
      <c r="A1942" t="s">
        <v>200</v>
      </c>
      <c r="B1942" s="2">
        <v>46295</v>
      </c>
      <c r="C1942">
        <v>128046.04</v>
      </c>
      <c r="D1942">
        <v>830.17</v>
      </c>
      <c r="E1942">
        <v>117.53</v>
      </c>
      <c r="F1942">
        <v>1683.82</v>
      </c>
      <c r="G1942">
        <v>71.459999999999994</v>
      </c>
      <c r="H1942">
        <v>126173.23</v>
      </c>
      <c r="I1942">
        <v>29.13</v>
      </c>
      <c r="J1942">
        <v>7.62</v>
      </c>
      <c r="K1942">
        <v>21.51</v>
      </c>
    </row>
    <row r="1943" spans="1:11" x14ac:dyDescent="0.3">
      <c r="A1943" t="s">
        <v>200</v>
      </c>
      <c r="B1943" s="2">
        <v>46326</v>
      </c>
      <c r="C1943">
        <v>126173.23</v>
      </c>
      <c r="D1943">
        <v>818.02</v>
      </c>
      <c r="E1943">
        <v>115.81</v>
      </c>
      <c r="F1943">
        <v>1659.19</v>
      </c>
      <c r="G1943">
        <v>70.41</v>
      </c>
      <c r="H1943">
        <v>124327.82</v>
      </c>
      <c r="I1943">
        <v>28.7</v>
      </c>
      <c r="J1943">
        <v>7.62</v>
      </c>
      <c r="K1943">
        <v>21.08</v>
      </c>
    </row>
    <row r="1944" spans="1:11" x14ac:dyDescent="0.3">
      <c r="A1944" t="s">
        <v>200</v>
      </c>
      <c r="B1944" s="2">
        <v>46356</v>
      </c>
      <c r="C1944">
        <v>124327.82</v>
      </c>
      <c r="D1944">
        <v>806.06</v>
      </c>
      <c r="E1944">
        <v>114.11</v>
      </c>
      <c r="F1944">
        <v>1634.93</v>
      </c>
      <c r="G1944">
        <v>69.38</v>
      </c>
      <c r="H1944">
        <v>122509.4</v>
      </c>
      <c r="I1944">
        <v>28.28</v>
      </c>
      <c r="J1944">
        <v>7.62</v>
      </c>
      <c r="K1944">
        <v>20.66</v>
      </c>
    </row>
    <row r="1945" spans="1:11" x14ac:dyDescent="0.3">
      <c r="A1945" t="s">
        <v>200</v>
      </c>
      <c r="B1945" s="2">
        <v>46387</v>
      </c>
      <c r="C1945">
        <v>122509.4</v>
      </c>
      <c r="D1945">
        <v>794.27</v>
      </c>
      <c r="E1945">
        <v>112.45</v>
      </c>
      <c r="F1945">
        <v>1611.01</v>
      </c>
      <c r="G1945">
        <v>68.37</v>
      </c>
      <c r="H1945">
        <v>120717.57</v>
      </c>
      <c r="I1945">
        <v>27.87</v>
      </c>
      <c r="J1945">
        <v>7.62</v>
      </c>
      <c r="K1945">
        <v>20.25</v>
      </c>
    </row>
    <row r="1946" spans="1:11" x14ac:dyDescent="0.3">
      <c r="A1946" t="s">
        <v>201</v>
      </c>
      <c r="B1946" s="2">
        <v>46053</v>
      </c>
      <c r="C1946">
        <v>282981.03999999998</v>
      </c>
      <c r="D1946">
        <v>1523.15</v>
      </c>
      <c r="E1946">
        <v>292.70999999999998</v>
      </c>
      <c r="F1946">
        <v>1945.09</v>
      </c>
      <c r="G1946">
        <v>576.58000000000004</v>
      </c>
      <c r="H1946">
        <v>280166.65999999997</v>
      </c>
      <c r="I1946">
        <v>58.66</v>
      </c>
      <c r="J1946">
        <v>6.76</v>
      </c>
      <c r="K1946">
        <v>51.91</v>
      </c>
    </row>
    <row r="1947" spans="1:11" x14ac:dyDescent="0.3">
      <c r="A1947" t="s">
        <v>201</v>
      </c>
      <c r="B1947" s="2">
        <v>46081</v>
      </c>
      <c r="C1947">
        <v>280166.65999999997</v>
      </c>
      <c r="D1947">
        <v>1508</v>
      </c>
      <c r="E1947">
        <v>289.79000000000002</v>
      </c>
      <c r="F1947">
        <v>1925.75</v>
      </c>
      <c r="G1947">
        <v>570.85</v>
      </c>
      <c r="H1947">
        <v>277380.28000000003</v>
      </c>
      <c r="I1947">
        <v>58.08</v>
      </c>
      <c r="J1947">
        <v>6.76</v>
      </c>
      <c r="K1947">
        <v>51.32</v>
      </c>
    </row>
    <row r="1948" spans="1:11" x14ac:dyDescent="0.3">
      <c r="A1948" t="s">
        <v>201</v>
      </c>
      <c r="B1948" s="2">
        <v>46112</v>
      </c>
      <c r="C1948">
        <v>277380.28000000003</v>
      </c>
      <c r="D1948">
        <v>1493</v>
      </c>
      <c r="E1948">
        <v>286.91000000000003</v>
      </c>
      <c r="F1948">
        <v>1906.59</v>
      </c>
      <c r="G1948">
        <v>565.16999999999996</v>
      </c>
      <c r="H1948">
        <v>274621.59999999998</v>
      </c>
      <c r="I1948">
        <v>57.5</v>
      </c>
      <c r="J1948">
        <v>6.76</v>
      </c>
      <c r="K1948">
        <v>50.75</v>
      </c>
    </row>
    <row r="1949" spans="1:11" x14ac:dyDescent="0.3">
      <c r="A1949" t="s">
        <v>201</v>
      </c>
      <c r="B1949" s="2">
        <v>46142</v>
      </c>
      <c r="C1949">
        <v>274621.59999999998</v>
      </c>
      <c r="D1949">
        <v>1478.15</v>
      </c>
      <c r="E1949">
        <v>284.06</v>
      </c>
      <c r="F1949">
        <v>1887.63</v>
      </c>
      <c r="G1949">
        <v>559.54999999999995</v>
      </c>
      <c r="H1949">
        <v>271890.36</v>
      </c>
      <c r="I1949">
        <v>56.93</v>
      </c>
      <c r="J1949">
        <v>6.76</v>
      </c>
      <c r="K1949">
        <v>50.17</v>
      </c>
    </row>
    <row r="1950" spans="1:11" x14ac:dyDescent="0.3">
      <c r="A1950" t="s">
        <v>201</v>
      </c>
      <c r="B1950" s="2">
        <v>46173</v>
      </c>
      <c r="C1950">
        <v>271890.36</v>
      </c>
      <c r="D1950">
        <v>1463.45</v>
      </c>
      <c r="E1950">
        <v>281.23</v>
      </c>
      <c r="F1950">
        <v>1868.86</v>
      </c>
      <c r="G1950">
        <v>553.98</v>
      </c>
      <c r="H1950">
        <v>269186.28000000003</v>
      </c>
      <c r="I1950">
        <v>56.36</v>
      </c>
      <c r="J1950">
        <v>6.76</v>
      </c>
      <c r="K1950">
        <v>49.61</v>
      </c>
    </row>
    <row r="1951" spans="1:11" x14ac:dyDescent="0.3">
      <c r="A1951" t="s">
        <v>201</v>
      </c>
      <c r="B1951" s="2">
        <v>46203</v>
      </c>
      <c r="C1951">
        <v>269186.28000000003</v>
      </c>
      <c r="D1951">
        <v>1448.9</v>
      </c>
      <c r="E1951">
        <v>278.44</v>
      </c>
      <c r="F1951">
        <v>1850.27</v>
      </c>
      <c r="G1951">
        <v>548.47</v>
      </c>
      <c r="H1951">
        <v>266509.09999999998</v>
      </c>
      <c r="I1951">
        <v>55.8</v>
      </c>
      <c r="J1951">
        <v>6.76</v>
      </c>
      <c r="K1951">
        <v>49.05</v>
      </c>
    </row>
    <row r="1952" spans="1:11" x14ac:dyDescent="0.3">
      <c r="A1952" t="s">
        <v>201</v>
      </c>
      <c r="B1952" s="2">
        <v>46234</v>
      </c>
      <c r="C1952">
        <v>266509.09999999998</v>
      </c>
      <c r="D1952">
        <v>1434.49</v>
      </c>
      <c r="E1952">
        <v>275.67</v>
      </c>
      <c r="F1952">
        <v>1831.87</v>
      </c>
      <c r="G1952">
        <v>543.02</v>
      </c>
      <c r="H1952">
        <v>263858.55</v>
      </c>
      <c r="I1952">
        <v>55.25</v>
      </c>
      <c r="J1952">
        <v>6.76</v>
      </c>
      <c r="K1952">
        <v>48.49</v>
      </c>
    </row>
    <row r="1953" spans="1:11" x14ac:dyDescent="0.3">
      <c r="A1953" t="s">
        <v>201</v>
      </c>
      <c r="B1953" s="2">
        <v>46265</v>
      </c>
      <c r="C1953">
        <v>263858.55</v>
      </c>
      <c r="D1953">
        <v>1420.22</v>
      </c>
      <c r="E1953">
        <v>272.93</v>
      </c>
      <c r="F1953">
        <v>1813.65</v>
      </c>
      <c r="G1953">
        <v>537.62</v>
      </c>
      <c r="H1953">
        <v>261234.35</v>
      </c>
      <c r="I1953">
        <v>54.7</v>
      </c>
      <c r="J1953">
        <v>6.76</v>
      </c>
      <c r="K1953">
        <v>47.94</v>
      </c>
    </row>
    <row r="1954" spans="1:11" x14ac:dyDescent="0.3">
      <c r="A1954" t="s">
        <v>201</v>
      </c>
      <c r="B1954" s="2">
        <v>46295</v>
      </c>
      <c r="C1954">
        <v>261234.35</v>
      </c>
      <c r="D1954">
        <v>1406.09</v>
      </c>
      <c r="E1954">
        <v>270.20999999999998</v>
      </c>
      <c r="F1954">
        <v>1795.61</v>
      </c>
      <c r="G1954">
        <v>532.27</v>
      </c>
      <c r="H1954">
        <v>258636.25</v>
      </c>
      <c r="I1954">
        <v>54.15</v>
      </c>
      <c r="J1954">
        <v>6.76</v>
      </c>
      <c r="K1954">
        <v>47.4</v>
      </c>
    </row>
    <row r="1955" spans="1:11" x14ac:dyDescent="0.3">
      <c r="A1955" t="s">
        <v>201</v>
      </c>
      <c r="B1955" s="2">
        <v>46326</v>
      </c>
      <c r="C1955">
        <v>258636.25</v>
      </c>
      <c r="D1955">
        <v>1392.11</v>
      </c>
      <c r="E1955">
        <v>267.52</v>
      </c>
      <c r="F1955">
        <v>1777.75</v>
      </c>
      <c r="G1955">
        <v>526.98</v>
      </c>
      <c r="H1955">
        <v>256064</v>
      </c>
      <c r="I1955">
        <v>53.61</v>
      </c>
      <c r="J1955">
        <v>6.76</v>
      </c>
      <c r="K1955">
        <v>46.86</v>
      </c>
    </row>
    <row r="1956" spans="1:11" x14ac:dyDescent="0.3">
      <c r="A1956" t="s">
        <v>201</v>
      </c>
      <c r="B1956" s="2">
        <v>46356</v>
      </c>
      <c r="C1956">
        <v>256064</v>
      </c>
      <c r="D1956">
        <v>1378.26</v>
      </c>
      <c r="E1956">
        <v>264.86</v>
      </c>
      <c r="F1956">
        <v>1760.07</v>
      </c>
      <c r="G1956">
        <v>521.74</v>
      </c>
      <c r="H1956">
        <v>253517.32</v>
      </c>
      <c r="I1956">
        <v>53.08</v>
      </c>
      <c r="J1956">
        <v>6.76</v>
      </c>
      <c r="K1956">
        <v>46.33</v>
      </c>
    </row>
    <row r="1957" spans="1:11" x14ac:dyDescent="0.3">
      <c r="A1957" t="s">
        <v>201</v>
      </c>
      <c r="B1957" s="2">
        <v>46387</v>
      </c>
      <c r="C1957">
        <v>253517.32</v>
      </c>
      <c r="D1957">
        <v>1364.56</v>
      </c>
      <c r="E1957">
        <v>262.23</v>
      </c>
      <c r="F1957">
        <v>1742.57</v>
      </c>
      <c r="G1957">
        <v>516.54999999999995</v>
      </c>
      <c r="H1957">
        <v>250995.97</v>
      </c>
      <c r="I1957">
        <v>52.55</v>
      </c>
      <c r="J1957">
        <v>6.76</v>
      </c>
      <c r="K1957">
        <v>45.8</v>
      </c>
    </row>
    <row r="1958" spans="1:11" x14ac:dyDescent="0.3">
      <c r="A1958" t="s">
        <v>202</v>
      </c>
      <c r="B1958" s="2">
        <v>46053</v>
      </c>
      <c r="C1958">
        <v>357374.63</v>
      </c>
      <c r="D1958">
        <v>1768.71</v>
      </c>
      <c r="E1958">
        <v>485.49</v>
      </c>
      <c r="F1958">
        <v>2212.94</v>
      </c>
      <c r="G1958">
        <v>1178.98</v>
      </c>
      <c r="H1958">
        <v>353497.22</v>
      </c>
      <c r="I1958">
        <v>74.05</v>
      </c>
      <c r="J1958">
        <v>6.21</v>
      </c>
      <c r="K1958">
        <v>67.84</v>
      </c>
    </row>
    <row r="1959" spans="1:11" x14ac:dyDescent="0.3">
      <c r="A1959" t="s">
        <v>202</v>
      </c>
      <c r="B1959" s="2">
        <v>46081</v>
      </c>
      <c r="C1959">
        <v>353497.22</v>
      </c>
      <c r="D1959">
        <v>1749.52</v>
      </c>
      <c r="E1959">
        <v>480.22</v>
      </c>
      <c r="F1959">
        <v>2188.9299999999998</v>
      </c>
      <c r="G1959">
        <v>1166.19</v>
      </c>
      <c r="H1959">
        <v>349661.89</v>
      </c>
      <c r="I1959">
        <v>73.25</v>
      </c>
      <c r="J1959">
        <v>6.21</v>
      </c>
      <c r="K1959">
        <v>67.040000000000006</v>
      </c>
    </row>
    <row r="1960" spans="1:11" x14ac:dyDescent="0.3">
      <c r="A1960" t="s">
        <v>202</v>
      </c>
      <c r="B1960" s="2">
        <v>46112</v>
      </c>
      <c r="C1960">
        <v>349661.89</v>
      </c>
      <c r="D1960">
        <v>1730.53</v>
      </c>
      <c r="E1960">
        <v>475.01</v>
      </c>
      <c r="F1960">
        <v>2165.1799999999998</v>
      </c>
      <c r="G1960">
        <v>1153.54</v>
      </c>
      <c r="H1960">
        <v>345868.16</v>
      </c>
      <c r="I1960">
        <v>72.45</v>
      </c>
      <c r="J1960">
        <v>6.21</v>
      </c>
      <c r="K1960">
        <v>66.239999999999995</v>
      </c>
    </row>
    <row r="1961" spans="1:11" x14ac:dyDescent="0.3">
      <c r="A1961" t="s">
        <v>202</v>
      </c>
      <c r="B1961" s="2">
        <v>46142</v>
      </c>
      <c r="C1961">
        <v>345868.16</v>
      </c>
      <c r="D1961">
        <v>1711.76</v>
      </c>
      <c r="E1961">
        <v>469.86</v>
      </c>
      <c r="F1961">
        <v>2141.69</v>
      </c>
      <c r="G1961">
        <v>1141.02</v>
      </c>
      <c r="H1961">
        <v>342115.59</v>
      </c>
      <c r="I1961">
        <v>71.66</v>
      </c>
      <c r="J1961">
        <v>6.21</v>
      </c>
      <c r="K1961">
        <v>65.459999999999994</v>
      </c>
    </row>
    <row r="1962" spans="1:11" x14ac:dyDescent="0.3">
      <c r="A1962" t="s">
        <v>202</v>
      </c>
      <c r="B1962" s="2">
        <v>46173</v>
      </c>
      <c r="C1962">
        <v>342115.59</v>
      </c>
      <c r="D1962">
        <v>1693.19</v>
      </c>
      <c r="E1962">
        <v>464.76</v>
      </c>
      <c r="F1962">
        <v>2118.4499999999998</v>
      </c>
      <c r="G1962">
        <v>1128.6400000000001</v>
      </c>
      <c r="H1962">
        <v>338403.74</v>
      </c>
      <c r="I1962">
        <v>70.89</v>
      </c>
      <c r="J1962">
        <v>6.21</v>
      </c>
      <c r="K1962">
        <v>64.680000000000007</v>
      </c>
    </row>
    <row r="1963" spans="1:11" x14ac:dyDescent="0.3">
      <c r="A1963" t="s">
        <v>202</v>
      </c>
      <c r="B1963" s="2">
        <v>46203</v>
      </c>
      <c r="C1963">
        <v>338403.74</v>
      </c>
      <c r="D1963">
        <v>1674.82</v>
      </c>
      <c r="E1963">
        <v>459.72</v>
      </c>
      <c r="F1963">
        <v>2095.46</v>
      </c>
      <c r="G1963">
        <v>1116.4000000000001</v>
      </c>
      <c r="H1963">
        <v>334732.17</v>
      </c>
      <c r="I1963">
        <v>70.12</v>
      </c>
      <c r="J1963">
        <v>6.21</v>
      </c>
      <c r="K1963">
        <v>63.91</v>
      </c>
    </row>
    <row r="1964" spans="1:11" x14ac:dyDescent="0.3">
      <c r="A1964" t="s">
        <v>202</v>
      </c>
      <c r="B1964" s="2">
        <v>46234</v>
      </c>
      <c r="C1964">
        <v>334732.17</v>
      </c>
      <c r="D1964">
        <v>1656.65</v>
      </c>
      <c r="E1964">
        <v>454.73</v>
      </c>
      <c r="F1964">
        <v>2072.73</v>
      </c>
      <c r="G1964">
        <v>1104.29</v>
      </c>
      <c r="H1964">
        <v>331100.42</v>
      </c>
      <c r="I1964">
        <v>69.36</v>
      </c>
      <c r="J1964">
        <v>6.21</v>
      </c>
      <c r="K1964">
        <v>63.15</v>
      </c>
    </row>
    <row r="1965" spans="1:11" x14ac:dyDescent="0.3">
      <c r="A1965" t="s">
        <v>202</v>
      </c>
      <c r="B1965" s="2">
        <v>46265</v>
      </c>
      <c r="C1965">
        <v>331100.42</v>
      </c>
      <c r="D1965">
        <v>1638.67</v>
      </c>
      <c r="E1965">
        <v>449.79</v>
      </c>
      <c r="F1965">
        <v>2050.2399999999998</v>
      </c>
      <c r="G1965">
        <v>1092.3</v>
      </c>
      <c r="H1965">
        <v>327508.08</v>
      </c>
      <c r="I1965">
        <v>68.61</v>
      </c>
      <c r="J1965">
        <v>6.21</v>
      </c>
      <c r="K1965">
        <v>62.4</v>
      </c>
    </row>
    <row r="1966" spans="1:11" x14ac:dyDescent="0.3">
      <c r="A1966" t="s">
        <v>202</v>
      </c>
      <c r="B1966" s="2">
        <v>46295</v>
      </c>
      <c r="C1966">
        <v>327508.08</v>
      </c>
      <c r="D1966">
        <v>1620.89</v>
      </c>
      <c r="E1966">
        <v>444.91</v>
      </c>
      <c r="F1966">
        <v>2028</v>
      </c>
      <c r="G1966">
        <v>1080.45</v>
      </c>
      <c r="H1966">
        <v>323954.71999999997</v>
      </c>
      <c r="I1966">
        <v>67.86</v>
      </c>
      <c r="J1966">
        <v>6.21</v>
      </c>
      <c r="K1966">
        <v>61.65</v>
      </c>
    </row>
    <row r="1967" spans="1:11" x14ac:dyDescent="0.3">
      <c r="A1967" t="s">
        <v>202</v>
      </c>
      <c r="B1967" s="2">
        <v>46326</v>
      </c>
      <c r="C1967">
        <v>323954.71999999997</v>
      </c>
      <c r="D1967">
        <v>1603.31</v>
      </c>
      <c r="E1967">
        <v>440.09</v>
      </c>
      <c r="F1967">
        <v>2005.99</v>
      </c>
      <c r="G1967">
        <v>1068.73</v>
      </c>
      <c r="H1967">
        <v>320439.90999999997</v>
      </c>
      <c r="I1967">
        <v>67.12</v>
      </c>
      <c r="J1967">
        <v>6.21</v>
      </c>
      <c r="K1967">
        <v>60.92</v>
      </c>
    </row>
    <row r="1968" spans="1:11" x14ac:dyDescent="0.3">
      <c r="A1968" t="s">
        <v>202</v>
      </c>
      <c r="B1968" s="2">
        <v>46356</v>
      </c>
      <c r="C1968">
        <v>320439.90999999997</v>
      </c>
      <c r="D1968">
        <v>1585.91</v>
      </c>
      <c r="E1968">
        <v>435.31</v>
      </c>
      <c r="F1968">
        <v>1984.23</v>
      </c>
      <c r="G1968">
        <v>1057.1400000000001</v>
      </c>
      <c r="H1968">
        <v>316963.23</v>
      </c>
      <c r="I1968">
        <v>66.400000000000006</v>
      </c>
      <c r="J1968">
        <v>6.21</v>
      </c>
      <c r="K1968">
        <v>60.19</v>
      </c>
    </row>
    <row r="1969" spans="1:11" x14ac:dyDescent="0.3">
      <c r="A1969" t="s">
        <v>202</v>
      </c>
      <c r="B1969" s="2">
        <v>46387</v>
      </c>
      <c r="C1969">
        <v>316963.23</v>
      </c>
      <c r="D1969">
        <v>1568.7</v>
      </c>
      <c r="E1969">
        <v>430.59</v>
      </c>
      <c r="F1969">
        <v>1962.7</v>
      </c>
      <c r="G1969">
        <v>1045.67</v>
      </c>
      <c r="H1969">
        <v>313524.28000000003</v>
      </c>
      <c r="I1969">
        <v>65.680000000000007</v>
      </c>
      <c r="J1969">
        <v>6.21</v>
      </c>
      <c r="K1969">
        <v>59.47</v>
      </c>
    </row>
    <row r="1970" spans="1:11" x14ac:dyDescent="0.3">
      <c r="A1970" t="s">
        <v>203</v>
      </c>
      <c r="B1970" s="2">
        <v>46053</v>
      </c>
      <c r="C1970">
        <v>169811.59</v>
      </c>
      <c r="D1970">
        <v>932.12</v>
      </c>
      <c r="E1970">
        <v>173.85</v>
      </c>
      <c r="F1970">
        <v>834.99</v>
      </c>
      <c r="G1970">
        <v>541.23</v>
      </c>
      <c r="H1970">
        <v>168261.51</v>
      </c>
      <c r="I1970">
        <v>35.22</v>
      </c>
      <c r="J1970">
        <v>6.55</v>
      </c>
      <c r="K1970">
        <v>28.66</v>
      </c>
    </row>
    <row r="1971" spans="1:11" x14ac:dyDescent="0.3">
      <c r="A1971" t="s">
        <v>203</v>
      </c>
      <c r="B1971" s="2">
        <v>46081</v>
      </c>
      <c r="C1971">
        <v>168261.51</v>
      </c>
      <c r="D1971">
        <v>923.62</v>
      </c>
      <c r="E1971">
        <v>172.27</v>
      </c>
      <c r="F1971">
        <v>827.37</v>
      </c>
      <c r="G1971">
        <v>536.29</v>
      </c>
      <c r="H1971">
        <v>166725.57999999999</v>
      </c>
      <c r="I1971">
        <v>34.89</v>
      </c>
      <c r="J1971">
        <v>6.55</v>
      </c>
      <c r="K1971">
        <v>28.34</v>
      </c>
    </row>
    <row r="1972" spans="1:11" x14ac:dyDescent="0.3">
      <c r="A1972" t="s">
        <v>203</v>
      </c>
      <c r="B1972" s="2">
        <v>46112</v>
      </c>
      <c r="C1972">
        <v>166725.57999999999</v>
      </c>
      <c r="D1972">
        <v>915.18</v>
      </c>
      <c r="E1972">
        <v>170.7</v>
      </c>
      <c r="F1972">
        <v>819.82</v>
      </c>
      <c r="G1972">
        <v>531.39</v>
      </c>
      <c r="H1972">
        <v>165203.67000000001</v>
      </c>
      <c r="I1972">
        <v>34.58</v>
      </c>
      <c r="J1972">
        <v>6.55</v>
      </c>
      <c r="K1972">
        <v>28.02</v>
      </c>
    </row>
    <row r="1973" spans="1:11" x14ac:dyDescent="0.3">
      <c r="A1973" t="s">
        <v>203</v>
      </c>
      <c r="B1973" s="2">
        <v>46142</v>
      </c>
      <c r="C1973">
        <v>165203.67000000001</v>
      </c>
      <c r="D1973">
        <v>906.83</v>
      </c>
      <c r="E1973">
        <v>169.14</v>
      </c>
      <c r="F1973">
        <v>812.34</v>
      </c>
      <c r="G1973">
        <v>526.54</v>
      </c>
      <c r="H1973">
        <v>163695.65</v>
      </c>
      <c r="I1973">
        <v>34.26</v>
      </c>
      <c r="J1973">
        <v>6.55</v>
      </c>
      <c r="K1973">
        <v>27.71</v>
      </c>
    </row>
    <row r="1974" spans="1:11" x14ac:dyDescent="0.3">
      <c r="A1974" t="s">
        <v>203</v>
      </c>
      <c r="B1974" s="2">
        <v>46173</v>
      </c>
      <c r="C1974">
        <v>163695.65</v>
      </c>
      <c r="D1974">
        <v>898.55</v>
      </c>
      <c r="E1974">
        <v>167.59</v>
      </c>
      <c r="F1974">
        <v>804.92</v>
      </c>
      <c r="G1974">
        <v>521.74</v>
      </c>
      <c r="H1974">
        <v>162201.4</v>
      </c>
      <c r="I1974">
        <v>33.950000000000003</v>
      </c>
      <c r="J1974">
        <v>6.55</v>
      </c>
      <c r="K1974">
        <v>27.4</v>
      </c>
    </row>
    <row r="1975" spans="1:11" x14ac:dyDescent="0.3">
      <c r="A1975" t="s">
        <v>203</v>
      </c>
      <c r="B1975" s="2">
        <v>46203</v>
      </c>
      <c r="C1975">
        <v>162201.4</v>
      </c>
      <c r="D1975">
        <v>890.35</v>
      </c>
      <c r="E1975">
        <v>166.06</v>
      </c>
      <c r="F1975">
        <v>797.57</v>
      </c>
      <c r="G1975">
        <v>516.97</v>
      </c>
      <c r="H1975">
        <v>160720.79</v>
      </c>
      <c r="I1975">
        <v>33.64</v>
      </c>
      <c r="J1975">
        <v>6.55</v>
      </c>
      <c r="K1975">
        <v>27.09</v>
      </c>
    </row>
    <row r="1976" spans="1:11" x14ac:dyDescent="0.3">
      <c r="A1976" t="s">
        <v>203</v>
      </c>
      <c r="B1976" s="2">
        <v>46234</v>
      </c>
      <c r="C1976">
        <v>160720.79</v>
      </c>
      <c r="D1976">
        <v>882.22</v>
      </c>
      <c r="E1976">
        <v>164.55</v>
      </c>
      <c r="F1976">
        <v>790.29</v>
      </c>
      <c r="G1976">
        <v>512.26</v>
      </c>
      <c r="H1976">
        <v>159253.69</v>
      </c>
      <c r="I1976">
        <v>33.33</v>
      </c>
      <c r="J1976">
        <v>6.55</v>
      </c>
      <c r="K1976">
        <v>26.78</v>
      </c>
    </row>
    <row r="1977" spans="1:11" x14ac:dyDescent="0.3">
      <c r="A1977" t="s">
        <v>203</v>
      </c>
      <c r="B1977" s="2">
        <v>46265</v>
      </c>
      <c r="C1977">
        <v>159253.69</v>
      </c>
      <c r="D1977">
        <v>874.17</v>
      </c>
      <c r="E1977">
        <v>163.05000000000001</v>
      </c>
      <c r="F1977">
        <v>783.08</v>
      </c>
      <c r="G1977">
        <v>507.58</v>
      </c>
      <c r="H1977">
        <v>157799.98000000001</v>
      </c>
      <c r="I1977">
        <v>33.03</v>
      </c>
      <c r="J1977">
        <v>6.55</v>
      </c>
      <c r="K1977">
        <v>26.47</v>
      </c>
    </row>
    <row r="1978" spans="1:11" x14ac:dyDescent="0.3">
      <c r="A1978" t="s">
        <v>203</v>
      </c>
      <c r="B1978" s="2">
        <v>46295</v>
      </c>
      <c r="C1978">
        <v>157799.98000000001</v>
      </c>
      <c r="D1978">
        <v>866.19</v>
      </c>
      <c r="E1978">
        <v>161.56</v>
      </c>
      <c r="F1978">
        <v>775.93</v>
      </c>
      <c r="G1978">
        <v>502.95</v>
      </c>
      <c r="H1978">
        <v>156359.54999999999</v>
      </c>
      <c r="I1978">
        <v>32.72</v>
      </c>
      <c r="J1978">
        <v>6.55</v>
      </c>
      <c r="K1978">
        <v>26.17</v>
      </c>
    </row>
    <row r="1979" spans="1:11" x14ac:dyDescent="0.3">
      <c r="A1979" t="s">
        <v>203</v>
      </c>
      <c r="B1979" s="2">
        <v>46326</v>
      </c>
      <c r="C1979">
        <v>156359.54999999999</v>
      </c>
      <c r="D1979">
        <v>858.28</v>
      </c>
      <c r="E1979">
        <v>160.08000000000001</v>
      </c>
      <c r="F1979">
        <v>768.85</v>
      </c>
      <c r="G1979">
        <v>498.36</v>
      </c>
      <c r="H1979">
        <v>154932.26</v>
      </c>
      <c r="I1979">
        <v>32.43</v>
      </c>
      <c r="J1979">
        <v>6.55</v>
      </c>
      <c r="K1979">
        <v>25.87</v>
      </c>
    </row>
    <row r="1980" spans="1:11" x14ac:dyDescent="0.3">
      <c r="A1980" t="s">
        <v>203</v>
      </c>
      <c r="B1980" s="2">
        <v>46356</v>
      </c>
      <c r="C1980">
        <v>154932.26</v>
      </c>
      <c r="D1980">
        <v>850.45</v>
      </c>
      <c r="E1980">
        <v>158.62</v>
      </c>
      <c r="F1980">
        <v>761.83</v>
      </c>
      <c r="G1980">
        <v>493.81</v>
      </c>
      <c r="H1980">
        <v>153518</v>
      </c>
      <c r="I1980">
        <v>32.130000000000003</v>
      </c>
      <c r="J1980">
        <v>6.55</v>
      </c>
      <c r="K1980">
        <v>25.58</v>
      </c>
    </row>
    <row r="1981" spans="1:11" x14ac:dyDescent="0.3">
      <c r="A1981" t="s">
        <v>203</v>
      </c>
      <c r="B1981" s="2">
        <v>46387</v>
      </c>
      <c r="C1981">
        <v>153518</v>
      </c>
      <c r="D1981">
        <v>842.69</v>
      </c>
      <c r="E1981">
        <v>157.16999999999999</v>
      </c>
      <c r="F1981">
        <v>754.88</v>
      </c>
      <c r="G1981">
        <v>489.3</v>
      </c>
      <c r="H1981">
        <v>152116.66</v>
      </c>
      <c r="I1981">
        <v>31.84</v>
      </c>
      <c r="J1981">
        <v>6.55</v>
      </c>
      <c r="K1981">
        <v>25.29</v>
      </c>
    </row>
    <row r="1982" spans="1:11" x14ac:dyDescent="0.3">
      <c r="A1982" t="s">
        <v>204</v>
      </c>
      <c r="B1982" s="2">
        <v>46053</v>
      </c>
      <c r="C1982">
        <v>353427.86</v>
      </c>
      <c r="D1982">
        <v>1653.75</v>
      </c>
      <c r="E1982">
        <v>496.45</v>
      </c>
      <c r="F1982">
        <v>4438.33</v>
      </c>
      <c r="G1982">
        <v>686.4</v>
      </c>
      <c r="H1982">
        <v>347806.68</v>
      </c>
      <c r="I1982">
        <v>73.05</v>
      </c>
      <c r="J1982">
        <v>7.42</v>
      </c>
      <c r="K1982">
        <v>65.62</v>
      </c>
    </row>
    <row r="1983" spans="1:11" x14ac:dyDescent="0.3">
      <c r="A1983" t="s">
        <v>204</v>
      </c>
      <c r="B1983" s="2">
        <v>46081</v>
      </c>
      <c r="C1983">
        <v>347806.68</v>
      </c>
      <c r="D1983">
        <v>1627.45</v>
      </c>
      <c r="E1983">
        <v>488.55</v>
      </c>
      <c r="F1983">
        <v>4367.74</v>
      </c>
      <c r="G1983">
        <v>675.48</v>
      </c>
      <c r="H1983">
        <v>342274.9</v>
      </c>
      <c r="I1983">
        <v>71.88</v>
      </c>
      <c r="J1983">
        <v>7.42</v>
      </c>
      <c r="K1983">
        <v>64.459999999999994</v>
      </c>
    </row>
    <row r="1984" spans="1:11" x14ac:dyDescent="0.3">
      <c r="A1984" t="s">
        <v>204</v>
      </c>
      <c r="B1984" s="2">
        <v>46112</v>
      </c>
      <c r="C1984">
        <v>342274.9</v>
      </c>
      <c r="D1984">
        <v>1601.56</v>
      </c>
      <c r="E1984">
        <v>480.78</v>
      </c>
      <c r="F1984">
        <v>4298.2700000000004</v>
      </c>
      <c r="G1984">
        <v>664.74</v>
      </c>
      <c r="H1984">
        <v>336831.11</v>
      </c>
      <c r="I1984">
        <v>70.739999999999995</v>
      </c>
      <c r="J1984">
        <v>7.42</v>
      </c>
      <c r="K1984">
        <v>63.32</v>
      </c>
    </row>
    <row r="1985" spans="1:11" x14ac:dyDescent="0.3">
      <c r="A1985" t="s">
        <v>204</v>
      </c>
      <c r="B1985" s="2">
        <v>46142</v>
      </c>
      <c r="C1985">
        <v>336831.11</v>
      </c>
      <c r="D1985">
        <v>1576.09</v>
      </c>
      <c r="E1985">
        <v>473.14</v>
      </c>
      <c r="F1985">
        <v>4229.91</v>
      </c>
      <c r="G1985">
        <v>654.16999999999996</v>
      </c>
      <c r="H1985">
        <v>331473.89</v>
      </c>
      <c r="I1985">
        <v>69.62</v>
      </c>
      <c r="J1985">
        <v>7.42</v>
      </c>
      <c r="K1985">
        <v>62.19</v>
      </c>
    </row>
    <row r="1986" spans="1:11" x14ac:dyDescent="0.3">
      <c r="A1986" t="s">
        <v>204</v>
      </c>
      <c r="B1986" s="2">
        <v>46173</v>
      </c>
      <c r="C1986">
        <v>331473.89</v>
      </c>
      <c r="D1986">
        <v>1551.02</v>
      </c>
      <c r="E1986">
        <v>465.61</v>
      </c>
      <c r="F1986">
        <v>4162.63</v>
      </c>
      <c r="G1986">
        <v>643.76</v>
      </c>
      <c r="H1986">
        <v>326201.88</v>
      </c>
      <c r="I1986">
        <v>68.510000000000005</v>
      </c>
      <c r="J1986">
        <v>7.42</v>
      </c>
      <c r="K1986">
        <v>61.09</v>
      </c>
    </row>
    <row r="1987" spans="1:11" x14ac:dyDescent="0.3">
      <c r="A1987" t="s">
        <v>204</v>
      </c>
      <c r="B1987" s="2">
        <v>46203</v>
      </c>
      <c r="C1987">
        <v>326201.88</v>
      </c>
      <c r="D1987">
        <v>1526.35</v>
      </c>
      <c r="E1987">
        <v>458.21</v>
      </c>
      <c r="F1987">
        <v>4096.43</v>
      </c>
      <c r="G1987">
        <v>633.53</v>
      </c>
      <c r="H1987">
        <v>321013.73</v>
      </c>
      <c r="I1987">
        <v>67.42</v>
      </c>
      <c r="J1987">
        <v>7.42</v>
      </c>
      <c r="K1987">
        <v>60</v>
      </c>
    </row>
    <row r="1988" spans="1:11" x14ac:dyDescent="0.3">
      <c r="A1988" t="s">
        <v>204</v>
      </c>
      <c r="B1988" s="2">
        <v>46234</v>
      </c>
      <c r="C1988">
        <v>321013.73</v>
      </c>
      <c r="D1988">
        <v>1502.08</v>
      </c>
      <c r="E1988">
        <v>450.92</v>
      </c>
      <c r="F1988">
        <v>4031.27</v>
      </c>
      <c r="G1988">
        <v>623.45000000000005</v>
      </c>
      <c r="H1988">
        <v>315908.08</v>
      </c>
      <c r="I1988">
        <v>66.349999999999994</v>
      </c>
      <c r="J1988">
        <v>7.42</v>
      </c>
      <c r="K1988">
        <v>58.92</v>
      </c>
    </row>
    <row r="1989" spans="1:11" x14ac:dyDescent="0.3">
      <c r="A1989" t="s">
        <v>204</v>
      </c>
      <c r="B1989" s="2">
        <v>46265</v>
      </c>
      <c r="C1989">
        <v>315908.08</v>
      </c>
      <c r="D1989">
        <v>1478.19</v>
      </c>
      <c r="E1989">
        <v>443.75</v>
      </c>
      <c r="F1989">
        <v>3967.16</v>
      </c>
      <c r="G1989">
        <v>613.53</v>
      </c>
      <c r="H1989">
        <v>310883.65000000002</v>
      </c>
      <c r="I1989">
        <v>65.290000000000006</v>
      </c>
      <c r="J1989">
        <v>7.42</v>
      </c>
      <c r="K1989">
        <v>57.87</v>
      </c>
    </row>
    <row r="1990" spans="1:11" x14ac:dyDescent="0.3">
      <c r="A1990" t="s">
        <v>204</v>
      </c>
      <c r="B1990" s="2">
        <v>46295</v>
      </c>
      <c r="C1990">
        <v>310883.65000000002</v>
      </c>
      <c r="D1990">
        <v>1454.68</v>
      </c>
      <c r="E1990">
        <v>436.69</v>
      </c>
      <c r="F1990">
        <v>3904.06</v>
      </c>
      <c r="G1990">
        <v>603.78</v>
      </c>
      <c r="H1990">
        <v>305939.12</v>
      </c>
      <c r="I1990">
        <v>64.25</v>
      </c>
      <c r="J1990">
        <v>7.42</v>
      </c>
      <c r="K1990">
        <v>56.83</v>
      </c>
    </row>
    <row r="1991" spans="1:11" x14ac:dyDescent="0.3">
      <c r="A1991" t="s">
        <v>204</v>
      </c>
      <c r="B1991" s="2">
        <v>46326</v>
      </c>
      <c r="C1991">
        <v>305939.12</v>
      </c>
      <c r="D1991">
        <v>1431.54</v>
      </c>
      <c r="E1991">
        <v>429.74</v>
      </c>
      <c r="F1991">
        <v>3841.97</v>
      </c>
      <c r="G1991">
        <v>594.16999999999996</v>
      </c>
      <c r="H1991">
        <v>301073.24</v>
      </c>
      <c r="I1991">
        <v>63.23</v>
      </c>
      <c r="J1991">
        <v>7.42</v>
      </c>
      <c r="K1991">
        <v>55.81</v>
      </c>
    </row>
    <row r="1992" spans="1:11" x14ac:dyDescent="0.3">
      <c r="A1992" t="s">
        <v>204</v>
      </c>
      <c r="B1992" s="2">
        <v>46356</v>
      </c>
      <c r="C1992">
        <v>301073.24</v>
      </c>
      <c r="D1992">
        <v>1408.77</v>
      </c>
      <c r="E1992">
        <v>422.91</v>
      </c>
      <c r="F1992">
        <v>3780.86</v>
      </c>
      <c r="G1992">
        <v>584.72</v>
      </c>
      <c r="H1992">
        <v>296284.74</v>
      </c>
      <c r="I1992">
        <v>62.22</v>
      </c>
      <c r="J1992">
        <v>7.42</v>
      </c>
      <c r="K1992">
        <v>54.8</v>
      </c>
    </row>
    <row r="1993" spans="1:11" x14ac:dyDescent="0.3">
      <c r="A1993" t="s">
        <v>204</v>
      </c>
      <c r="B1993" s="2">
        <v>46387</v>
      </c>
      <c r="C1993">
        <v>296284.74</v>
      </c>
      <c r="D1993">
        <v>1386.37</v>
      </c>
      <c r="E1993">
        <v>416.18</v>
      </c>
      <c r="F1993">
        <v>3720.73</v>
      </c>
      <c r="G1993">
        <v>575.41999999999996</v>
      </c>
      <c r="H1993">
        <v>291572.40999999997</v>
      </c>
      <c r="I1993">
        <v>61.24</v>
      </c>
      <c r="J1993">
        <v>7.42</v>
      </c>
      <c r="K1993">
        <v>53.81</v>
      </c>
    </row>
    <row r="1994" spans="1:11" x14ac:dyDescent="0.3">
      <c r="A1994" t="s">
        <v>205</v>
      </c>
      <c r="B1994" s="2">
        <v>46053</v>
      </c>
      <c r="C1994">
        <v>512991.66</v>
      </c>
      <c r="D1994">
        <v>2823.59</v>
      </c>
      <c r="E1994">
        <v>669.33</v>
      </c>
      <c r="F1994">
        <v>2378.37</v>
      </c>
      <c r="G1994">
        <v>615.72</v>
      </c>
      <c r="H1994">
        <v>509328.24</v>
      </c>
      <c r="I1994">
        <v>117.14</v>
      </c>
      <c r="J1994">
        <v>6.14</v>
      </c>
      <c r="K1994">
        <v>111</v>
      </c>
    </row>
    <row r="1995" spans="1:11" x14ac:dyDescent="0.3">
      <c r="A1995" t="s">
        <v>205</v>
      </c>
      <c r="B1995" s="2">
        <v>46081</v>
      </c>
      <c r="C1995">
        <v>509328.24</v>
      </c>
      <c r="D1995">
        <v>2803.43</v>
      </c>
      <c r="E1995">
        <v>664.55</v>
      </c>
      <c r="F1995">
        <v>2361.38</v>
      </c>
      <c r="G1995">
        <v>611.32000000000005</v>
      </c>
      <c r="H1995">
        <v>505690.98</v>
      </c>
      <c r="I1995">
        <v>116.3</v>
      </c>
      <c r="J1995">
        <v>6.14</v>
      </c>
      <c r="K1995">
        <v>110.16</v>
      </c>
    </row>
    <row r="1996" spans="1:11" x14ac:dyDescent="0.3">
      <c r="A1996" t="s">
        <v>205</v>
      </c>
      <c r="B1996" s="2">
        <v>46112</v>
      </c>
      <c r="C1996">
        <v>505690.98</v>
      </c>
      <c r="D1996">
        <v>2783.41</v>
      </c>
      <c r="E1996">
        <v>659.81</v>
      </c>
      <c r="F1996">
        <v>2344.52</v>
      </c>
      <c r="G1996">
        <v>606.96</v>
      </c>
      <c r="H1996">
        <v>502079.69</v>
      </c>
      <c r="I1996">
        <v>115.47</v>
      </c>
      <c r="J1996">
        <v>6.14</v>
      </c>
      <c r="K1996">
        <v>109.33</v>
      </c>
    </row>
    <row r="1997" spans="1:11" x14ac:dyDescent="0.3">
      <c r="A1997" t="s">
        <v>205</v>
      </c>
      <c r="B1997" s="2">
        <v>46142</v>
      </c>
      <c r="C1997">
        <v>502079.69</v>
      </c>
      <c r="D1997">
        <v>2763.53</v>
      </c>
      <c r="E1997">
        <v>655.1</v>
      </c>
      <c r="F1997">
        <v>2327.7800000000002</v>
      </c>
      <c r="G1997">
        <v>602.62</v>
      </c>
      <c r="H1997">
        <v>498494.2</v>
      </c>
      <c r="I1997">
        <v>114.65</v>
      </c>
      <c r="J1997">
        <v>6.14</v>
      </c>
      <c r="K1997">
        <v>108.51</v>
      </c>
    </row>
    <row r="1998" spans="1:11" x14ac:dyDescent="0.3">
      <c r="A1998" t="s">
        <v>205</v>
      </c>
      <c r="B1998" s="2">
        <v>46173</v>
      </c>
      <c r="C1998">
        <v>498494.2</v>
      </c>
      <c r="D1998">
        <v>2743.8</v>
      </c>
      <c r="E1998">
        <v>650.41999999999996</v>
      </c>
      <c r="F1998">
        <v>2311.15</v>
      </c>
      <c r="G1998">
        <v>598.32000000000005</v>
      </c>
      <c r="H1998">
        <v>494934.31</v>
      </c>
      <c r="I1998">
        <v>113.83</v>
      </c>
      <c r="J1998">
        <v>6.14</v>
      </c>
      <c r="K1998">
        <v>107.69</v>
      </c>
    </row>
    <row r="1999" spans="1:11" x14ac:dyDescent="0.3">
      <c r="A1999" t="s">
        <v>205</v>
      </c>
      <c r="B1999" s="2">
        <v>46203</v>
      </c>
      <c r="C1999">
        <v>494934.31</v>
      </c>
      <c r="D1999">
        <v>2724.2</v>
      </c>
      <c r="E1999">
        <v>645.77</v>
      </c>
      <c r="F1999">
        <v>2294.65</v>
      </c>
      <c r="G1999">
        <v>594.04</v>
      </c>
      <c r="H1999">
        <v>491399.84</v>
      </c>
      <c r="I1999">
        <v>113.02</v>
      </c>
      <c r="J1999">
        <v>6.14</v>
      </c>
      <c r="K1999">
        <v>106.87</v>
      </c>
    </row>
    <row r="2000" spans="1:11" x14ac:dyDescent="0.3">
      <c r="A2000" t="s">
        <v>205</v>
      </c>
      <c r="B2000" s="2">
        <v>46234</v>
      </c>
      <c r="C2000">
        <v>491399.84</v>
      </c>
      <c r="D2000">
        <v>2704.75</v>
      </c>
      <c r="E2000">
        <v>641.16</v>
      </c>
      <c r="F2000">
        <v>2278.2600000000002</v>
      </c>
      <c r="G2000">
        <v>589.79999999999995</v>
      </c>
      <c r="H2000">
        <v>487890.61</v>
      </c>
      <c r="I2000">
        <v>112.21</v>
      </c>
      <c r="J2000">
        <v>6.14</v>
      </c>
      <c r="K2000">
        <v>106.07</v>
      </c>
    </row>
    <row r="2001" spans="1:11" x14ac:dyDescent="0.3">
      <c r="A2001" t="s">
        <v>205</v>
      </c>
      <c r="B2001" s="2">
        <v>46265</v>
      </c>
      <c r="C2001">
        <v>487890.61</v>
      </c>
      <c r="D2001">
        <v>2685.43</v>
      </c>
      <c r="E2001">
        <v>636.58000000000004</v>
      </c>
      <c r="F2001">
        <v>2261.9899999999998</v>
      </c>
      <c r="G2001">
        <v>585.59</v>
      </c>
      <c r="H2001">
        <v>484406.44</v>
      </c>
      <c r="I2001">
        <v>111.41</v>
      </c>
      <c r="J2001">
        <v>6.14</v>
      </c>
      <c r="K2001">
        <v>105.27</v>
      </c>
    </row>
    <row r="2002" spans="1:11" x14ac:dyDescent="0.3">
      <c r="A2002" t="s">
        <v>205</v>
      </c>
      <c r="B2002" s="2">
        <v>46295</v>
      </c>
      <c r="C2002">
        <v>484406.44</v>
      </c>
      <c r="D2002">
        <v>2666.25</v>
      </c>
      <c r="E2002">
        <v>632.04</v>
      </c>
      <c r="F2002">
        <v>2245.84</v>
      </c>
      <c r="G2002">
        <v>581.41</v>
      </c>
      <c r="H2002">
        <v>480947.16</v>
      </c>
      <c r="I2002">
        <v>110.61</v>
      </c>
      <c r="J2002">
        <v>6.14</v>
      </c>
      <c r="K2002">
        <v>104.47</v>
      </c>
    </row>
    <row r="2003" spans="1:11" x14ac:dyDescent="0.3">
      <c r="A2003" t="s">
        <v>205</v>
      </c>
      <c r="B2003" s="2">
        <v>46326</v>
      </c>
      <c r="C2003">
        <v>480947.16</v>
      </c>
      <c r="D2003">
        <v>2647.21</v>
      </c>
      <c r="E2003">
        <v>627.52</v>
      </c>
      <c r="F2003">
        <v>2229.8000000000002</v>
      </c>
      <c r="G2003">
        <v>577.26</v>
      </c>
      <c r="H2003">
        <v>477512.58</v>
      </c>
      <c r="I2003">
        <v>109.82</v>
      </c>
      <c r="J2003">
        <v>6.14</v>
      </c>
      <c r="K2003">
        <v>103.68</v>
      </c>
    </row>
    <row r="2004" spans="1:11" x14ac:dyDescent="0.3">
      <c r="A2004" t="s">
        <v>205</v>
      </c>
      <c r="B2004" s="2">
        <v>46356</v>
      </c>
      <c r="C2004">
        <v>477512.58</v>
      </c>
      <c r="D2004">
        <v>2628.31</v>
      </c>
      <c r="E2004">
        <v>623.04</v>
      </c>
      <c r="F2004">
        <v>2213.88</v>
      </c>
      <c r="G2004">
        <v>573.13</v>
      </c>
      <c r="H2004">
        <v>474102.52</v>
      </c>
      <c r="I2004">
        <v>109.04</v>
      </c>
      <c r="J2004">
        <v>6.14</v>
      </c>
      <c r="K2004">
        <v>102.9</v>
      </c>
    </row>
    <row r="2005" spans="1:11" x14ac:dyDescent="0.3">
      <c r="A2005" t="s">
        <v>205</v>
      </c>
      <c r="B2005" s="2">
        <v>46387</v>
      </c>
      <c r="C2005">
        <v>474102.52</v>
      </c>
      <c r="D2005">
        <v>2609.54</v>
      </c>
      <c r="E2005">
        <v>618.59</v>
      </c>
      <c r="F2005">
        <v>2198.0700000000002</v>
      </c>
      <c r="G2005">
        <v>569.04</v>
      </c>
      <c r="H2005">
        <v>470716.82</v>
      </c>
      <c r="I2005">
        <v>108.26</v>
      </c>
      <c r="J2005">
        <v>6.14</v>
      </c>
      <c r="K2005">
        <v>102.12</v>
      </c>
    </row>
    <row r="2006" spans="1:11" x14ac:dyDescent="0.3">
      <c r="A2006" t="s">
        <v>206</v>
      </c>
      <c r="B2006" s="2">
        <v>46053</v>
      </c>
      <c r="C2006">
        <v>179575.2</v>
      </c>
      <c r="D2006">
        <v>858.07</v>
      </c>
      <c r="E2006">
        <v>252.07</v>
      </c>
      <c r="F2006">
        <v>921.6</v>
      </c>
      <c r="G2006">
        <v>447.77</v>
      </c>
      <c r="H2006">
        <v>177953.75</v>
      </c>
      <c r="I2006">
        <v>37.24</v>
      </c>
      <c r="J2006">
        <v>5.88</v>
      </c>
      <c r="K2006">
        <v>31.36</v>
      </c>
    </row>
    <row r="2007" spans="1:11" x14ac:dyDescent="0.3">
      <c r="A2007" t="s">
        <v>206</v>
      </c>
      <c r="B2007" s="2">
        <v>46081</v>
      </c>
      <c r="C2007">
        <v>177953.75</v>
      </c>
      <c r="D2007">
        <v>850.32</v>
      </c>
      <c r="E2007">
        <v>249.8</v>
      </c>
      <c r="F2007">
        <v>913.28</v>
      </c>
      <c r="G2007">
        <v>443.73</v>
      </c>
      <c r="H2007">
        <v>176346.94</v>
      </c>
      <c r="I2007">
        <v>36.909999999999997</v>
      </c>
      <c r="J2007">
        <v>5.88</v>
      </c>
      <c r="K2007">
        <v>31.03</v>
      </c>
    </row>
    <row r="2008" spans="1:11" x14ac:dyDescent="0.3">
      <c r="A2008" t="s">
        <v>206</v>
      </c>
      <c r="B2008" s="2">
        <v>46112</v>
      </c>
      <c r="C2008">
        <v>176346.94</v>
      </c>
      <c r="D2008">
        <v>842.64</v>
      </c>
      <c r="E2008">
        <v>247.54</v>
      </c>
      <c r="F2008">
        <v>905.04</v>
      </c>
      <c r="G2008">
        <v>439.72</v>
      </c>
      <c r="H2008">
        <v>174754.63</v>
      </c>
      <c r="I2008">
        <v>36.57</v>
      </c>
      <c r="J2008">
        <v>5.88</v>
      </c>
      <c r="K2008">
        <v>30.7</v>
      </c>
    </row>
    <row r="2009" spans="1:11" x14ac:dyDescent="0.3">
      <c r="A2009" t="s">
        <v>206</v>
      </c>
      <c r="B2009" s="2">
        <v>46142</v>
      </c>
      <c r="C2009">
        <v>174754.63</v>
      </c>
      <c r="D2009">
        <v>835.04</v>
      </c>
      <c r="E2009">
        <v>245.31</v>
      </c>
      <c r="F2009">
        <v>896.86</v>
      </c>
      <c r="G2009">
        <v>435.75</v>
      </c>
      <c r="H2009">
        <v>173176.71</v>
      </c>
      <c r="I2009">
        <v>36.24</v>
      </c>
      <c r="J2009">
        <v>5.88</v>
      </c>
      <c r="K2009">
        <v>30.37</v>
      </c>
    </row>
    <row r="2010" spans="1:11" x14ac:dyDescent="0.3">
      <c r="A2010" t="s">
        <v>206</v>
      </c>
      <c r="B2010" s="2">
        <v>46173</v>
      </c>
      <c r="C2010">
        <v>173176.71</v>
      </c>
      <c r="D2010">
        <v>827.5</v>
      </c>
      <c r="E2010">
        <v>243.09</v>
      </c>
      <c r="F2010">
        <v>888.77</v>
      </c>
      <c r="G2010">
        <v>431.82</v>
      </c>
      <c r="H2010">
        <v>171613.03</v>
      </c>
      <c r="I2010">
        <v>35.92</v>
      </c>
      <c r="J2010">
        <v>5.88</v>
      </c>
      <c r="K2010">
        <v>30.04</v>
      </c>
    </row>
    <row r="2011" spans="1:11" x14ac:dyDescent="0.3">
      <c r="A2011" t="s">
        <v>206</v>
      </c>
      <c r="B2011" s="2">
        <v>46203</v>
      </c>
      <c r="C2011">
        <v>171613.03</v>
      </c>
      <c r="D2011">
        <v>820.02</v>
      </c>
      <c r="E2011">
        <v>240.9</v>
      </c>
      <c r="F2011">
        <v>880.74</v>
      </c>
      <c r="G2011">
        <v>427.92</v>
      </c>
      <c r="H2011">
        <v>170063.47</v>
      </c>
      <c r="I2011">
        <v>35.590000000000003</v>
      </c>
      <c r="J2011">
        <v>5.88</v>
      </c>
      <c r="K2011">
        <v>29.71</v>
      </c>
    </row>
    <row r="2012" spans="1:11" x14ac:dyDescent="0.3">
      <c r="A2012" t="s">
        <v>206</v>
      </c>
      <c r="B2012" s="2">
        <v>46234</v>
      </c>
      <c r="C2012">
        <v>170063.47</v>
      </c>
      <c r="D2012">
        <v>812.62</v>
      </c>
      <c r="E2012">
        <v>238.72</v>
      </c>
      <c r="F2012">
        <v>872.79</v>
      </c>
      <c r="G2012">
        <v>424.06</v>
      </c>
      <c r="H2012">
        <v>168527.9</v>
      </c>
      <c r="I2012">
        <v>35.270000000000003</v>
      </c>
      <c r="J2012">
        <v>5.88</v>
      </c>
      <c r="K2012">
        <v>29.39</v>
      </c>
    </row>
    <row r="2013" spans="1:11" x14ac:dyDescent="0.3">
      <c r="A2013" t="s">
        <v>206</v>
      </c>
      <c r="B2013" s="2">
        <v>46265</v>
      </c>
      <c r="C2013">
        <v>168527.9</v>
      </c>
      <c r="D2013">
        <v>805.28</v>
      </c>
      <c r="E2013">
        <v>236.57</v>
      </c>
      <c r="F2013">
        <v>864.91</v>
      </c>
      <c r="G2013">
        <v>420.23</v>
      </c>
      <c r="H2013">
        <v>167006.20000000001</v>
      </c>
      <c r="I2013">
        <v>34.950000000000003</v>
      </c>
      <c r="J2013">
        <v>5.88</v>
      </c>
      <c r="K2013">
        <v>29.07</v>
      </c>
    </row>
    <row r="2014" spans="1:11" x14ac:dyDescent="0.3">
      <c r="A2014" t="s">
        <v>206</v>
      </c>
      <c r="B2014" s="2">
        <v>46295</v>
      </c>
      <c r="C2014">
        <v>167006.20000000001</v>
      </c>
      <c r="D2014">
        <v>798.01</v>
      </c>
      <c r="E2014">
        <v>234.43</v>
      </c>
      <c r="F2014">
        <v>857.1</v>
      </c>
      <c r="G2014">
        <v>416.43</v>
      </c>
      <c r="H2014">
        <v>165498.23999999999</v>
      </c>
      <c r="I2014">
        <v>34.64</v>
      </c>
      <c r="J2014">
        <v>5.88</v>
      </c>
      <c r="K2014">
        <v>28.76</v>
      </c>
    </row>
    <row r="2015" spans="1:11" x14ac:dyDescent="0.3">
      <c r="A2015" t="s">
        <v>206</v>
      </c>
      <c r="B2015" s="2">
        <v>46326</v>
      </c>
      <c r="C2015">
        <v>165498.23999999999</v>
      </c>
      <c r="D2015">
        <v>790.81</v>
      </c>
      <c r="E2015">
        <v>232.31</v>
      </c>
      <c r="F2015">
        <v>849.36</v>
      </c>
      <c r="G2015">
        <v>412.67</v>
      </c>
      <c r="H2015">
        <v>164003.9</v>
      </c>
      <c r="I2015">
        <v>34.32</v>
      </c>
      <c r="J2015">
        <v>5.88</v>
      </c>
      <c r="K2015">
        <v>28.45</v>
      </c>
    </row>
    <row r="2016" spans="1:11" x14ac:dyDescent="0.3">
      <c r="A2016" t="s">
        <v>206</v>
      </c>
      <c r="B2016" s="2">
        <v>46356</v>
      </c>
      <c r="C2016">
        <v>164003.9</v>
      </c>
      <c r="D2016">
        <v>783.67</v>
      </c>
      <c r="E2016">
        <v>230.22</v>
      </c>
      <c r="F2016">
        <v>841.69</v>
      </c>
      <c r="G2016">
        <v>408.95</v>
      </c>
      <c r="H2016">
        <v>162523.04</v>
      </c>
      <c r="I2016">
        <v>34.01</v>
      </c>
      <c r="J2016">
        <v>5.88</v>
      </c>
      <c r="K2016">
        <v>28.14</v>
      </c>
    </row>
    <row r="2017" spans="1:11" x14ac:dyDescent="0.3">
      <c r="A2017" t="s">
        <v>206</v>
      </c>
      <c r="B2017" s="2">
        <v>46387</v>
      </c>
      <c r="C2017">
        <v>162523.04</v>
      </c>
      <c r="D2017">
        <v>776.59</v>
      </c>
      <c r="E2017">
        <v>228.14</v>
      </c>
      <c r="F2017">
        <v>834.09</v>
      </c>
      <c r="G2017">
        <v>405.25</v>
      </c>
      <c r="H2017">
        <v>161055.56</v>
      </c>
      <c r="I2017">
        <v>33.71</v>
      </c>
      <c r="J2017">
        <v>5.88</v>
      </c>
      <c r="K2017">
        <v>27.83</v>
      </c>
    </row>
    <row r="2018" spans="1:11" x14ac:dyDescent="0.3">
      <c r="A2018" t="s">
        <v>207</v>
      </c>
      <c r="B2018" s="2">
        <v>46053</v>
      </c>
      <c r="C2018">
        <v>520860.14</v>
      </c>
      <c r="D2018">
        <v>3282.72</v>
      </c>
      <c r="E2018">
        <v>409.54</v>
      </c>
      <c r="F2018">
        <v>3859.49</v>
      </c>
      <c r="G2018">
        <v>220.86</v>
      </c>
      <c r="H2018">
        <v>516370.25</v>
      </c>
      <c r="I2018">
        <v>108.04</v>
      </c>
      <c r="J2018">
        <v>7.02</v>
      </c>
      <c r="K2018">
        <v>101.03</v>
      </c>
    </row>
    <row r="2019" spans="1:11" x14ac:dyDescent="0.3">
      <c r="A2019" t="s">
        <v>207</v>
      </c>
      <c r="B2019" s="2">
        <v>46081</v>
      </c>
      <c r="C2019">
        <v>516370.25</v>
      </c>
      <c r="D2019">
        <v>3254.42</v>
      </c>
      <c r="E2019">
        <v>406.01</v>
      </c>
      <c r="F2019">
        <v>3826.22</v>
      </c>
      <c r="G2019">
        <v>218.95</v>
      </c>
      <c r="H2019">
        <v>511919.06</v>
      </c>
      <c r="I2019">
        <v>107.11</v>
      </c>
      <c r="J2019">
        <v>7.02</v>
      </c>
      <c r="K2019">
        <v>100.09</v>
      </c>
    </row>
    <row r="2020" spans="1:11" x14ac:dyDescent="0.3">
      <c r="A2020" t="s">
        <v>207</v>
      </c>
      <c r="B2020" s="2">
        <v>46112</v>
      </c>
      <c r="C2020">
        <v>511919.06</v>
      </c>
      <c r="D2020">
        <v>3226.37</v>
      </c>
      <c r="E2020">
        <v>402.51</v>
      </c>
      <c r="F2020">
        <v>3793.24</v>
      </c>
      <c r="G2020">
        <v>217.06</v>
      </c>
      <c r="H2020">
        <v>507506.24</v>
      </c>
      <c r="I2020">
        <v>106.19</v>
      </c>
      <c r="J2020">
        <v>7.02</v>
      </c>
      <c r="K2020">
        <v>99.17</v>
      </c>
    </row>
    <row r="2021" spans="1:11" x14ac:dyDescent="0.3">
      <c r="A2021" t="s">
        <v>207</v>
      </c>
      <c r="B2021" s="2">
        <v>46142</v>
      </c>
      <c r="C2021">
        <v>507506.24</v>
      </c>
      <c r="D2021">
        <v>3198.56</v>
      </c>
      <c r="E2021">
        <v>399.04</v>
      </c>
      <c r="F2021">
        <v>3760.54</v>
      </c>
      <c r="G2021">
        <v>215.19</v>
      </c>
      <c r="H2021">
        <v>503131.47</v>
      </c>
      <c r="I2021">
        <v>105.27</v>
      </c>
      <c r="J2021">
        <v>7.02</v>
      </c>
      <c r="K2021">
        <v>98.26</v>
      </c>
    </row>
    <row r="2022" spans="1:11" x14ac:dyDescent="0.3">
      <c r="A2022" t="s">
        <v>207</v>
      </c>
      <c r="B2022" s="2">
        <v>46173</v>
      </c>
      <c r="C2022">
        <v>503131.47</v>
      </c>
      <c r="D2022">
        <v>3170.99</v>
      </c>
      <c r="E2022">
        <v>395.6</v>
      </c>
      <c r="F2022">
        <v>3728.13</v>
      </c>
      <c r="G2022">
        <v>213.34</v>
      </c>
      <c r="H2022">
        <v>498794.4</v>
      </c>
      <c r="I2022">
        <v>104.37</v>
      </c>
      <c r="J2022">
        <v>7.02</v>
      </c>
      <c r="K2022">
        <v>97.35</v>
      </c>
    </row>
    <row r="2023" spans="1:11" x14ac:dyDescent="0.3">
      <c r="A2023" t="s">
        <v>207</v>
      </c>
      <c r="B2023" s="2">
        <v>46203</v>
      </c>
      <c r="C2023">
        <v>498794.4</v>
      </c>
      <c r="D2023">
        <v>3143.65</v>
      </c>
      <c r="E2023">
        <v>392.19</v>
      </c>
      <c r="F2023">
        <v>3695.99</v>
      </c>
      <c r="G2023">
        <v>211.5</v>
      </c>
      <c r="H2023">
        <v>494494.71999999997</v>
      </c>
      <c r="I2023">
        <v>103.47</v>
      </c>
      <c r="J2023">
        <v>7.02</v>
      </c>
      <c r="K2023">
        <v>96.45</v>
      </c>
    </row>
    <row r="2024" spans="1:11" x14ac:dyDescent="0.3">
      <c r="A2024" t="s">
        <v>207</v>
      </c>
      <c r="B2024" s="2">
        <v>46234</v>
      </c>
      <c r="C2024">
        <v>494494.71999999997</v>
      </c>
      <c r="D2024">
        <v>3116.55</v>
      </c>
      <c r="E2024">
        <v>388.81</v>
      </c>
      <c r="F2024">
        <v>3664.13</v>
      </c>
      <c r="G2024">
        <v>209.68</v>
      </c>
      <c r="H2024">
        <v>490232.1</v>
      </c>
      <c r="I2024">
        <v>102.58</v>
      </c>
      <c r="J2024">
        <v>7.02</v>
      </c>
      <c r="K2024">
        <v>95.56</v>
      </c>
    </row>
    <row r="2025" spans="1:11" x14ac:dyDescent="0.3">
      <c r="A2025" t="s">
        <v>207</v>
      </c>
      <c r="B2025" s="2">
        <v>46265</v>
      </c>
      <c r="C2025">
        <v>490232.1</v>
      </c>
      <c r="D2025">
        <v>3089.69</v>
      </c>
      <c r="E2025">
        <v>385.46</v>
      </c>
      <c r="F2025">
        <v>3632.54</v>
      </c>
      <c r="G2025">
        <v>207.87</v>
      </c>
      <c r="H2025">
        <v>486006.23</v>
      </c>
      <c r="I2025">
        <v>101.69</v>
      </c>
      <c r="J2025">
        <v>7.02</v>
      </c>
      <c r="K2025">
        <v>94.67</v>
      </c>
    </row>
    <row r="2026" spans="1:11" x14ac:dyDescent="0.3">
      <c r="A2026" t="s">
        <v>207</v>
      </c>
      <c r="B2026" s="2">
        <v>46295</v>
      </c>
      <c r="C2026">
        <v>486006.23</v>
      </c>
      <c r="D2026">
        <v>3063.05</v>
      </c>
      <c r="E2026">
        <v>382.14</v>
      </c>
      <c r="F2026">
        <v>3601.23</v>
      </c>
      <c r="G2026">
        <v>206.08</v>
      </c>
      <c r="H2026">
        <v>481816.78</v>
      </c>
      <c r="I2026">
        <v>100.81</v>
      </c>
      <c r="J2026">
        <v>7.02</v>
      </c>
      <c r="K2026">
        <v>93.8</v>
      </c>
    </row>
    <row r="2027" spans="1:11" x14ac:dyDescent="0.3">
      <c r="A2027" t="s">
        <v>207</v>
      </c>
      <c r="B2027" s="2">
        <v>46326</v>
      </c>
      <c r="C2027">
        <v>481816.78</v>
      </c>
      <c r="D2027">
        <v>3036.65</v>
      </c>
      <c r="E2027">
        <v>378.84</v>
      </c>
      <c r="F2027">
        <v>3570.19</v>
      </c>
      <c r="G2027">
        <v>204.3</v>
      </c>
      <c r="H2027">
        <v>477663.45</v>
      </c>
      <c r="I2027">
        <v>99.95</v>
      </c>
      <c r="J2027">
        <v>7.02</v>
      </c>
      <c r="K2027">
        <v>92.93</v>
      </c>
    </row>
    <row r="2028" spans="1:11" x14ac:dyDescent="0.3">
      <c r="A2028" t="s">
        <v>207</v>
      </c>
      <c r="B2028" s="2">
        <v>46356</v>
      </c>
      <c r="C2028">
        <v>477663.45</v>
      </c>
      <c r="D2028">
        <v>3010.47</v>
      </c>
      <c r="E2028">
        <v>375.58</v>
      </c>
      <c r="F2028">
        <v>3539.41</v>
      </c>
      <c r="G2028">
        <v>202.54</v>
      </c>
      <c r="H2028">
        <v>473545.92</v>
      </c>
      <c r="I2028">
        <v>99.08</v>
      </c>
      <c r="J2028">
        <v>7.02</v>
      </c>
      <c r="K2028">
        <v>92.06</v>
      </c>
    </row>
    <row r="2029" spans="1:11" x14ac:dyDescent="0.3">
      <c r="A2029" t="s">
        <v>207</v>
      </c>
      <c r="B2029" s="2">
        <v>46387</v>
      </c>
      <c r="C2029">
        <v>473545.92</v>
      </c>
      <c r="D2029">
        <v>2984.52</v>
      </c>
      <c r="E2029">
        <v>372.34</v>
      </c>
      <c r="F2029">
        <v>3508.9</v>
      </c>
      <c r="G2029">
        <v>200.79</v>
      </c>
      <c r="H2029">
        <v>469463.89</v>
      </c>
      <c r="I2029">
        <v>98.23</v>
      </c>
      <c r="J2029">
        <v>7.02</v>
      </c>
      <c r="K2029">
        <v>91.21</v>
      </c>
    </row>
    <row r="2030" spans="1:11" x14ac:dyDescent="0.3">
      <c r="A2030" t="s">
        <v>208</v>
      </c>
      <c r="B2030" s="2">
        <v>46053</v>
      </c>
      <c r="C2030">
        <v>330650.02</v>
      </c>
      <c r="D2030">
        <v>1732.88</v>
      </c>
      <c r="E2030">
        <v>380.53</v>
      </c>
      <c r="F2030">
        <v>4712.16</v>
      </c>
      <c r="G2030">
        <v>515.22</v>
      </c>
      <c r="H2030">
        <v>325042.11</v>
      </c>
      <c r="I2030">
        <v>68.3</v>
      </c>
      <c r="J2030">
        <v>6.47</v>
      </c>
      <c r="K2030">
        <v>61.83</v>
      </c>
    </row>
    <row r="2031" spans="1:11" x14ac:dyDescent="0.3">
      <c r="A2031" t="s">
        <v>208</v>
      </c>
      <c r="B2031" s="2">
        <v>46081</v>
      </c>
      <c r="C2031">
        <v>325042.11</v>
      </c>
      <c r="D2031">
        <v>1703.49</v>
      </c>
      <c r="E2031">
        <v>374.07</v>
      </c>
      <c r="F2031">
        <v>4632.24</v>
      </c>
      <c r="G2031">
        <v>506.48</v>
      </c>
      <c r="H2031">
        <v>319529.32</v>
      </c>
      <c r="I2031">
        <v>67.14</v>
      </c>
      <c r="J2031">
        <v>6.47</v>
      </c>
      <c r="K2031">
        <v>60.67</v>
      </c>
    </row>
    <row r="2032" spans="1:11" x14ac:dyDescent="0.3">
      <c r="A2032" t="s">
        <v>208</v>
      </c>
      <c r="B2032" s="2">
        <v>46112</v>
      </c>
      <c r="C2032">
        <v>319529.32</v>
      </c>
      <c r="D2032">
        <v>1674.6</v>
      </c>
      <c r="E2032">
        <v>367.73</v>
      </c>
      <c r="F2032">
        <v>4553.68</v>
      </c>
      <c r="G2032">
        <v>497.89</v>
      </c>
      <c r="H2032">
        <v>314110.02</v>
      </c>
      <c r="I2032">
        <v>66</v>
      </c>
      <c r="J2032">
        <v>6.47</v>
      </c>
      <c r="K2032">
        <v>59.53</v>
      </c>
    </row>
    <row r="2033" spans="1:11" x14ac:dyDescent="0.3">
      <c r="A2033" t="s">
        <v>208</v>
      </c>
      <c r="B2033" s="2">
        <v>46142</v>
      </c>
      <c r="C2033">
        <v>314110.02</v>
      </c>
      <c r="D2033">
        <v>1646.2</v>
      </c>
      <c r="E2033">
        <v>361.49</v>
      </c>
      <c r="F2033">
        <v>4476.45</v>
      </c>
      <c r="G2033">
        <v>489.44</v>
      </c>
      <c r="H2033">
        <v>308782.64</v>
      </c>
      <c r="I2033">
        <v>64.88</v>
      </c>
      <c r="J2033">
        <v>6.47</v>
      </c>
      <c r="K2033">
        <v>58.41</v>
      </c>
    </row>
    <row r="2034" spans="1:11" x14ac:dyDescent="0.3">
      <c r="A2034" t="s">
        <v>208</v>
      </c>
      <c r="B2034" s="2">
        <v>46173</v>
      </c>
      <c r="C2034">
        <v>308782.64</v>
      </c>
      <c r="D2034">
        <v>1618.28</v>
      </c>
      <c r="E2034">
        <v>355.36</v>
      </c>
      <c r="F2034">
        <v>4400.53</v>
      </c>
      <c r="G2034">
        <v>481.14</v>
      </c>
      <c r="H2034">
        <v>303545.61</v>
      </c>
      <c r="I2034">
        <v>63.78</v>
      </c>
      <c r="J2034">
        <v>6.47</v>
      </c>
      <c r="K2034">
        <v>57.31</v>
      </c>
    </row>
    <row r="2035" spans="1:11" x14ac:dyDescent="0.3">
      <c r="A2035" t="s">
        <v>208</v>
      </c>
      <c r="B2035" s="2">
        <v>46203</v>
      </c>
      <c r="C2035">
        <v>303545.61</v>
      </c>
      <c r="D2035">
        <v>1590.83</v>
      </c>
      <c r="E2035">
        <v>349.33</v>
      </c>
      <c r="F2035">
        <v>4325.8900000000003</v>
      </c>
      <c r="G2035">
        <v>472.98</v>
      </c>
      <c r="H2035">
        <v>298397.40000000002</v>
      </c>
      <c r="I2035">
        <v>62.7</v>
      </c>
      <c r="J2035">
        <v>6.47</v>
      </c>
      <c r="K2035">
        <v>56.23</v>
      </c>
    </row>
    <row r="2036" spans="1:11" x14ac:dyDescent="0.3">
      <c r="A2036" t="s">
        <v>208</v>
      </c>
      <c r="B2036" s="2">
        <v>46234</v>
      </c>
      <c r="C2036">
        <v>298397.40000000002</v>
      </c>
      <c r="D2036">
        <v>1563.85</v>
      </c>
      <c r="E2036">
        <v>343.41</v>
      </c>
      <c r="F2036">
        <v>4252.53</v>
      </c>
      <c r="G2036">
        <v>464.96</v>
      </c>
      <c r="H2036">
        <v>293336.5</v>
      </c>
      <c r="I2036">
        <v>61.64</v>
      </c>
      <c r="J2036">
        <v>6.47</v>
      </c>
      <c r="K2036">
        <v>55.16</v>
      </c>
    </row>
    <row r="2037" spans="1:11" x14ac:dyDescent="0.3">
      <c r="A2037" t="s">
        <v>208</v>
      </c>
      <c r="B2037" s="2">
        <v>46265</v>
      </c>
      <c r="C2037">
        <v>293336.5</v>
      </c>
      <c r="D2037">
        <v>1537.33</v>
      </c>
      <c r="E2037">
        <v>337.58</v>
      </c>
      <c r="F2037">
        <v>4180.3999999999996</v>
      </c>
      <c r="G2037">
        <v>457.08</v>
      </c>
      <c r="H2037">
        <v>288361.44</v>
      </c>
      <c r="I2037">
        <v>60.59</v>
      </c>
      <c r="J2037">
        <v>6.47</v>
      </c>
      <c r="K2037">
        <v>54.12</v>
      </c>
    </row>
    <row r="2038" spans="1:11" x14ac:dyDescent="0.3">
      <c r="A2038" t="s">
        <v>208</v>
      </c>
      <c r="B2038" s="2">
        <v>46295</v>
      </c>
      <c r="C2038">
        <v>288361.44</v>
      </c>
      <c r="D2038">
        <v>1511.25</v>
      </c>
      <c r="E2038">
        <v>331.86</v>
      </c>
      <c r="F2038">
        <v>4109.5</v>
      </c>
      <c r="G2038">
        <v>449.32</v>
      </c>
      <c r="H2038">
        <v>283470.76</v>
      </c>
      <c r="I2038">
        <v>59.57</v>
      </c>
      <c r="J2038">
        <v>6.47</v>
      </c>
      <c r="K2038">
        <v>53.09</v>
      </c>
    </row>
    <row r="2039" spans="1:11" x14ac:dyDescent="0.3">
      <c r="A2039" t="s">
        <v>208</v>
      </c>
      <c r="B2039" s="2">
        <v>46326</v>
      </c>
      <c r="C2039">
        <v>283470.76</v>
      </c>
      <c r="D2039">
        <v>1485.62</v>
      </c>
      <c r="E2039">
        <v>326.23</v>
      </c>
      <c r="F2039">
        <v>4039.8</v>
      </c>
      <c r="G2039">
        <v>441.7</v>
      </c>
      <c r="H2039">
        <v>278663.03000000003</v>
      </c>
      <c r="I2039">
        <v>58.56</v>
      </c>
      <c r="J2039">
        <v>6.47</v>
      </c>
      <c r="K2039">
        <v>52.08</v>
      </c>
    </row>
    <row r="2040" spans="1:11" x14ac:dyDescent="0.3">
      <c r="A2040" t="s">
        <v>208</v>
      </c>
      <c r="B2040" s="2">
        <v>46356</v>
      </c>
      <c r="C2040">
        <v>278663.03000000003</v>
      </c>
      <c r="D2040">
        <v>1460.43</v>
      </c>
      <c r="E2040">
        <v>320.7</v>
      </c>
      <c r="F2040">
        <v>3971.29</v>
      </c>
      <c r="G2040">
        <v>434.21</v>
      </c>
      <c r="H2040">
        <v>273936.83</v>
      </c>
      <c r="I2040">
        <v>57.56</v>
      </c>
      <c r="J2040">
        <v>6.47</v>
      </c>
      <c r="K2040">
        <v>51.09</v>
      </c>
    </row>
    <row r="2041" spans="1:11" x14ac:dyDescent="0.3">
      <c r="A2041" t="s">
        <v>208</v>
      </c>
      <c r="B2041" s="2">
        <v>46387</v>
      </c>
      <c r="C2041">
        <v>273936.83</v>
      </c>
      <c r="D2041">
        <v>1435.66</v>
      </c>
      <c r="E2041">
        <v>315.26</v>
      </c>
      <c r="F2041">
        <v>3903.93</v>
      </c>
      <c r="G2041">
        <v>426.85</v>
      </c>
      <c r="H2041">
        <v>269290.78999999998</v>
      </c>
      <c r="I2041">
        <v>56.59</v>
      </c>
      <c r="J2041">
        <v>6.47</v>
      </c>
      <c r="K2041">
        <v>50.11</v>
      </c>
    </row>
    <row r="2042" spans="1:11" x14ac:dyDescent="0.3">
      <c r="A2042" t="s">
        <v>209</v>
      </c>
      <c r="B2042" s="2">
        <v>46053</v>
      </c>
      <c r="C2042">
        <v>421674.51</v>
      </c>
      <c r="D2042">
        <v>2344.5100000000002</v>
      </c>
      <c r="E2042">
        <v>505.26</v>
      </c>
      <c r="F2042">
        <v>2901.16</v>
      </c>
      <c r="G2042">
        <v>944.98</v>
      </c>
      <c r="H2042">
        <v>417323.11</v>
      </c>
      <c r="I2042">
        <v>87.4</v>
      </c>
      <c r="J2042">
        <v>7.95</v>
      </c>
      <c r="K2042">
        <v>79.45</v>
      </c>
    </row>
    <row r="2043" spans="1:11" x14ac:dyDescent="0.3">
      <c r="A2043" t="s">
        <v>209</v>
      </c>
      <c r="B2043" s="2">
        <v>46081</v>
      </c>
      <c r="C2043">
        <v>417323.11</v>
      </c>
      <c r="D2043">
        <v>2320.3200000000002</v>
      </c>
      <c r="E2043">
        <v>500.05</v>
      </c>
      <c r="F2043">
        <v>2871.22</v>
      </c>
      <c r="G2043">
        <v>935.23</v>
      </c>
      <c r="H2043">
        <v>413016.61</v>
      </c>
      <c r="I2043">
        <v>86.49</v>
      </c>
      <c r="J2043">
        <v>7.95</v>
      </c>
      <c r="K2043">
        <v>78.540000000000006</v>
      </c>
    </row>
    <row r="2044" spans="1:11" x14ac:dyDescent="0.3">
      <c r="A2044" t="s">
        <v>209</v>
      </c>
      <c r="B2044" s="2">
        <v>46112</v>
      </c>
      <c r="C2044">
        <v>413016.61</v>
      </c>
      <c r="D2044">
        <v>2296.37</v>
      </c>
      <c r="E2044">
        <v>494.89</v>
      </c>
      <c r="F2044">
        <v>2841.59</v>
      </c>
      <c r="G2044">
        <v>925.58</v>
      </c>
      <c r="H2044">
        <v>408754.55</v>
      </c>
      <c r="I2044">
        <v>85.6</v>
      </c>
      <c r="J2044">
        <v>7.95</v>
      </c>
      <c r="K2044">
        <v>77.650000000000006</v>
      </c>
    </row>
    <row r="2045" spans="1:11" x14ac:dyDescent="0.3">
      <c r="A2045" t="s">
        <v>209</v>
      </c>
      <c r="B2045" s="2">
        <v>46142</v>
      </c>
      <c r="C2045">
        <v>408754.55</v>
      </c>
      <c r="D2045">
        <v>2272.6799999999998</v>
      </c>
      <c r="E2045">
        <v>489.78</v>
      </c>
      <c r="F2045">
        <v>2812.27</v>
      </c>
      <c r="G2045">
        <v>916.03</v>
      </c>
      <c r="H2045">
        <v>404536.47</v>
      </c>
      <c r="I2045">
        <v>84.72</v>
      </c>
      <c r="J2045">
        <v>7.95</v>
      </c>
      <c r="K2045">
        <v>76.77</v>
      </c>
    </row>
    <row r="2046" spans="1:11" x14ac:dyDescent="0.3">
      <c r="A2046" t="s">
        <v>209</v>
      </c>
      <c r="B2046" s="2">
        <v>46173</v>
      </c>
      <c r="C2046">
        <v>404536.47</v>
      </c>
      <c r="D2046">
        <v>2249.2199999999998</v>
      </c>
      <c r="E2046">
        <v>484.73</v>
      </c>
      <c r="F2046">
        <v>2783.25</v>
      </c>
      <c r="G2046">
        <v>906.58</v>
      </c>
      <c r="H2046">
        <v>400361.92</v>
      </c>
      <c r="I2046">
        <v>83.84</v>
      </c>
      <c r="J2046">
        <v>7.95</v>
      </c>
      <c r="K2046">
        <v>75.89</v>
      </c>
    </row>
    <row r="2047" spans="1:11" x14ac:dyDescent="0.3">
      <c r="A2047" t="s">
        <v>209</v>
      </c>
      <c r="B2047" s="2">
        <v>46203</v>
      </c>
      <c r="C2047">
        <v>400361.92</v>
      </c>
      <c r="D2047">
        <v>2226.0100000000002</v>
      </c>
      <c r="E2047">
        <v>479.73</v>
      </c>
      <c r="F2047">
        <v>2754.53</v>
      </c>
      <c r="G2047">
        <v>897.22</v>
      </c>
      <c r="H2047">
        <v>396230.45</v>
      </c>
      <c r="I2047">
        <v>82.98</v>
      </c>
      <c r="J2047">
        <v>7.95</v>
      </c>
      <c r="K2047">
        <v>75.03</v>
      </c>
    </row>
    <row r="2048" spans="1:11" x14ac:dyDescent="0.3">
      <c r="A2048" t="s">
        <v>209</v>
      </c>
      <c r="B2048" s="2">
        <v>46234</v>
      </c>
      <c r="C2048">
        <v>396230.45</v>
      </c>
      <c r="D2048">
        <v>2203.04</v>
      </c>
      <c r="E2048">
        <v>474.78</v>
      </c>
      <c r="F2048">
        <v>2726.1</v>
      </c>
      <c r="G2048">
        <v>887.96</v>
      </c>
      <c r="H2048">
        <v>392141.61</v>
      </c>
      <c r="I2048">
        <v>82.12</v>
      </c>
      <c r="J2048">
        <v>7.95</v>
      </c>
      <c r="K2048">
        <v>74.17</v>
      </c>
    </row>
    <row r="2049" spans="1:11" x14ac:dyDescent="0.3">
      <c r="A2049" t="s">
        <v>209</v>
      </c>
      <c r="B2049" s="2">
        <v>46265</v>
      </c>
      <c r="C2049">
        <v>392141.61</v>
      </c>
      <c r="D2049">
        <v>2180.31</v>
      </c>
      <c r="E2049">
        <v>469.88</v>
      </c>
      <c r="F2049">
        <v>2697.97</v>
      </c>
      <c r="G2049">
        <v>878.8</v>
      </c>
      <c r="H2049">
        <v>388094.97</v>
      </c>
      <c r="I2049">
        <v>81.27</v>
      </c>
      <c r="J2049">
        <v>7.95</v>
      </c>
      <c r="K2049">
        <v>73.33</v>
      </c>
    </row>
    <row r="2050" spans="1:11" x14ac:dyDescent="0.3">
      <c r="A2050" t="s">
        <v>209</v>
      </c>
      <c r="B2050" s="2">
        <v>46295</v>
      </c>
      <c r="C2050">
        <v>388094.97</v>
      </c>
      <c r="D2050">
        <v>2157.81</v>
      </c>
      <c r="E2050">
        <v>465.03</v>
      </c>
      <c r="F2050">
        <v>2670.13</v>
      </c>
      <c r="G2050">
        <v>869.73</v>
      </c>
      <c r="H2050">
        <v>384090.09</v>
      </c>
      <c r="I2050">
        <v>80.44</v>
      </c>
      <c r="J2050">
        <v>7.95</v>
      </c>
      <c r="K2050">
        <v>72.489999999999995</v>
      </c>
    </row>
    <row r="2051" spans="1:11" x14ac:dyDescent="0.3">
      <c r="A2051" t="s">
        <v>209</v>
      </c>
      <c r="B2051" s="2">
        <v>46326</v>
      </c>
      <c r="C2051">
        <v>384090.09</v>
      </c>
      <c r="D2051">
        <v>2135.54</v>
      </c>
      <c r="E2051">
        <v>460.23</v>
      </c>
      <c r="F2051">
        <v>2642.57</v>
      </c>
      <c r="G2051">
        <v>860.75</v>
      </c>
      <c r="H2051">
        <v>380126.53</v>
      </c>
      <c r="I2051">
        <v>79.61</v>
      </c>
      <c r="J2051">
        <v>7.95</v>
      </c>
      <c r="K2051">
        <v>71.66</v>
      </c>
    </row>
    <row r="2052" spans="1:11" x14ac:dyDescent="0.3">
      <c r="A2052" t="s">
        <v>209</v>
      </c>
      <c r="B2052" s="2">
        <v>46356</v>
      </c>
      <c r="C2052">
        <v>380126.53</v>
      </c>
      <c r="D2052">
        <v>2113.5</v>
      </c>
      <c r="E2052">
        <v>455.48</v>
      </c>
      <c r="F2052">
        <v>2615.3000000000002</v>
      </c>
      <c r="G2052">
        <v>851.87</v>
      </c>
      <c r="H2052">
        <v>376203.87</v>
      </c>
      <c r="I2052">
        <v>78.78</v>
      </c>
      <c r="J2052">
        <v>7.95</v>
      </c>
      <c r="K2052">
        <v>70.84</v>
      </c>
    </row>
    <row r="2053" spans="1:11" x14ac:dyDescent="0.3">
      <c r="A2053" t="s">
        <v>209</v>
      </c>
      <c r="B2053" s="2">
        <v>46387</v>
      </c>
      <c r="C2053">
        <v>376203.87</v>
      </c>
      <c r="D2053">
        <v>2091.69</v>
      </c>
      <c r="E2053">
        <v>450.78</v>
      </c>
      <c r="F2053">
        <v>2588.3200000000002</v>
      </c>
      <c r="G2053">
        <v>843.08</v>
      </c>
      <c r="H2053">
        <v>372321.7</v>
      </c>
      <c r="I2053">
        <v>77.97</v>
      </c>
      <c r="J2053">
        <v>7.95</v>
      </c>
      <c r="K2053">
        <v>70.02</v>
      </c>
    </row>
    <row r="2054" spans="1:11" x14ac:dyDescent="0.3">
      <c r="A2054" t="s">
        <v>210</v>
      </c>
      <c r="B2054" s="2">
        <v>46053</v>
      </c>
      <c r="C2054">
        <v>251262.37</v>
      </c>
      <c r="D2054">
        <v>1201.6600000000001</v>
      </c>
      <c r="E2054">
        <v>325.49</v>
      </c>
      <c r="F2054">
        <v>2507.23</v>
      </c>
      <c r="G2054">
        <v>577.62</v>
      </c>
      <c r="H2054">
        <v>247852.02</v>
      </c>
      <c r="I2054">
        <v>51.99</v>
      </c>
      <c r="J2054">
        <v>7.71</v>
      </c>
      <c r="K2054">
        <v>44.28</v>
      </c>
    </row>
    <row r="2055" spans="1:11" x14ac:dyDescent="0.3">
      <c r="A2055" t="s">
        <v>210</v>
      </c>
      <c r="B2055" s="2">
        <v>46081</v>
      </c>
      <c r="C2055">
        <v>247852.02</v>
      </c>
      <c r="D2055">
        <v>1185.3499999999999</v>
      </c>
      <c r="E2055">
        <v>321.07</v>
      </c>
      <c r="F2055">
        <v>2473.1999999999998</v>
      </c>
      <c r="G2055">
        <v>569.78</v>
      </c>
      <c r="H2055">
        <v>244487.97</v>
      </c>
      <c r="I2055">
        <v>51.29</v>
      </c>
      <c r="J2055">
        <v>7.71</v>
      </c>
      <c r="K2055">
        <v>43.57</v>
      </c>
    </row>
    <row r="2056" spans="1:11" x14ac:dyDescent="0.3">
      <c r="A2056" t="s">
        <v>210</v>
      </c>
      <c r="B2056" s="2">
        <v>46112</v>
      </c>
      <c r="C2056">
        <v>244487.97</v>
      </c>
      <c r="D2056">
        <v>1169.26</v>
      </c>
      <c r="E2056">
        <v>316.70999999999998</v>
      </c>
      <c r="F2056">
        <v>2439.64</v>
      </c>
      <c r="G2056">
        <v>562.04999999999995</v>
      </c>
      <c r="H2056">
        <v>241169.57</v>
      </c>
      <c r="I2056">
        <v>50.59</v>
      </c>
      <c r="J2056">
        <v>7.71</v>
      </c>
      <c r="K2056">
        <v>42.88</v>
      </c>
    </row>
    <row r="2057" spans="1:11" x14ac:dyDescent="0.3">
      <c r="A2057" t="s">
        <v>210</v>
      </c>
      <c r="B2057" s="2">
        <v>46142</v>
      </c>
      <c r="C2057">
        <v>241169.57</v>
      </c>
      <c r="D2057">
        <v>1153.3900000000001</v>
      </c>
      <c r="E2057">
        <v>312.41000000000003</v>
      </c>
      <c r="F2057">
        <v>2406.52</v>
      </c>
      <c r="G2057">
        <v>554.41999999999996</v>
      </c>
      <c r="H2057">
        <v>237896.21</v>
      </c>
      <c r="I2057">
        <v>49.9</v>
      </c>
      <c r="J2057">
        <v>7.71</v>
      </c>
      <c r="K2057">
        <v>42.19</v>
      </c>
    </row>
    <row r="2058" spans="1:11" x14ac:dyDescent="0.3">
      <c r="A2058" t="s">
        <v>210</v>
      </c>
      <c r="B2058" s="2">
        <v>46173</v>
      </c>
      <c r="C2058">
        <v>237896.21</v>
      </c>
      <c r="D2058">
        <v>1137.74</v>
      </c>
      <c r="E2058">
        <v>308.17</v>
      </c>
      <c r="F2058">
        <v>2373.86</v>
      </c>
      <c r="G2058">
        <v>546.9</v>
      </c>
      <c r="H2058">
        <v>234667.29</v>
      </c>
      <c r="I2058">
        <v>49.23</v>
      </c>
      <c r="J2058">
        <v>7.71</v>
      </c>
      <c r="K2058">
        <v>41.51</v>
      </c>
    </row>
    <row r="2059" spans="1:11" x14ac:dyDescent="0.3">
      <c r="A2059" t="s">
        <v>210</v>
      </c>
      <c r="B2059" s="2">
        <v>46203</v>
      </c>
      <c r="C2059">
        <v>234667.29</v>
      </c>
      <c r="D2059">
        <v>1122.3</v>
      </c>
      <c r="E2059">
        <v>303.99</v>
      </c>
      <c r="F2059">
        <v>2341.64</v>
      </c>
      <c r="G2059">
        <v>539.47</v>
      </c>
      <c r="H2059">
        <v>231482.18</v>
      </c>
      <c r="I2059">
        <v>48.56</v>
      </c>
      <c r="J2059">
        <v>7.71</v>
      </c>
      <c r="K2059">
        <v>40.840000000000003</v>
      </c>
    </row>
    <row r="2060" spans="1:11" x14ac:dyDescent="0.3">
      <c r="A2060" t="s">
        <v>210</v>
      </c>
      <c r="B2060" s="2">
        <v>46234</v>
      </c>
      <c r="C2060">
        <v>231482.18</v>
      </c>
      <c r="D2060">
        <v>1107.06</v>
      </c>
      <c r="E2060">
        <v>299.86</v>
      </c>
      <c r="F2060">
        <v>2309.86</v>
      </c>
      <c r="G2060">
        <v>532.15</v>
      </c>
      <c r="H2060">
        <v>228340.31</v>
      </c>
      <c r="I2060">
        <v>47.9</v>
      </c>
      <c r="J2060">
        <v>7.71</v>
      </c>
      <c r="K2060">
        <v>40.18</v>
      </c>
    </row>
    <row r="2061" spans="1:11" x14ac:dyDescent="0.3">
      <c r="A2061" t="s">
        <v>210</v>
      </c>
      <c r="B2061" s="2">
        <v>46265</v>
      </c>
      <c r="C2061">
        <v>228340.31</v>
      </c>
      <c r="D2061">
        <v>1092.04</v>
      </c>
      <c r="E2061">
        <v>295.79000000000002</v>
      </c>
      <c r="F2061">
        <v>2278.5</v>
      </c>
      <c r="G2061">
        <v>524.92999999999995</v>
      </c>
      <c r="H2061">
        <v>225241.08</v>
      </c>
      <c r="I2061">
        <v>47.25</v>
      </c>
      <c r="J2061">
        <v>7.71</v>
      </c>
      <c r="K2061">
        <v>39.53</v>
      </c>
    </row>
    <row r="2062" spans="1:11" x14ac:dyDescent="0.3">
      <c r="A2062" t="s">
        <v>210</v>
      </c>
      <c r="B2062" s="2">
        <v>46295</v>
      </c>
      <c r="C2062">
        <v>225241.08</v>
      </c>
      <c r="D2062">
        <v>1077.22</v>
      </c>
      <c r="E2062">
        <v>291.77999999999997</v>
      </c>
      <c r="F2062">
        <v>2247.58</v>
      </c>
      <c r="G2062">
        <v>517.79999999999995</v>
      </c>
      <c r="H2062">
        <v>222183.92</v>
      </c>
      <c r="I2062">
        <v>46.61</v>
      </c>
      <c r="J2062">
        <v>7.71</v>
      </c>
      <c r="K2062">
        <v>38.89</v>
      </c>
    </row>
    <row r="2063" spans="1:11" x14ac:dyDescent="0.3">
      <c r="A2063" t="s">
        <v>210</v>
      </c>
      <c r="B2063" s="2">
        <v>46326</v>
      </c>
      <c r="C2063">
        <v>222183.92</v>
      </c>
      <c r="D2063">
        <v>1062.5899999999999</v>
      </c>
      <c r="E2063">
        <v>287.82</v>
      </c>
      <c r="F2063">
        <v>2217.0700000000002</v>
      </c>
      <c r="G2063">
        <v>510.78</v>
      </c>
      <c r="H2063">
        <v>219168.25</v>
      </c>
      <c r="I2063">
        <v>45.97</v>
      </c>
      <c r="J2063">
        <v>7.71</v>
      </c>
      <c r="K2063">
        <v>38.26</v>
      </c>
    </row>
    <row r="2064" spans="1:11" x14ac:dyDescent="0.3">
      <c r="A2064" t="s">
        <v>210</v>
      </c>
      <c r="B2064" s="2">
        <v>46356</v>
      </c>
      <c r="C2064">
        <v>219168.25</v>
      </c>
      <c r="D2064">
        <v>1048.17</v>
      </c>
      <c r="E2064">
        <v>283.91000000000003</v>
      </c>
      <c r="F2064">
        <v>2186.98</v>
      </c>
      <c r="G2064">
        <v>503.84</v>
      </c>
      <c r="H2064">
        <v>216193.52</v>
      </c>
      <c r="I2064">
        <v>45.35</v>
      </c>
      <c r="J2064">
        <v>7.71</v>
      </c>
      <c r="K2064">
        <v>37.64</v>
      </c>
    </row>
    <row r="2065" spans="1:11" x14ac:dyDescent="0.3">
      <c r="A2065" t="s">
        <v>210</v>
      </c>
      <c r="B2065" s="2">
        <v>46387</v>
      </c>
      <c r="C2065">
        <v>216193.52</v>
      </c>
      <c r="D2065">
        <v>1033.95</v>
      </c>
      <c r="E2065">
        <v>280.06</v>
      </c>
      <c r="F2065">
        <v>2157.3000000000002</v>
      </c>
      <c r="G2065">
        <v>497.01</v>
      </c>
      <c r="H2065">
        <v>213259.16</v>
      </c>
      <c r="I2065">
        <v>44.73</v>
      </c>
      <c r="J2065">
        <v>7.71</v>
      </c>
      <c r="K2065">
        <v>37.020000000000003</v>
      </c>
    </row>
    <row r="2066" spans="1:11" x14ac:dyDescent="0.3">
      <c r="A2066" t="s">
        <v>211</v>
      </c>
      <c r="B2066" s="2">
        <v>46053</v>
      </c>
      <c r="C2066">
        <v>217968.02</v>
      </c>
      <c r="D2066">
        <v>1231.7</v>
      </c>
      <c r="E2066">
        <v>215.45</v>
      </c>
      <c r="F2066">
        <v>1894.99</v>
      </c>
      <c r="G2066">
        <v>580.19000000000005</v>
      </c>
      <c r="H2066">
        <v>215277.38</v>
      </c>
      <c r="I2066">
        <v>45.13</v>
      </c>
      <c r="J2066">
        <v>6.59</v>
      </c>
      <c r="K2066">
        <v>38.54</v>
      </c>
    </row>
    <row r="2067" spans="1:11" x14ac:dyDescent="0.3">
      <c r="A2067" t="s">
        <v>211</v>
      </c>
      <c r="B2067" s="2">
        <v>46081</v>
      </c>
      <c r="C2067">
        <v>215277.38</v>
      </c>
      <c r="D2067">
        <v>1216.5</v>
      </c>
      <c r="E2067">
        <v>212.79</v>
      </c>
      <c r="F2067">
        <v>1871.6</v>
      </c>
      <c r="G2067">
        <v>573.03</v>
      </c>
      <c r="H2067">
        <v>212619.96</v>
      </c>
      <c r="I2067">
        <v>44.57</v>
      </c>
      <c r="J2067">
        <v>6.59</v>
      </c>
      <c r="K2067">
        <v>37.979999999999997</v>
      </c>
    </row>
    <row r="2068" spans="1:11" x14ac:dyDescent="0.3">
      <c r="A2068" t="s">
        <v>211</v>
      </c>
      <c r="B2068" s="2">
        <v>46112</v>
      </c>
      <c r="C2068">
        <v>212619.96</v>
      </c>
      <c r="D2068">
        <v>1201.48</v>
      </c>
      <c r="E2068">
        <v>210.17</v>
      </c>
      <c r="F2068">
        <v>1848.49</v>
      </c>
      <c r="G2068">
        <v>565.96</v>
      </c>
      <c r="H2068">
        <v>209995.34</v>
      </c>
      <c r="I2068">
        <v>44.02</v>
      </c>
      <c r="J2068">
        <v>6.59</v>
      </c>
      <c r="K2068">
        <v>37.43</v>
      </c>
    </row>
    <row r="2069" spans="1:11" x14ac:dyDescent="0.3">
      <c r="A2069" t="s">
        <v>211</v>
      </c>
      <c r="B2069" s="2">
        <v>46142</v>
      </c>
      <c r="C2069">
        <v>209995.34</v>
      </c>
      <c r="D2069">
        <v>1186.6500000000001</v>
      </c>
      <c r="E2069">
        <v>207.57</v>
      </c>
      <c r="F2069">
        <v>1825.68</v>
      </c>
      <c r="G2069">
        <v>558.97</v>
      </c>
      <c r="H2069">
        <v>207403.12</v>
      </c>
      <c r="I2069">
        <v>43.48</v>
      </c>
      <c r="J2069">
        <v>6.59</v>
      </c>
      <c r="K2069">
        <v>36.89</v>
      </c>
    </row>
    <row r="2070" spans="1:11" x14ac:dyDescent="0.3">
      <c r="A2070" t="s">
        <v>211</v>
      </c>
      <c r="B2070" s="2">
        <v>46173</v>
      </c>
      <c r="C2070">
        <v>207403.12</v>
      </c>
      <c r="D2070">
        <v>1172</v>
      </c>
      <c r="E2070">
        <v>205.01</v>
      </c>
      <c r="F2070">
        <v>1803.14</v>
      </c>
      <c r="G2070">
        <v>552.07000000000005</v>
      </c>
      <c r="H2070">
        <v>204842.9</v>
      </c>
      <c r="I2070">
        <v>42.94</v>
      </c>
      <c r="J2070">
        <v>6.59</v>
      </c>
      <c r="K2070">
        <v>36.35</v>
      </c>
    </row>
    <row r="2071" spans="1:11" x14ac:dyDescent="0.3">
      <c r="A2071" t="s">
        <v>211</v>
      </c>
      <c r="B2071" s="2">
        <v>46203</v>
      </c>
      <c r="C2071">
        <v>204842.9</v>
      </c>
      <c r="D2071">
        <v>1157.53</v>
      </c>
      <c r="E2071">
        <v>202.48</v>
      </c>
      <c r="F2071">
        <v>1780.88</v>
      </c>
      <c r="G2071">
        <v>545.26</v>
      </c>
      <c r="H2071">
        <v>202314.28</v>
      </c>
      <c r="I2071">
        <v>42.41</v>
      </c>
      <c r="J2071">
        <v>6.59</v>
      </c>
      <c r="K2071">
        <v>35.82</v>
      </c>
    </row>
    <row r="2072" spans="1:11" x14ac:dyDescent="0.3">
      <c r="A2072" t="s">
        <v>211</v>
      </c>
      <c r="B2072" s="2">
        <v>46234</v>
      </c>
      <c r="C2072">
        <v>202314.28</v>
      </c>
      <c r="D2072">
        <v>1143.24</v>
      </c>
      <c r="E2072">
        <v>199.98</v>
      </c>
      <c r="F2072">
        <v>1758.9</v>
      </c>
      <c r="G2072">
        <v>538.53</v>
      </c>
      <c r="H2072">
        <v>199816.88</v>
      </c>
      <c r="I2072">
        <v>41.89</v>
      </c>
      <c r="J2072">
        <v>6.59</v>
      </c>
      <c r="K2072">
        <v>35.299999999999997</v>
      </c>
    </row>
    <row r="2073" spans="1:11" x14ac:dyDescent="0.3">
      <c r="A2073" t="s">
        <v>211</v>
      </c>
      <c r="B2073" s="2">
        <v>46265</v>
      </c>
      <c r="C2073">
        <v>199816.88</v>
      </c>
      <c r="D2073">
        <v>1129.1300000000001</v>
      </c>
      <c r="E2073">
        <v>197.51</v>
      </c>
      <c r="F2073">
        <v>1737.19</v>
      </c>
      <c r="G2073">
        <v>531.88</v>
      </c>
      <c r="H2073">
        <v>197350.3</v>
      </c>
      <c r="I2073">
        <v>41.37</v>
      </c>
      <c r="J2073">
        <v>6.59</v>
      </c>
      <c r="K2073">
        <v>34.78</v>
      </c>
    </row>
    <row r="2074" spans="1:11" x14ac:dyDescent="0.3">
      <c r="A2074" t="s">
        <v>211</v>
      </c>
      <c r="B2074" s="2">
        <v>46295</v>
      </c>
      <c r="C2074">
        <v>197350.3</v>
      </c>
      <c r="D2074">
        <v>1115.19</v>
      </c>
      <c r="E2074">
        <v>195.07</v>
      </c>
      <c r="F2074">
        <v>1715.74</v>
      </c>
      <c r="G2074">
        <v>525.30999999999995</v>
      </c>
      <c r="H2074">
        <v>194914.17</v>
      </c>
      <c r="I2074">
        <v>40.86</v>
      </c>
      <c r="J2074">
        <v>6.59</v>
      </c>
      <c r="K2074">
        <v>34.270000000000003</v>
      </c>
    </row>
    <row r="2075" spans="1:11" x14ac:dyDescent="0.3">
      <c r="A2075" t="s">
        <v>211</v>
      </c>
      <c r="B2075" s="2">
        <v>46326</v>
      </c>
      <c r="C2075">
        <v>194914.17</v>
      </c>
      <c r="D2075">
        <v>1101.43</v>
      </c>
      <c r="E2075">
        <v>192.67</v>
      </c>
      <c r="F2075">
        <v>1694.56</v>
      </c>
      <c r="G2075">
        <v>518.83000000000004</v>
      </c>
      <c r="H2075">
        <v>192508.11</v>
      </c>
      <c r="I2075">
        <v>40.36</v>
      </c>
      <c r="J2075">
        <v>6.59</v>
      </c>
      <c r="K2075">
        <v>33.76</v>
      </c>
    </row>
    <row r="2076" spans="1:11" x14ac:dyDescent="0.3">
      <c r="A2076" t="s">
        <v>211</v>
      </c>
      <c r="B2076" s="2">
        <v>46356</v>
      </c>
      <c r="C2076">
        <v>192508.11</v>
      </c>
      <c r="D2076">
        <v>1087.83</v>
      </c>
      <c r="E2076">
        <v>190.29</v>
      </c>
      <c r="F2076">
        <v>1673.64</v>
      </c>
      <c r="G2076">
        <v>512.41999999999996</v>
      </c>
      <c r="H2076">
        <v>190131.76</v>
      </c>
      <c r="I2076">
        <v>39.86</v>
      </c>
      <c r="J2076">
        <v>6.59</v>
      </c>
      <c r="K2076">
        <v>33.270000000000003</v>
      </c>
    </row>
    <row r="2077" spans="1:11" x14ac:dyDescent="0.3">
      <c r="A2077" t="s">
        <v>211</v>
      </c>
      <c r="B2077" s="2">
        <v>46387</v>
      </c>
      <c r="C2077">
        <v>190131.76</v>
      </c>
      <c r="D2077">
        <v>1074.4000000000001</v>
      </c>
      <c r="E2077">
        <v>187.94</v>
      </c>
      <c r="F2077">
        <v>1652.98</v>
      </c>
      <c r="G2077">
        <v>506.1</v>
      </c>
      <c r="H2077">
        <v>187784.74</v>
      </c>
      <c r="I2077">
        <v>39.369999999999997</v>
      </c>
      <c r="J2077">
        <v>6.59</v>
      </c>
      <c r="K2077">
        <v>32.770000000000003</v>
      </c>
    </row>
    <row r="2078" spans="1:11" x14ac:dyDescent="0.3">
      <c r="A2078" t="s">
        <v>212</v>
      </c>
      <c r="B2078" s="2">
        <v>46053</v>
      </c>
      <c r="C2078">
        <v>180504.91</v>
      </c>
      <c r="D2078">
        <v>938.93</v>
      </c>
      <c r="E2078">
        <v>602.80999999999995</v>
      </c>
      <c r="F2078">
        <v>2780.95</v>
      </c>
      <c r="G2078">
        <v>282.06</v>
      </c>
      <c r="H2078">
        <v>176839.09</v>
      </c>
      <c r="I2078">
        <v>37.22</v>
      </c>
      <c r="J2078">
        <v>5.62</v>
      </c>
      <c r="K2078">
        <v>31.61</v>
      </c>
    </row>
    <row r="2079" spans="1:11" x14ac:dyDescent="0.3">
      <c r="A2079" t="s">
        <v>212</v>
      </c>
      <c r="B2079" s="2">
        <v>46081</v>
      </c>
      <c r="C2079">
        <v>176839.09</v>
      </c>
      <c r="D2079">
        <v>919.86</v>
      </c>
      <c r="E2079">
        <v>590.57000000000005</v>
      </c>
      <c r="F2079">
        <v>2724.47</v>
      </c>
      <c r="G2079">
        <v>276.33</v>
      </c>
      <c r="H2079">
        <v>173247.72</v>
      </c>
      <c r="I2079">
        <v>36.47</v>
      </c>
      <c r="J2079">
        <v>5.62</v>
      </c>
      <c r="K2079">
        <v>30.85</v>
      </c>
    </row>
    <row r="2080" spans="1:11" x14ac:dyDescent="0.3">
      <c r="A2080" t="s">
        <v>212</v>
      </c>
      <c r="B2080" s="2">
        <v>46112</v>
      </c>
      <c r="C2080">
        <v>173247.72</v>
      </c>
      <c r="D2080">
        <v>901.18</v>
      </c>
      <c r="E2080">
        <v>578.58000000000004</v>
      </c>
      <c r="F2080">
        <v>2669.14</v>
      </c>
      <c r="G2080">
        <v>270.72000000000003</v>
      </c>
      <c r="H2080">
        <v>169729.28</v>
      </c>
      <c r="I2080">
        <v>35.729999999999997</v>
      </c>
      <c r="J2080">
        <v>5.62</v>
      </c>
      <c r="K2080">
        <v>30.11</v>
      </c>
    </row>
    <row r="2081" spans="1:11" x14ac:dyDescent="0.3">
      <c r="A2081" t="s">
        <v>212</v>
      </c>
      <c r="B2081" s="2">
        <v>46142</v>
      </c>
      <c r="C2081">
        <v>169729.28</v>
      </c>
      <c r="D2081">
        <v>882.88</v>
      </c>
      <c r="E2081">
        <v>566.82000000000005</v>
      </c>
      <c r="F2081">
        <v>2614.9299999999998</v>
      </c>
      <c r="G2081">
        <v>265.22000000000003</v>
      </c>
      <c r="H2081">
        <v>166282.29999999999</v>
      </c>
      <c r="I2081">
        <v>35</v>
      </c>
      <c r="J2081">
        <v>5.62</v>
      </c>
      <c r="K2081">
        <v>29.38</v>
      </c>
    </row>
    <row r="2082" spans="1:11" x14ac:dyDescent="0.3">
      <c r="A2082" t="s">
        <v>212</v>
      </c>
      <c r="B2082" s="2">
        <v>46173</v>
      </c>
      <c r="C2082">
        <v>166282.29999999999</v>
      </c>
      <c r="D2082">
        <v>864.95</v>
      </c>
      <c r="E2082">
        <v>555.30999999999995</v>
      </c>
      <c r="F2082">
        <v>2561.83</v>
      </c>
      <c r="G2082">
        <v>259.83999999999997</v>
      </c>
      <c r="H2082">
        <v>162905.32</v>
      </c>
      <c r="I2082">
        <v>34.29</v>
      </c>
      <c r="J2082">
        <v>5.62</v>
      </c>
      <c r="K2082">
        <v>28.67</v>
      </c>
    </row>
    <row r="2083" spans="1:11" x14ac:dyDescent="0.3">
      <c r="A2083" t="s">
        <v>212</v>
      </c>
      <c r="B2083" s="2">
        <v>46203</v>
      </c>
      <c r="C2083">
        <v>162905.32</v>
      </c>
      <c r="D2083">
        <v>847.38</v>
      </c>
      <c r="E2083">
        <v>544.04</v>
      </c>
      <c r="F2083">
        <v>2509.8000000000002</v>
      </c>
      <c r="G2083">
        <v>254.56</v>
      </c>
      <c r="H2083">
        <v>159596.93</v>
      </c>
      <c r="I2083">
        <v>33.590000000000003</v>
      </c>
      <c r="J2083">
        <v>5.62</v>
      </c>
      <c r="K2083">
        <v>27.98</v>
      </c>
    </row>
    <row r="2084" spans="1:11" x14ac:dyDescent="0.3">
      <c r="A2084" t="s">
        <v>212</v>
      </c>
      <c r="B2084" s="2">
        <v>46234</v>
      </c>
      <c r="C2084">
        <v>159596.93</v>
      </c>
      <c r="D2084">
        <v>830.17</v>
      </c>
      <c r="E2084">
        <v>532.99</v>
      </c>
      <c r="F2084">
        <v>2458.83</v>
      </c>
      <c r="G2084">
        <v>249.39</v>
      </c>
      <c r="H2084">
        <v>156355.72</v>
      </c>
      <c r="I2084">
        <v>32.909999999999997</v>
      </c>
      <c r="J2084">
        <v>5.62</v>
      </c>
      <c r="K2084">
        <v>27.29</v>
      </c>
    </row>
    <row r="2085" spans="1:11" x14ac:dyDescent="0.3">
      <c r="A2085" t="s">
        <v>212</v>
      </c>
      <c r="B2085" s="2">
        <v>46265</v>
      </c>
      <c r="C2085">
        <v>156355.72</v>
      </c>
      <c r="D2085">
        <v>813.31</v>
      </c>
      <c r="E2085">
        <v>522.16</v>
      </c>
      <c r="F2085">
        <v>2408.89</v>
      </c>
      <c r="G2085">
        <v>244.33</v>
      </c>
      <c r="H2085">
        <v>153180.34</v>
      </c>
      <c r="I2085">
        <v>32.24</v>
      </c>
      <c r="J2085">
        <v>5.62</v>
      </c>
      <c r="K2085">
        <v>26.63</v>
      </c>
    </row>
    <row r="2086" spans="1:11" x14ac:dyDescent="0.3">
      <c r="A2086" t="s">
        <v>212</v>
      </c>
      <c r="B2086" s="2">
        <v>46295</v>
      </c>
      <c r="C2086">
        <v>153180.34</v>
      </c>
      <c r="D2086">
        <v>796.79</v>
      </c>
      <c r="E2086">
        <v>511.56</v>
      </c>
      <c r="F2086">
        <v>2359.9699999999998</v>
      </c>
      <c r="G2086">
        <v>239.36</v>
      </c>
      <c r="H2086">
        <v>150069.44</v>
      </c>
      <c r="I2086">
        <v>31.59</v>
      </c>
      <c r="J2086">
        <v>5.62</v>
      </c>
      <c r="K2086">
        <v>25.97</v>
      </c>
    </row>
    <row r="2087" spans="1:11" x14ac:dyDescent="0.3">
      <c r="A2087" t="s">
        <v>212</v>
      </c>
      <c r="B2087" s="2">
        <v>46326</v>
      </c>
      <c r="C2087">
        <v>150069.44</v>
      </c>
      <c r="D2087">
        <v>780.61</v>
      </c>
      <c r="E2087">
        <v>501.17</v>
      </c>
      <c r="F2087">
        <v>2312.04</v>
      </c>
      <c r="G2087">
        <v>234.5</v>
      </c>
      <c r="H2087">
        <v>147021.73000000001</v>
      </c>
      <c r="I2087">
        <v>30.95</v>
      </c>
      <c r="J2087">
        <v>5.62</v>
      </c>
      <c r="K2087">
        <v>25.33</v>
      </c>
    </row>
    <row r="2088" spans="1:11" x14ac:dyDescent="0.3">
      <c r="A2088" t="s">
        <v>212</v>
      </c>
      <c r="B2088" s="2">
        <v>46356</v>
      </c>
      <c r="C2088">
        <v>147021.73000000001</v>
      </c>
      <c r="D2088">
        <v>764.76</v>
      </c>
      <c r="E2088">
        <v>490.99</v>
      </c>
      <c r="F2088">
        <v>2265.09</v>
      </c>
      <c r="G2088">
        <v>229.74</v>
      </c>
      <c r="H2088">
        <v>144035.91</v>
      </c>
      <c r="I2088">
        <v>30.32</v>
      </c>
      <c r="J2088">
        <v>5.62</v>
      </c>
      <c r="K2088">
        <v>24.7</v>
      </c>
    </row>
    <row r="2089" spans="1:11" x14ac:dyDescent="0.3">
      <c r="A2089" t="s">
        <v>212</v>
      </c>
      <c r="B2089" s="2">
        <v>46387</v>
      </c>
      <c r="C2089">
        <v>144035.91</v>
      </c>
      <c r="D2089">
        <v>749.23</v>
      </c>
      <c r="E2089">
        <v>481.02</v>
      </c>
      <c r="F2089">
        <v>2219.09</v>
      </c>
      <c r="G2089">
        <v>225.07</v>
      </c>
      <c r="H2089">
        <v>141110.72</v>
      </c>
      <c r="I2089">
        <v>29.7</v>
      </c>
      <c r="J2089">
        <v>5.62</v>
      </c>
      <c r="K2089">
        <v>24.09</v>
      </c>
    </row>
    <row r="2090" spans="1:11" x14ac:dyDescent="0.3">
      <c r="A2090" t="s">
        <v>213</v>
      </c>
      <c r="B2090" s="2">
        <v>46053</v>
      </c>
      <c r="C2090">
        <v>158295.14000000001</v>
      </c>
      <c r="D2090">
        <v>703.36</v>
      </c>
      <c r="E2090">
        <v>263.86</v>
      </c>
      <c r="F2090">
        <v>2362.08</v>
      </c>
      <c r="G2090">
        <v>87.49</v>
      </c>
      <c r="H2090">
        <v>155581.71</v>
      </c>
      <c r="I2090">
        <v>32.700000000000003</v>
      </c>
      <c r="J2090">
        <v>4.9800000000000004</v>
      </c>
      <c r="K2090">
        <v>27.72</v>
      </c>
    </row>
    <row r="2091" spans="1:11" x14ac:dyDescent="0.3">
      <c r="A2091" t="s">
        <v>213</v>
      </c>
      <c r="B2091" s="2">
        <v>46081</v>
      </c>
      <c r="C2091">
        <v>155581.71</v>
      </c>
      <c r="D2091">
        <v>691.3</v>
      </c>
      <c r="E2091">
        <v>259.33</v>
      </c>
      <c r="F2091">
        <v>2321.59</v>
      </c>
      <c r="G2091">
        <v>85.99</v>
      </c>
      <c r="H2091">
        <v>152914.79</v>
      </c>
      <c r="I2091">
        <v>32.14</v>
      </c>
      <c r="J2091">
        <v>4.9800000000000004</v>
      </c>
      <c r="K2091">
        <v>27.16</v>
      </c>
    </row>
    <row r="2092" spans="1:11" x14ac:dyDescent="0.3">
      <c r="A2092" t="s">
        <v>213</v>
      </c>
      <c r="B2092" s="2">
        <v>46112</v>
      </c>
      <c r="C2092">
        <v>152914.79</v>
      </c>
      <c r="D2092">
        <v>679.45</v>
      </c>
      <c r="E2092">
        <v>254.89</v>
      </c>
      <c r="F2092">
        <v>2281.8000000000002</v>
      </c>
      <c r="G2092">
        <v>84.52</v>
      </c>
      <c r="H2092">
        <v>150293.59</v>
      </c>
      <c r="I2092">
        <v>31.58</v>
      </c>
      <c r="J2092">
        <v>4.9800000000000004</v>
      </c>
      <c r="K2092">
        <v>26.61</v>
      </c>
    </row>
    <row r="2093" spans="1:11" x14ac:dyDescent="0.3">
      <c r="A2093" t="s">
        <v>213</v>
      </c>
      <c r="B2093" s="2">
        <v>46142</v>
      </c>
      <c r="C2093">
        <v>150293.59</v>
      </c>
      <c r="D2093">
        <v>667.8</v>
      </c>
      <c r="E2093">
        <v>250.52</v>
      </c>
      <c r="F2093">
        <v>2242.6799999999998</v>
      </c>
      <c r="G2093">
        <v>83.07</v>
      </c>
      <c r="H2093">
        <v>147717.32</v>
      </c>
      <c r="I2093">
        <v>31.04</v>
      </c>
      <c r="J2093">
        <v>4.9800000000000004</v>
      </c>
      <c r="K2093">
        <v>26.07</v>
      </c>
    </row>
    <row r="2094" spans="1:11" x14ac:dyDescent="0.3">
      <c r="A2094" t="s">
        <v>213</v>
      </c>
      <c r="B2094" s="2">
        <v>46173</v>
      </c>
      <c r="C2094">
        <v>147717.32</v>
      </c>
      <c r="D2094">
        <v>656.36</v>
      </c>
      <c r="E2094">
        <v>246.23</v>
      </c>
      <c r="F2094">
        <v>2204.2399999999998</v>
      </c>
      <c r="G2094">
        <v>81.64</v>
      </c>
      <c r="H2094">
        <v>145185.22</v>
      </c>
      <c r="I2094">
        <v>30.51</v>
      </c>
      <c r="J2094">
        <v>4.9800000000000004</v>
      </c>
      <c r="K2094">
        <v>25.53</v>
      </c>
    </row>
    <row r="2095" spans="1:11" x14ac:dyDescent="0.3">
      <c r="A2095" t="s">
        <v>213</v>
      </c>
      <c r="B2095" s="2">
        <v>46203</v>
      </c>
      <c r="C2095">
        <v>145185.22</v>
      </c>
      <c r="D2095">
        <v>645.11</v>
      </c>
      <c r="E2095">
        <v>242</v>
      </c>
      <c r="F2095">
        <v>2166.4499999999998</v>
      </c>
      <c r="G2095">
        <v>80.239999999999995</v>
      </c>
      <c r="H2095">
        <v>142696.51</v>
      </c>
      <c r="I2095">
        <v>29.99</v>
      </c>
      <c r="J2095">
        <v>4.9800000000000004</v>
      </c>
      <c r="K2095">
        <v>25.01</v>
      </c>
    </row>
    <row r="2096" spans="1:11" x14ac:dyDescent="0.3">
      <c r="A2096" t="s">
        <v>213</v>
      </c>
      <c r="B2096" s="2">
        <v>46234</v>
      </c>
      <c r="C2096">
        <v>142696.51</v>
      </c>
      <c r="D2096">
        <v>634.04999999999995</v>
      </c>
      <c r="E2096">
        <v>237.86</v>
      </c>
      <c r="F2096">
        <v>2129.3200000000002</v>
      </c>
      <c r="G2096">
        <v>78.87</v>
      </c>
      <c r="H2096">
        <v>140250.47</v>
      </c>
      <c r="I2096">
        <v>29.47</v>
      </c>
      <c r="J2096">
        <v>4.9800000000000004</v>
      </c>
      <c r="K2096">
        <v>24.5</v>
      </c>
    </row>
    <row r="2097" spans="1:11" x14ac:dyDescent="0.3">
      <c r="A2097" t="s">
        <v>213</v>
      </c>
      <c r="B2097" s="2">
        <v>46265</v>
      </c>
      <c r="C2097">
        <v>140250.47</v>
      </c>
      <c r="D2097">
        <v>623.17999999999995</v>
      </c>
      <c r="E2097">
        <v>233.78</v>
      </c>
      <c r="F2097">
        <v>2092.8200000000002</v>
      </c>
      <c r="G2097">
        <v>77.52</v>
      </c>
      <c r="H2097">
        <v>137846.35</v>
      </c>
      <c r="I2097">
        <v>28.97</v>
      </c>
      <c r="J2097">
        <v>4.9800000000000004</v>
      </c>
      <c r="K2097">
        <v>23.99</v>
      </c>
    </row>
    <row r="2098" spans="1:11" x14ac:dyDescent="0.3">
      <c r="A2098" t="s">
        <v>213</v>
      </c>
      <c r="B2098" s="2">
        <v>46295</v>
      </c>
      <c r="C2098">
        <v>137846.35</v>
      </c>
      <c r="D2098">
        <v>612.5</v>
      </c>
      <c r="E2098">
        <v>229.77</v>
      </c>
      <c r="F2098">
        <v>2056.94</v>
      </c>
      <c r="G2098">
        <v>76.19</v>
      </c>
      <c r="H2098">
        <v>135483.45000000001</v>
      </c>
      <c r="I2098">
        <v>28.47</v>
      </c>
      <c r="J2098">
        <v>4.9800000000000004</v>
      </c>
      <c r="K2098">
        <v>23.49</v>
      </c>
    </row>
    <row r="2099" spans="1:11" x14ac:dyDescent="0.3">
      <c r="A2099" t="s">
        <v>213</v>
      </c>
      <c r="B2099" s="2">
        <v>46326</v>
      </c>
      <c r="C2099">
        <v>135483.45000000001</v>
      </c>
      <c r="D2099">
        <v>602</v>
      </c>
      <c r="E2099">
        <v>225.83</v>
      </c>
      <c r="F2099">
        <v>2021.68</v>
      </c>
      <c r="G2099">
        <v>74.88</v>
      </c>
      <c r="H2099">
        <v>133161.04999999999</v>
      </c>
      <c r="I2099">
        <v>27.98</v>
      </c>
      <c r="J2099">
        <v>4.9800000000000004</v>
      </c>
      <c r="K2099">
        <v>23.01</v>
      </c>
    </row>
    <row r="2100" spans="1:11" x14ac:dyDescent="0.3">
      <c r="A2100" t="s">
        <v>213</v>
      </c>
      <c r="B2100" s="2">
        <v>46356</v>
      </c>
      <c r="C2100">
        <v>133161.04999999999</v>
      </c>
      <c r="D2100">
        <v>591.67999999999995</v>
      </c>
      <c r="E2100">
        <v>221.96</v>
      </c>
      <c r="F2100">
        <v>1987.03</v>
      </c>
      <c r="G2100">
        <v>73.599999999999994</v>
      </c>
      <c r="H2100">
        <v>130878.46</v>
      </c>
      <c r="I2100">
        <v>27.5</v>
      </c>
      <c r="J2100">
        <v>4.9800000000000004</v>
      </c>
      <c r="K2100">
        <v>22.53</v>
      </c>
    </row>
    <row r="2101" spans="1:11" x14ac:dyDescent="0.3">
      <c r="A2101" t="s">
        <v>213</v>
      </c>
      <c r="B2101" s="2">
        <v>46387</v>
      </c>
      <c r="C2101">
        <v>130878.46</v>
      </c>
      <c r="D2101">
        <v>581.54</v>
      </c>
      <c r="E2101">
        <v>218.16</v>
      </c>
      <c r="F2101">
        <v>1952.97</v>
      </c>
      <c r="G2101">
        <v>72.34</v>
      </c>
      <c r="H2101">
        <v>128634.99</v>
      </c>
      <c r="I2101">
        <v>27.03</v>
      </c>
      <c r="J2101">
        <v>4.9800000000000004</v>
      </c>
      <c r="K2101">
        <v>22.06</v>
      </c>
    </row>
    <row r="2102" spans="1:11" x14ac:dyDescent="0.3">
      <c r="A2102" t="s">
        <v>214</v>
      </c>
      <c r="B2102" s="2">
        <v>46053</v>
      </c>
      <c r="C2102">
        <v>209183.67</v>
      </c>
      <c r="D2102">
        <v>1062.48</v>
      </c>
      <c r="E2102">
        <v>591.33000000000004</v>
      </c>
      <c r="F2102">
        <v>1085.9100000000001</v>
      </c>
      <c r="G2102">
        <v>606.39</v>
      </c>
      <c r="H2102">
        <v>206900.05</v>
      </c>
      <c r="I2102">
        <v>43.34</v>
      </c>
      <c r="J2102">
        <v>4.54</v>
      </c>
      <c r="K2102">
        <v>38.799999999999997</v>
      </c>
    </row>
    <row r="2103" spans="1:11" x14ac:dyDescent="0.3">
      <c r="A2103" t="s">
        <v>214</v>
      </c>
      <c r="B2103" s="2">
        <v>46081</v>
      </c>
      <c r="C2103">
        <v>206900.05</v>
      </c>
      <c r="D2103">
        <v>1050.8800000000001</v>
      </c>
      <c r="E2103">
        <v>584.88</v>
      </c>
      <c r="F2103">
        <v>1074.05</v>
      </c>
      <c r="G2103">
        <v>599.77</v>
      </c>
      <c r="H2103">
        <v>204641.35</v>
      </c>
      <c r="I2103">
        <v>42.87</v>
      </c>
      <c r="J2103">
        <v>4.54</v>
      </c>
      <c r="K2103">
        <v>38.33</v>
      </c>
    </row>
    <row r="2104" spans="1:11" x14ac:dyDescent="0.3">
      <c r="A2104" t="s">
        <v>214</v>
      </c>
      <c r="B2104" s="2">
        <v>46112</v>
      </c>
      <c r="C2104">
        <v>204641.35</v>
      </c>
      <c r="D2104">
        <v>1039.4100000000001</v>
      </c>
      <c r="E2104">
        <v>578.49</v>
      </c>
      <c r="F2104">
        <v>1062.33</v>
      </c>
      <c r="G2104">
        <v>593.22</v>
      </c>
      <c r="H2104">
        <v>202407.32</v>
      </c>
      <c r="I2104">
        <v>42.4</v>
      </c>
      <c r="J2104">
        <v>4.54</v>
      </c>
      <c r="K2104">
        <v>37.86</v>
      </c>
    </row>
    <row r="2105" spans="1:11" x14ac:dyDescent="0.3">
      <c r="A2105" t="s">
        <v>214</v>
      </c>
      <c r="B2105" s="2">
        <v>46142</v>
      </c>
      <c r="C2105">
        <v>202407.32</v>
      </c>
      <c r="D2105">
        <v>1028.06</v>
      </c>
      <c r="E2105">
        <v>572.17999999999995</v>
      </c>
      <c r="F2105">
        <v>1050.73</v>
      </c>
      <c r="G2105">
        <v>586.74</v>
      </c>
      <c r="H2105">
        <v>200197.67</v>
      </c>
      <c r="I2105">
        <v>41.94</v>
      </c>
      <c r="J2105">
        <v>4.54</v>
      </c>
      <c r="K2105">
        <v>37.4</v>
      </c>
    </row>
    <row r="2106" spans="1:11" x14ac:dyDescent="0.3">
      <c r="A2106" t="s">
        <v>214</v>
      </c>
      <c r="B2106" s="2">
        <v>46173</v>
      </c>
      <c r="C2106">
        <v>200197.67</v>
      </c>
      <c r="D2106">
        <v>1016.84</v>
      </c>
      <c r="E2106">
        <v>565.92999999999995</v>
      </c>
      <c r="F2106">
        <v>1039.26</v>
      </c>
      <c r="G2106">
        <v>580.34</v>
      </c>
      <c r="H2106">
        <v>198012.15</v>
      </c>
      <c r="I2106">
        <v>41.48</v>
      </c>
      <c r="J2106">
        <v>4.54</v>
      </c>
      <c r="K2106">
        <v>36.94</v>
      </c>
    </row>
    <row r="2107" spans="1:11" x14ac:dyDescent="0.3">
      <c r="A2107" t="s">
        <v>214</v>
      </c>
      <c r="B2107" s="2">
        <v>46203</v>
      </c>
      <c r="C2107">
        <v>198012.15</v>
      </c>
      <c r="D2107">
        <v>1005.74</v>
      </c>
      <c r="E2107">
        <v>559.75</v>
      </c>
      <c r="F2107">
        <v>1027.9100000000001</v>
      </c>
      <c r="G2107">
        <v>574</v>
      </c>
      <c r="H2107">
        <v>195850.48</v>
      </c>
      <c r="I2107">
        <v>41.03</v>
      </c>
      <c r="J2107">
        <v>4.54</v>
      </c>
      <c r="K2107">
        <v>36.49</v>
      </c>
    </row>
    <row r="2108" spans="1:11" x14ac:dyDescent="0.3">
      <c r="A2108" t="s">
        <v>214</v>
      </c>
      <c r="B2108" s="2">
        <v>46234</v>
      </c>
      <c r="C2108">
        <v>195850.48</v>
      </c>
      <c r="D2108">
        <v>994.76</v>
      </c>
      <c r="E2108">
        <v>553.64</v>
      </c>
      <c r="F2108">
        <v>1016.69</v>
      </c>
      <c r="G2108">
        <v>567.74</v>
      </c>
      <c r="H2108">
        <v>193712.41</v>
      </c>
      <c r="I2108">
        <v>40.58</v>
      </c>
      <c r="J2108">
        <v>4.54</v>
      </c>
      <c r="K2108">
        <v>36.04</v>
      </c>
    </row>
    <row r="2109" spans="1:11" x14ac:dyDescent="0.3">
      <c r="A2109" t="s">
        <v>214</v>
      </c>
      <c r="B2109" s="2">
        <v>46265</v>
      </c>
      <c r="C2109">
        <v>193712.41</v>
      </c>
      <c r="D2109">
        <v>983.9</v>
      </c>
      <c r="E2109">
        <v>547.6</v>
      </c>
      <c r="F2109">
        <v>1005.59</v>
      </c>
      <c r="G2109">
        <v>561.54</v>
      </c>
      <c r="H2109">
        <v>191597.69</v>
      </c>
      <c r="I2109">
        <v>40.14</v>
      </c>
      <c r="J2109">
        <v>4.54</v>
      </c>
      <c r="K2109">
        <v>35.6</v>
      </c>
    </row>
    <row r="2110" spans="1:11" x14ac:dyDescent="0.3">
      <c r="A2110" t="s">
        <v>214</v>
      </c>
      <c r="B2110" s="2">
        <v>46295</v>
      </c>
      <c r="C2110">
        <v>191597.69</v>
      </c>
      <c r="D2110">
        <v>973.16</v>
      </c>
      <c r="E2110">
        <v>541.62</v>
      </c>
      <c r="F2110">
        <v>994.62</v>
      </c>
      <c r="G2110">
        <v>555.41</v>
      </c>
      <c r="H2110">
        <v>189506.05</v>
      </c>
      <c r="I2110">
        <v>39.700000000000003</v>
      </c>
      <c r="J2110">
        <v>4.54</v>
      </c>
      <c r="K2110">
        <v>35.159999999999997</v>
      </c>
    </row>
    <row r="2111" spans="1:11" x14ac:dyDescent="0.3">
      <c r="A2111" t="s">
        <v>214</v>
      </c>
      <c r="B2111" s="2">
        <v>46326</v>
      </c>
      <c r="C2111">
        <v>189506.05</v>
      </c>
      <c r="D2111">
        <v>962.53</v>
      </c>
      <c r="E2111">
        <v>535.71</v>
      </c>
      <c r="F2111">
        <v>983.76</v>
      </c>
      <c r="G2111">
        <v>549.34</v>
      </c>
      <c r="H2111">
        <v>187437.24</v>
      </c>
      <c r="I2111">
        <v>39.26</v>
      </c>
      <c r="J2111">
        <v>4.54</v>
      </c>
      <c r="K2111">
        <v>34.729999999999997</v>
      </c>
    </row>
    <row r="2112" spans="1:11" x14ac:dyDescent="0.3">
      <c r="A2112" t="s">
        <v>214</v>
      </c>
      <c r="B2112" s="2">
        <v>46356</v>
      </c>
      <c r="C2112">
        <v>187437.24</v>
      </c>
      <c r="D2112">
        <v>952.02</v>
      </c>
      <c r="E2112">
        <v>529.86</v>
      </c>
      <c r="F2112">
        <v>973.02</v>
      </c>
      <c r="G2112">
        <v>543.35</v>
      </c>
      <c r="H2112">
        <v>185391.02</v>
      </c>
      <c r="I2112">
        <v>38.840000000000003</v>
      </c>
      <c r="J2112">
        <v>4.54</v>
      </c>
      <c r="K2112">
        <v>34.299999999999997</v>
      </c>
    </row>
    <row r="2113" spans="1:11" x14ac:dyDescent="0.3">
      <c r="A2113" t="s">
        <v>214</v>
      </c>
      <c r="B2113" s="2">
        <v>46387</v>
      </c>
      <c r="C2113">
        <v>185391.02</v>
      </c>
      <c r="D2113">
        <v>941.63</v>
      </c>
      <c r="E2113">
        <v>524.07000000000005</v>
      </c>
      <c r="F2113">
        <v>962.4</v>
      </c>
      <c r="G2113">
        <v>537.41999999999996</v>
      </c>
      <c r="H2113">
        <v>183367.14</v>
      </c>
      <c r="I2113">
        <v>38.409999999999997</v>
      </c>
      <c r="J2113">
        <v>4.54</v>
      </c>
      <c r="K2113">
        <v>33.880000000000003</v>
      </c>
    </row>
    <row r="2114" spans="1:11" x14ac:dyDescent="0.3">
      <c r="A2114" t="s">
        <v>215</v>
      </c>
      <c r="B2114" s="2">
        <v>46053</v>
      </c>
      <c r="C2114">
        <v>424310.42</v>
      </c>
      <c r="D2114">
        <v>2653.71</v>
      </c>
      <c r="E2114">
        <v>433.1</v>
      </c>
      <c r="F2114">
        <v>6197.8</v>
      </c>
      <c r="G2114">
        <v>730.77</v>
      </c>
      <c r="H2114">
        <v>416948.75</v>
      </c>
      <c r="I2114">
        <v>87.63</v>
      </c>
      <c r="J2114">
        <v>4.51</v>
      </c>
      <c r="K2114">
        <v>83.12</v>
      </c>
    </row>
    <row r="2115" spans="1:11" x14ac:dyDescent="0.3">
      <c r="A2115" t="s">
        <v>215</v>
      </c>
      <c r="B2115" s="2">
        <v>46081</v>
      </c>
      <c r="C2115">
        <v>416948.75</v>
      </c>
      <c r="D2115">
        <v>2607.67</v>
      </c>
      <c r="E2115">
        <v>425.58</v>
      </c>
      <c r="F2115">
        <v>6090.27</v>
      </c>
      <c r="G2115">
        <v>718.09</v>
      </c>
      <c r="H2115">
        <v>409714.8</v>
      </c>
      <c r="I2115">
        <v>86.11</v>
      </c>
      <c r="J2115">
        <v>4.51</v>
      </c>
      <c r="K2115">
        <v>81.599999999999994</v>
      </c>
    </row>
    <row r="2116" spans="1:11" x14ac:dyDescent="0.3">
      <c r="A2116" t="s">
        <v>215</v>
      </c>
      <c r="B2116" s="2">
        <v>46112</v>
      </c>
      <c r="C2116">
        <v>409714.8</v>
      </c>
      <c r="D2116">
        <v>2562.42</v>
      </c>
      <c r="E2116">
        <v>418.2</v>
      </c>
      <c r="F2116">
        <v>5984.6</v>
      </c>
      <c r="G2116">
        <v>705.64</v>
      </c>
      <c r="H2116">
        <v>402606.36</v>
      </c>
      <c r="I2116">
        <v>84.62</v>
      </c>
      <c r="J2116">
        <v>4.51</v>
      </c>
      <c r="K2116">
        <v>80.099999999999994</v>
      </c>
    </row>
    <row r="2117" spans="1:11" x14ac:dyDescent="0.3">
      <c r="A2117" t="s">
        <v>215</v>
      </c>
      <c r="B2117" s="2">
        <v>46142</v>
      </c>
      <c r="C2117">
        <v>402606.36</v>
      </c>
      <c r="D2117">
        <v>2517.9699999999998</v>
      </c>
      <c r="E2117">
        <v>410.94</v>
      </c>
      <c r="F2117">
        <v>5880.77</v>
      </c>
      <c r="G2117">
        <v>693.39</v>
      </c>
      <c r="H2117">
        <v>395621.25</v>
      </c>
      <c r="I2117">
        <v>83.15</v>
      </c>
      <c r="J2117">
        <v>4.51</v>
      </c>
      <c r="K2117">
        <v>78.63</v>
      </c>
    </row>
    <row r="2118" spans="1:11" x14ac:dyDescent="0.3">
      <c r="A2118" t="s">
        <v>215</v>
      </c>
      <c r="B2118" s="2">
        <v>46173</v>
      </c>
      <c r="C2118">
        <v>395621.25</v>
      </c>
      <c r="D2118">
        <v>2474.2800000000002</v>
      </c>
      <c r="E2118">
        <v>403.81</v>
      </c>
      <c r="F2118">
        <v>5778.74</v>
      </c>
      <c r="G2118">
        <v>681.36</v>
      </c>
      <c r="H2118">
        <v>388757.33</v>
      </c>
      <c r="I2118">
        <v>81.709999999999994</v>
      </c>
      <c r="J2118">
        <v>4.51</v>
      </c>
      <c r="K2118">
        <v>77.19</v>
      </c>
    </row>
    <row r="2119" spans="1:11" x14ac:dyDescent="0.3">
      <c r="A2119" t="s">
        <v>215</v>
      </c>
      <c r="B2119" s="2">
        <v>46203</v>
      </c>
      <c r="C2119">
        <v>388757.33</v>
      </c>
      <c r="D2119">
        <v>2431.35</v>
      </c>
      <c r="E2119">
        <v>396.81</v>
      </c>
      <c r="F2119">
        <v>5678.48</v>
      </c>
      <c r="G2119">
        <v>669.54</v>
      </c>
      <c r="H2119">
        <v>382012.49</v>
      </c>
      <c r="I2119">
        <v>80.290000000000006</v>
      </c>
      <c r="J2119">
        <v>4.51</v>
      </c>
      <c r="K2119">
        <v>75.77</v>
      </c>
    </row>
    <row r="2120" spans="1:11" x14ac:dyDescent="0.3">
      <c r="A2120" t="s">
        <v>215</v>
      </c>
      <c r="B2120" s="2">
        <v>46234</v>
      </c>
      <c r="C2120">
        <v>382012.49</v>
      </c>
      <c r="D2120">
        <v>2389.17</v>
      </c>
      <c r="E2120">
        <v>389.92</v>
      </c>
      <c r="F2120">
        <v>5579.96</v>
      </c>
      <c r="G2120">
        <v>657.93</v>
      </c>
      <c r="H2120">
        <v>375384.68</v>
      </c>
      <c r="I2120">
        <v>78.900000000000006</v>
      </c>
      <c r="J2120">
        <v>4.51</v>
      </c>
      <c r="K2120">
        <v>74.38</v>
      </c>
    </row>
    <row r="2121" spans="1:11" x14ac:dyDescent="0.3">
      <c r="A2121" t="s">
        <v>215</v>
      </c>
      <c r="B2121" s="2">
        <v>46265</v>
      </c>
      <c r="C2121">
        <v>375384.68</v>
      </c>
      <c r="D2121">
        <v>2347.7199999999998</v>
      </c>
      <c r="E2121">
        <v>383.16</v>
      </c>
      <c r="F2121">
        <v>5483.15</v>
      </c>
      <c r="G2121">
        <v>646.51</v>
      </c>
      <c r="H2121">
        <v>368871.86</v>
      </c>
      <c r="I2121">
        <v>77.53</v>
      </c>
      <c r="J2121">
        <v>4.51</v>
      </c>
      <c r="K2121">
        <v>73.010000000000005</v>
      </c>
    </row>
    <row r="2122" spans="1:11" x14ac:dyDescent="0.3">
      <c r="A2122" t="s">
        <v>215</v>
      </c>
      <c r="B2122" s="2">
        <v>46295</v>
      </c>
      <c r="C2122">
        <v>368871.86</v>
      </c>
      <c r="D2122">
        <v>2306.9899999999998</v>
      </c>
      <c r="E2122">
        <v>376.51</v>
      </c>
      <c r="F2122">
        <v>5388.02</v>
      </c>
      <c r="G2122">
        <v>635.29</v>
      </c>
      <c r="H2122">
        <v>362472.03</v>
      </c>
      <c r="I2122">
        <v>76.180000000000007</v>
      </c>
      <c r="J2122">
        <v>4.51</v>
      </c>
      <c r="K2122">
        <v>71.67</v>
      </c>
    </row>
    <row r="2123" spans="1:11" x14ac:dyDescent="0.3">
      <c r="A2123" t="s">
        <v>215</v>
      </c>
      <c r="B2123" s="2">
        <v>46326</v>
      </c>
      <c r="C2123">
        <v>362472.03</v>
      </c>
      <c r="D2123">
        <v>2266.96</v>
      </c>
      <c r="E2123">
        <v>369.98</v>
      </c>
      <c r="F2123">
        <v>5294.54</v>
      </c>
      <c r="G2123">
        <v>624.27</v>
      </c>
      <c r="H2123">
        <v>356183.24</v>
      </c>
      <c r="I2123">
        <v>74.86</v>
      </c>
      <c r="J2123">
        <v>4.51</v>
      </c>
      <c r="K2123">
        <v>70.349999999999994</v>
      </c>
    </row>
    <row r="2124" spans="1:11" x14ac:dyDescent="0.3">
      <c r="A2124" t="s">
        <v>215</v>
      </c>
      <c r="B2124" s="2">
        <v>46356</v>
      </c>
      <c r="C2124">
        <v>356183.24</v>
      </c>
      <c r="D2124">
        <v>2227.63</v>
      </c>
      <c r="E2124">
        <v>363.56</v>
      </c>
      <c r="F2124">
        <v>5202.68</v>
      </c>
      <c r="G2124">
        <v>613.44000000000005</v>
      </c>
      <c r="H2124">
        <v>350003.55</v>
      </c>
      <c r="I2124">
        <v>73.56</v>
      </c>
      <c r="J2124">
        <v>4.51</v>
      </c>
      <c r="K2124">
        <v>69.05</v>
      </c>
    </row>
    <row r="2125" spans="1:11" x14ac:dyDescent="0.3">
      <c r="A2125" t="s">
        <v>215</v>
      </c>
      <c r="B2125" s="2">
        <v>46387</v>
      </c>
      <c r="C2125">
        <v>350003.55</v>
      </c>
      <c r="D2125">
        <v>2188.98</v>
      </c>
      <c r="E2125">
        <v>357.25</v>
      </c>
      <c r="F2125">
        <v>5112.42</v>
      </c>
      <c r="G2125">
        <v>602.79999999999995</v>
      </c>
      <c r="H2125">
        <v>343931.09</v>
      </c>
      <c r="I2125">
        <v>72.28</v>
      </c>
      <c r="J2125">
        <v>4.51</v>
      </c>
      <c r="K2125">
        <v>67.77</v>
      </c>
    </row>
    <row r="2126" spans="1:11" x14ac:dyDescent="0.3">
      <c r="A2126" t="s">
        <v>216</v>
      </c>
      <c r="B2126" s="2">
        <v>46053</v>
      </c>
      <c r="C2126">
        <v>566242.06999999995</v>
      </c>
      <c r="D2126">
        <v>3212.48</v>
      </c>
      <c r="E2126">
        <v>542.41</v>
      </c>
      <c r="F2126">
        <v>5060.2</v>
      </c>
      <c r="G2126">
        <v>541.92999999999995</v>
      </c>
      <c r="H2126">
        <v>560097.53</v>
      </c>
      <c r="I2126">
        <v>117.33</v>
      </c>
      <c r="J2126">
        <v>6.69</v>
      </c>
      <c r="K2126">
        <v>110.64</v>
      </c>
    </row>
    <row r="2127" spans="1:11" x14ac:dyDescent="0.3">
      <c r="A2127" t="s">
        <v>216</v>
      </c>
      <c r="B2127" s="2">
        <v>46081</v>
      </c>
      <c r="C2127">
        <v>560097.53</v>
      </c>
      <c r="D2127">
        <v>3177.62</v>
      </c>
      <c r="E2127">
        <v>536.52</v>
      </c>
      <c r="F2127">
        <v>5005.29</v>
      </c>
      <c r="G2127">
        <v>536.04999999999995</v>
      </c>
      <c r="H2127">
        <v>554019.67000000004</v>
      </c>
      <c r="I2127">
        <v>116.05</v>
      </c>
      <c r="J2127">
        <v>6.69</v>
      </c>
      <c r="K2127">
        <v>109.37</v>
      </c>
    </row>
    <row r="2128" spans="1:11" x14ac:dyDescent="0.3">
      <c r="A2128" t="s">
        <v>216</v>
      </c>
      <c r="B2128" s="2">
        <v>46112</v>
      </c>
      <c r="C2128">
        <v>554019.67000000004</v>
      </c>
      <c r="D2128">
        <v>3143.14</v>
      </c>
      <c r="E2128">
        <v>530.70000000000005</v>
      </c>
      <c r="F2128">
        <v>4950.9799999999996</v>
      </c>
      <c r="G2128">
        <v>530.23</v>
      </c>
      <c r="H2128">
        <v>548007.76</v>
      </c>
      <c r="I2128">
        <v>114.79</v>
      </c>
      <c r="J2128">
        <v>6.69</v>
      </c>
      <c r="K2128">
        <v>108.11</v>
      </c>
    </row>
    <row r="2129" spans="1:11" x14ac:dyDescent="0.3">
      <c r="A2129" t="s">
        <v>216</v>
      </c>
      <c r="B2129" s="2">
        <v>46142</v>
      </c>
      <c r="C2129">
        <v>548007.76</v>
      </c>
      <c r="D2129">
        <v>3109.03</v>
      </c>
      <c r="E2129">
        <v>524.94000000000005</v>
      </c>
      <c r="F2129">
        <v>4897.25</v>
      </c>
      <c r="G2129">
        <v>524.48</v>
      </c>
      <c r="H2129">
        <v>542061.09</v>
      </c>
      <c r="I2129">
        <v>113.55</v>
      </c>
      <c r="J2129">
        <v>6.69</v>
      </c>
      <c r="K2129">
        <v>106.86</v>
      </c>
    </row>
    <row r="2130" spans="1:11" x14ac:dyDescent="0.3">
      <c r="A2130" t="s">
        <v>216</v>
      </c>
      <c r="B2130" s="2">
        <v>46173</v>
      </c>
      <c r="C2130">
        <v>542061.09</v>
      </c>
      <c r="D2130">
        <v>3075.29</v>
      </c>
      <c r="E2130">
        <v>519.24</v>
      </c>
      <c r="F2130">
        <v>4844.1099999999997</v>
      </c>
      <c r="G2130">
        <v>518.79</v>
      </c>
      <c r="H2130">
        <v>536178.94999999995</v>
      </c>
      <c r="I2130">
        <v>112.32</v>
      </c>
      <c r="J2130">
        <v>6.69</v>
      </c>
      <c r="K2130">
        <v>105.63</v>
      </c>
    </row>
    <row r="2131" spans="1:11" x14ac:dyDescent="0.3">
      <c r="A2131" t="s">
        <v>216</v>
      </c>
      <c r="B2131" s="2">
        <v>46203</v>
      </c>
      <c r="C2131">
        <v>536178.94999999995</v>
      </c>
      <c r="D2131">
        <v>3041.92</v>
      </c>
      <c r="E2131">
        <v>513.61</v>
      </c>
      <c r="F2131">
        <v>4791.55</v>
      </c>
      <c r="G2131">
        <v>513.16</v>
      </c>
      <c r="H2131">
        <v>530360.64</v>
      </c>
      <c r="I2131">
        <v>111.1</v>
      </c>
      <c r="J2131">
        <v>6.69</v>
      </c>
      <c r="K2131">
        <v>104.41</v>
      </c>
    </row>
    <row r="2132" spans="1:11" x14ac:dyDescent="0.3">
      <c r="A2132" t="s">
        <v>216</v>
      </c>
      <c r="B2132" s="2">
        <v>46234</v>
      </c>
      <c r="C2132">
        <v>530360.64</v>
      </c>
      <c r="D2132">
        <v>3008.91</v>
      </c>
      <c r="E2132">
        <v>508.04</v>
      </c>
      <c r="F2132">
        <v>4739.55</v>
      </c>
      <c r="G2132">
        <v>507.59</v>
      </c>
      <c r="H2132">
        <v>524605.46</v>
      </c>
      <c r="I2132">
        <v>109.89</v>
      </c>
      <c r="J2132">
        <v>6.69</v>
      </c>
      <c r="K2132">
        <v>103.21</v>
      </c>
    </row>
    <row r="2133" spans="1:11" x14ac:dyDescent="0.3">
      <c r="A2133" t="s">
        <v>216</v>
      </c>
      <c r="B2133" s="2">
        <v>46265</v>
      </c>
      <c r="C2133">
        <v>524605.46</v>
      </c>
      <c r="D2133">
        <v>2976.26</v>
      </c>
      <c r="E2133">
        <v>502.52</v>
      </c>
      <c r="F2133">
        <v>4688.12</v>
      </c>
      <c r="G2133">
        <v>502.08</v>
      </c>
      <c r="H2133">
        <v>518912.74</v>
      </c>
      <c r="I2133">
        <v>108.7</v>
      </c>
      <c r="J2133">
        <v>6.69</v>
      </c>
      <c r="K2133">
        <v>102.01</v>
      </c>
    </row>
    <row r="2134" spans="1:11" x14ac:dyDescent="0.3">
      <c r="A2134" t="s">
        <v>216</v>
      </c>
      <c r="B2134" s="2">
        <v>46295</v>
      </c>
      <c r="C2134">
        <v>518912.74</v>
      </c>
      <c r="D2134">
        <v>2943.96</v>
      </c>
      <c r="E2134">
        <v>497.07</v>
      </c>
      <c r="F2134">
        <v>4637.25</v>
      </c>
      <c r="G2134">
        <v>496.63</v>
      </c>
      <c r="H2134">
        <v>513281.79</v>
      </c>
      <c r="I2134">
        <v>107.52</v>
      </c>
      <c r="J2134">
        <v>6.69</v>
      </c>
      <c r="K2134">
        <v>100.83</v>
      </c>
    </row>
    <row r="2135" spans="1:11" x14ac:dyDescent="0.3">
      <c r="A2135" t="s">
        <v>216</v>
      </c>
      <c r="B2135" s="2">
        <v>46326</v>
      </c>
      <c r="C2135">
        <v>513281.79</v>
      </c>
      <c r="D2135">
        <v>2912.02</v>
      </c>
      <c r="E2135">
        <v>491.68</v>
      </c>
      <c r="F2135">
        <v>4586.93</v>
      </c>
      <c r="G2135">
        <v>491.24</v>
      </c>
      <c r="H2135">
        <v>507711.95</v>
      </c>
      <c r="I2135">
        <v>106.35</v>
      </c>
      <c r="J2135">
        <v>6.69</v>
      </c>
      <c r="K2135">
        <v>99.67</v>
      </c>
    </row>
    <row r="2136" spans="1:11" x14ac:dyDescent="0.3">
      <c r="A2136" t="s">
        <v>216</v>
      </c>
      <c r="B2136" s="2">
        <v>46356</v>
      </c>
      <c r="C2136">
        <v>507711.95</v>
      </c>
      <c r="D2136">
        <v>2880.42</v>
      </c>
      <c r="E2136">
        <v>486.34</v>
      </c>
      <c r="F2136">
        <v>4537.1499999999996</v>
      </c>
      <c r="G2136">
        <v>485.91</v>
      </c>
      <c r="H2136">
        <v>502202.54</v>
      </c>
      <c r="I2136">
        <v>105.2</v>
      </c>
      <c r="J2136">
        <v>6.69</v>
      </c>
      <c r="K2136">
        <v>98.51</v>
      </c>
    </row>
    <row r="2137" spans="1:11" x14ac:dyDescent="0.3">
      <c r="A2137" t="s">
        <v>216</v>
      </c>
      <c r="B2137" s="2">
        <v>46387</v>
      </c>
      <c r="C2137">
        <v>502202.54</v>
      </c>
      <c r="D2137">
        <v>2849.16</v>
      </c>
      <c r="E2137">
        <v>481.06</v>
      </c>
      <c r="F2137">
        <v>4487.92</v>
      </c>
      <c r="G2137">
        <v>480.64</v>
      </c>
      <c r="H2137">
        <v>496752.93</v>
      </c>
      <c r="I2137">
        <v>104.06</v>
      </c>
      <c r="J2137">
        <v>6.69</v>
      </c>
      <c r="K2137">
        <v>97.37</v>
      </c>
    </row>
    <row r="2138" spans="1:11" x14ac:dyDescent="0.3">
      <c r="A2138" t="s">
        <v>217</v>
      </c>
      <c r="B2138" s="2">
        <v>46053</v>
      </c>
      <c r="C2138">
        <v>505165.07</v>
      </c>
      <c r="D2138">
        <v>2527.5100000000002</v>
      </c>
      <c r="E2138">
        <v>641.73</v>
      </c>
      <c r="F2138">
        <v>6220.26</v>
      </c>
      <c r="G2138">
        <v>925.59</v>
      </c>
      <c r="H2138">
        <v>497377.49</v>
      </c>
      <c r="I2138">
        <v>104.43</v>
      </c>
      <c r="J2138">
        <v>4.6399999999999997</v>
      </c>
      <c r="K2138">
        <v>99.79</v>
      </c>
    </row>
    <row r="2139" spans="1:11" x14ac:dyDescent="0.3">
      <c r="A2139" t="s">
        <v>217</v>
      </c>
      <c r="B2139" s="2">
        <v>46081</v>
      </c>
      <c r="C2139">
        <v>497377.49</v>
      </c>
      <c r="D2139">
        <v>2488.5500000000002</v>
      </c>
      <c r="E2139">
        <v>631.84</v>
      </c>
      <c r="F2139">
        <v>6124.37</v>
      </c>
      <c r="G2139">
        <v>911.32</v>
      </c>
      <c r="H2139">
        <v>489709.96</v>
      </c>
      <c r="I2139">
        <v>102.82</v>
      </c>
      <c r="J2139">
        <v>4.6399999999999997</v>
      </c>
      <c r="K2139">
        <v>98.18</v>
      </c>
    </row>
    <row r="2140" spans="1:11" x14ac:dyDescent="0.3">
      <c r="A2140" t="s">
        <v>217</v>
      </c>
      <c r="B2140" s="2">
        <v>46112</v>
      </c>
      <c r="C2140">
        <v>489709.96</v>
      </c>
      <c r="D2140">
        <v>2450.1799999999998</v>
      </c>
      <c r="E2140">
        <v>622.1</v>
      </c>
      <c r="F2140">
        <v>6029.96</v>
      </c>
      <c r="G2140">
        <v>897.27</v>
      </c>
      <c r="H2140">
        <v>482160.63</v>
      </c>
      <c r="I2140">
        <v>101.24</v>
      </c>
      <c r="J2140">
        <v>4.6399999999999997</v>
      </c>
      <c r="K2140">
        <v>96.59</v>
      </c>
    </row>
    <row r="2141" spans="1:11" x14ac:dyDescent="0.3">
      <c r="A2141" t="s">
        <v>217</v>
      </c>
      <c r="B2141" s="2">
        <v>46142</v>
      </c>
      <c r="C2141">
        <v>482160.63</v>
      </c>
      <c r="D2141">
        <v>2412.41</v>
      </c>
      <c r="E2141">
        <v>612.51</v>
      </c>
      <c r="F2141">
        <v>5937</v>
      </c>
      <c r="G2141">
        <v>883.44</v>
      </c>
      <c r="H2141">
        <v>474727.67999999999</v>
      </c>
      <c r="I2141">
        <v>99.68</v>
      </c>
      <c r="J2141">
        <v>4.6399999999999997</v>
      </c>
      <c r="K2141">
        <v>95.03</v>
      </c>
    </row>
    <row r="2142" spans="1:11" x14ac:dyDescent="0.3">
      <c r="A2142" t="s">
        <v>217</v>
      </c>
      <c r="B2142" s="2">
        <v>46173</v>
      </c>
      <c r="C2142">
        <v>474727.67999999999</v>
      </c>
      <c r="D2142">
        <v>2375.2199999999998</v>
      </c>
      <c r="E2142">
        <v>603.07000000000005</v>
      </c>
      <c r="F2142">
        <v>5845.48</v>
      </c>
      <c r="G2142">
        <v>869.82</v>
      </c>
      <c r="H2142">
        <v>467409.32</v>
      </c>
      <c r="I2142">
        <v>98.14</v>
      </c>
      <c r="J2142">
        <v>4.6399999999999997</v>
      </c>
      <c r="K2142">
        <v>93.5</v>
      </c>
    </row>
    <row r="2143" spans="1:11" x14ac:dyDescent="0.3">
      <c r="A2143" t="s">
        <v>217</v>
      </c>
      <c r="B2143" s="2">
        <v>46203</v>
      </c>
      <c r="C2143">
        <v>467409.32</v>
      </c>
      <c r="D2143">
        <v>2338.6</v>
      </c>
      <c r="E2143">
        <v>593.77</v>
      </c>
      <c r="F2143">
        <v>5755.36</v>
      </c>
      <c r="G2143">
        <v>856.41</v>
      </c>
      <c r="H2143">
        <v>460203.77</v>
      </c>
      <c r="I2143">
        <v>96.63</v>
      </c>
      <c r="J2143">
        <v>4.6399999999999997</v>
      </c>
      <c r="K2143">
        <v>91.98</v>
      </c>
    </row>
    <row r="2144" spans="1:11" x14ac:dyDescent="0.3">
      <c r="A2144" t="s">
        <v>217</v>
      </c>
      <c r="B2144" s="2">
        <v>46234</v>
      </c>
      <c r="C2144">
        <v>460203.77</v>
      </c>
      <c r="D2144">
        <v>2302.5500000000002</v>
      </c>
      <c r="E2144">
        <v>584.62</v>
      </c>
      <c r="F2144">
        <v>5666.64</v>
      </c>
      <c r="G2144">
        <v>843.21</v>
      </c>
      <c r="H2144">
        <v>453109.31</v>
      </c>
      <c r="I2144">
        <v>95.14</v>
      </c>
      <c r="J2144">
        <v>4.6399999999999997</v>
      </c>
      <c r="K2144">
        <v>90.49</v>
      </c>
    </row>
    <row r="2145" spans="1:11" x14ac:dyDescent="0.3">
      <c r="A2145" t="s">
        <v>217</v>
      </c>
      <c r="B2145" s="2">
        <v>46265</v>
      </c>
      <c r="C2145">
        <v>453109.31</v>
      </c>
      <c r="D2145">
        <v>2267.06</v>
      </c>
      <c r="E2145">
        <v>575.6</v>
      </c>
      <c r="F2145">
        <v>5579.28</v>
      </c>
      <c r="G2145">
        <v>830.21</v>
      </c>
      <c r="H2145">
        <v>446124.21</v>
      </c>
      <c r="I2145">
        <v>93.67</v>
      </c>
      <c r="J2145">
        <v>4.6399999999999997</v>
      </c>
      <c r="K2145">
        <v>89.03</v>
      </c>
    </row>
    <row r="2146" spans="1:11" x14ac:dyDescent="0.3">
      <c r="A2146" t="s">
        <v>217</v>
      </c>
      <c r="B2146" s="2">
        <v>46295</v>
      </c>
      <c r="C2146">
        <v>446124.21</v>
      </c>
      <c r="D2146">
        <v>2232.11</v>
      </c>
      <c r="E2146">
        <v>566.73</v>
      </c>
      <c r="F2146">
        <v>5493.27</v>
      </c>
      <c r="G2146">
        <v>817.41</v>
      </c>
      <c r="H2146">
        <v>439246.8</v>
      </c>
      <c r="I2146">
        <v>92.23</v>
      </c>
      <c r="J2146">
        <v>4.6399999999999997</v>
      </c>
      <c r="K2146">
        <v>87.58</v>
      </c>
    </row>
    <row r="2147" spans="1:11" x14ac:dyDescent="0.3">
      <c r="A2147" t="s">
        <v>217</v>
      </c>
      <c r="B2147" s="2">
        <v>46326</v>
      </c>
      <c r="C2147">
        <v>439246.8</v>
      </c>
      <c r="D2147">
        <v>2197.6999999999998</v>
      </c>
      <c r="E2147">
        <v>557.99</v>
      </c>
      <c r="F2147">
        <v>5408.59</v>
      </c>
      <c r="G2147">
        <v>804.81</v>
      </c>
      <c r="H2147">
        <v>432475.41</v>
      </c>
      <c r="I2147">
        <v>90.8</v>
      </c>
      <c r="J2147">
        <v>4.6399999999999997</v>
      </c>
      <c r="K2147">
        <v>86.16</v>
      </c>
    </row>
    <row r="2148" spans="1:11" x14ac:dyDescent="0.3">
      <c r="A2148" t="s">
        <v>217</v>
      </c>
      <c r="B2148" s="2">
        <v>46356</v>
      </c>
      <c r="C2148">
        <v>432475.41</v>
      </c>
      <c r="D2148">
        <v>2163.8200000000002</v>
      </c>
      <c r="E2148">
        <v>549.39</v>
      </c>
      <c r="F2148">
        <v>5325.21</v>
      </c>
      <c r="G2148">
        <v>792.4</v>
      </c>
      <c r="H2148">
        <v>425808.4</v>
      </c>
      <c r="I2148">
        <v>89.4</v>
      </c>
      <c r="J2148">
        <v>4.6399999999999997</v>
      </c>
      <c r="K2148">
        <v>84.76</v>
      </c>
    </row>
    <row r="2149" spans="1:11" x14ac:dyDescent="0.3">
      <c r="A2149" t="s">
        <v>217</v>
      </c>
      <c r="B2149" s="2">
        <v>46387</v>
      </c>
      <c r="C2149">
        <v>425808.4</v>
      </c>
      <c r="D2149">
        <v>2130.46</v>
      </c>
      <c r="E2149">
        <v>540.91999999999996</v>
      </c>
      <c r="F2149">
        <v>5243.12</v>
      </c>
      <c r="G2149">
        <v>780.19</v>
      </c>
      <c r="H2149">
        <v>419244.18</v>
      </c>
      <c r="I2149">
        <v>88.03</v>
      </c>
      <c r="J2149">
        <v>4.6399999999999997</v>
      </c>
      <c r="K2149">
        <v>83.38</v>
      </c>
    </row>
    <row r="2150" spans="1:11" x14ac:dyDescent="0.3">
      <c r="A2150" t="s">
        <v>218</v>
      </c>
      <c r="B2150" s="2">
        <v>46053</v>
      </c>
      <c r="C2150">
        <v>465162.39</v>
      </c>
      <c r="D2150">
        <v>1951.74</v>
      </c>
      <c r="E2150">
        <v>1880.92</v>
      </c>
      <c r="F2150">
        <v>5578.37</v>
      </c>
      <c r="G2150">
        <v>1336.05</v>
      </c>
      <c r="H2150">
        <v>456367.06</v>
      </c>
      <c r="I2150">
        <v>95.99</v>
      </c>
      <c r="J2150">
        <v>7.02</v>
      </c>
      <c r="K2150">
        <v>88.97</v>
      </c>
    </row>
    <row r="2151" spans="1:11" x14ac:dyDescent="0.3">
      <c r="A2151" t="s">
        <v>218</v>
      </c>
      <c r="B2151" s="2">
        <v>46081</v>
      </c>
      <c r="C2151">
        <v>456367.06</v>
      </c>
      <c r="D2151">
        <v>1914.84</v>
      </c>
      <c r="E2151">
        <v>1845.35</v>
      </c>
      <c r="F2151">
        <v>5472.89</v>
      </c>
      <c r="G2151">
        <v>1310.78</v>
      </c>
      <c r="H2151">
        <v>447738.02</v>
      </c>
      <c r="I2151">
        <v>94.18</v>
      </c>
      <c r="J2151">
        <v>7.02</v>
      </c>
      <c r="K2151">
        <v>87.16</v>
      </c>
    </row>
    <row r="2152" spans="1:11" x14ac:dyDescent="0.3">
      <c r="A2152" t="s">
        <v>218</v>
      </c>
      <c r="B2152" s="2">
        <v>46112</v>
      </c>
      <c r="C2152">
        <v>447738.02</v>
      </c>
      <c r="D2152">
        <v>1878.63</v>
      </c>
      <c r="E2152">
        <v>1810.46</v>
      </c>
      <c r="F2152">
        <v>5369.41</v>
      </c>
      <c r="G2152">
        <v>1286</v>
      </c>
      <c r="H2152">
        <v>439272.15</v>
      </c>
      <c r="I2152">
        <v>92.4</v>
      </c>
      <c r="J2152">
        <v>7.02</v>
      </c>
      <c r="K2152">
        <v>85.38</v>
      </c>
    </row>
    <row r="2153" spans="1:11" x14ac:dyDescent="0.3">
      <c r="A2153" t="s">
        <v>218</v>
      </c>
      <c r="B2153" s="2">
        <v>46142</v>
      </c>
      <c r="C2153">
        <v>439272.15</v>
      </c>
      <c r="D2153">
        <v>1843.11</v>
      </c>
      <c r="E2153">
        <v>1776.23</v>
      </c>
      <c r="F2153">
        <v>5267.89</v>
      </c>
      <c r="G2153">
        <v>1261.68</v>
      </c>
      <c r="H2153">
        <v>430966.35</v>
      </c>
      <c r="I2153">
        <v>90.65</v>
      </c>
      <c r="J2153">
        <v>7.02</v>
      </c>
      <c r="K2153">
        <v>83.63</v>
      </c>
    </row>
    <row r="2154" spans="1:11" x14ac:dyDescent="0.3">
      <c r="A2154" t="s">
        <v>218</v>
      </c>
      <c r="B2154" s="2">
        <v>46173</v>
      </c>
      <c r="C2154">
        <v>430966.35</v>
      </c>
      <c r="D2154">
        <v>1808.26</v>
      </c>
      <c r="E2154">
        <v>1742.64</v>
      </c>
      <c r="F2154">
        <v>5168.28</v>
      </c>
      <c r="G2154">
        <v>1237.83</v>
      </c>
      <c r="H2154">
        <v>422817.6</v>
      </c>
      <c r="I2154">
        <v>88.94</v>
      </c>
      <c r="J2154">
        <v>7.02</v>
      </c>
      <c r="K2154">
        <v>81.91</v>
      </c>
    </row>
    <row r="2155" spans="1:11" x14ac:dyDescent="0.3">
      <c r="A2155" t="s">
        <v>218</v>
      </c>
      <c r="B2155" s="2">
        <v>46203</v>
      </c>
      <c r="C2155">
        <v>422817.6</v>
      </c>
      <c r="D2155">
        <v>1774.07</v>
      </c>
      <c r="E2155">
        <v>1709.69</v>
      </c>
      <c r="F2155">
        <v>5070.5600000000004</v>
      </c>
      <c r="G2155">
        <v>1214.42</v>
      </c>
      <c r="H2155">
        <v>414822.92</v>
      </c>
      <c r="I2155">
        <v>87.25</v>
      </c>
      <c r="J2155">
        <v>7.02</v>
      </c>
      <c r="K2155">
        <v>80.23</v>
      </c>
    </row>
    <row r="2156" spans="1:11" x14ac:dyDescent="0.3">
      <c r="A2156" t="s">
        <v>218</v>
      </c>
      <c r="B2156" s="2">
        <v>46234</v>
      </c>
      <c r="C2156">
        <v>414822.92</v>
      </c>
      <c r="D2156">
        <v>1740.53</v>
      </c>
      <c r="E2156">
        <v>1677.37</v>
      </c>
      <c r="F2156">
        <v>4974.68</v>
      </c>
      <c r="G2156">
        <v>1191.46</v>
      </c>
      <c r="H2156">
        <v>406979.41</v>
      </c>
      <c r="I2156">
        <v>85.6</v>
      </c>
      <c r="J2156">
        <v>7.02</v>
      </c>
      <c r="K2156">
        <v>78.58</v>
      </c>
    </row>
    <row r="2157" spans="1:11" x14ac:dyDescent="0.3">
      <c r="A2157" t="s">
        <v>218</v>
      </c>
      <c r="B2157" s="2">
        <v>46265</v>
      </c>
      <c r="C2157">
        <v>406979.41</v>
      </c>
      <c r="D2157">
        <v>1707.62</v>
      </c>
      <c r="E2157">
        <v>1645.65</v>
      </c>
      <c r="F2157">
        <v>4880.62</v>
      </c>
      <c r="G2157">
        <v>1168.93</v>
      </c>
      <c r="H2157">
        <v>399284.21</v>
      </c>
      <c r="I2157">
        <v>83.99</v>
      </c>
      <c r="J2157">
        <v>7.02</v>
      </c>
      <c r="K2157">
        <v>76.959999999999994</v>
      </c>
    </row>
    <row r="2158" spans="1:11" x14ac:dyDescent="0.3">
      <c r="A2158" t="s">
        <v>218</v>
      </c>
      <c r="B2158" s="2">
        <v>46295</v>
      </c>
      <c r="C2158">
        <v>399284.21</v>
      </c>
      <c r="D2158">
        <v>1675.33</v>
      </c>
      <c r="E2158">
        <v>1614.54</v>
      </c>
      <c r="F2158">
        <v>4788.34</v>
      </c>
      <c r="G2158">
        <v>1146.83</v>
      </c>
      <c r="H2158">
        <v>391734.5</v>
      </c>
      <c r="I2158">
        <v>82.4</v>
      </c>
      <c r="J2158">
        <v>7.02</v>
      </c>
      <c r="K2158">
        <v>75.38</v>
      </c>
    </row>
    <row r="2159" spans="1:11" x14ac:dyDescent="0.3">
      <c r="A2159" t="s">
        <v>218</v>
      </c>
      <c r="B2159" s="2">
        <v>46326</v>
      </c>
      <c r="C2159">
        <v>391734.5</v>
      </c>
      <c r="D2159">
        <v>1643.65</v>
      </c>
      <c r="E2159">
        <v>1584.01</v>
      </c>
      <c r="F2159">
        <v>4697.8</v>
      </c>
      <c r="G2159">
        <v>1125.1500000000001</v>
      </c>
      <c r="H2159">
        <v>384327.55</v>
      </c>
      <c r="I2159">
        <v>80.84</v>
      </c>
      <c r="J2159">
        <v>7.02</v>
      </c>
      <c r="K2159">
        <v>73.819999999999993</v>
      </c>
    </row>
    <row r="2160" spans="1:11" x14ac:dyDescent="0.3">
      <c r="A2160" t="s">
        <v>218</v>
      </c>
      <c r="B2160" s="2">
        <v>46356</v>
      </c>
      <c r="C2160">
        <v>384327.55</v>
      </c>
      <c r="D2160">
        <v>1612.57</v>
      </c>
      <c r="E2160">
        <v>1554.06</v>
      </c>
      <c r="F2160">
        <v>4608.97</v>
      </c>
      <c r="G2160">
        <v>1103.8699999999999</v>
      </c>
      <c r="H2160">
        <v>377060.65</v>
      </c>
      <c r="I2160">
        <v>79.31</v>
      </c>
      <c r="J2160">
        <v>7.02</v>
      </c>
      <c r="K2160">
        <v>72.290000000000006</v>
      </c>
    </row>
    <row r="2161" spans="1:11" x14ac:dyDescent="0.3">
      <c r="A2161" t="s">
        <v>218</v>
      </c>
      <c r="B2161" s="2">
        <v>46387</v>
      </c>
      <c r="C2161">
        <v>377060.65</v>
      </c>
      <c r="D2161">
        <v>1582.08</v>
      </c>
      <c r="E2161">
        <v>1524.67</v>
      </c>
      <c r="F2161">
        <v>4521.83</v>
      </c>
      <c r="G2161">
        <v>1083</v>
      </c>
      <c r="H2161">
        <v>369931.15</v>
      </c>
      <c r="I2161">
        <v>77.81</v>
      </c>
      <c r="J2161">
        <v>7.02</v>
      </c>
      <c r="K2161">
        <v>70.790000000000006</v>
      </c>
    </row>
    <row r="2162" spans="1:11" x14ac:dyDescent="0.3">
      <c r="A2162" t="s">
        <v>219</v>
      </c>
      <c r="B2162" s="2">
        <v>46053</v>
      </c>
      <c r="C2162">
        <v>190604.75</v>
      </c>
      <c r="D2162">
        <v>906.8</v>
      </c>
      <c r="E2162">
        <v>245.17</v>
      </c>
      <c r="F2162">
        <v>2706.68</v>
      </c>
      <c r="G2162">
        <v>188.97</v>
      </c>
      <c r="H2162">
        <v>187463.92</v>
      </c>
      <c r="I2162">
        <v>39.380000000000003</v>
      </c>
      <c r="J2162">
        <v>7.61</v>
      </c>
      <c r="K2162">
        <v>31.77</v>
      </c>
    </row>
    <row r="2163" spans="1:11" x14ac:dyDescent="0.3">
      <c r="A2163" t="s">
        <v>219</v>
      </c>
      <c r="B2163" s="2">
        <v>46081</v>
      </c>
      <c r="C2163">
        <v>187463.92</v>
      </c>
      <c r="D2163">
        <v>891.86</v>
      </c>
      <c r="E2163">
        <v>241.13</v>
      </c>
      <c r="F2163">
        <v>2662.08</v>
      </c>
      <c r="G2163">
        <v>185.86</v>
      </c>
      <c r="H2163">
        <v>184374.85</v>
      </c>
      <c r="I2163">
        <v>38.729999999999997</v>
      </c>
      <c r="J2163">
        <v>7.61</v>
      </c>
      <c r="K2163">
        <v>31.12</v>
      </c>
    </row>
    <row r="2164" spans="1:11" x14ac:dyDescent="0.3">
      <c r="A2164" t="s">
        <v>219</v>
      </c>
      <c r="B2164" s="2">
        <v>46112</v>
      </c>
      <c r="C2164">
        <v>184374.85</v>
      </c>
      <c r="D2164">
        <v>877.16</v>
      </c>
      <c r="E2164">
        <v>237.16</v>
      </c>
      <c r="F2164">
        <v>2618.21</v>
      </c>
      <c r="G2164">
        <v>182.8</v>
      </c>
      <c r="H2164">
        <v>181336.68</v>
      </c>
      <c r="I2164">
        <v>38.090000000000003</v>
      </c>
      <c r="J2164">
        <v>7.61</v>
      </c>
      <c r="K2164">
        <v>30.48</v>
      </c>
    </row>
    <row r="2165" spans="1:11" x14ac:dyDescent="0.3">
      <c r="A2165" t="s">
        <v>219</v>
      </c>
      <c r="B2165" s="2">
        <v>46142</v>
      </c>
      <c r="C2165">
        <v>181336.68</v>
      </c>
      <c r="D2165">
        <v>862.71</v>
      </c>
      <c r="E2165">
        <v>233.25</v>
      </c>
      <c r="F2165">
        <v>2575.0700000000002</v>
      </c>
      <c r="G2165">
        <v>179.79</v>
      </c>
      <c r="H2165">
        <v>178348.57</v>
      </c>
      <c r="I2165">
        <v>37.47</v>
      </c>
      <c r="J2165">
        <v>7.61</v>
      </c>
      <c r="K2165">
        <v>29.86</v>
      </c>
    </row>
    <row r="2166" spans="1:11" x14ac:dyDescent="0.3">
      <c r="A2166" t="s">
        <v>219</v>
      </c>
      <c r="B2166" s="2">
        <v>46173</v>
      </c>
      <c r="C2166">
        <v>178348.57</v>
      </c>
      <c r="D2166">
        <v>848.49</v>
      </c>
      <c r="E2166">
        <v>229.41</v>
      </c>
      <c r="F2166">
        <v>2532.64</v>
      </c>
      <c r="G2166">
        <v>176.82</v>
      </c>
      <c r="H2166">
        <v>175409.7</v>
      </c>
      <c r="I2166">
        <v>36.85</v>
      </c>
      <c r="J2166">
        <v>7.61</v>
      </c>
      <c r="K2166">
        <v>29.24</v>
      </c>
    </row>
    <row r="2167" spans="1:11" x14ac:dyDescent="0.3">
      <c r="A2167" t="s">
        <v>219</v>
      </c>
      <c r="B2167" s="2">
        <v>46203</v>
      </c>
      <c r="C2167">
        <v>175409.7</v>
      </c>
      <c r="D2167">
        <v>834.51</v>
      </c>
      <c r="E2167">
        <v>225.63</v>
      </c>
      <c r="F2167">
        <v>2490.9</v>
      </c>
      <c r="G2167">
        <v>173.91</v>
      </c>
      <c r="H2167">
        <v>172519.26</v>
      </c>
      <c r="I2167">
        <v>36.24</v>
      </c>
      <c r="J2167">
        <v>7.61</v>
      </c>
      <c r="K2167">
        <v>28.63</v>
      </c>
    </row>
    <row r="2168" spans="1:11" x14ac:dyDescent="0.3">
      <c r="A2168" t="s">
        <v>219</v>
      </c>
      <c r="B2168" s="2">
        <v>46234</v>
      </c>
      <c r="C2168">
        <v>172519.26</v>
      </c>
      <c r="D2168">
        <v>820.76</v>
      </c>
      <c r="E2168">
        <v>221.91</v>
      </c>
      <c r="F2168">
        <v>2449.86</v>
      </c>
      <c r="G2168">
        <v>171.04</v>
      </c>
      <c r="H2168">
        <v>169676.44</v>
      </c>
      <c r="I2168">
        <v>35.65</v>
      </c>
      <c r="J2168">
        <v>7.61</v>
      </c>
      <c r="K2168">
        <v>28.03</v>
      </c>
    </row>
    <row r="2169" spans="1:11" x14ac:dyDescent="0.3">
      <c r="A2169" t="s">
        <v>219</v>
      </c>
      <c r="B2169" s="2">
        <v>46265</v>
      </c>
      <c r="C2169">
        <v>169676.44</v>
      </c>
      <c r="D2169">
        <v>807.24</v>
      </c>
      <c r="E2169">
        <v>218.25</v>
      </c>
      <c r="F2169">
        <v>2409.4899999999998</v>
      </c>
      <c r="G2169">
        <v>168.23</v>
      </c>
      <c r="H2169">
        <v>166880.48000000001</v>
      </c>
      <c r="I2169">
        <v>35.06</v>
      </c>
      <c r="J2169">
        <v>7.61</v>
      </c>
      <c r="K2169">
        <v>27.45</v>
      </c>
    </row>
    <row r="2170" spans="1:11" x14ac:dyDescent="0.3">
      <c r="A2170" t="s">
        <v>219</v>
      </c>
      <c r="B2170" s="2">
        <v>46295</v>
      </c>
      <c r="C2170">
        <v>166880.48000000001</v>
      </c>
      <c r="D2170">
        <v>793.93</v>
      </c>
      <c r="E2170">
        <v>214.66</v>
      </c>
      <c r="F2170">
        <v>2369.7800000000002</v>
      </c>
      <c r="G2170">
        <v>165.45</v>
      </c>
      <c r="H2170">
        <v>164130.57999999999</v>
      </c>
      <c r="I2170">
        <v>34.479999999999997</v>
      </c>
      <c r="J2170">
        <v>7.61</v>
      </c>
      <c r="K2170">
        <v>26.87</v>
      </c>
    </row>
    <row r="2171" spans="1:11" x14ac:dyDescent="0.3">
      <c r="A2171" t="s">
        <v>219</v>
      </c>
      <c r="B2171" s="2">
        <v>46326</v>
      </c>
      <c r="C2171">
        <v>164130.57999999999</v>
      </c>
      <c r="D2171">
        <v>780.85</v>
      </c>
      <c r="E2171">
        <v>211.12</v>
      </c>
      <c r="F2171">
        <v>2330.73</v>
      </c>
      <c r="G2171">
        <v>162.72999999999999</v>
      </c>
      <c r="H2171">
        <v>161426</v>
      </c>
      <c r="I2171">
        <v>33.909999999999997</v>
      </c>
      <c r="J2171">
        <v>7.61</v>
      </c>
      <c r="K2171">
        <v>26.3</v>
      </c>
    </row>
    <row r="2172" spans="1:11" x14ac:dyDescent="0.3">
      <c r="A2172" t="s">
        <v>219</v>
      </c>
      <c r="B2172" s="2">
        <v>46356</v>
      </c>
      <c r="C2172">
        <v>161426</v>
      </c>
      <c r="D2172">
        <v>767.98</v>
      </c>
      <c r="E2172">
        <v>207.64</v>
      </c>
      <c r="F2172">
        <v>2292.33</v>
      </c>
      <c r="G2172">
        <v>160.05000000000001</v>
      </c>
      <c r="H2172">
        <v>158765.99</v>
      </c>
      <c r="I2172">
        <v>33.35</v>
      </c>
      <c r="J2172">
        <v>7.61</v>
      </c>
      <c r="K2172">
        <v>25.74</v>
      </c>
    </row>
    <row r="2173" spans="1:11" x14ac:dyDescent="0.3">
      <c r="A2173" t="s">
        <v>219</v>
      </c>
      <c r="B2173" s="2">
        <v>46387</v>
      </c>
      <c r="C2173">
        <v>158765.99</v>
      </c>
      <c r="D2173">
        <v>755.33</v>
      </c>
      <c r="E2173">
        <v>204.22</v>
      </c>
      <c r="F2173">
        <v>2254.5500000000002</v>
      </c>
      <c r="G2173">
        <v>157.41</v>
      </c>
      <c r="H2173">
        <v>156149.79999999999</v>
      </c>
      <c r="I2173">
        <v>32.799999999999997</v>
      </c>
      <c r="J2173">
        <v>7.61</v>
      </c>
      <c r="K2173">
        <v>25.19</v>
      </c>
    </row>
    <row r="2174" spans="1:11" x14ac:dyDescent="0.3">
      <c r="A2174" t="s">
        <v>220</v>
      </c>
      <c r="B2174" s="2">
        <v>46053</v>
      </c>
      <c r="C2174">
        <v>271499.89</v>
      </c>
      <c r="D2174">
        <v>1207.27</v>
      </c>
      <c r="E2174">
        <v>363.21</v>
      </c>
      <c r="F2174">
        <v>2169.06</v>
      </c>
      <c r="G2174">
        <v>122.89</v>
      </c>
      <c r="H2174">
        <v>268844.73</v>
      </c>
      <c r="I2174">
        <v>61.91</v>
      </c>
      <c r="J2174">
        <v>7.45</v>
      </c>
      <c r="K2174">
        <v>54.46</v>
      </c>
    </row>
    <row r="2175" spans="1:11" x14ac:dyDescent="0.3">
      <c r="A2175" t="s">
        <v>220</v>
      </c>
      <c r="B2175" s="2">
        <v>46081</v>
      </c>
      <c r="C2175">
        <v>268844.73</v>
      </c>
      <c r="D2175">
        <v>1195.46</v>
      </c>
      <c r="E2175">
        <v>359.66</v>
      </c>
      <c r="F2175">
        <v>2147.84</v>
      </c>
      <c r="G2175">
        <v>121.69</v>
      </c>
      <c r="H2175">
        <v>266215.53000000003</v>
      </c>
      <c r="I2175">
        <v>61.31</v>
      </c>
      <c r="J2175">
        <v>7.45</v>
      </c>
      <c r="K2175">
        <v>53.86</v>
      </c>
    </row>
    <row r="2176" spans="1:11" x14ac:dyDescent="0.3">
      <c r="A2176" t="s">
        <v>220</v>
      </c>
      <c r="B2176" s="2">
        <v>46112</v>
      </c>
      <c r="C2176">
        <v>266215.53000000003</v>
      </c>
      <c r="D2176">
        <v>1183.77</v>
      </c>
      <c r="E2176">
        <v>356.14</v>
      </c>
      <c r="F2176">
        <v>2126.84</v>
      </c>
      <c r="G2176">
        <v>120.5</v>
      </c>
      <c r="H2176">
        <v>263612.03999999998</v>
      </c>
      <c r="I2176">
        <v>60.71</v>
      </c>
      <c r="J2176">
        <v>7.45</v>
      </c>
      <c r="K2176">
        <v>53.26</v>
      </c>
    </row>
    <row r="2177" spans="1:11" x14ac:dyDescent="0.3">
      <c r="A2177" t="s">
        <v>220</v>
      </c>
      <c r="B2177" s="2">
        <v>46142</v>
      </c>
      <c r="C2177">
        <v>263612.03999999998</v>
      </c>
      <c r="D2177">
        <v>1172.19</v>
      </c>
      <c r="E2177">
        <v>352.66</v>
      </c>
      <c r="F2177">
        <v>2106.04</v>
      </c>
      <c r="G2177">
        <v>119.32</v>
      </c>
      <c r="H2177">
        <v>261034.02</v>
      </c>
      <c r="I2177">
        <v>60.12</v>
      </c>
      <c r="J2177">
        <v>7.45</v>
      </c>
      <c r="K2177">
        <v>52.66</v>
      </c>
    </row>
    <row r="2178" spans="1:11" x14ac:dyDescent="0.3">
      <c r="A2178" t="s">
        <v>220</v>
      </c>
      <c r="B2178" s="2">
        <v>46173</v>
      </c>
      <c r="C2178">
        <v>261034.02</v>
      </c>
      <c r="D2178">
        <v>1160.73</v>
      </c>
      <c r="E2178">
        <v>349.21</v>
      </c>
      <c r="F2178">
        <v>2085.44</v>
      </c>
      <c r="G2178">
        <v>118.16</v>
      </c>
      <c r="H2178">
        <v>258481.21</v>
      </c>
      <c r="I2178">
        <v>59.53</v>
      </c>
      <c r="J2178">
        <v>7.45</v>
      </c>
      <c r="K2178">
        <v>52.08</v>
      </c>
    </row>
    <row r="2179" spans="1:11" x14ac:dyDescent="0.3">
      <c r="A2179" t="s">
        <v>220</v>
      </c>
      <c r="B2179" s="2">
        <v>46203</v>
      </c>
      <c r="C2179">
        <v>258481.21</v>
      </c>
      <c r="D2179">
        <v>1149.3800000000001</v>
      </c>
      <c r="E2179">
        <v>345.8</v>
      </c>
      <c r="F2179">
        <v>2065.0500000000002</v>
      </c>
      <c r="G2179">
        <v>117</v>
      </c>
      <c r="H2179">
        <v>255953.36</v>
      </c>
      <c r="I2179">
        <v>58.95</v>
      </c>
      <c r="J2179">
        <v>7.45</v>
      </c>
      <c r="K2179">
        <v>51.49</v>
      </c>
    </row>
    <row r="2180" spans="1:11" x14ac:dyDescent="0.3">
      <c r="A2180" t="s">
        <v>220</v>
      </c>
      <c r="B2180" s="2">
        <v>46234</v>
      </c>
      <c r="C2180">
        <v>255953.36</v>
      </c>
      <c r="D2180">
        <v>1138.1400000000001</v>
      </c>
      <c r="E2180">
        <v>342.42</v>
      </c>
      <c r="F2180">
        <v>2044.85</v>
      </c>
      <c r="G2180">
        <v>115.86</v>
      </c>
      <c r="H2180">
        <v>253450.23</v>
      </c>
      <c r="I2180">
        <v>58.37</v>
      </c>
      <c r="J2180">
        <v>7.45</v>
      </c>
      <c r="K2180">
        <v>50.92</v>
      </c>
    </row>
    <row r="2181" spans="1:11" x14ac:dyDescent="0.3">
      <c r="A2181" t="s">
        <v>220</v>
      </c>
      <c r="B2181" s="2">
        <v>46265</v>
      </c>
      <c r="C2181">
        <v>253450.23</v>
      </c>
      <c r="D2181">
        <v>1127.01</v>
      </c>
      <c r="E2181">
        <v>339.07</v>
      </c>
      <c r="F2181">
        <v>2024.86</v>
      </c>
      <c r="G2181">
        <v>114.72</v>
      </c>
      <c r="H2181">
        <v>250971.59</v>
      </c>
      <c r="I2181">
        <v>57.8</v>
      </c>
      <c r="J2181">
        <v>7.45</v>
      </c>
      <c r="K2181">
        <v>50.35</v>
      </c>
    </row>
    <row r="2182" spans="1:11" x14ac:dyDescent="0.3">
      <c r="A2182" t="s">
        <v>220</v>
      </c>
      <c r="B2182" s="2">
        <v>46295</v>
      </c>
      <c r="C2182">
        <v>250971.59</v>
      </c>
      <c r="D2182">
        <v>1115.99</v>
      </c>
      <c r="E2182">
        <v>335.75</v>
      </c>
      <c r="F2182">
        <v>2005.05</v>
      </c>
      <c r="G2182">
        <v>113.6</v>
      </c>
      <c r="H2182">
        <v>248517.18</v>
      </c>
      <c r="I2182">
        <v>57.23</v>
      </c>
      <c r="J2182">
        <v>7.45</v>
      </c>
      <c r="K2182">
        <v>49.78</v>
      </c>
    </row>
    <row r="2183" spans="1:11" x14ac:dyDescent="0.3">
      <c r="A2183" t="s">
        <v>220</v>
      </c>
      <c r="B2183" s="2">
        <v>46326</v>
      </c>
      <c r="C2183">
        <v>248517.18</v>
      </c>
      <c r="D2183">
        <v>1105.07</v>
      </c>
      <c r="E2183">
        <v>332.47</v>
      </c>
      <c r="F2183">
        <v>1985.44</v>
      </c>
      <c r="G2183">
        <v>112.49</v>
      </c>
      <c r="H2183">
        <v>246086.78</v>
      </c>
      <c r="I2183">
        <v>56.67</v>
      </c>
      <c r="J2183">
        <v>7.45</v>
      </c>
      <c r="K2183">
        <v>49.22</v>
      </c>
    </row>
    <row r="2184" spans="1:11" x14ac:dyDescent="0.3">
      <c r="A2184" t="s">
        <v>220</v>
      </c>
      <c r="B2184" s="2">
        <v>46356</v>
      </c>
      <c r="C2184">
        <v>246086.78</v>
      </c>
      <c r="D2184">
        <v>1094.27</v>
      </c>
      <c r="E2184">
        <v>329.22</v>
      </c>
      <c r="F2184">
        <v>1966.03</v>
      </c>
      <c r="G2184">
        <v>111.39</v>
      </c>
      <c r="H2184">
        <v>243680.14</v>
      </c>
      <c r="I2184">
        <v>56.12</v>
      </c>
      <c r="J2184">
        <v>7.45</v>
      </c>
      <c r="K2184">
        <v>48.67</v>
      </c>
    </row>
    <row r="2185" spans="1:11" x14ac:dyDescent="0.3">
      <c r="A2185" t="s">
        <v>220</v>
      </c>
      <c r="B2185" s="2">
        <v>46387</v>
      </c>
      <c r="C2185">
        <v>243680.14</v>
      </c>
      <c r="D2185">
        <v>1083.56</v>
      </c>
      <c r="E2185">
        <v>326</v>
      </c>
      <c r="F2185">
        <v>1946.8</v>
      </c>
      <c r="G2185">
        <v>110.3</v>
      </c>
      <c r="H2185">
        <v>241297.05</v>
      </c>
      <c r="I2185">
        <v>55.57</v>
      </c>
      <c r="J2185">
        <v>7.45</v>
      </c>
      <c r="K2185">
        <v>48.12</v>
      </c>
    </row>
    <row r="2186" spans="1:11" x14ac:dyDescent="0.3">
      <c r="A2186" t="s">
        <v>221</v>
      </c>
      <c r="B2186" s="2">
        <v>46053</v>
      </c>
      <c r="C2186">
        <v>285047.23</v>
      </c>
      <c r="D2186">
        <v>1199.81</v>
      </c>
      <c r="E2186">
        <v>393.38</v>
      </c>
      <c r="F2186">
        <v>4454.4799999999996</v>
      </c>
      <c r="G2186">
        <v>661.01</v>
      </c>
      <c r="H2186">
        <v>279538.36</v>
      </c>
      <c r="I2186">
        <v>58.81</v>
      </c>
      <c r="J2186">
        <v>5.31</v>
      </c>
      <c r="K2186">
        <v>53.5</v>
      </c>
    </row>
    <row r="2187" spans="1:11" x14ac:dyDescent="0.3">
      <c r="A2187" t="s">
        <v>221</v>
      </c>
      <c r="B2187" s="2">
        <v>46081</v>
      </c>
      <c r="C2187">
        <v>279538.36</v>
      </c>
      <c r="D2187">
        <v>1176.6199999999999</v>
      </c>
      <c r="E2187">
        <v>385.78</v>
      </c>
      <c r="F2187">
        <v>4368.3900000000003</v>
      </c>
      <c r="G2187">
        <v>648.24</v>
      </c>
      <c r="H2187">
        <v>274135.95</v>
      </c>
      <c r="I2187">
        <v>57.67</v>
      </c>
      <c r="J2187">
        <v>5.31</v>
      </c>
      <c r="K2187">
        <v>52.36</v>
      </c>
    </row>
    <row r="2188" spans="1:11" x14ac:dyDescent="0.3">
      <c r="A2188" t="s">
        <v>221</v>
      </c>
      <c r="B2188" s="2">
        <v>46112</v>
      </c>
      <c r="C2188">
        <v>274135.95</v>
      </c>
      <c r="D2188">
        <v>1153.8800000000001</v>
      </c>
      <c r="E2188">
        <v>378.33</v>
      </c>
      <c r="F2188">
        <v>4283.96</v>
      </c>
      <c r="G2188">
        <v>635.71</v>
      </c>
      <c r="H2188">
        <v>268837.95</v>
      </c>
      <c r="I2188">
        <v>56.56</v>
      </c>
      <c r="J2188">
        <v>5.31</v>
      </c>
      <c r="K2188">
        <v>51.25</v>
      </c>
    </row>
    <row r="2189" spans="1:11" x14ac:dyDescent="0.3">
      <c r="A2189" t="s">
        <v>221</v>
      </c>
      <c r="B2189" s="2">
        <v>46142</v>
      </c>
      <c r="C2189">
        <v>268837.95</v>
      </c>
      <c r="D2189">
        <v>1131.58</v>
      </c>
      <c r="E2189">
        <v>371.01</v>
      </c>
      <c r="F2189">
        <v>4201.17</v>
      </c>
      <c r="G2189">
        <v>623.41999999999996</v>
      </c>
      <c r="H2189">
        <v>263642.34000000003</v>
      </c>
      <c r="I2189">
        <v>55.47</v>
      </c>
      <c r="J2189">
        <v>5.31</v>
      </c>
      <c r="K2189">
        <v>50.16</v>
      </c>
    </row>
    <row r="2190" spans="1:11" x14ac:dyDescent="0.3">
      <c r="A2190" t="s">
        <v>221</v>
      </c>
      <c r="B2190" s="2">
        <v>46173</v>
      </c>
      <c r="C2190">
        <v>263642.34000000003</v>
      </c>
      <c r="D2190">
        <v>1109.71</v>
      </c>
      <c r="E2190">
        <v>363.84</v>
      </c>
      <c r="F2190">
        <v>4119.9799999999996</v>
      </c>
      <c r="G2190">
        <v>611.38</v>
      </c>
      <c r="H2190">
        <v>258547.14</v>
      </c>
      <c r="I2190">
        <v>54.39</v>
      </c>
      <c r="J2190">
        <v>5.31</v>
      </c>
      <c r="K2190">
        <v>49.08</v>
      </c>
    </row>
    <row r="2191" spans="1:11" x14ac:dyDescent="0.3">
      <c r="A2191" t="s">
        <v>221</v>
      </c>
      <c r="B2191" s="2">
        <v>46203</v>
      </c>
      <c r="C2191">
        <v>258547.14</v>
      </c>
      <c r="D2191">
        <v>1088.27</v>
      </c>
      <c r="E2191">
        <v>356.81</v>
      </c>
      <c r="F2191">
        <v>4040.35</v>
      </c>
      <c r="G2191">
        <v>599.55999999999995</v>
      </c>
      <c r="H2191">
        <v>253550.42</v>
      </c>
      <c r="I2191">
        <v>53.34</v>
      </c>
      <c r="J2191">
        <v>5.31</v>
      </c>
      <c r="K2191">
        <v>48.03</v>
      </c>
    </row>
    <row r="2192" spans="1:11" x14ac:dyDescent="0.3">
      <c r="A2192" t="s">
        <v>221</v>
      </c>
      <c r="B2192" s="2">
        <v>46234</v>
      </c>
      <c r="C2192">
        <v>253550.42</v>
      </c>
      <c r="D2192">
        <v>1067.24</v>
      </c>
      <c r="E2192">
        <v>349.92</v>
      </c>
      <c r="F2192">
        <v>3962.27</v>
      </c>
      <c r="G2192">
        <v>587.97</v>
      </c>
      <c r="H2192">
        <v>248650.26</v>
      </c>
      <c r="I2192">
        <v>52.31</v>
      </c>
      <c r="J2192">
        <v>5.31</v>
      </c>
      <c r="K2192">
        <v>47</v>
      </c>
    </row>
    <row r="2193" spans="1:11" x14ac:dyDescent="0.3">
      <c r="A2193" t="s">
        <v>221</v>
      </c>
      <c r="B2193" s="2">
        <v>46265</v>
      </c>
      <c r="C2193">
        <v>248650.26</v>
      </c>
      <c r="D2193">
        <v>1046.6099999999999</v>
      </c>
      <c r="E2193">
        <v>343.15</v>
      </c>
      <c r="F2193">
        <v>3885.69</v>
      </c>
      <c r="G2193">
        <v>576.61</v>
      </c>
      <c r="H2193">
        <v>243844.8</v>
      </c>
      <c r="I2193">
        <v>51.3</v>
      </c>
      <c r="J2193">
        <v>5.31</v>
      </c>
      <c r="K2193">
        <v>45.99</v>
      </c>
    </row>
    <row r="2194" spans="1:11" x14ac:dyDescent="0.3">
      <c r="A2194" t="s">
        <v>221</v>
      </c>
      <c r="B2194" s="2">
        <v>46295</v>
      </c>
      <c r="C2194">
        <v>243844.8</v>
      </c>
      <c r="D2194">
        <v>1026.3800000000001</v>
      </c>
      <c r="E2194">
        <v>336.52</v>
      </c>
      <c r="F2194">
        <v>3810.6</v>
      </c>
      <c r="G2194">
        <v>565.47</v>
      </c>
      <c r="H2194">
        <v>239132.21</v>
      </c>
      <c r="I2194">
        <v>50.31</v>
      </c>
      <c r="J2194">
        <v>5.31</v>
      </c>
      <c r="K2194">
        <v>45</v>
      </c>
    </row>
    <row r="2195" spans="1:11" x14ac:dyDescent="0.3">
      <c r="A2195" t="s">
        <v>221</v>
      </c>
      <c r="B2195" s="2">
        <v>46326</v>
      </c>
      <c r="C2195">
        <v>239132.21</v>
      </c>
      <c r="D2195">
        <v>1006.55</v>
      </c>
      <c r="E2195">
        <v>330.02</v>
      </c>
      <c r="F2195">
        <v>3736.95</v>
      </c>
      <c r="G2195">
        <v>554.54</v>
      </c>
      <c r="H2195">
        <v>234510.7</v>
      </c>
      <c r="I2195">
        <v>49.34</v>
      </c>
      <c r="J2195">
        <v>5.31</v>
      </c>
      <c r="K2195">
        <v>44.03</v>
      </c>
    </row>
    <row r="2196" spans="1:11" x14ac:dyDescent="0.3">
      <c r="A2196" t="s">
        <v>221</v>
      </c>
      <c r="B2196" s="2">
        <v>46356</v>
      </c>
      <c r="C2196">
        <v>234510.7</v>
      </c>
      <c r="D2196">
        <v>987.09</v>
      </c>
      <c r="E2196">
        <v>323.64</v>
      </c>
      <c r="F2196">
        <v>3664.73</v>
      </c>
      <c r="G2196">
        <v>543.82000000000005</v>
      </c>
      <c r="H2196">
        <v>229978.51</v>
      </c>
      <c r="I2196">
        <v>48.38</v>
      </c>
      <c r="J2196">
        <v>5.31</v>
      </c>
      <c r="K2196">
        <v>43.07</v>
      </c>
    </row>
    <row r="2197" spans="1:11" x14ac:dyDescent="0.3">
      <c r="A2197" t="s">
        <v>221</v>
      </c>
      <c r="B2197" s="2">
        <v>46387</v>
      </c>
      <c r="C2197">
        <v>229978.51</v>
      </c>
      <c r="D2197">
        <v>968.02</v>
      </c>
      <c r="E2197">
        <v>317.39</v>
      </c>
      <c r="F2197">
        <v>3593.91</v>
      </c>
      <c r="G2197">
        <v>533.30999999999995</v>
      </c>
      <c r="H2197">
        <v>225533.9</v>
      </c>
      <c r="I2197">
        <v>47.45</v>
      </c>
      <c r="J2197">
        <v>5.31</v>
      </c>
      <c r="K2197">
        <v>42.14</v>
      </c>
    </row>
    <row r="2198" spans="1:11" x14ac:dyDescent="0.3">
      <c r="A2198" t="s">
        <v>222</v>
      </c>
      <c r="B2198" s="2">
        <v>46053</v>
      </c>
      <c r="C2198">
        <v>206702.03</v>
      </c>
      <c r="D2198">
        <v>1164.5899999999999</v>
      </c>
      <c r="E2198">
        <v>735.03</v>
      </c>
      <c r="F2198">
        <v>1476.78</v>
      </c>
      <c r="G2198">
        <v>367.1</v>
      </c>
      <c r="H2198">
        <v>204123.12</v>
      </c>
      <c r="I2198">
        <v>42.79</v>
      </c>
      <c r="J2198">
        <v>7.64</v>
      </c>
      <c r="K2198">
        <v>35.15</v>
      </c>
    </row>
    <row r="2199" spans="1:11" x14ac:dyDescent="0.3">
      <c r="A2199" t="s">
        <v>222</v>
      </c>
      <c r="B2199" s="2">
        <v>46081</v>
      </c>
      <c r="C2199">
        <v>204123.12</v>
      </c>
      <c r="D2199">
        <v>1150.06</v>
      </c>
      <c r="E2199">
        <v>725.86</v>
      </c>
      <c r="F2199">
        <v>1458.36</v>
      </c>
      <c r="G2199">
        <v>362.52</v>
      </c>
      <c r="H2199">
        <v>201576.39</v>
      </c>
      <c r="I2199">
        <v>42.26</v>
      </c>
      <c r="J2199">
        <v>7.64</v>
      </c>
      <c r="K2199">
        <v>34.619999999999997</v>
      </c>
    </row>
    <row r="2200" spans="1:11" x14ac:dyDescent="0.3">
      <c r="A2200" t="s">
        <v>222</v>
      </c>
      <c r="B2200" s="2">
        <v>46112</v>
      </c>
      <c r="C2200">
        <v>201576.39</v>
      </c>
      <c r="D2200">
        <v>1135.71</v>
      </c>
      <c r="E2200">
        <v>716.8</v>
      </c>
      <c r="F2200">
        <v>1440.16</v>
      </c>
      <c r="G2200">
        <v>357.99</v>
      </c>
      <c r="H2200">
        <v>199061.43</v>
      </c>
      <c r="I2200">
        <v>41.73</v>
      </c>
      <c r="J2200">
        <v>7.64</v>
      </c>
      <c r="K2200">
        <v>34.090000000000003</v>
      </c>
    </row>
    <row r="2201" spans="1:11" x14ac:dyDescent="0.3">
      <c r="A2201" t="s">
        <v>222</v>
      </c>
      <c r="B2201" s="2">
        <v>46142</v>
      </c>
      <c r="C2201">
        <v>199061.43</v>
      </c>
      <c r="D2201">
        <v>1121.55</v>
      </c>
      <c r="E2201">
        <v>707.86</v>
      </c>
      <c r="F2201">
        <v>1422.19</v>
      </c>
      <c r="G2201">
        <v>353.53</v>
      </c>
      <c r="H2201">
        <v>196577.85</v>
      </c>
      <c r="I2201">
        <v>41.21</v>
      </c>
      <c r="J2201">
        <v>7.64</v>
      </c>
      <c r="K2201">
        <v>33.57</v>
      </c>
    </row>
    <row r="2202" spans="1:11" x14ac:dyDescent="0.3">
      <c r="A2202" t="s">
        <v>222</v>
      </c>
      <c r="B2202" s="2">
        <v>46173</v>
      </c>
      <c r="C2202">
        <v>196577.85</v>
      </c>
      <c r="D2202">
        <v>1107.55</v>
      </c>
      <c r="E2202">
        <v>699.03</v>
      </c>
      <c r="F2202">
        <v>1404.45</v>
      </c>
      <c r="G2202">
        <v>349.12</v>
      </c>
      <c r="H2202">
        <v>194125.26</v>
      </c>
      <c r="I2202">
        <v>40.700000000000003</v>
      </c>
      <c r="J2202">
        <v>7.64</v>
      </c>
      <c r="K2202">
        <v>33.06</v>
      </c>
    </row>
    <row r="2203" spans="1:11" x14ac:dyDescent="0.3">
      <c r="A2203" t="s">
        <v>222</v>
      </c>
      <c r="B2203" s="2">
        <v>46203</v>
      </c>
      <c r="C2203">
        <v>194125.26</v>
      </c>
      <c r="D2203">
        <v>1093.73</v>
      </c>
      <c r="E2203">
        <v>690.3</v>
      </c>
      <c r="F2203">
        <v>1386.93</v>
      </c>
      <c r="G2203">
        <v>344.76</v>
      </c>
      <c r="H2203">
        <v>191703.27</v>
      </c>
      <c r="I2203">
        <v>40.19</v>
      </c>
      <c r="J2203">
        <v>7.64</v>
      </c>
      <c r="K2203">
        <v>32.549999999999997</v>
      </c>
    </row>
    <row r="2204" spans="1:11" x14ac:dyDescent="0.3">
      <c r="A2204" t="s">
        <v>222</v>
      </c>
      <c r="B2204" s="2">
        <v>46234</v>
      </c>
      <c r="C2204">
        <v>191703.27</v>
      </c>
      <c r="D2204">
        <v>1080.0899999999999</v>
      </c>
      <c r="E2204">
        <v>681.69</v>
      </c>
      <c r="F2204">
        <v>1369.62</v>
      </c>
      <c r="G2204">
        <v>340.46</v>
      </c>
      <c r="H2204">
        <v>189311.49</v>
      </c>
      <c r="I2204">
        <v>39.69</v>
      </c>
      <c r="J2204">
        <v>7.64</v>
      </c>
      <c r="K2204">
        <v>32.049999999999997</v>
      </c>
    </row>
    <row r="2205" spans="1:11" x14ac:dyDescent="0.3">
      <c r="A2205" t="s">
        <v>222</v>
      </c>
      <c r="B2205" s="2">
        <v>46265</v>
      </c>
      <c r="C2205">
        <v>189311.49</v>
      </c>
      <c r="D2205">
        <v>1066.6099999999999</v>
      </c>
      <c r="E2205">
        <v>673.19</v>
      </c>
      <c r="F2205">
        <v>1352.54</v>
      </c>
      <c r="G2205">
        <v>336.21</v>
      </c>
      <c r="H2205">
        <v>186949.55</v>
      </c>
      <c r="I2205">
        <v>39.19</v>
      </c>
      <c r="J2205">
        <v>7.64</v>
      </c>
      <c r="K2205">
        <v>31.55</v>
      </c>
    </row>
    <row r="2206" spans="1:11" x14ac:dyDescent="0.3">
      <c r="A2206" t="s">
        <v>222</v>
      </c>
      <c r="B2206" s="2">
        <v>46295</v>
      </c>
      <c r="C2206">
        <v>186949.55</v>
      </c>
      <c r="D2206">
        <v>1053.3</v>
      </c>
      <c r="E2206">
        <v>664.79</v>
      </c>
      <c r="F2206">
        <v>1335.66</v>
      </c>
      <c r="G2206">
        <v>332.02</v>
      </c>
      <c r="H2206">
        <v>184617.09</v>
      </c>
      <c r="I2206">
        <v>38.700000000000003</v>
      </c>
      <c r="J2206">
        <v>7.64</v>
      </c>
      <c r="K2206">
        <v>31.06</v>
      </c>
    </row>
    <row r="2207" spans="1:11" x14ac:dyDescent="0.3">
      <c r="A2207" t="s">
        <v>222</v>
      </c>
      <c r="B2207" s="2">
        <v>46326</v>
      </c>
      <c r="C2207">
        <v>184617.09</v>
      </c>
      <c r="D2207">
        <v>1040.1600000000001</v>
      </c>
      <c r="E2207">
        <v>656.49</v>
      </c>
      <c r="F2207">
        <v>1319</v>
      </c>
      <c r="G2207">
        <v>327.87</v>
      </c>
      <c r="H2207">
        <v>182313.72</v>
      </c>
      <c r="I2207">
        <v>38.22</v>
      </c>
      <c r="J2207">
        <v>7.64</v>
      </c>
      <c r="K2207">
        <v>30.58</v>
      </c>
    </row>
    <row r="2208" spans="1:11" x14ac:dyDescent="0.3">
      <c r="A2208" t="s">
        <v>222</v>
      </c>
      <c r="B2208" s="2">
        <v>46356</v>
      </c>
      <c r="C2208">
        <v>182313.72</v>
      </c>
      <c r="D2208">
        <v>1027.19</v>
      </c>
      <c r="E2208">
        <v>648.29999999999995</v>
      </c>
      <c r="F2208">
        <v>1302.54</v>
      </c>
      <c r="G2208">
        <v>323.77999999999997</v>
      </c>
      <c r="H2208">
        <v>180039.09</v>
      </c>
      <c r="I2208">
        <v>37.75</v>
      </c>
      <c r="J2208">
        <v>7.64</v>
      </c>
      <c r="K2208">
        <v>30.1</v>
      </c>
    </row>
    <row r="2209" spans="1:11" x14ac:dyDescent="0.3">
      <c r="A2209" t="s">
        <v>222</v>
      </c>
      <c r="B2209" s="2">
        <v>46387</v>
      </c>
      <c r="C2209">
        <v>180039.09</v>
      </c>
      <c r="D2209">
        <v>1014.37</v>
      </c>
      <c r="E2209">
        <v>640.21</v>
      </c>
      <c r="F2209">
        <v>1286.29</v>
      </c>
      <c r="G2209">
        <v>319.74</v>
      </c>
      <c r="H2209">
        <v>177792.85</v>
      </c>
      <c r="I2209">
        <v>37.270000000000003</v>
      </c>
      <c r="J2209">
        <v>7.64</v>
      </c>
      <c r="K2209">
        <v>29.63</v>
      </c>
    </row>
    <row r="2210" spans="1:11" x14ac:dyDescent="0.3">
      <c r="A2210" t="s">
        <v>223</v>
      </c>
      <c r="B2210" s="2">
        <v>46053</v>
      </c>
      <c r="C2210">
        <v>353886.69</v>
      </c>
      <c r="D2210">
        <v>1855.25</v>
      </c>
      <c r="E2210">
        <v>457.21</v>
      </c>
      <c r="F2210">
        <v>2113.5500000000002</v>
      </c>
      <c r="G2210">
        <v>1008.5</v>
      </c>
      <c r="H2210">
        <v>350307.42</v>
      </c>
      <c r="I2210">
        <v>73.349999999999994</v>
      </c>
      <c r="J2210">
        <v>5.52</v>
      </c>
      <c r="K2210">
        <v>67.83</v>
      </c>
    </row>
    <row r="2211" spans="1:11" x14ac:dyDescent="0.3">
      <c r="A2211" t="s">
        <v>223</v>
      </c>
      <c r="B2211" s="2">
        <v>46081</v>
      </c>
      <c r="C2211">
        <v>350307.42</v>
      </c>
      <c r="D2211">
        <v>1836.49</v>
      </c>
      <c r="E2211">
        <v>452.58</v>
      </c>
      <c r="F2211">
        <v>2092.1799999999998</v>
      </c>
      <c r="G2211">
        <v>998.3</v>
      </c>
      <c r="H2211">
        <v>346764.36</v>
      </c>
      <c r="I2211">
        <v>72.61</v>
      </c>
      <c r="J2211">
        <v>5.52</v>
      </c>
      <c r="K2211">
        <v>67.09</v>
      </c>
    </row>
    <row r="2212" spans="1:11" x14ac:dyDescent="0.3">
      <c r="A2212" t="s">
        <v>223</v>
      </c>
      <c r="B2212" s="2">
        <v>46112</v>
      </c>
      <c r="C2212">
        <v>346764.36</v>
      </c>
      <c r="D2212">
        <v>1817.91</v>
      </c>
      <c r="E2212">
        <v>448.01</v>
      </c>
      <c r="F2212">
        <v>2071.02</v>
      </c>
      <c r="G2212">
        <v>988.21</v>
      </c>
      <c r="H2212">
        <v>343257.13</v>
      </c>
      <c r="I2212">
        <v>71.88</v>
      </c>
      <c r="J2212">
        <v>5.52</v>
      </c>
      <c r="K2212">
        <v>66.36</v>
      </c>
    </row>
    <row r="2213" spans="1:11" x14ac:dyDescent="0.3">
      <c r="A2213" t="s">
        <v>223</v>
      </c>
      <c r="B2213" s="2">
        <v>46142</v>
      </c>
      <c r="C2213">
        <v>343257.13</v>
      </c>
      <c r="D2213">
        <v>1799.53</v>
      </c>
      <c r="E2213">
        <v>443.47</v>
      </c>
      <c r="F2213">
        <v>2050.0700000000002</v>
      </c>
      <c r="G2213">
        <v>978.21</v>
      </c>
      <c r="H2213">
        <v>339785.37</v>
      </c>
      <c r="I2213">
        <v>71.150000000000006</v>
      </c>
      <c r="J2213">
        <v>5.52</v>
      </c>
      <c r="K2213">
        <v>65.63</v>
      </c>
    </row>
    <row r="2214" spans="1:11" x14ac:dyDescent="0.3">
      <c r="A2214" t="s">
        <v>223</v>
      </c>
      <c r="B2214" s="2">
        <v>46173</v>
      </c>
      <c r="C2214">
        <v>339785.37</v>
      </c>
      <c r="D2214">
        <v>1781.32</v>
      </c>
      <c r="E2214">
        <v>438.99</v>
      </c>
      <c r="F2214">
        <v>2029.34</v>
      </c>
      <c r="G2214">
        <v>968.32</v>
      </c>
      <c r="H2214">
        <v>336348.73</v>
      </c>
      <c r="I2214">
        <v>70.430000000000007</v>
      </c>
      <c r="J2214">
        <v>5.52</v>
      </c>
      <c r="K2214">
        <v>64.91</v>
      </c>
    </row>
    <row r="2215" spans="1:11" x14ac:dyDescent="0.3">
      <c r="A2215" t="s">
        <v>223</v>
      </c>
      <c r="B2215" s="2">
        <v>46203</v>
      </c>
      <c r="C2215">
        <v>336348.73</v>
      </c>
      <c r="D2215">
        <v>1763.31</v>
      </c>
      <c r="E2215">
        <v>434.55</v>
      </c>
      <c r="F2215">
        <v>2008.81</v>
      </c>
      <c r="G2215">
        <v>958.53</v>
      </c>
      <c r="H2215">
        <v>332946.84000000003</v>
      </c>
      <c r="I2215">
        <v>69.72</v>
      </c>
      <c r="J2215">
        <v>5.52</v>
      </c>
      <c r="K2215">
        <v>64.2</v>
      </c>
    </row>
    <row r="2216" spans="1:11" x14ac:dyDescent="0.3">
      <c r="A2216" t="s">
        <v>223</v>
      </c>
      <c r="B2216" s="2">
        <v>46234</v>
      </c>
      <c r="C2216">
        <v>332946.84000000003</v>
      </c>
      <c r="D2216">
        <v>1745.47</v>
      </c>
      <c r="E2216">
        <v>430.15</v>
      </c>
      <c r="F2216">
        <v>1988.49</v>
      </c>
      <c r="G2216">
        <v>948.83</v>
      </c>
      <c r="H2216">
        <v>329579.37</v>
      </c>
      <c r="I2216">
        <v>69.010000000000005</v>
      </c>
      <c r="J2216">
        <v>5.52</v>
      </c>
      <c r="K2216">
        <v>63.49</v>
      </c>
    </row>
    <row r="2217" spans="1:11" x14ac:dyDescent="0.3">
      <c r="A2217" t="s">
        <v>223</v>
      </c>
      <c r="B2217" s="2">
        <v>46265</v>
      </c>
      <c r="C2217">
        <v>329579.37</v>
      </c>
      <c r="D2217">
        <v>1727.82</v>
      </c>
      <c r="E2217">
        <v>425.8</v>
      </c>
      <c r="F2217">
        <v>1968.38</v>
      </c>
      <c r="G2217">
        <v>939.23</v>
      </c>
      <c r="H2217">
        <v>326245.95</v>
      </c>
      <c r="I2217">
        <v>68.319999999999993</v>
      </c>
      <c r="J2217">
        <v>5.52</v>
      </c>
      <c r="K2217">
        <v>62.8</v>
      </c>
    </row>
    <row r="2218" spans="1:11" x14ac:dyDescent="0.3">
      <c r="A2218" t="s">
        <v>223</v>
      </c>
      <c r="B2218" s="2">
        <v>46295</v>
      </c>
      <c r="C2218">
        <v>326245.95</v>
      </c>
      <c r="D2218">
        <v>1710.34</v>
      </c>
      <c r="E2218">
        <v>421.5</v>
      </c>
      <c r="F2218">
        <v>1948.47</v>
      </c>
      <c r="G2218">
        <v>929.73</v>
      </c>
      <c r="H2218">
        <v>322946.25</v>
      </c>
      <c r="I2218">
        <v>67.62</v>
      </c>
      <c r="J2218">
        <v>5.52</v>
      </c>
      <c r="K2218">
        <v>62.1</v>
      </c>
    </row>
    <row r="2219" spans="1:11" x14ac:dyDescent="0.3">
      <c r="A2219" t="s">
        <v>223</v>
      </c>
      <c r="B2219" s="2">
        <v>46326</v>
      </c>
      <c r="C2219">
        <v>322946.25</v>
      </c>
      <c r="D2219">
        <v>1693.05</v>
      </c>
      <c r="E2219">
        <v>417.23</v>
      </c>
      <c r="F2219">
        <v>1928.77</v>
      </c>
      <c r="G2219">
        <v>920.33</v>
      </c>
      <c r="H2219">
        <v>319679.92</v>
      </c>
      <c r="I2219">
        <v>66.94</v>
      </c>
      <c r="J2219">
        <v>5.52</v>
      </c>
      <c r="K2219">
        <v>61.42</v>
      </c>
    </row>
    <row r="2220" spans="1:11" x14ac:dyDescent="0.3">
      <c r="A2220" t="s">
        <v>223</v>
      </c>
      <c r="B2220" s="2">
        <v>46356</v>
      </c>
      <c r="C2220">
        <v>319679.92</v>
      </c>
      <c r="D2220">
        <v>1675.92</v>
      </c>
      <c r="E2220">
        <v>413.01</v>
      </c>
      <c r="F2220">
        <v>1909.26</v>
      </c>
      <c r="G2220">
        <v>911.02</v>
      </c>
      <c r="H2220">
        <v>316446.62</v>
      </c>
      <c r="I2220">
        <v>66.260000000000005</v>
      </c>
      <c r="J2220">
        <v>5.52</v>
      </c>
      <c r="K2220">
        <v>60.74</v>
      </c>
    </row>
    <row r="2221" spans="1:11" x14ac:dyDescent="0.3">
      <c r="A2221" t="s">
        <v>223</v>
      </c>
      <c r="B2221" s="2">
        <v>46387</v>
      </c>
      <c r="C2221">
        <v>316446.62</v>
      </c>
      <c r="D2221">
        <v>1658.97</v>
      </c>
      <c r="E2221">
        <v>408.84</v>
      </c>
      <c r="F2221">
        <v>1889.95</v>
      </c>
      <c r="G2221">
        <v>901.81</v>
      </c>
      <c r="H2221">
        <v>313246.03000000003</v>
      </c>
      <c r="I2221">
        <v>65.59</v>
      </c>
      <c r="J2221">
        <v>5.52</v>
      </c>
      <c r="K2221">
        <v>60.07</v>
      </c>
    </row>
    <row r="2222" spans="1:11" x14ac:dyDescent="0.3">
      <c r="A2222" t="s">
        <v>224</v>
      </c>
      <c r="B2222" s="2">
        <v>46053</v>
      </c>
      <c r="C2222">
        <v>410833.88</v>
      </c>
      <c r="D2222">
        <v>2539.3000000000002</v>
      </c>
      <c r="E2222">
        <v>323.16000000000003</v>
      </c>
      <c r="F2222">
        <v>5725.87</v>
      </c>
      <c r="G2222">
        <v>1277.08</v>
      </c>
      <c r="H2222">
        <v>403507.77</v>
      </c>
      <c r="I2222">
        <v>84.83</v>
      </c>
      <c r="J2222">
        <v>6</v>
      </c>
      <c r="K2222">
        <v>78.83</v>
      </c>
    </row>
    <row r="2223" spans="1:11" x14ac:dyDescent="0.3">
      <c r="A2223" t="s">
        <v>224</v>
      </c>
      <c r="B2223" s="2">
        <v>46081</v>
      </c>
      <c r="C2223">
        <v>403507.77</v>
      </c>
      <c r="D2223">
        <v>2494.0100000000002</v>
      </c>
      <c r="E2223">
        <v>317.39999999999998</v>
      </c>
      <c r="F2223">
        <v>5623.76</v>
      </c>
      <c r="G2223">
        <v>1254.31</v>
      </c>
      <c r="H2223">
        <v>396312.3</v>
      </c>
      <c r="I2223">
        <v>83.31</v>
      </c>
      <c r="J2223">
        <v>6</v>
      </c>
      <c r="K2223">
        <v>77.319999999999993</v>
      </c>
    </row>
    <row r="2224" spans="1:11" x14ac:dyDescent="0.3">
      <c r="A2224" t="s">
        <v>224</v>
      </c>
      <c r="B2224" s="2">
        <v>46112</v>
      </c>
      <c r="C2224">
        <v>396312.3</v>
      </c>
      <c r="D2224">
        <v>2449.54</v>
      </c>
      <c r="E2224">
        <v>311.74</v>
      </c>
      <c r="F2224">
        <v>5523.48</v>
      </c>
      <c r="G2224">
        <v>1231.94</v>
      </c>
      <c r="H2224">
        <v>389245.14</v>
      </c>
      <c r="I2224">
        <v>81.83</v>
      </c>
      <c r="J2224">
        <v>6</v>
      </c>
      <c r="K2224">
        <v>75.83</v>
      </c>
    </row>
    <row r="2225" spans="1:11" x14ac:dyDescent="0.3">
      <c r="A2225" t="s">
        <v>224</v>
      </c>
      <c r="B2225" s="2">
        <v>46142</v>
      </c>
      <c r="C2225">
        <v>389245.14</v>
      </c>
      <c r="D2225">
        <v>2405.86</v>
      </c>
      <c r="E2225">
        <v>306.18</v>
      </c>
      <c r="F2225">
        <v>5424.98</v>
      </c>
      <c r="G2225">
        <v>1209.97</v>
      </c>
      <c r="H2225">
        <v>382304</v>
      </c>
      <c r="I2225">
        <v>80.37</v>
      </c>
      <c r="J2225">
        <v>6</v>
      </c>
      <c r="K2225">
        <v>74.37</v>
      </c>
    </row>
    <row r="2226" spans="1:11" x14ac:dyDescent="0.3">
      <c r="A2226" t="s">
        <v>224</v>
      </c>
      <c r="B2226" s="2">
        <v>46173</v>
      </c>
      <c r="C2226">
        <v>382304</v>
      </c>
      <c r="D2226">
        <v>2362.96</v>
      </c>
      <c r="E2226">
        <v>300.72000000000003</v>
      </c>
      <c r="F2226">
        <v>5328.24</v>
      </c>
      <c r="G2226">
        <v>1188.4000000000001</v>
      </c>
      <c r="H2226">
        <v>375486.64</v>
      </c>
      <c r="I2226">
        <v>78.94</v>
      </c>
      <c r="J2226">
        <v>6</v>
      </c>
      <c r="K2226">
        <v>72.94</v>
      </c>
    </row>
    <row r="2227" spans="1:11" x14ac:dyDescent="0.3">
      <c r="A2227" t="s">
        <v>224</v>
      </c>
      <c r="B2227" s="2">
        <v>46203</v>
      </c>
      <c r="C2227">
        <v>375486.64</v>
      </c>
      <c r="D2227">
        <v>2320.8200000000002</v>
      </c>
      <c r="E2227">
        <v>295.36</v>
      </c>
      <c r="F2227">
        <v>5233.2299999999996</v>
      </c>
      <c r="G2227">
        <v>1167.2</v>
      </c>
      <c r="H2227">
        <v>368790.85</v>
      </c>
      <c r="I2227">
        <v>77.53</v>
      </c>
      <c r="J2227">
        <v>6</v>
      </c>
      <c r="K2227">
        <v>71.53</v>
      </c>
    </row>
    <row r="2228" spans="1:11" x14ac:dyDescent="0.3">
      <c r="A2228" t="s">
        <v>224</v>
      </c>
      <c r="B2228" s="2">
        <v>46234</v>
      </c>
      <c r="C2228">
        <v>368790.85</v>
      </c>
      <c r="D2228">
        <v>2279.4299999999998</v>
      </c>
      <c r="E2228">
        <v>290.08999999999997</v>
      </c>
      <c r="F2228">
        <v>5139.91</v>
      </c>
      <c r="G2228">
        <v>1146.3900000000001</v>
      </c>
      <c r="H2228">
        <v>362214.46</v>
      </c>
      <c r="I2228">
        <v>76.150000000000006</v>
      </c>
      <c r="J2228">
        <v>6</v>
      </c>
      <c r="K2228">
        <v>70.150000000000006</v>
      </c>
    </row>
    <row r="2229" spans="1:11" x14ac:dyDescent="0.3">
      <c r="A2229" t="s">
        <v>224</v>
      </c>
      <c r="B2229" s="2">
        <v>46265</v>
      </c>
      <c r="C2229">
        <v>362214.46</v>
      </c>
      <c r="D2229">
        <v>2238.79</v>
      </c>
      <c r="E2229">
        <v>284.92</v>
      </c>
      <c r="F2229">
        <v>5048.25</v>
      </c>
      <c r="G2229">
        <v>1125.95</v>
      </c>
      <c r="H2229">
        <v>355755.34</v>
      </c>
      <c r="I2229">
        <v>74.790000000000006</v>
      </c>
      <c r="J2229">
        <v>6</v>
      </c>
      <c r="K2229">
        <v>68.790000000000006</v>
      </c>
    </row>
    <row r="2230" spans="1:11" x14ac:dyDescent="0.3">
      <c r="A2230" t="s">
        <v>224</v>
      </c>
      <c r="B2230" s="2">
        <v>46295</v>
      </c>
      <c r="C2230">
        <v>355755.34</v>
      </c>
      <c r="D2230">
        <v>2198.86</v>
      </c>
      <c r="E2230">
        <v>279.83999999999997</v>
      </c>
      <c r="F2230">
        <v>4958.2299999999996</v>
      </c>
      <c r="G2230">
        <v>1105.8699999999999</v>
      </c>
      <c r="H2230">
        <v>349411.41</v>
      </c>
      <c r="I2230">
        <v>73.45</v>
      </c>
      <c r="J2230">
        <v>6</v>
      </c>
      <c r="K2230">
        <v>67.459999999999994</v>
      </c>
    </row>
    <row r="2231" spans="1:11" x14ac:dyDescent="0.3">
      <c r="A2231" t="s">
        <v>224</v>
      </c>
      <c r="B2231" s="2">
        <v>46326</v>
      </c>
      <c r="C2231">
        <v>349411.41</v>
      </c>
      <c r="D2231">
        <v>2159.65</v>
      </c>
      <c r="E2231">
        <v>274.85000000000002</v>
      </c>
      <c r="F2231">
        <v>4869.8100000000004</v>
      </c>
      <c r="G2231">
        <v>1086.1500000000001</v>
      </c>
      <c r="H2231">
        <v>343180.6</v>
      </c>
      <c r="I2231">
        <v>72.150000000000006</v>
      </c>
      <c r="J2231">
        <v>6</v>
      </c>
      <c r="K2231">
        <v>66.150000000000006</v>
      </c>
    </row>
    <row r="2232" spans="1:11" x14ac:dyDescent="0.3">
      <c r="A2232" t="s">
        <v>224</v>
      </c>
      <c r="B2232" s="2">
        <v>46356</v>
      </c>
      <c r="C2232">
        <v>343180.6</v>
      </c>
      <c r="D2232">
        <v>2121.14</v>
      </c>
      <c r="E2232">
        <v>269.95</v>
      </c>
      <c r="F2232">
        <v>4782.97</v>
      </c>
      <c r="G2232">
        <v>1066.78</v>
      </c>
      <c r="H2232">
        <v>337060.9</v>
      </c>
      <c r="I2232">
        <v>70.86</v>
      </c>
      <c r="J2232">
        <v>6</v>
      </c>
      <c r="K2232">
        <v>64.86</v>
      </c>
    </row>
    <row r="2233" spans="1:11" x14ac:dyDescent="0.3">
      <c r="A2233" t="s">
        <v>224</v>
      </c>
      <c r="B2233" s="2">
        <v>46387</v>
      </c>
      <c r="C2233">
        <v>337060.9</v>
      </c>
      <c r="D2233">
        <v>2083.3200000000002</v>
      </c>
      <c r="E2233">
        <v>265.13</v>
      </c>
      <c r="F2233">
        <v>4697.68</v>
      </c>
      <c r="G2233">
        <v>1047.76</v>
      </c>
      <c r="H2233">
        <v>331050.33</v>
      </c>
      <c r="I2233">
        <v>69.59</v>
      </c>
      <c r="J2233">
        <v>6</v>
      </c>
      <c r="K2233">
        <v>63.6</v>
      </c>
    </row>
    <row r="2234" spans="1:11" x14ac:dyDescent="0.3">
      <c r="A2234" t="s">
        <v>225</v>
      </c>
      <c r="B2234" s="2">
        <v>46053</v>
      </c>
      <c r="C2234">
        <v>287387.98</v>
      </c>
      <c r="D2234">
        <v>1341.62</v>
      </c>
      <c r="E2234">
        <v>411.97</v>
      </c>
      <c r="F2234">
        <v>2441.73</v>
      </c>
      <c r="G2234">
        <v>796.46</v>
      </c>
      <c r="H2234">
        <v>283737.82</v>
      </c>
      <c r="I2234">
        <v>59.49</v>
      </c>
      <c r="J2234">
        <v>6.35</v>
      </c>
      <c r="K2234">
        <v>53.14</v>
      </c>
    </row>
    <row r="2235" spans="1:11" x14ac:dyDescent="0.3">
      <c r="A2235" t="s">
        <v>225</v>
      </c>
      <c r="B2235" s="2">
        <v>46081</v>
      </c>
      <c r="C2235">
        <v>283737.82</v>
      </c>
      <c r="D2235">
        <v>1324.58</v>
      </c>
      <c r="E2235">
        <v>406.74</v>
      </c>
      <c r="F2235">
        <v>2410.71</v>
      </c>
      <c r="G2235">
        <v>786.34</v>
      </c>
      <c r="H2235">
        <v>280134.03000000003</v>
      </c>
      <c r="I2235">
        <v>58.74</v>
      </c>
      <c r="J2235">
        <v>6.35</v>
      </c>
      <c r="K2235">
        <v>52.38</v>
      </c>
    </row>
    <row r="2236" spans="1:11" x14ac:dyDescent="0.3">
      <c r="A2236" t="s">
        <v>225</v>
      </c>
      <c r="B2236" s="2">
        <v>46112</v>
      </c>
      <c r="C2236">
        <v>280134.03000000003</v>
      </c>
      <c r="D2236">
        <v>1307.76</v>
      </c>
      <c r="E2236">
        <v>401.57</v>
      </c>
      <c r="F2236">
        <v>2380.1</v>
      </c>
      <c r="G2236">
        <v>776.36</v>
      </c>
      <c r="H2236">
        <v>276576</v>
      </c>
      <c r="I2236">
        <v>57.99</v>
      </c>
      <c r="J2236">
        <v>6.35</v>
      </c>
      <c r="K2236">
        <v>51.64</v>
      </c>
    </row>
    <row r="2237" spans="1:11" x14ac:dyDescent="0.3">
      <c r="A2237" t="s">
        <v>225</v>
      </c>
      <c r="B2237" s="2">
        <v>46142</v>
      </c>
      <c r="C2237">
        <v>276576</v>
      </c>
      <c r="D2237">
        <v>1291.1500000000001</v>
      </c>
      <c r="E2237">
        <v>396.47</v>
      </c>
      <c r="F2237">
        <v>2349.87</v>
      </c>
      <c r="G2237">
        <v>766.5</v>
      </c>
      <c r="H2237">
        <v>273063.17</v>
      </c>
      <c r="I2237">
        <v>57.25</v>
      </c>
      <c r="J2237">
        <v>6.35</v>
      </c>
      <c r="K2237">
        <v>50.9</v>
      </c>
    </row>
    <row r="2238" spans="1:11" x14ac:dyDescent="0.3">
      <c r="A2238" t="s">
        <v>225</v>
      </c>
      <c r="B2238" s="2">
        <v>46173</v>
      </c>
      <c r="C2238">
        <v>273063.17</v>
      </c>
      <c r="D2238">
        <v>1274.75</v>
      </c>
      <c r="E2238">
        <v>391.43</v>
      </c>
      <c r="F2238">
        <v>2320.02</v>
      </c>
      <c r="G2238">
        <v>756.76</v>
      </c>
      <c r="H2238">
        <v>269594.96000000002</v>
      </c>
      <c r="I2238">
        <v>56.53</v>
      </c>
      <c r="J2238">
        <v>6.35</v>
      </c>
      <c r="K2238">
        <v>50.17</v>
      </c>
    </row>
    <row r="2239" spans="1:11" x14ac:dyDescent="0.3">
      <c r="A2239" t="s">
        <v>225</v>
      </c>
      <c r="B2239" s="2">
        <v>46203</v>
      </c>
      <c r="C2239">
        <v>269594.96000000002</v>
      </c>
      <c r="D2239">
        <v>1258.56</v>
      </c>
      <c r="E2239">
        <v>386.46</v>
      </c>
      <c r="F2239">
        <v>2290.5500000000002</v>
      </c>
      <c r="G2239">
        <v>747.15</v>
      </c>
      <c r="H2239">
        <v>266170.78999999998</v>
      </c>
      <c r="I2239">
        <v>55.81</v>
      </c>
      <c r="J2239">
        <v>6.35</v>
      </c>
      <c r="K2239">
        <v>49.46</v>
      </c>
    </row>
    <row r="2240" spans="1:11" x14ac:dyDescent="0.3">
      <c r="A2240" t="s">
        <v>225</v>
      </c>
      <c r="B2240" s="2">
        <v>46234</v>
      </c>
      <c r="C2240">
        <v>266170.78999999998</v>
      </c>
      <c r="D2240">
        <v>1242.57</v>
      </c>
      <c r="E2240">
        <v>381.55</v>
      </c>
      <c r="F2240">
        <v>2261.46</v>
      </c>
      <c r="G2240">
        <v>737.66</v>
      </c>
      <c r="H2240">
        <v>262790.12</v>
      </c>
      <c r="I2240">
        <v>55.1</v>
      </c>
      <c r="J2240">
        <v>6.35</v>
      </c>
      <c r="K2240">
        <v>48.75</v>
      </c>
    </row>
    <row r="2241" spans="1:11" x14ac:dyDescent="0.3">
      <c r="A2241" t="s">
        <v>225</v>
      </c>
      <c r="B2241" s="2">
        <v>46265</v>
      </c>
      <c r="C2241">
        <v>262790.12</v>
      </c>
      <c r="D2241">
        <v>1226.79</v>
      </c>
      <c r="E2241">
        <v>376.71</v>
      </c>
      <c r="F2241">
        <v>2232.7399999999998</v>
      </c>
      <c r="G2241">
        <v>728.29</v>
      </c>
      <c r="H2241">
        <v>259452.38</v>
      </c>
      <c r="I2241">
        <v>54.4</v>
      </c>
      <c r="J2241">
        <v>6.35</v>
      </c>
      <c r="K2241">
        <v>48.05</v>
      </c>
    </row>
    <row r="2242" spans="1:11" x14ac:dyDescent="0.3">
      <c r="A2242" t="s">
        <v>225</v>
      </c>
      <c r="B2242" s="2">
        <v>46295</v>
      </c>
      <c r="C2242">
        <v>259452.38</v>
      </c>
      <c r="D2242">
        <v>1211.21</v>
      </c>
      <c r="E2242">
        <v>371.92</v>
      </c>
      <c r="F2242">
        <v>2204.38</v>
      </c>
      <c r="G2242">
        <v>719.04</v>
      </c>
      <c r="H2242">
        <v>256157.04</v>
      </c>
      <c r="I2242">
        <v>53.71</v>
      </c>
      <c r="J2242">
        <v>6.35</v>
      </c>
      <c r="K2242">
        <v>47.36</v>
      </c>
    </row>
    <row r="2243" spans="1:11" x14ac:dyDescent="0.3">
      <c r="A2243" t="s">
        <v>225</v>
      </c>
      <c r="B2243" s="2">
        <v>46326</v>
      </c>
      <c r="C2243">
        <v>256157.04</v>
      </c>
      <c r="D2243">
        <v>1195.83</v>
      </c>
      <c r="E2243">
        <v>367.2</v>
      </c>
      <c r="F2243">
        <v>2176.38</v>
      </c>
      <c r="G2243">
        <v>709.91</v>
      </c>
      <c r="H2243">
        <v>252903.55</v>
      </c>
      <c r="I2243">
        <v>53.03</v>
      </c>
      <c r="J2243">
        <v>6.35</v>
      </c>
      <c r="K2243">
        <v>46.67</v>
      </c>
    </row>
    <row r="2244" spans="1:11" x14ac:dyDescent="0.3">
      <c r="A2244" t="s">
        <v>225</v>
      </c>
      <c r="B2244" s="2">
        <v>46356</v>
      </c>
      <c r="C2244">
        <v>252903.55</v>
      </c>
      <c r="D2244">
        <v>1180.6400000000001</v>
      </c>
      <c r="E2244">
        <v>362.54</v>
      </c>
      <c r="F2244">
        <v>2148.7399999999998</v>
      </c>
      <c r="G2244">
        <v>700.89</v>
      </c>
      <c r="H2244">
        <v>249691.39</v>
      </c>
      <c r="I2244">
        <v>52.35</v>
      </c>
      <c r="J2244">
        <v>6.35</v>
      </c>
      <c r="K2244">
        <v>46</v>
      </c>
    </row>
    <row r="2245" spans="1:11" x14ac:dyDescent="0.3">
      <c r="A2245" t="s">
        <v>225</v>
      </c>
      <c r="B2245" s="2">
        <v>46387</v>
      </c>
      <c r="C2245">
        <v>249691.39</v>
      </c>
      <c r="D2245">
        <v>1165.6400000000001</v>
      </c>
      <c r="E2245">
        <v>357.93</v>
      </c>
      <c r="F2245">
        <v>2121.4499999999998</v>
      </c>
      <c r="G2245">
        <v>691.99</v>
      </c>
      <c r="H2245">
        <v>246520.02</v>
      </c>
      <c r="I2245">
        <v>51.69</v>
      </c>
      <c r="J2245">
        <v>6.35</v>
      </c>
      <c r="K2245">
        <v>45.34</v>
      </c>
    </row>
    <row r="2246" spans="1:11" x14ac:dyDescent="0.3">
      <c r="A2246" t="s">
        <v>226</v>
      </c>
      <c r="B2246" s="2">
        <v>46053</v>
      </c>
      <c r="C2246">
        <v>296561.46000000002</v>
      </c>
      <c r="D2246">
        <v>1544.34</v>
      </c>
      <c r="E2246">
        <v>371.07</v>
      </c>
      <c r="F2246">
        <v>3670.45</v>
      </c>
      <c r="G2246">
        <v>661.43</v>
      </c>
      <c r="H2246">
        <v>291858.5</v>
      </c>
      <c r="I2246">
        <v>61.29</v>
      </c>
      <c r="J2246">
        <v>5.04</v>
      </c>
      <c r="K2246">
        <v>56.26</v>
      </c>
    </row>
    <row r="2247" spans="1:11" x14ac:dyDescent="0.3">
      <c r="A2247" t="s">
        <v>226</v>
      </c>
      <c r="B2247" s="2">
        <v>46081</v>
      </c>
      <c r="C2247">
        <v>291858.5</v>
      </c>
      <c r="D2247">
        <v>1519.85</v>
      </c>
      <c r="E2247">
        <v>365.18</v>
      </c>
      <c r="F2247">
        <v>3612.25</v>
      </c>
      <c r="G2247">
        <v>650.95000000000005</v>
      </c>
      <c r="H2247">
        <v>287230.12</v>
      </c>
      <c r="I2247">
        <v>60.32</v>
      </c>
      <c r="J2247">
        <v>5.04</v>
      </c>
      <c r="K2247">
        <v>55.29</v>
      </c>
    </row>
    <row r="2248" spans="1:11" x14ac:dyDescent="0.3">
      <c r="A2248" t="s">
        <v>226</v>
      </c>
      <c r="B2248" s="2">
        <v>46112</v>
      </c>
      <c r="C2248">
        <v>287230.12</v>
      </c>
      <c r="D2248">
        <v>1495.75</v>
      </c>
      <c r="E2248">
        <v>359.39</v>
      </c>
      <c r="F2248">
        <v>3554.96</v>
      </c>
      <c r="G2248">
        <v>640.62</v>
      </c>
      <c r="H2248">
        <v>282675.14</v>
      </c>
      <c r="I2248">
        <v>59.37</v>
      </c>
      <c r="J2248">
        <v>5.04</v>
      </c>
      <c r="K2248">
        <v>54.33</v>
      </c>
    </row>
    <row r="2249" spans="1:11" x14ac:dyDescent="0.3">
      <c r="A2249" t="s">
        <v>226</v>
      </c>
      <c r="B2249" s="2">
        <v>46142</v>
      </c>
      <c r="C2249">
        <v>282675.14</v>
      </c>
      <c r="D2249">
        <v>1472.03</v>
      </c>
      <c r="E2249">
        <v>353.69</v>
      </c>
      <c r="F2249">
        <v>3498.59</v>
      </c>
      <c r="G2249">
        <v>630.46</v>
      </c>
      <c r="H2249">
        <v>278192.40000000002</v>
      </c>
      <c r="I2249">
        <v>58.42</v>
      </c>
      <c r="J2249">
        <v>5.04</v>
      </c>
      <c r="K2249">
        <v>53.39</v>
      </c>
    </row>
    <row r="2250" spans="1:11" x14ac:dyDescent="0.3">
      <c r="A2250" t="s">
        <v>226</v>
      </c>
      <c r="B2250" s="2">
        <v>46173</v>
      </c>
      <c r="C2250">
        <v>278192.40000000002</v>
      </c>
      <c r="D2250">
        <v>1448.69</v>
      </c>
      <c r="E2250">
        <v>348.09</v>
      </c>
      <c r="F2250">
        <v>3443.11</v>
      </c>
      <c r="G2250">
        <v>620.47</v>
      </c>
      <c r="H2250">
        <v>273780.74</v>
      </c>
      <c r="I2250">
        <v>57.5</v>
      </c>
      <c r="J2250">
        <v>5.04</v>
      </c>
      <c r="K2250">
        <v>52.46</v>
      </c>
    </row>
    <row r="2251" spans="1:11" x14ac:dyDescent="0.3">
      <c r="A2251" t="s">
        <v>226</v>
      </c>
      <c r="B2251" s="2">
        <v>46203</v>
      </c>
      <c r="C2251">
        <v>273780.74</v>
      </c>
      <c r="D2251">
        <v>1425.71</v>
      </c>
      <c r="E2251">
        <v>342.57</v>
      </c>
      <c r="F2251">
        <v>3388.5</v>
      </c>
      <c r="G2251">
        <v>610.63</v>
      </c>
      <c r="H2251">
        <v>269439.05</v>
      </c>
      <c r="I2251">
        <v>56.59</v>
      </c>
      <c r="J2251">
        <v>5.04</v>
      </c>
      <c r="K2251">
        <v>51.55</v>
      </c>
    </row>
    <row r="2252" spans="1:11" x14ac:dyDescent="0.3">
      <c r="A2252" t="s">
        <v>226</v>
      </c>
      <c r="B2252" s="2">
        <v>46234</v>
      </c>
      <c r="C2252">
        <v>269439.05</v>
      </c>
      <c r="D2252">
        <v>1403.1</v>
      </c>
      <c r="E2252">
        <v>337.13</v>
      </c>
      <c r="F2252">
        <v>3334.77</v>
      </c>
      <c r="G2252">
        <v>600.94000000000005</v>
      </c>
      <c r="H2252">
        <v>265166.2</v>
      </c>
      <c r="I2252">
        <v>55.69</v>
      </c>
      <c r="J2252">
        <v>5.04</v>
      </c>
      <c r="K2252">
        <v>50.65</v>
      </c>
    </row>
    <row r="2253" spans="1:11" x14ac:dyDescent="0.3">
      <c r="A2253" t="s">
        <v>226</v>
      </c>
      <c r="B2253" s="2">
        <v>46265</v>
      </c>
      <c r="C2253">
        <v>265166.2</v>
      </c>
      <c r="D2253">
        <v>1380.85</v>
      </c>
      <c r="E2253">
        <v>331.79</v>
      </c>
      <c r="F2253">
        <v>3281.88</v>
      </c>
      <c r="G2253">
        <v>591.41</v>
      </c>
      <c r="H2253">
        <v>260961.12</v>
      </c>
      <c r="I2253">
        <v>54.8</v>
      </c>
      <c r="J2253">
        <v>5.04</v>
      </c>
      <c r="K2253">
        <v>49.77</v>
      </c>
    </row>
    <row r="2254" spans="1:11" x14ac:dyDescent="0.3">
      <c r="A2254" t="s">
        <v>226</v>
      </c>
      <c r="B2254" s="2">
        <v>46295</v>
      </c>
      <c r="C2254">
        <v>260961.12</v>
      </c>
      <c r="D2254">
        <v>1358.96</v>
      </c>
      <c r="E2254">
        <v>326.52</v>
      </c>
      <c r="F2254">
        <v>3229.84</v>
      </c>
      <c r="G2254">
        <v>582.03</v>
      </c>
      <c r="H2254">
        <v>256822.72</v>
      </c>
      <c r="I2254">
        <v>53.94</v>
      </c>
      <c r="J2254">
        <v>5.04</v>
      </c>
      <c r="K2254">
        <v>48.9</v>
      </c>
    </row>
    <row r="2255" spans="1:11" x14ac:dyDescent="0.3">
      <c r="A2255" t="s">
        <v>226</v>
      </c>
      <c r="B2255" s="2">
        <v>46326</v>
      </c>
      <c r="C2255">
        <v>256822.72</v>
      </c>
      <c r="D2255">
        <v>1337.4</v>
      </c>
      <c r="E2255">
        <v>321.35000000000002</v>
      </c>
      <c r="F2255">
        <v>3178.62</v>
      </c>
      <c r="G2255">
        <v>572.79999999999995</v>
      </c>
      <c r="H2255">
        <v>252749.95</v>
      </c>
      <c r="I2255">
        <v>53.08</v>
      </c>
      <c r="J2255">
        <v>5.04</v>
      </c>
      <c r="K2255">
        <v>48.05</v>
      </c>
    </row>
    <row r="2256" spans="1:11" x14ac:dyDescent="0.3">
      <c r="A2256" t="s">
        <v>226</v>
      </c>
      <c r="B2256" s="2">
        <v>46356</v>
      </c>
      <c r="C2256">
        <v>252749.95</v>
      </c>
      <c r="D2256">
        <v>1316.2</v>
      </c>
      <c r="E2256">
        <v>316.25</v>
      </c>
      <c r="F2256">
        <v>3128.21</v>
      </c>
      <c r="G2256">
        <v>563.72</v>
      </c>
      <c r="H2256">
        <v>248741.77</v>
      </c>
      <c r="I2256">
        <v>52.24</v>
      </c>
      <c r="J2256">
        <v>5.04</v>
      </c>
      <c r="K2256">
        <v>47.2</v>
      </c>
    </row>
    <row r="2257" spans="1:11" x14ac:dyDescent="0.3">
      <c r="A2257" t="s">
        <v>226</v>
      </c>
      <c r="B2257" s="2">
        <v>46387</v>
      </c>
      <c r="C2257">
        <v>248741.77</v>
      </c>
      <c r="D2257">
        <v>1295.32</v>
      </c>
      <c r="E2257">
        <v>311.24</v>
      </c>
      <c r="F2257">
        <v>3078.6</v>
      </c>
      <c r="G2257">
        <v>554.78</v>
      </c>
      <c r="H2257">
        <v>244797.15</v>
      </c>
      <c r="I2257">
        <v>51.41</v>
      </c>
      <c r="J2257">
        <v>5.04</v>
      </c>
      <c r="K2257">
        <v>46.38</v>
      </c>
    </row>
    <row r="2258" spans="1:11" x14ac:dyDescent="0.3">
      <c r="A2258" t="s">
        <v>227</v>
      </c>
      <c r="B2258" s="2">
        <v>46053</v>
      </c>
      <c r="C2258">
        <v>482136.66</v>
      </c>
      <c r="D2258">
        <v>2147.12</v>
      </c>
      <c r="E2258">
        <v>764.26</v>
      </c>
      <c r="F2258">
        <v>6935.17</v>
      </c>
      <c r="G2258">
        <v>471.16</v>
      </c>
      <c r="H2258">
        <v>473966.08000000002</v>
      </c>
      <c r="I2258">
        <v>99.59</v>
      </c>
      <c r="J2258">
        <v>7.76</v>
      </c>
      <c r="K2258">
        <v>91.83</v>
      </c>
    </row>
    <row r="2259" spans="1:11" x14ac:dyDescent="0.3">
      <c r="A2259" t="s">
        <v>227</v>
      </c>
      <c r="B2259" s="2">
        <v>46081</v>
      </c>
      <c r="C2259">
        <v>473966.08000000002</v>
      </c>
      <c r="D2259">
        <v>2110.73</v>
      </c>
      <c r="E2259">
        <v>751.3</v>
      </c>
      <c r="F2259">
        <v>6817.64</v>
      </c>
      <c r="G2259">
        <v>463.17</v>
      </c>
      <c r="H2259">
        <v>465933.96</v>
      </c>
      <c r="I2259">
        <v>97.91</v>
      </c>
      <c r="J2259">
        <v>7.76</v>
      </c>
      <c r="K2259">
        <v>90.14</v>
      </c>
    </row>
    <row r="2260" spans="1:11" x14ac:dyDescent="0.3">
      <c r="A2260" t="s">
        <v>227</v>
      </c>
      <c r="B2260" s="2">
        <v>46112</v>
      </c>
      <c r="C2260">
        <v>465933.96</v>
      </c>
      <c r="D2260">
        <v>2074.96</v>
      </c>
      <c r="E2260">
        <v>738.57</v>
      </c>
      <c r="F2260">
        <v>6702.11</v>
      </c>
      <c r="G2260">
        <v>455.32</v>
      </c>
      <c r="H2260">
        <v>458037.96</v>
      </c>
      <c r="I2260">
        <v>96.25</v>
      </c>
      <c r="J2260">
        <v>7.76</v>
      </c>
      <c r="K2260">
        <v>88.48</v>
      </c>
    </row>
    <row r="2261" spans="1:11" x14ac:dyDescent="0.3">
      <c r="A2261" t="s">
        <v>227</v>
      </c>
      <c r="B2261" s="2">
        <v>46142</v>
      </c>
      <c r="C2261">
        <v>458037.96</v>
      </c>
      <c r="D2261">
        <v>2039.8</v>
      </c>
      <c r="E2261">
        <v>726.06</v>
      </c>
      <c r="F2261">
        <v>6588.53</v>
      </c>
      <c r="G2261">
        <v>447.61</v>
      </c>
      <c r="H2261">
        <v>450275.77</v>
      </c>
      <c r="I2261">
        <v>94.62</v>
      </c>
      <c r="J2261">
        <v>7.76</v>
      </c>
      <c r="K2261">
        <v>86.85</v>
      </c>
    </row>
    <row r="2262" spans="1:11" x14ac:dyDescent="0.3">
      <c r="A2262" t="s">
        <v>227</v>
      </c>
      <c r="B2262" s="2">
        <v>46173</v>
      </c>
      <c r="C2262">
        <v>450275.77</v>
      </c>
      <c r="D2262">
        <v>2005.23</v>
      </c>
      <c r="E2262">
        <v>713.75</v>
      </c>
      <c r="F2262">
        <v>6476.87</v>
      </c>
      <c r="G2262">
        <v>440.02</v>
      </c>
      <c r="H2262">
        <v>442645.13</v>
      </c>
      <c r="I2262">
        <v>93.01</v>
      </c>
      <c r="J2262">
        <v>7.76</v>
      </c>
      <c r="K2262">
        <v>85.25</v>
      </c>
    </row>
    <row r="2263" spans="1:11" x14ac:dyDescent="0.3">
      <c r="A2263" t="s">
        <v>227</v>
      </c>
      <c r="B2263" s="2">
        <v>46203</v>
      </c>
      <c r="C2263">
        <v>442645.13</v>
      </c>
      <c r="D2263">
        <v>1971.25</v>
      </c>
      <c r="E2263">
        <v>701.66</v>
      </c>
      <c r="F2263">
        <v>6367.11</v>
      </c>
      <c r="G2263">
        <v>432.56</v>
      </c>
      <c r="H2263">
        <v>435143.8</v>
      </c>
      <c r="I2263">
        <v>91.44</v>
      </c>
      <c r="J2263">
        <v>7.76</v>
      </c>
      <c r="K2263">
        <v>83.67</v>
      </c>
    </row>
    <row r="2264" spans="1:11" x14ac:dyDescent="0.3">
      <c r="A2264" t="s">
        <v>227</v>
      </c>
      <c r="B2264" s="2">
        <v>46234</v>
      </c>
      <c r="C2264">
        <v>435143.8</v>
      </c>
      <c r="D2264">
        <v>1937.84</v>
      </c>
      <c r="E2264">
        <v>689.76</v>
      </c>
      <c r="F2264">
        <v>6259.21</v>
      </c>
      <c r="G2264">
        <v>425.23</v>
      </c>
      <c r="H2264">
        <v>427769.59</v>
      </c>
      <c r="I2264">
        <v>89.89</v>
      </c>
      <c r="J2264">
        <v>7.76</v>
      </c>
      <c r="K2264">
        <v>82.12</v>
      </c>
    </row>
    <row r="2265" spans="1:11" x14ac:dyDescent="0.3">
      <c r="A2265" t="s">
        <v>227</v>
      </c>
      <c r="B2265" s="2">
        <v>46265</v>
      </c>
      <c r="C2265">
        <v>427769.59</v>
      </c>
      <c r="D2265">
        <v>1905</v>
      </c>
      <c r="E2265">
        <v>678.08</v>
      </c>
      <c r="F2265">
        <v>6153.14</v>
      </c>
      <c r="G2265">
        <v>418.03</v>
      </c>
      <c r="H2265">
        <v>420520.34</v>
      </c>
      <c r="I2265">
        <v>88.36</v>
      </c>
      <c r="J2265">
        <v>7.76</v>
      </c>
      <c r="K2265">
        <v>80.599999999999994</v>
      </c>
    </row>
    <row r="2266" spans="1:11" x14ac:dyDescent="0.3">
      <c r="A2266" t="s">
        <v>227</v>
      </c>
      <c r="B2266" s="2">
        <v>46295</v>
      </c>
      <c r="C2266">
        <v>420520.34</v>
      </c>
      <c r="D2266">
        <v>1872.72</v>
      </c>
      <c r="E2266">
        <v>666.58</v>
      </c>
      <c r="F2266">
        <v>6048.87</v>
      </c>
      <c r="G2266">
        <v>410.94</v>
      </c>
      <c r="H2266">
        <v>413393.95</v>
      </c>
      <c r="I2266">
        <v>86.87</v>
      </c>
      <c r="J2266">
        <v>7.76</v>
      </c>
      <c r="K2266">
        <v>79.099999999999994</v>
      </c>
    </row>
    <row r="2267" spans="1:11" x14ac:dyDescent="0.3">
      <c r="A2267" t="s">
        <v>227</v>
      </c>
      <c r="B2267" s="2">
        <v>46326</v>
      </c>
      <c r="C2267">
        <v>413393.95</v>
      </c>
      <c r="D2267">
        <v>1840.98</v>
      </c>
      <c r="E2267">
        <v>655.29</v>
      </c>
      <c r="F2267">
        <v>5946.36</v>
      </c>
      <c r="G2267">
        <v>403.98</v>
      </c>
      <c r="H2267">
        <v>406388.33</v>
      </c>
      <c r="I2267">
        <v>85.39</v>
      </c>
      <c r="J2267">
        <v>7.76</v>
      </c>
      <c r="K2267">
        <v>77.63</v>
      </c>
    </row>
    <row r="2268" spans="1:11" x14ac:dyDescent="0.3">
      <c r="A2268" t="s">
        <v>227</v>
      </c>
      <c r="B2268" s="2">
        <v>46356</v>
      </c>
      <c r="C2268">
        <v>406388.33</v>
      </c>
      <c r="D2268">
        <v>1809.78</v>
      </c>
      <c r="E2268">
        <v>644.17999999999995</v>
      </c>
      <c r="F2268">
        <v>5845.59</v>
      </c>
      <c r="G2268">
        <v>397.13</v>
      </c>
      <c r="H2268">
        <v>399501.42</v>
      </c>
      <c r="I2268">
        <v>83.95</v>
      </c>
      <c r="J2268">
        <v>7.76</v>
      </c>
      <c r="K2268">
        <v>76.180000000000007</v>
      </c>
    </row>
    <row r="2269" spans="1:11" x14ac:dyDescent="0.3">
      <c r="A2269" t="s">
        <v>227</v>
      </c>
      <c r="B2269" s="2">
        <v>46387</v>
      </c>
      <c r="C2269">
        <v>399501.42</v>
      </c>
      <c r="D2269">
        <v>1779.11</v>
      </c>
      <c r="E2269">
        <v>633.27</v>
      </c>
      <c r="F2269">
        <v>5746.52</v>
      </c>
      <c r="G2269">
        <v>390.4</v>
      </c>
      <c r="H2269">
        <v>392731.23</v>
      </c>
      <c r="I2269">
        <v>82.52</v>
      </c>
      <c r="J2269">
        <v>7.76</v>
      </c>
      <c r="K2269">
        <v>74.760000000000005</v>
      </c>
    </row>
    <row r="2270" spans="1:11" x14ac:dyDescent="0.3">
      <c r="A2270" t="s">
        <v>228</v>
      </c>
      <c r="B2270" s="2">
        <v>46053</v>
      </c>
      <c r="C2270">
        <v>498883.63</v>
      </c>
      <c r="D2270">
        <v>2437.46</v>
      </c>
      <c r="E2270">
        <v>625.25</v>
      </c>
      <c r="F2270">
        <v>3565.66</v>
      </c>
      <c r="G2270">
        <v>1283.1500000000001</v>
      </c>
      <c r="H2270">
        <v>493409.57</v>
      </c>
      <c r="I2270">
        <v>103.36</v>
      </c>
      <c r="J2270">
        <v>5.5</v>
      </c>
      <c r="K2270">
        <v>97.87</v>
      </c>
    </row>
    <row r="2271" spans="1:11" x14ac:dyDescent="0.3">
      <c r="A2271" t="s">
        <v>228</v>
      </c>
      <c r="B2271" s="2">
        <v>46081</v>
      </c>
      <c r="C2271">
        <v>493409.57</v>
      </c>
      <c r="D2271">
        <v>2410.7199999999998</v>
      </c>
      <c r="E2271">
        <v>618.39</v>
      </c>
      <c r="F2271">
        <v>3526.53</v>
      </c>
      <c r="G2271">
        <v>1269.07</v>
      </c>
      <c r="H2271">
        <v>487995.57</v>
      </c>
      <c r="I2271">
        <v>102.23</v>
      </c>
      <c r="J2271">
        <v>5.5</v>
      </c>
      <c r="K2271">
        <v>96.73</v>
      </c>
    </row>
    <row r="2272" spans="1:11" x14ac:dyDescent="0.3">
      <c r="A2272" t="s">
        <v>228</v>
      </c>
      <c r="B2272" s="2">
        <v>46112</v>
      </c>
      <c r="C2272">
        <v>487995.57</v>
      </c>
      <c r="D2272">
        <v>2384.27</v>
      </c>
      <c r="E2272">
        <v>611.61</v>
      </c>
      <c r="F2272">
        <v>3487.84</v>
      </c>
      <c r="G2272">
        <v>1255.1500000000001</v>
      </c>
      <c r="H2272">
        <v>482640.98</v>
      </c>
      <c r="I2272">
        <v>101.11</v>
      </c>
      <c r="J2272">
        <v>5.5</v>
      </c>
      <c r="K2272">
        <v>95.61</v>
      </c>
    </row>
    <row r="2273" spans="1:11" x14ac:dyDescent="0.3">
      <c r="A2273" t="s">
        <v>228</v>
      </c>
      <c r="B2273" s="2">
        <v>46142</v>
      </c>
      <c r="C2273">
        <v>482640.98</v>
      </c>
      <c r="D2273">
        <v>2358.1</v>
      </c>
      <c r="E2273">
        <v>604.89</v>
      </c>
      <c r="F2273">
        <v>3449.57</v>
      </c>
      <c r="G2273">
        <v>1241.3800000000001</v>
      </c>
      <c r="H2273">
        <v>477345.14</v>
      </c>
      <c r="I2273">
        <v>100</v>
      </c>
      <c r="J2273">
        <v>5.5</v>
      </c>
      <c r="K2273">
        <v>94.5</v>
      </c>
    </row>
    <row r="2274" spans="1:11" x14ac:dyDescent="0.3">
      <c r="A2274" t="s">
        <v>228</v>
      </c>
      <c r="B2274" s="2">
        <v>46173</v>
      </c>
      <c r="C2274">
        <v>477345.14</v>
      </c>
      <c r="D2274">
        <v>2332.23</v>
      </c>
      <c r="E2274">
        <v>598.26</v>
      </c>
      <c r="F2274">
        <v>3411.72</v>
      </c>
      <c r="G2274">
        <v>1227.76</v>
      </c>
      <c r="H2274">
        <v>472107.41</v>
      </c>
      <c r="I2274">
        <v>98.9</v>
      </c>
      <c r="J2274">
        <v>5.5</v>
      </c>
      <c r="K2274">
        <v>93.41</v>
      </c>
    </row>
    <row r="2275" spans="1:11" x14ac:dyDescent="0.3">
      <c r="A2275" t="s">
        <v>228</v>
      </c>
      <c r="B2275" s="2">
        <v>46203</v>
      </c>
      <c r="C2275">
        <v>472107.41</v>
      </c>
      <c r="D2275">
        <v>2306.64</v>
      </c>
      <c r="E2275">
        <v>591.69000000000005</v>
      </c>
      <c r="F2275">
        <v>3374.28</v>
      </c>
      <c r="G2275">
        <v>1214.28</v>
      </c>
      <c r="H2275">
        <v>466927.16</v>
      </c>
      <c r="I2275">
        <v>97.82</v>
      </c>
      <c r="J2275">
        <v>5.5</v>
      </c>
      <c r="K2275">
        <v>92.32</v>
      </c>
    </row>
    <row r="2276" spans="1:11" x14ac:dyDescent="0.3">
      <c r="A2276" t="s">
        <v>228</v>
      </c>
      <c r="B2276" s="2">
        <v>46234</v>
      </c>
      <c r="C2276">
        <v>466927.16</v>
      </c>
      <c r="D2276">
        <v>2281.33</v>
      </c>
      <c r="E2276">
        <v>585.20000000000005</v>
      </c>
      <c r="F2276">
        <v>3337.26</v>
      </c>
      <c r="G2276">
        <v>1200.96</v>
      </c>
      <c r="H2276">
        <v>461803.74</v>
      </c>
      <c r="I2276">
        <v>96.74</v>
      </c>
      <c r="J2276">
        <v>5.5</v>
      </c>
      <c r="K2276">
        <v>91.25</v>
      </c>
    </row>
    <row r="2277" spans="1:11" x14ac:dyDescent="0.3">
      <c r="A2277" t="s">
        <v>228</v>
      </c>
      <c r="B2277" s="2">
        <v>46265</v>
      </c>
      <c r="C2277">
        <v>461803.74</v>
      </c>
      <c r="D2277">
        <v>2256.3000000000002</v>
      </c>
      <c r="E2277">
        <v>578.78</v>
      </c>
      <c r="F2277">
        <v>3300.64</v>
      </c>
      <c r="G2277">
        <v>1187.78</v>
      </c>
      <c r="H2277">
        <v>456736.54</v>
      </c>
      <c r="I2277">
        <v>95.68</v>
      </c>
      <c r="J2277">
        <v>5.5</v>
      </c>
      <c r="K2277">
        <v>90.18</v>
      </c>
    </row>
    <row r="2278" spans="1:11" x14ac:dyDescent="0.3">
      <c r="A2278" t="s">
        <v>228</v>
      </c>
      <c r="B2278" s="2">
        <v>46295</v>
      </c>
      <c r="C2278">
        <v>456736.54</v>
      </c>
      <c r="D2278">
        <v>2231.54</v>
      </c>
      <c r="E2278">
        <v>572.42999999999995</v>
      </c>
      <c r="F2278">
        <v>3264.42</v>
      </c>
      <c r="G2278">
        <v>1174.75</v>
      </c>
      <c r="H2278">
        <v>451724.95</v>
      </c>
      <c r="I2278">
        <v>94.63</v>
      </c>
      <c r="J2278">
        <v>5.5</v>
      </c>
      <c r="K2278">
        <v>89.14</v>
      </c>
    </row>
    <row r="2279" spans="1:11" x14ac:dyDescent="0.3">
      <c r="A2279" t="s">
        <v>228</v>
      </c>
      <c r="B2279" s="2">
        <v>46326</v>
      </c>
      <c r="C2279">
        <v>451724.95</v>
      </c>
      <c r="D2279">
        <v>2207.0500000000002</v>
      </c>
      <c r="E2279">
        <v>566.15</v>
      </c>
      <c r="F2279">
        <v>3228.6</v>
      </c>
      <c r="G2279">
        <v>1161.8599999999999</v>
      </c>
      <c r="H2279">
        <v>446768.34</v>
      </c>
      <c r="I2279">
        <v>93.59</v>
      </c>
      <c r="J2279">
        <v>5.5</v>
      </c>
      <c r="K2279">
        <v>88.1</v>
      </c>
    </row>
    <row r="2280" spans="1:11" x14ac:dyDescent="0.3">
      <c r="A2280" t="s">
        <v>228</v>
      </c>
      <c r="B2280" s="2">
        <v>46356</v>
      </c>
      <c r="C2280">
        <v>446768.34</v>
      </c>
      <c r="D2280">
        <v>2182.84</v>
      </c>
      <c r="E2280">
        <v>559.92999999999995</v>
      </c>
      <c r="F2280">
        <v>3193.18</v>
      </c>
      <c r="G2280">
        <v>1149.1099999999999</v>
      </c>
      <c r="H2280">
        <v>441866.12</v>
      </c>
      <c r="I2280">
        <v>92.57</v>
      </c>
      <c r="J2280">
        <v>5.5</v>
      </c>
      <c r="K2280">
        <v>87.07</v>
      </c>
    </row>
    <row r="2281" spans="1:11" x14ac:dyDescent="0.3">
      <c r="A2281" t="s">
        <v>228</v>
      </c>
      <c r="B2281" s="2">
        <v>46387</v>
      </c>
      <c r="C2281">
        <v>441866.12</v>
      </c>
      <c r="D2281">
        <v>2158.88</v>
      </c>
      <c r="E2281">
        <v>553.79</v>
      </c>
      <c r="F2281">
        <v>3158.14</v>
      </c>
      <c r="G2281">
        <v>1136.5</v>
      </c>
      <c r="H2281">
        <v>437017.69</v>
      </c>
      <c r="I2281">
        <v>91.55</v>
      </c>
      <c r="J2281">
        <v>5.5</v>
      </c>
      <c r="K2281">
        <v>86.05</v>
      </c>
    </row>
    <row r="2282" spans="1:11" x14ac:dyDescent="0.3">
      <c r="A2282" t="s">
        <v>229</v>
      </c>
      <c r="B2282" s="2">
        <v>46053</v>
      </c>
      <c r="C2282">
        <v>212940.65</v>
      </c>
      <c r="D2282">
        <v>1083.51</v>
      </c>
      <c r="E2282">
        <v>1277.6600000000001</v>
      </c>
      <c r="F2282">
        <v>1682.24</v>
      </c>
      <c r="G2282">
        <v>279.39</v>
      </c>
      <c r="H2282">
        <v>209701.36</v>
      </c>
      <c r="I2282">
        <v>44.03</v>
      </c>
      <c r="J2282">
        <v>7.12</v>
      </c>
      <c r="K2282">
        <v>36.909999999999997</v>
      </c>
    </row>
    <row r="2283" spans="1:11" x14ac:dyDescent="0.3">
      <c r="A2283" t="s">
        <v>229</v>
      </c>
      <c r="B2283" s="2">
        <v>46081</v>
      </c>
      <c r="C2283">
        <v>209701.36</v>
      </c>
      <c r="D2283">
        <v>1067.03</v>
      </c>
      <c r="E2283">
        <v>1258.23</v>
      </c>
      <c r="F2283">
        <v>1656.65</v>
      </c>
      <c r="G2283">
        <v>275.14</v>
      </c>
      <c r="H2283">
        <v>206511.35</v>
      </c>
      <c r="I2283">
        <v>43.36</v>
      </c>
      <c r="J2283">
        <v>7.12</v>
      </c>
      <c r="K2283">
        <v>36.24</v>
      </c>
    </row>
    <row r="2284" spans="1:11" x14ac:dyDescent="0.3">
      <c r="A2284" t="s">
        <v>229</v>
      </c>
      <c r="B2284" s="2">
        <v>46112</v>
      </c>
      <c r="C2284">
        <v>206511.35</v>
      </c>
      <c r="D2284">
        <v>1050.8</v>
      </c>
      <c r="E2284">
        <v>1239.0899999999999</v>
      </c>
      <c r="F2284">
        <v>1631.45</v>
      </c>
      <c r="G2284">
        <v>270.95</v>
      </c>
      <c r="H2284">
        <v>203369.87</v>
      </c>
      <c r="I2284">
        <v>42.7</v>
      </c>
      <c r="J2284">
        <v>7.12</v>
      </c>
      <c r="K2284">
        <v>35.58</v>
      </c>
    </row>
    <row r="2285" spans="1:11" x14ac:dyDescent="0.3">
      <c r="A2285" t="s">
        <v>229</v>
      </c>
      <c r="B2285" s="2">
        <v>46142</v>
      </c>
      <c r="C2285">
        <v>203369.87</v>
      </c>
      <c r="D2285">
        <v>1034.81</v>
      </c>
      <c r="E2285">
        <v>1220.24</v>
      </c>
      <c r="F2285">
        <v>1606.63</v>
      </c>
      <c r="G2285">
        <v>266.83</v>
      </c>
      <c r="H2285">
        <v>200276.18</v>
      </c>
      <c r="I2285">
        <v>42.05</v>
      </c>
      <c r="J2285">
        <v>7.12</v>
      </c>
      <c r="K2285">
        <v>34.93</v>
      </c>
    </row>
    <row r="2286" spans="1:11" x14ac:dyDescent="0.3">
      <c r="A2286" t="s">
        <v>229</v>
      </c>
      <c r="B2286" s="2">
        <v>46173</v>
      </c>
      <c r="C2286">
        <v>200276.18</v>
      </c>
      <c r="D2286">
        <v>1019.07</v>
      </c>
      <c r="E2286">
        <v>1201.67</v>
      </c>
      <c r="F2286">
        <v>1582.19</v>
      </c>
      <c r="G2286">
        <v>262.77</v>
      </c>
      <c r="H2286">
        <v>197229.55</v>
      </c>
      <c r="I2286">
        <v>41.41</v>
      </c>
      <c r="J2286">
        <v>7.12</v>
      </c>
      <c r="K2286">
        <v>34.29</v>
      </c>
    </row>
    <row r="2287" spans="1:11" x14ac:dyDescent="0.3">
      <c r="A2287" t="s">
        <v>229</v>
      </c>
      <c r="B2287" s="2">
        <v>46203</v>
      </c>
      <c r="C2287">
        <v>197229.55</v>
      </c>
      <c r="D2287">
        <v>1003.57</v>
      </c>
      <c r="E2287">
        <v>1183.3900000000001</v>
      </c>
      <c r="F2287">
        <v>1558.12</v>
      </c>
      <c r="G2287">
        <v>258.77</v>
      </c>
      <c r="H2287">
        <v>194229.26</v>
      </c>
      <c r="I2287">
        <v>40.78</v>
      </c>
      <c r="J2287">
        <v>7.12</v>
      </c>
      <c r="K2287">
        <v>33.659999999999997</v>
      </c>
    </row>
    <row r="2288" spans="1:11" x14ac:dyDescent="0.3">
      <c r="A2288" t="s">
        <v>229</v>
      </c>
      <c r="B2288" s="2">
        <v>46234</v>
      </c>
      <c r="C2288">
        <v>194229.26</v>
      </c>
      <c r="D2288">
        <v>988.3</v>
      </c>
      <c r="E2288">
        <v>1165.3900000000001</v>
      </c>
      <c r="F2288">
        <v>1534.42</v>
      </c>
      <c r="G2288">
        <v>254.84</v>
      </c>
      <c r="H2288">
        <v>191274.61</v>
      </c>
      <c r="I2288">
        <v>40.159999999999997</v>
      </c>
      <c r="J2288">
        <v>7.12</v>
      </c>
      <c r="K2288">
        <v>33.04</v>
      </c>
    </row>
    <row r="2289" spans="1:11" x14ac:dyDescent="0.3">
      <c r="A2289" t="s">
        <v>229</v>
      </c>
      <c r="B2289" s="2">
        <v>46265</v>
      </c>
      <c r="C2289">
        <v>191274.61</v>
      </c>
      <c r="D2289">
        <v>973.27</v>
      </c>
      <c r="E2289">
        <v>1147.6600000000001</v>
      </c>
      <c r="F2289">
        <v>1511.07</v>
      </c>
      <c r="G2289">
        <v>250.96</v>
      </c>
      <c r="H2289">
        <v>188364.91</v>
      </c>
      <c r="I2289">
        <v>39.549999999999997</v>
      </c>
      <c r="J2289">
        <v>7.12</v>
      </c>
      <c r="K2289">
        <v>32.43</v>
      </c>
    </row>
    <row r="2290" spans="1:11" x14ac:dyDescent="0.3">
      <c r="A2290" t="s">
        <v>229</v>
      </c>
      <c r="B2290" s="2">
        <v>46295</v>
      </c>
      <c r="C2290">
        <v>188364.91</v>
      </c>
      <c r="D2290">
        <v>958.46</v>
      </c>
      <c r="E2290">
        <v>1130.21</v>
      </c>
      <c r="F2290">
        <v>1488.09</v>
      </c>
      <c r="G2290">
        <v>247.14</v>
      </c>
      <c r="H2290">
        <v>185499.48</v>
      </c>
      <c r="I2290">
        <v>38.94</v>
      </c>
      <c r="J2290">
        <v>7.12</v>
      </c>
      <c r="K2290">
        <v>31.83</v>
      </c>
    </row>
    <row r="2291" spans="1:11" x14ac:dyDescent="0.3">
      <c r="A2291" t="s">
        <v>229</v>
      </c>
      <c r="B2291" s="2">
        <v>46326</v>
      </c>
      <c r="C2291">
        <v>185499.48</v>
      </c>
      <c r="D2291">
        <v>943.88</v>
      </c>
      <c r="E2291">
        <v>1113.01</v>
      </c>
      <c r="F2291">
        <v>1465.45</v>
      </c>
      <c r="G2291">
        <v>243.38</v>
      </c>
      <c r="H2291">
        <v>182677.63</v>
      </c>
      <c r="I2291">
        <v>38.35</v>
      </c>
      <c r="J2291">
        <v>7.12</v>
      </c>
      <c r="K2291">
        <v>31.23</v>
      </c>
    </row>
    <row r="2292" spans="1:11" x14ac:dyDescent="0.3">
      <c r="A2292" t="s">
        <v>229</v>
      </c>
      <c r="B2292" s="2">
        <v>46356</v>
      </c>
      <c r="C2292">
        <v>182677.63</v>
      </c>
      <c r="D2292">
        <v>929.52</v>
      </c>
      <c r="E2292">
        <v>1096.08</v>
      </c>
      <c r="F2292">
        <v>1443.16</v>
      </c>
      <c r="G2292">
        <v>239.68</v>
      </c>
      <c r="H2292">
        <v>179898.71</v>
      </c>
      <c r="I2292">
        <v>37.770000000000003</v>
      </c>
      <c r="J2292">
        <v>7.12</v>
      </c>
      <c r="K2292">
        <v>30.65</v>
      </c>
    </row>
    <row r="2293" spans="1:11" x14ac:dyDescent="0.3">
      <c r="A2293" t="s">
        <v>229</v>
      </c>
      <c r="B2293" s="2">
        <v>46387</v>
      </c>
      <c r="C2293">
        <v>179898.71</v>
      </c>
      <c r="D2293">
        <v>915.38</v>
      </c>
      <c r="E2293">
        <v>1079.4100000000001</v>
      </c>
      <c r="F2293">
        <v>1421.2</v>
      </c>
      <c r="G2293">
        <v>236.03</v>
      </c>
      <c r="H2293">
        <v>177162.06</v>
      </c>
      <c r="I2293">
        <v>37.19</v>
      </c>
      <c r="J2293">
        <v>7.12</v>
      </c>
      <c r="K2293">
        <v>30.08</v>
      </c>
    </row>
    <row r="2294" spans="1:11" x14ac:dyDescent="0.3">
      <c r="A2294" t="s">
        <v>230</v>
      </c>
      <c r="B2294" s="2">
        <v>46053</v>
      </c>
      <c r="C2294">
        <v>573222.04</v>
      </c>
      <c r="D2294">
        <v>2868.98</v>
      </c>
      <c r="E2294">
        <v>647.21</v>
      </c>
      <c r="F2294">
        <v>6195.3</v>
      </c>
      <c r="G2294">
        <v>1723.12</v>
      </c>
      <c r="H2294">
        <v>564656.41</v>
      </c>
      <c r="I2294">
        <v>130.38</v>
      </c>
      <c r="J2294">
        <v>5.58</v>
      </c>
      <c r="K2294">
        <v>124.81</v>
      </c>
    </row>
    <row r="2295" spans="1:11" x14ac:dyDescent="0.3">
      <c r="A2295" t="s">
        <v>230</v>
      </c>
      <c r="B2295" s="2">
        <v>46081</v>
      </c>
      <c r="C2295">
        <v>564656.41</v>
      </c>
      <c r="D2295">
        <v>2826.11</v>
      </c>
      <c r="E2295">
        <v>637.54</v>
      </c>
      <c r="F2295">
        <v>6102.72</v>
      </c>
      <c r="G2295">
        <v>1697.37</v>
      </c>
      <c r="H2295">
        <v>556218.78</v>
      </c>
      <c r="I2295">
        <v>128.43</v>
      </c>
      <c r="J2295">
        <v>5.58</v>
      </c>
      <c r="K2295">
        <v>122.86</v>
      </c>
    </row>
    <row r="2296" spans="1:11" x14ac:dyDescent="0.3">
      <c r="A2296" t="s">
        <v>230</v>
      </c>
      <c r="B2296" s="2">
        <v>46112</v>
      </c>
      <c r="C2296">
        <v>556218.78</v>
      </c>
      <c r="D2296">
        <v>2783.88</v>
      </c>
      <c r="E2296">
        <v>628.01</v>
      </c>
      <c r="F2296">
        <v>6011.53</v>
      </c>
      <c r="G2296">
        <v>1672.01</v>
      </c>
      <c r="H2296">
        <v>547907.24</v>
      </c>
      <c r="I2296">
        <v>126.51</v>
      </c>
      <c r="J2296">
        <v>5.58</v>
      </c>
      <c r="K2296">
        <v>120.94</v>
      </c>
    </row>
    <row r="2297" spans="1:11" x14ac:dyDescent="0.3">
      <c r="A2297" t="s">
        <v>230</v>
      </c>
      <c r="B2297" s="2">
        <v>46142</v>
      </c>
      <c r="C2297">
        <v>547907.24</v>
      </c>
      <c r="D2297">
        <v>2742.28</v>
      </c>
      <c r="E2297">
        <v>618.63</v>
      </c>
      <c r="F2297">
        <v>5921.7</v>
      </c>
      <c r="G2297">
        <v>1647.02</v>
      </c>
      <c r="H2297">
        <v>539719.89</v>
      </c>
      <c r="I2297">
        <v>124.62</v>
      </c>
      <c r="J2297">
        <v>5.58</v>
      </c>
      <c r="K2297">
        <v>119.05</v>
      </c>
    </row>
    <row r="2298" spans="1:11" x14ac:dyDescent="0.3">
      <c r="A2298" t="s">
        <v>230</v>
      </c>
      <c r="B2298" s="2">
        <v>46173</v>
      </c>
      <c r="C2298">
        <v>539719.89</v>
      </c>
      <c r="D2298">
        <v>2701.3</v>
      </c>
      <c r="E2298">
        <v>609.38</v>
      </c>
      <c r="F2298">
        <v>5833.21</v>
      </c>
      <c r="G2298">
        <v>1622.41</v>
      </c>
      <c r="H2298">
        <v>531654.88</v>
      </c>
      <c r="I2298">
        <v>122.76</v>
      </c>
      <c r="J2298">
        <v>5.58</v>
      </c>
      <c r="K2298">
        <v>117.19</v>
      </c>
    </row>
    <row r="2299" spans="1:11" x14ac:dyDescent="0.3">
      <c r="A2299" t="s">
        <v>230</v>
      </c>
      <c r="B2299" s="2">
        <v>46203</v>
      </c>
      <c r="C2299">
        <v>531654.88</v>
      </c>
      <c r="D2299">
        <v>2660.93</v>
      </c>
      <c r="E2299">
        <v>600.28</v>
      </c>
      <c r="F2299">
        <v>5746.05</v>
      </c>
      <c r="G2299">
        <v>1598.17</v>
      </c>
      <c r="H2299">
        <v>523710.39</v>
      </c>
      <c r="I2299">
        <v>120.93</v>
      </c>
      <c r="J2299">
        <v>5.58</v>
      </c>
      <c r="K2299">
        <v>115.35</v>
      </c>
    </row>
    <row r="2300" spans="1:11" x14ac:dyDescent="0.3">
      <c r="A2300" t="s">
        <v>230</v>
      </c>
      <c r="B2300" s="2">
        <v>46234</v>
      </c>
      <c r="C2300">
        <v>523710.39</v>
      </c>
      <c r="D2300">
        <v>2621.17</v>
      </c>
      <c r="E2300">
        <v>591.30999999999995</v>
      </c>
      <c r="F2300">
        <v>5660.18</v>
      </c>
      <c r="G2300">
        <v>1574.29</v>
      </c>
      <c r="H2300">
        <v>515884.61</v>
      </c>
      <c r="I2300">
        <v>119.12</v>
      </c>
      <c r="J2300">
        <v>5.58</v>
      </c>
      <c r="K2300">
        <v>113.54</v>
      </c>
    </row>
    <row r="2301" spans="1:11" x14ac:dyDescent="0.3">
      <c r="A2301" t="s">
        <v>230</v>
      </c>
      <c r="B2301" s="2">
        <v>46265</v>
      </c>
      <c r="C2301">
        <v>515884.61</v>
      </c>
      <c r="D2301">
        <v>2582</v>
      </c>
      <c r="E2301">
        <v>582.47</v>
      </c>
      <c r="F2301">
        <v>5575.6</v>
      </c>
      <c r="G2301">
        <v>1550.76</v>
      </c>
      <c r="H2301">
        <v>508175.78</v>
      </c>
      <c r="I2301">
        <v>117.34</v>
      </c>
      <c r="J2301">
        <v>5.58</v>
      </c>
      <c r="K2301">
        <v>111.76</v>
      </c>
    </row>
    <row r="2302" spans="1:11" x14ac:dyDescent="0.3">
      <c r="A2302" t="s">
        <v>230</v>
      </c>
      <c r="B2302" s="2">
        <v>46295</v>
      </c>
      <c r="C2302">
        <v>508175.78</v>
      </c>
      <c r="D2302">
        <v>2543.42</v>
      </c>
      <c r="E2302">
        <v>573.77</v>
      </c>
      <c r="F2302">
        <v>5492.29</v>
      </c>
      <c r="G2302">
        <v>1527.59</v>
      </c>
      <c r="H2302">
        <v>500582.14</v>
      </c>
      <c r="I2302">
        <v>115.59</v>
      </c>
      <c r="J2302">
        <v>5.58</v>
      </c>
      <c r="K2302">
        <v>110.01</v>
      </c>
    </row>
    <row r="2303" spans="1:11" x14ac:dyDescent="0.3">
      <c r="A2303" t="s">
        <v>230</v>
      </c>
      <c r="B2303" s="2">
        <v>46326</v>
      </c>
      <c r="C2303">
        <v>500582.14</v>
      </c>
      <c r="D2303">
        <v>2505.41</v>
      </c>
      <c r="E2303">
        <v>565.19000000000005</v>
      </c>
      <c r="F2303">
        <v>5410.22</v>
      </c>
      <c r="G2303">
        <v>1504.76</v>
      </c>
      <c r="H2303">
        <v>493101.96</v>
      </c>
      <c r="I2303">
        <v>113.86</v>
      </c>
      <c r="J2303">
        <v>5.58</v>
      </c>
      <c r="K2303">
        <v>108.28</v>
      </c>
    </row>
    <row r="2304" spans="1:11" x14ac:dyDescent="0.3">
      <c r="A2304" t="s">
        <v>230</v>
      </c>
      <c r="B2304" s="2">
        <v>46356</v>
      </c>
      <c r="C2304">
        <v>493101.96</v>
      </c>
      <c r="D2304">
        <v>2467.98</v>
      </c>
      <c r="E2304">
        <v>556.75</v>
      </c>
      <c r="F2304">
        <v>5329.37</v>
      </c>
      <c r="G2304">
        <v>1482.28</v>
      </c>
      <c r="H2304">
        <v>485733.57</v>
      </c>
      <c r="I2304">
        <v>112.16</v>
      </c>
      <c r="J2304">
        <v>5.58</v>
      </c>
      <c r="K2304">
        <v>106.58</v>
      </c>
    </row>
    <row r="2305" spans="1:11" x14ac:dyDescent="0.3">
      <c r="A2305" t="s">
        <v>230</v>
      </c>
      <c r="B2305" s="2">
        <v>46387</v>
      </c>
      <c r="C2305">
        <v>485733.57</v>
      </c>
      <c r="D2305">
        <v>2431.1</v>
      </c>
      <c r="E2305">
        <v>548.42999999999995</v>
      </c>
      <c r="F2305">
        <v>5249.74</v>
      </c>
      <c r="G2305">
        <v>1460.13</v>
      </c>
      <c r="H2305">
        <v>478475.28</v>
      </c>
      <c r="I2305">
        <v>110.48</v>
      </c>
      <c r="J2305">
        <v>5.58</v>
      </c>
      <c r="K2305">
        <v>104.91</v>
      </c>
    </row>
    <row r="2306" spans="1:11" x14ac:dyDescent="0.3">
      <c r="A2306" t="s">
        <v>231</v>
      </c>
      <c r="B2306" s="2">
        <v>46053</v>
      </c>
      <c r="C2306">
        <v>593522.89</v>
      </c>
      <c r="D2306">
        <v>3108.58</v>
      </c>
      <c r="E2306">
        <v>653.82000000000005</v>
      </c>
      <c r="F2306">
        <v>7402.56</v>
      </c>
      <c r="G2306">
        <v>1552.12</v>
      </c>
      <c r="H2306">
        <v>583914.39</v>
      </c>
      <c r="I2306">
        <v>122.65</v>
      </c>
      <c r="J2306">
        <v>8.8000000000000007</v>
      </c>
      <c r="K2306">
        <v>113.85</v>
      </c>
    </row>
    <row r="2307" spans="1:11" x14ac:dyDescent="0.3">
      <c r="A2307" t="s">
        <v>231</v>
      </c>
      <c r="B2307" s="2">
        <v>46081</v>
      </c>
      <c r="C2307">
        <v>583914.39</v>
      </c>
      <c r="D2307">
        <v>3058.25</v>
      </c>
      <c r="E2307">
        <v>643.23</v>
      </c>
      <c r="F2307">
        <v>7282.72</v>
      </c>
      <c r="G2307">
        <v>1526.99</v>
      </c>
      <c r="H2307">
        <v>574461.43999999994</v>
      </c>
      <c r="I2307">
        <v>120.66</v>
      </c>
      <c r="J2307">
        <v>8.8000000000000007</v>
      </c>
      <c r="K2307">
        <v>111.86</v>
      </c>
    </row>
    <row r="2308" spans="1:11" x14ac:dyDescent="0.3">
      <c r="A2308" t="s">
        <v>231</v>
      </c>
      <c r="B2308" s="2">
        <v>46112</v>
      </c>
      <c r="C2308">
        <v>574461.43999999994</v>
      </c>
      <c r="D2308">
        <v>3008.74</v>
      </c>
      <c r="E2308">
        <v>632.82000000000005</v>
      </c>
      <c r="F2308">
        <v>7164.82</v>
      </c>
      <c r="G2308">
        <v>1502.27</v>
      </c>
      <c r="H2308">
        <v>565161.53</v>
      </c>
      <c r="I2308">
        <v>118.71</v>
      </c>
      <c r="J2308">
        <v>8.8000000000000007</v>
      </c>
      <c r="K2308">
        <v>109.91</v>
      </c>
    </row>
    <row r="2309" spans="1:11" x14ac:dyDescent="0.3">
      <c r="A2309" t="s">
        <v>231</v>
      </c>
      <c r="B2309" s="2">
        <v>46142</v>
      </c>
      <c r="C2309">
        <v>565161.53</v>
      </c>
      <c r="D2309">
        <v>2960.03</v>
      </c>
      <c r="E2309">
        <v>622.57000000000005</v>
      </c>
      <c r="F2309">
        <v>7048.83</v>
      </c>
      <c r="G2309">
        <v>1477.95</v>
      </c>
      <c r="H2309">
        <v>556012.17000000004</v>
      </c>
      <c r="I2309">
        <v>116.79</v>
      </c>
      <c r="J2309">
        <v>8.8000000000000007</v>
      </c>
      <c r="K2309">
        <v>107.99</v>
      </c>
    </row>
    <row r="2310" spans="1:11" x14ac:dyDescent="0.3">
      <c r="A2310" t="s">
        <v>231</v>
      </c>
      <c r="B2310" s="2">
        <v>46173</v>
      </c>
      <c r="C2310">
        <v>556012.17000000004</v>
      </c>
      <c r="D2310">
        <v>2912.11</v>
      </c>
      <c r="E2310">
        <v>612.5</v>
      </c>
      <c r="F2310">
        <v>6934.72</v>
      </c>
      <c r="G2310">
        <v>1454.03</v>
      </c>
      <c r="H2310">
        <v>547010.93000000005</v>
      </c>
      <c r="I2310">
        <v>114.9</v>
      </c>
      <c r="J2310">
        <v>8.8000000000000007</v>
      </c>
      <c r="K2310">
        <v>106.1</v>
      </c>
    </row>
    <row r="2311" spans="1:11" x14ac:dyDescent="0.3">
      <c r="A2311" t="s">
        <v>231</v>
      </c>
      <c r="B2311" s="2">
        <v>46203</v>
      </c>
      <c r="C2311">
        <v>547010.93000000005</v>
      </c>
      <c r="D2311">
        <v>2864.97</v>
      </c>
      <c r="E2311">
        <v>602.58000000000004</v>
      </c>
      <c r="F2311">
        <v>6822.45</v>
      </c>
      <c r="G2311">
        <v>1430.49</v>
      </c>
      <c r="H2311">
        <v>538155.41</v>
      </c>
      <c r="I2311">
        <v>113.04</v>
      </c>
      <c r="J2311">
        <v>8.8000000000000007</v>
      </c>
      <c r="K2311">
        <v>104.24</v>
      </c>
    </row>
    <row r="2312" spans="1:11" x14ac:dyDescent="0.3">
      <c r="A2312" t="s">
        <v>231</v>
      </c>
      <c r="B2312" s="2">
        <v>46234</v>
      </c>
      <c r="C2312">
        <v>538155.41</v>
      </c>
      <c r="D2312">
        <v>2818.59</v>
      </c>
      <c r="E2312">
        <v>592.82000000000005</v>
      </c>
      <c r="F2312">
        <v>6712.01</v>
      </c>
      <c r="G2312">
        <v>1407.33</v>
      </c>
      <c r="H2312">
        <v>529443.25</v>
      </c>
      <c r="I2312">
        <v>111.21</v>
      </c>
      <c r="J2312">
        <v>8.8000000000000007</v>
      </c>
      <c r="K2312">
        <v>102.41</v>
      </c>
    </row>
    <row r="2313" spans="1:11" x14ac:dyDescent="0.3">
      <c r="A2313" t="s">
        <v>231</v>
      </c>
      <c r="B2313" s="2">
        <v>46265</v>
      </c>
      <c r="C2313">
        <v>529443.25</v>
      </c>
      <c r="D2313">
        <v>2772.96</v>
      </c>
      <c r="E2313">
        <v>583.23</v>
      </c>
      <c r="F2313">
        <v>6603.35</v>
      </c>
      <c r="G2313">
        <v>1384.55</v>
      </c>
      <c r="H2313">
        <v>520872.13</v>
      </c>
      <c r="I2313">
        <v>109.41</v>
      </c>
      <c r="J2313">
        <v>8.8000000000000007</v>
      </c>
      <c r="K2313">
        <v>100.61</v>
      </c>
    </row>
    <row r="2314" spans="1:11" x14ac:dyDescent="0.3">
      <c r="A2314" t="s">
        <v>231</v>
      </c>
      <c r="B2314" s="2">
        <v>46295</v>
      </c>
      <c r="C2314">
        <v>520872.13</v>
      </c>
      <c r="D2314">
        <v>2728.07</v>
      </c>
      <c r="E2314">
        <v>573.79</v>
      </c>
      <c r="F2314">
        <v>6496.44</v>
      </c>
      <c r="G2314">
        <v>1362.13</v>
      </c>
      <c r="H2314">
        <v>512439.77</v>
      </c>
      <c r="I2314">
        <v>107.64</v>
      </c>
      <c r="J2314">
        <v>8.8000000000000007</v>
      </c>
      <c r="K2314">
        <v>98.83</v>
      </c>
    </row>
    <row r="2315" spans="1:11" x14ac:dyDescent="0.3">
      <c r="A2315" t="s">
        <v>231</v>
      </c>
      <c r="B2315" s="2">
        <v>46326</v>
      </c>
      <c r="C2315">
        <v>512439.77</v>
      </c>
      <c r="D2315">
        <v>2683.9</v>
      </c>
      <c r="E2315">
        <v>564.5</v>
      </c>
      <c r="F2315">
        <v>6391.27</v>
      </c>
      <c r="G2315">
        <v>1340.08</v>
      </c>
      <c r="H2315">
        <v>504143.92</v>
      </c>
      <c r="I2315">
        <v>105.89</v>
      </c>
      <c r="J2315">
        <v>8.8000000000000007</v>
      </c>
      <c r="K2315">
        <v>97.09</v>
      </c>
    </row>
    <row r="2316" spans="1:11" x14ac:dyDescent="0.3">
      <c r="A2316" t="s">
        <v>231</v>
      </c>
      <c r="B2316" s="2">
        <v>46356</v>
      </c>
      <c r="C2316">
        <v>504143.92</v>
      </c>
      <c r="D2316">
        <v>2640.45</v>
      </c>
      <c r="E2316">
        <v>555.36</v>
      </c>
      <c r="F2316">
        <v>6287.81</v>
      </c>
      <c r="G2316">
        <v>1318.39</v>
      </c>
      <c r="H2316">
        <v>495982.37</v>
      </c>
      <c r="I2316">
        <v>104.18</v>
      </c>
      <c r="J2316">
        <v>8.8000000000000007</v>
      </c>
      <c r="K2316">
        <v>95.38</v>
      </c>
    </row>
    <row r="2317" spans="1:11" x14ac:dyDescent="0.3">
      <c r="A2317" t="s">
        <v>231</v>
      </c>
      <c r="B2317" s="2">
        <v>46387</v>
      </c>
      <c r="C2317">
        <v>495982.37</v>
      </c>
      <c r="D2317">
        <v>2597.71</v>
      </c>
      <c r="E2317">
        <v>546.37</v>
      </c>
      <c r="F2317">
        <v>6186.01</v>
      </c>
      <c r="G2317">
        <v>1297.04</v>
      </c>
      <c r="H2317">
        <v>487952.95</v>
      </c>
      <c r="I2317">
        <v>102.49</v>
      </c>
      <c r="J2317">
        <v>8.8000000000000007</v>
      </c>
      <c r="K2317">
        <v>93.69</v>
      </c>
    </row>
    <row r="2318" spans="1:11" x14ac:dyDescent="0.3">
      <c r="A2318" t="s">
        <v>232</v>
      </c>
      <c r="B2318" s="2">
        <v>46053</v>
      </c>
      <c r="C2318">
        <v>273414.69</v>
      </c>
      <c r="D2318">
        <v>1568.03</v>
      </c>
      <c r="E2318">
        <v>323.07</v>
      </c>
      <c r="F2318">
        <v>2439.37</v>
      </c>
      <c r="G2318">
        <v>498.94</v>
      </c>
      <c r="H2318">
        <v>270153.32</v>
      </c>
      <c r="I2318">
        <v>67.95</v>
      </c>
      <c r="J2318">
        <v>5.74</v>
      </c>
      <c r="K2318">
        <v>62.2</v>
      </c>
    </row>
    <row r="2319" spans="1:11" x14ac:dyDescent="0.3">
      <c r="A2319" t="s">
        <v>232</v>
      </c>
      <c r="B2319" s="2">
        <v>46081</v>
      </c>
      <c r="C2319">
        <v>270153.32</v>
      </c>
      <c r="D2319">
        <v>1549.33</v>
      </c>
      <c r="E2319">
        <v>319.20999999999998</v>
      </c>
      <c r="F2319">
        <v>2410.27</v>
      </c>
      <c r="G2319">
        <v>492.99</v>
      </c>
      <c r="H2319">
        <v>266930.84999999998</v>
      </c>
      <c r="I2319">
        <v>67.14</v>
      </c>
      <c r="J2319">
        <v>5.74</v>
      </c>
      <c r="K2319">
        <v>61.39</v>
      </c>
    </row>
    <row r="2320" spans="1:11" x14ac:dyDescent="0.3">
      <c r="A2320" t="s">
        <v>232</v>
      </c>
      <c r="B2320" s="2">
        <v>46112</v>
      </c>
      <c r="C2320">
        <v>266930.84999999998</v>
      </c>
      <c r="D2320">
        <v>1530.85</v>
      </c>
      <c r="E2320">
        <v>315.41000000000003</v>
      </c>
      <c r="F2320">
        <v>2381.52</v>
      </c>
      <c r="G2320">
        <v>487.1</v>
      </c>
      <c r="H2320">
        <v>263746.82</v>
      </c>
      <c r="I2320">
        <v>66.33</v>
      </c>
      <c r="J2320">
        <v>5.74</v>
      </c>
      <c r="K2320">
        <v>60.59</v>
      </c>
    </row>
    <row r="2321" spans="1:11" x14ac:dyDescent="0.3">
      <c r="A2321" t="s">
        <v>232</v>
      </c>
      <c r="B2321" s="2">
        <v>46142</v>
      </c>
      <c r="C2321">
        <v>263746.82</v>
      </c>
      <c r="D2321">
        <v>1512.59</v>
      </c>
      <c r="E2321">
        <v>311.64</v>
      </c>
      <c r="F2321">
        <v>2353.11</v>
      </c>
      <c r="G2321">
        <v>481.29</v>
      </c>
      <c r="H2321">
        <v>260600.77</v>
      </c>
      <c r="I2321">
        <v>65.540000000000006</v>
      </c>
      <c r="J2321">
        <v>5.74</v>
      </c>
      <c r="K2321">
        <v>59.8</v>
      </c>
    </row>
    <row r="2322" spans="1:11" x14ac:dyDescent="0.3">
      <c r="A2322" t="s">
        <v>232</v>
      </c>
      <c r="B2322" s="2">
        <v>46173</v>
      </c>
      <c r="C2322">
        <v>260600.77</v>
      </c>
      <c r="D2322">
        <v>1494.55</v>
      </c>
      <c r="E2322">
        <v>307.93</v>
      </c>
      <c r="F2322">
        <v>2325.04</v>
      </c>
      <c r="G2322">
        <v>475.55</v>
      </c>
      <c r="H2322">
        <v>257492.25</v>
      </c>
      <c r="I2322">
        <v>64.760000000000005</v>
      </c>
      <c r="J2322">
        <v>5.74</v>
      </c>
      <c r="K2322">
        <v>59.02</v>
      </c>
    </row>
    <row r="2323" spans="1:11" x14ac:dyDescent="0.3">
      <c r="A2323" t="s">
        <v>232</v>
      </c>
      <c r="B2323" s="2">
        <v>46203</v>
      </c>
      <c r="C2323">
        <v>257492.25</v>
      </c>
      <c r="D2323">
        <v>1476.72</v>
      </c>
      <c r="E2323">
        <v>304.25</v>
      </c>
      <c r="F2323">
        <v>2297.31</v>
      </c>
      <c r="G2323">
        <v>469.88</v>
      </c>
      <c r="H2323">
        <v>254420.8</v>
      </c>
      <c r="I2323">
        <v>63.99</v>
      </c>
      <c r="J2323">
        <v>5.74</v>
      </c>
      <c r="K2323">
        <v>58.24</v>
      </c>
    </row>
    <row r="2324" spans="1:11" x14ac:dyDescent="0.3">
      <c r="A2324" t="s">
        <v>232</v>
      </c>
      <c r="B2324" s="2">
        <v>46234</v>
      </c>
      <c r="C2324">
        <v>254420.8</v>
      </c>
      <c r="D2324">
        <v>1459.1</v>
      </c>
      <c r="E2324">
        <v>300.62</v>
      </c>
      <c r="F2324">
        <v>2269.91</v>
      </c>
      <c r="G2324">
        <v>464.28</v>
      </c>
      <c r="H2324">
        <v>251386</v>
      </c>
      <c r="I2324">
        <v>63.23</v>
      </c>
      <c r="J2324">
        <v>5.74</v>
      </c>
      <c r="K2324">
        <v>57.48</v>
      </c>
    </row>
    <row r="2325" spans="1:11" x14ac:dyDescent="0.3">
      <c r="A2325" t="s">
        <v>232</v>
      </c>
      <c r="B2325" s="2">
        <v>46265</v>
      </c>
      <c r="C2325">
        <v>251386</v>
      </c>
      <c r="D2325">
        <v>1441.7</v>
      </c>
      <c r="E2325">
        <v>297.04000000000002</v>
      </c>
      <c r="F2325">
        <v>2242.83</v>
      </c>
      <c r="G2325">
        <v>458.74</v>
      </c>
      <c r="H2325">
        <v>248387.39</v>
      </c>
      <c r="I2325">
        <v>62.47</v>
      </c>
      <c r="J2325">
        <v>5.74</v>
      </c>
      <c r="K2325">
        <v>56.73</v>
      </c>
    </row>
    <row r="2326" spans="1:11" x14ac:dyDescent="0.3">
      <c r="A2326" t="s">
        <v>232</v>
      </c>
      <c r="B2326" s="2">
        <v>46295</v>
      </c>
      <c r="C2326">
        <v>248387.39</v>
      </c>
      <c r="D2326">
        <v>1424.5</v>
      </c>
      <c r="E2326">
        <v>293.5</v>
      </c>
      <c r="F2326">
        <v>2216.08</v>
      </c>
      <c r="G2326">
        <v>453.27</v>
      </c>
      <c r="H2326">
        <v>245424.55</v>
      </c>
      <c r="I2326">
        <v>61.73</v>
      </c>
      <c r="J2326">
        <v>5.74</v>
      </c>
      <c r="K2326">
        <v>55.98</v>
      </c>
    </row>
    <row r="2327" spans="1:11" x14ac:dyDescent="0.3">
      <c r="A2327" t="s">
        <v>232</v>
      </c>
      <c r="B2327" s="2">
        <v>46326</v>
      </c>
      <c r="C2327">
        <v>245424.55</v>
      </c>
      <c r="D2327">
        <v>1407.51</v>
      </c>
      <c r="E2327">
        <v>289.99</v>
      </c>
      <c r="F2327">
        <v>2189.64</v>
      </c>
      <c r="G2327">
        <v>447.86</v>
      </c>
      <c r="H2327">
        <v>242497.06</v>
      </c>
      <c r="I2327">
        <v>60.99</v>
      </c>
      <c r="J2327">
        <v>5.74</v>
      </c>
      <c r="K2327">
        <v>55.25</v>
      </c>
    </row>
    <row r="2328" spans="1:11" x14ac:dyDescent="0.3">
      <c r="A2328" t="s">
        <v>232</v>
      </c>
      <c r="B2328" s="2">
        <v>46356</v>
      </c>
      <c r="C2328">
        <v>242497.06</v>
      </c>
      <c r="D2328">
        <v>1390.72</v>
      </c>
      <c r="E2328">
        <v>286.54000000000002</v>
      </c>
      <c r="F2328">
        <v>2163.52</v>
      </c>
      <c r="G2328">
        <v>442.52</v>
      </c>
      <c r="H2328">
        <v>239604.48000000001</v>
      </c>
      <c r="I2328">
        <v>60.26</v>
      </c>
      <c r="J2328">
        <v>5.74</v>
      </c>
      <c r="K2328">
        <v>54.52</v>
      </c>
    </row>
    <row r="2329" spans="1:11" x14ac:dyDescent="0.3">
      <c r="A2329" t="s">
        <v>232</v>
      </c>
      <c r="B2329" s="2">
        <v>46387</v>
      </c>
      <c r="C2329">
        <v>239604.48000000001</v>
      </c>
      <c r="D2329">
        <v>1374.13</v>
      </c>
      <c r="E2329">
        <v>283.12</v>
      </c>
      <c r="F2329">
        <v>2137.7199999999998</v>
      </c>
      <c r="G2329">
        <v>437.24</v>
      </c>
      <c r="H2329">
        <v>236746.41</v>
      </c>
      <c r="I2329">
        <v>59.54</v>
      </c>
      <c r="J2329">
        <v>5.74</v>
      </c>
      <c r="K2329">
        <v>53.8</v>
      </c>
    </row>
    <row r="2330" spans="1:11" x14ac:dyDescent="0.3">
      <c r="A2330" t="s">
        <v>233</v>
      </c>
      <c r="B2330" s="2">
        <v>46053</v>
      </c>
      <c r="C2330">
        <v>205940.68</v>
      </c>
      <c r="D2330">
        <v>1169.23</v>
      </c>
      <c r="E2330">
        <v>1386.86</v>
      </c>
      <c r="F2330">
        <v>1636.21</v>
      </c>
      <c r="G2330">
        <v>497.45</v>
      </c>
      <c r="H2330">
        <v>202420.16</v>
      </c>
      <c r="I2330">
        <v>42.54</v>
      </c>
      <c r="J2330">
        <v>5.26</v>
      </c>
      <c r="K2330">
        <v>37.28</v>
      </c>
    </row>
    <row r="2331" spans="1:11" x14ac:dyDescent="0.3">
      <c r="A2331" t="s">
        <v>233</v>
      </c>
      <c r="B2331" s="2">
        <v>46081</v>
      </c>
      <c r="C2331">
        <v>202420.16</v>
      </c>
      <c r="D2331">
        <v>1149.24</v>
      </c>
      <c r="E2331">
        <v>1363.15</v>
      </c>
      <c r="F2331">
        <v>1608.24</v>
      </c>
      <c r="G2331">
        <v>488.95</v>
      </c>
      <c r="H2331">
        <v>198959.82</v>
      </c>
      <c r="I2331">
        <v>41.81</v>
      </c>
      <c r="J2331">
        <v>5.26</v>
      </c>
      <c r="K2331">
        <v>36.549999999999997</v>
      </c>
    </row>
    <row r="2332" spans="1:11" x14ac:dyDescent="0.3">
      <c r="A2332" t="s">
        <v>233</v>
      </c>
      <c r="B2332" s="2">
        <v>46112</v>
      </c>
      <c r="C2332">
        <v>198959.82</v>
      </c>
      <c r="D2332">
        <v>1129.5899999999999</v>
      </c>
      <c r="E2332">
        <v>1339.85</v>
      </c>
      <c r="F2332">
        <v>1580.74</v>
      </c>
      <c r="G2332">
        <v>480.59</v>
      </c>
      <c r="H2332">
        <v>195558.63</v>
      </c>
      <c r="I2332">
        <v>41.1</v>
      </c>
      <c r="J2332">
        <v>5.26</v>
      </c>
      <c r="K2332">
        <v>35.840000000000003</v>
      </c>
    </row>
    <row r="2333" spans="1:11" x14ac:dyDescent="0.3">
      <c r="A2333" t="s">
        <v>233</v>
      </c>
      <c r="B2333" s="2">
        <v>46142</v>
      </c>
      <c r="C2333">
        <v>195558.63</v>
      </c>
      <c r="D2333">
        <v>1110.28</v>
      </c>
      <c r="E2333">
        <v>1316.94</v>
      </c>
      <c r="F2333">
        <v>1553.72</v>
      </c>
      <c r="G2333">
        <v>472.38</v>
      </c>
      <c r="H2333">
        <v>192215.59</v>
      </c>
      <c r="I2333">
        <v>40.39</v>
      </c>
      <c r="J2333">
        <v>5.26</v>
      </c>
      <c r="K2333">
        <v>35.14</v>
      </c>
    </row>
    <row r="2334" spans="1:11" x14ac:dyDescent="0.3">
      <c r="A2334" t="s">
        <v>233</v>
      </c>
      <c r="B2334" s="2">
        <v>46173</v>
      </c>
      <c r="C2334">
        <v>192215.59</v>
      </c>
      <c r="D2334">
        <v>1091.3</v>
      </c>
      <c r="E2334">
        <v>1294.43</v>
      </c>
      <c r="F2334">
        <v>1527.16</v>
      </c>
      <c r="G2334">
        <v>464.3</v>
      </c>
      <c r="H2334">
        <v>188929.7</v>
      </c>
      <c r="I2334">
        <v>39.700000000000003</v>
      </c>
      <c r="J2334">
        <v>5.26</v>
      </c>
      <c r="K2334">
        <v>34.450000000000003</v>
      </c>
    </row>
    <row r="2335" spans="1:11" x14ac:dyDescent="0.3">
      <c r="A2335" t="s">
        <v>233</v>
      </c>
      <c r="B2335" s="2">
        <v>46203</v>
      </c>
      <c r="C2335">
        <v>188929.7</v>
      </c>
      <c r="D2335">
        <v>1072.6500000000001</v>
      </c>
      <c r="E2335">
        <v>1272.3</v>
      </c>
      <c r="F2335">
        <v>1501.05</v>
      </c>
      <c r="G2335">
        <v>456.36</v>
      </c>
      <c r="H2335">
        <v>185699.98</v>
      </c>
      <c r="I2335">
        <v>39.020000000000003</v>
      </c>
      <c r="J2335">
        <v>5.26</v>
      </c>
      <c r="K2335">
        <v>33.770000000000003</v>
      </c>
    </row>
    <row r="2336" spans="1:11" x14ac:dyDescent="0.3">
      <c r="A2336" t="s">
        <v>233</v>
      </c>
      <c r="B2336" s="2">
        <v>46234</v>
      </c>
      <c r="C2336">
        <v>185699.98</v>
      </c>
      <c r="D2336">
        <v>1054.31</v>
      </c>
      <c r="E2336">
        <v>1250.55</v>
      </c>
      <c r="F2336">
        <v>1475.39</v>
      </c>
      <c r="G2336">
        <v>448.56</v>
      </c>
      <c r="H2336">
        <v>182525.47</v>
      </c>
      <c r="I2336">
        <v>38.36</v>
      </c>
      <c r="J2336">
        <v>5.26</v>
      </c>
      <c r="K2336">
        <v>33.1</v>
      </c>
    </row>
    <row r="2337" spans="1:11" x14ac:dyDescent="0.3">
      <c r="A2337" t="s">
        <v>233</v>
      </c>
      <c r="B2337" s="2">
        <v>46265</v>
      </c>
      <c r="C2337">
        <v>182525.47</v>
      </c>
      <c r="D2337">
        <v>1036.29</v>
      </c>
      <c r="E2337">
        <v>1229.18</v>
      </c>
      <c r="F2337">
        <v>1450.17</v>
      </c>
      <c r="G2337">
        <v>440.89</v>
      </c>
      <c r="H2337">
        <v>179405.22</v>
      </c>
      <c r="I2337">
        <v>37.700000000000003</v>
      </c>
      <c r="J2337">
        <v>5.26</v>
      </c>
      <c r="K2337">
        <v>32.450000000000003</v>
      </c>
    </row>
    <row r="2338" spans="1:11" x14ac:dyDescent="0.3">
      <c r="A2338" t="s">
        <v>233</v>
      </c>
      <c r="B2338" s="2">
        <v>46295</v>
      </c>
      <c r="C2338">
        <v>179405.22</v>
      </c>
      <c r="D2338">
        <v>1018.57</v>
      </c>
      <c r="E2338">
        <v>1208.1600000000001</v>
      </c>
      <c r="F2338">
        <v>1425.38</v>
      </c>
      <c r="G2338">
        <v>433.36</v>
      </c>
      <c r="H2338">
        <v>176338.32</v>
      </c>
      <c r="I2338">
        <v>37.06</v>
      </c>
      <c r="J2338">
        <v>5.26</v>
      </c>
      <c r="K2338">
        <v>31.8</v>
      </c>
    </row>
    <row r="2339" spans="1:11" x14ac:dyDescent="0.3">
      <c r="A2339" t="s">
        <v>233</v>
      </c>
      <c r="B2339" s="2">
        <v>46326</v>
      </c>
      <c r="C2339">
        <v>176338.32</v>
      </c>
      <c r="D2339">
        <v>1001.16</v>
      </c>
      <c r="E2339">
        <v>1187.51</v>
      </c>
      <c r="F2339">
        <v>1401.02</v>
      </c>
      <c r="G2339">
        <v>425.95</v>
      </c>
      <c r="H2339">
        <v>173323.85</v>
      </c>
      <c r="I2339">
        <v>36.42</v>
      </c>
      <c r="J2339">
        <v>5.26</v>
      </c>
      <c r="K2339">
        <v>31.17</v>
      </c>
    </row>
    <row r="2340" spans="1:11" x14ac:dyDescent="0.3">
      <c r="A2340" t="s">
        <v>233</v>
      </c>
      <c r="B2340" s="2">
        <v>46356</v>
      </c>
      <c r="C2340">
        <v>173323.85</v>
      </c>
      <c r="D2340">
        <v>984.05</v>
      </c>
      <c r="E2340">
        <v>1167.21</v>
      </c>
      <c r="F2340">
        <v>1377.07</v>
      </c>
      <c r="G2340">
        <v>418.67</v>
      </c>
      <c r="H2340">
        <v>170360.91</v>
      </c>
      <c r="I2340">
        <v>35.799999999999997</v>
      </c>
      <c r="J2340">
        <v>5.26</v>
      </c>
      <c r="K2340">
        <v>30.54</v>
      </c>
    </row>
    <row r="2341" spans="1:11" x14ac:dyDescent="0.3">
      <c r="A2341" t="s">
        <v>233</v>
      </c>
      <c r="B2341" s="2">
        <v>46387</v>
      </c>
      <c r="C2341">
        <v>170360.91</v>
      </c>
      <c r="D2341">
        <v>967.22</v>
      </c>
      <c r="E2341">
        <v>1147.26</v>
      </c>
      <c r="F2341">
        <v>1353.52</v>
      </c>
      <c r="G2341">
        <v>411.51</v>
      </c>
      <c r="H2341">
        <v>167448.60999999999</v>
      </c>
      <c r="I2341">
        <v>35.19</v>
      </c>
      <c r="J2341">
        <v>5.26</v>
      </c>
      <c r="K2341">
        <v>29.93</v>
      </c>
    </row>
    <row r="2342" spans="1:11" x14ac:dyDescent="0.3">
      <c r="A2342" t="s">
        <v>234</v>
      </c>
      <c r="B2342" s="2">
        <v>46053</v>
      </c>
      <c r="C2342">
        <v>335990.67</v>
      </c>
      <c r="D2342">
        <v>1609.96</v>
      </c>
      <c r="E2342">
        <v>536.66999999999996</v>
      </c>
      <c r="F2342">
        <v>4261.16</v>
      </c>
      <c r="G2342">
        <v>1059.68</v>
      </c>
      <c r="H2342">
        <v>330133.15000000002</v>
      </c>
      <c r="I2342">
        <v>69.39</v>
      </c>
      <c r="J2342">
        <v>6.48</v>
      </c>
      <c r="K2342">
        <v>62.91</v>
      </c>
    </row>
    <row r="2343" spans="1:11" x14ac:dyDescent="0.3">
      <c r="A2343" t="s">
        <v>234</v>
      </c>
      <c r="B2343" s="2">
        <v>46081</v>
      </c>
      <c r="C2343">
        <v>330133.15000000002</v>
      </c>
      <c r="D2343">
        <v>1581.89</v>
      </c>
      <c r="E2343">
        <v>527.32000000000005</v>
      </c>
      <c r="F2343">
        <v>4186.88</v>
      </c>
      <c r="G2343">
        <v>1041.21</v>
      </c>
      <c r="H2343">
        <v>324377.75</v>
      </c>
      <c r="I2343">
        <v>68.180000000000007</v>
      </c>
      <c r="J2343">
        <v>6.48</v>
      </c>
      <c r="K2343">
        <v>61.7</v>
      </c>
    </row>
    <row r="2344" spans="1:11" x14ac:dyDescent="0.3">
      <c r="A2344" t="s">
        <v>234</v>
      </c>
      <c r="B2344" s="2">
        <v>46112</v>
      </c>
      <c r="C2344">
        <v>324377.75</v>
      </c>
      <c r="D2344">
        <v>1554.31</v>
      </c>
      <c r="E2344">
        <v>518.12</v>
      </c>
      <c r="F2344">
        <v>4113.88</v>
      </c>
      <c r="G2344">
        <v>1023.05</v>
      </c>
      <c r="H2344">
        <v>318722.69</v>
      </c>
      <c r="I2344">
        <v>66.989999999999995</v>
      </c>
      <c r="J2344">
        <v>6.48</v>
      </c>
      <c r="K2344">
        <v>60.51</v>
      </c>
    </row>
    <row r="2345" spans="1:11" x14ac:dyDescent="0.3">
      <c r="A2345" t="s">
        <v>234</v>
      </c>
      <c r="B2345" s="2">
        <v>46142</v>
      </c>
      <c r="C2345">
        <v>318722.69</v>
      </c>
      <c r="D2345">
        <v>1527.21</v>
      </c>
      <c r="E2345">
        <v>509.09</v>
      </c>
      <c r="F2345">
        <v>4042.16</v>
      </c>
      <c r="G2345">
        <v>1005.22</v>
      </c>
      <c r="H2345">
        <v>313166.21000000002</v>
      </c>
      <c r="I2345">
        <v>65.819999999999993</v>
      </c>
      <c r="J2345">
        <v>6.48</v>
      </c>
      <c r="K2345">
        <v>59.34</v>
      </c>
    </row>
    <row r="2346" spans="1:11" x14ac:dyDescent="0.3">
      <c r="A2346" t="s">
        <v>234</v>
      </c>
      <c r="B2346" s="2">
        <v>46173</v>
      </c>
      <c r="C2346">
        <v>313166.21000000002</v>
      </c>
      <c r="D2346">
        <v>1500.59</v>
      </c>
      <c r="E2346">
        <v>500.22</v>
      </c>
      <c r="F2346">
        <v>3971.7</v>
      </c>
      <c r="G2346">
        <v>987.69</v>
      </c>
      <c r="H2346">
        <v>307706.61</v>
      </c>
      <c r="I2346">
        <v>64.67</v>
      </c>
      <c r="J2346">
        <v>6.48</v>
      </c>
      <c r="K2346">
        <v>58.2</v>
      </c>
    </row>
    <row r="2347" spans="1:11" x14ac:dyDescent="0.3">
      <c r="A2347" t="s">
        <v>234</v>
      </c>
      <c r="B2347" s="2">
        <v>46203</v>
      </c>
      <c r="C2347">
        <v>307706.61</v>
      </c>
      <c r="D2347">
        <v>1474.43</v>
      </c>
      <c r="E2347">
        <v>491.5</v>
      </c>
      <c r="F2347">
        <v>3902.45</v>
      </c>
      <c r="G2347">
        <v>970.48</v>
      </c>
      <c r="H2347">
        <v>302342.18</v>
      </c>
      <c r="I2347">
        <v>63.55</v>
      </c>
      <c r="J2347">
        <v>6.48</v>
      </c>
      <c r="K2347">
        <v>57.07</v>
      </c>
    </row>
    <row r="2348" spans="1:11" x14ac:dyDescent="0.3">
      <c r="A2348" t="s">
        <v>234</v>
      </c>
      <c r="B2348" s="2">
        <v>46234</v>
      </c>
      <c r="C2348">
        <v>302342.18</v>
      </c>
      <c r="D2348">
        <v>1448.72</v>
      </c>
      <c r="E2348">
        <v>482.93</v>
      </c>
      <c r="F2348">
        <v>3834.42</v>
      </c>
      <c r="G2348">
        <v>953.56</v>
      </c>
      <c r="H2348">
        <v>297071.28000000003</v>
      </c>
      <c r="I2348">
        <v>62.44</v>
      </c>
      <c r="J2348">
        <v>6.48</v>
      </c>
      <c r="K2348">
        <v>55.96</v>
      </c>
    </row>
    <row r="2349" spans="1:11" x14ac:dyDescent="0.3">
      <c r="A2349" t="s">
        <v>234</v>
      </c>
      <c r="B2349" s="2">
        <v>46265</v>
      </c>
      <c r="C2349">
        <v>297071.28000000003</v>
      </c>
      <c r="D2349">
        <v>1423.47</v>
      </c>
      <c r="E2349">
        <v>474.51</v>
      </c>
      <c r="F2349">
        <v>3767.57</v>
      </c>
      <c r="G2349">
        <v>936.93</v>
      </c>
      <c r="H2349">
        <v>291892.27</v>
      </c>
      <c r="I2349">
        <v>61.35</v>
      </c>
      <c r="J2349">
        <v>6.48</v>
      </c>
      <c r="K2349">
        <v>54.87</v>
      </c>
    </row>
    <row r="2350" spans="1:11" x14ac:dyDescent="0.3">
      <c r="A2350" t="s">
        <v>234</v>
      </c>
      <c r="B2350" s="2">
        <v>46295</v>
      </c>
      <c r="C2350">
        <v>291892.27</v>
      </c>
      <c r="D2350">
        <v>1398.65</v>
      </c>
      <c r="E2350">
        <v>466.24</v>
      </c>
      <c r="F2350">
        <v>3701.89</v>
      </c>
      <c r="G2350">
        <v>920.6</v>
      </c>
      <c r="H2350">
        <v>286803.53999999998</v>
      </c>
      <c r="I2350">
        <v>60.28</v>
      </c>
      <c r="J2350">
        <v>6.48</v>
      </c>
      <c r="K2350">
        <v>53.8</v>
      </c>
    </row>
    <row r="2351" spans="1:11" x14ac:dyDescent="0.3">
      <c r="A2351" t="s">
        <v>234</v>
      </c>
      <c r="B2351" s="2">
        <v>46326</v>
      </c>
      <c r="C2351">
        <v>286803.53999999998</v>
      </c>
      <c r="D2351">
        <v>1374.27</v>
      </c>
      <c r="E2351">
        <v>458.11</v>
      </c>
      <c r="F2351">
        <v>3637.35</v>
      </c>
      <c r="G2351">
        <v>904.55</v>
      </c>
      <c r="H2351">
        <v>281803.53000000003</v>
      </c>
      <c r="I2351">
        <v>59.23</v>
      </c>
      <c r="J2351">
        <v>6.48</v>
      </c>
      <c r="K2351">
        <v>52.75</v>
      </c>
    </row>
    <row r="2352" spans="1:11" x14ac:dyDescent="0.3">
      <c r="A2352" t="s">
        <v>234</v>
      </c>
      <c r="B2352" s="2">
        <v>46356</v>
      </c>
      <c r="C2352">
        <v>281803.53000000003</v>
      </c>
      <c r="D2352">
        <v>1350.31</v>
      </c>
      <c r="E2352">
        <v>450.12</v>
      </c>
      <c r="F2352">
        <v>3573.94</v>
      </c>
      <c r="G2352">
        <v>888.78</v>
      </c>
      <c r="H2352">
        <v>276890.69</v>
      </c>
      <c r="I2352">
        <v>58.2</v>
      </c>
      <c r="J2352">
        <v>6.48</v>
      </c>
      <c r="K2352">
        <v>51.72</v>
      </c>
    </row>
    <row r="2353" spans="1:11" x14ac:dyDescent="0.3">
      <c r="A2353" t="s">
        <v>234</v>
      </c>
      <c r="B2353" s="2">
        <v>46387</v>
      </c>
      <c r="C2353">
        <v>276890.69</v>
      </c>
      <c r="D2353">
        <v>1326.77</v>
      </c>
      <c r="E2353">
        <v>442.27</v>
      </c>
      <c r="F2353">
        <v>3511.63</v>
      </c>
      <c r="G2353">
        <v>873.29</v>
      </c>
      <c r="H2353">
        <v>272063.5</v>
      </c>
      <c r="I2353">
        <v>57.18</v>
      </c>
      <c r="J2353">
        <v>6.48</v>
      </c>
      <c r="K2353">
        <v>50.7</v>
      </c>
    </row>
    <row r="2354" spans="1:11" x14ac:dyDescent="0.3">
      <c r="A2354" t="s">
        <v>235</v>
      </c>
      <c r="B2354" s="2">
        <v>46053</v>
      </c>
      <c r="C2354">
        <v>517369.91</v>
      </c>
      <c r="D2354">
        <v>2686.01</v>
      </c>
      <c r="E2354">
        <v>734.89</v>
      </c>
      <c r="F2354">
        <v>5935.87</v>
      </c>
      <c r="G2354">
        <v>316.55</v>
      </c>
      <c r="H2354">
        <v>510382.6</v>
      </c>
      <c r="I2354">
        <v>107.06</v>
      </c>
      <c r="J2354">
        <v>7.53</v>
      </c>
      <c r="K2354">
        <v>99.53</v>
      </c>
    </row>
    <row r="2355" spans="1:11" x14ac:dyDescent="0.3">
      <c r="A2355" t="s">
        <v>235</v>
      </c>
      <c r="B2355" s="2">
        <v>46081</v>
      </c>
      <c r="C2355">
        <v>510382.6</v>
      </c>
      <c r="D2355">
        <v>2649.74</v>
      </c>
      <c r="E2355">
        <v>724.97</v>
      </c>
      <c r="F2355">
        <v>5855.7</v>
      </c>
      <c r="G2355">
        <v>312.27</v>
      </c>
      <c r="H2355">
        <v>503489.66</v>
      </c>
      <c r="I2355">
        <v>105.61</v>
      </c>
      <c r="J2355">
        <v>7.53</v>
      </c>
      <c r="K2355">
        <v>98.09</v>
      </c>
    </row>
    <row r="2356" spans="1:11" x14ac:dyDescent="0.3">
      <c r="A2356" t="s">
        <v>235</v>
      </c>
      <c r="B2356" s="2">
        <v>46112</v>
      </c>
      <c r="C2356">
        <v>503489.66</v>
      </c>
      <c r="D2356">
        <v>2613.9499999999998</v>
      </c>
      <c r="E2356">
        <v>715.18</v>
      </c>
      <c r="F2356">
        <v>5776.62</v>
      </c>
      <c r="G2356">
        <v>308.05</v>
      </c>
      <c r="H2356">
        <v>496689.81</v>
      </c>
      <c r="I2356">
        <v>104.19</v>
      </c>
      <c r="J2356">
        <v>7.53</v>
      </c>
      <c r="K2356">
        <v>96.66</v>
      </c>
    </row>
    <row r="2357" spans="1:11" x14ac:dyDescent="0.3">
      <c r="A2357" t="s">
        <v>235</v>
      </c>
      <c r="B2357" s="2">
        <v>46142</v>
      </c>
      <c r="C2357">
        <v>496689.81</v>
      </c>
      <c r="D2357">
        <v>2578.65</v>
      </c>
      <c r="E2357">
        <v>705.52</v>
      </c>
      <c r="F2357">
        <v>5698.6</v>
      </c>
      <c r="G2357">
        <v>303.89</v>
      </c>
      <c r="H2357">
        <v>489981.8</v>
      </c>
      <c r="I2357">
        <v>102.78</v>
      </c>
      <c r="J2357">
        <v>7.53</v>
      </c>
      <c r="K2357">
        <v>95.25</v>
      </c>
    </row>
    <row r="2358" spans="1:11" x14ac:dyDescent="0.3">
      <c r="A2358" t="s">
        <v>235</v>
      </c>
      <c r="B2358" s="2">
        <v>46173</v>
      </c>
      <c r="C2358">
        <v>489981.8</v>
      </c>
      <c r="D2358">
        <v>2543.8200000000002</v>
      </c>
      <c r="E2358">
        <v>695.99</v>
      </c>
      <c r="F2358">
        <v>5621.64</v>
      </c>
      <c r="G2358">
        <v>299.79000000000002</v>
      </c>
      <c r="H2358">
        <v>483364.38</v>
      </c>
      <c r="I2358">
        <v>101.39</v>
      </c>
      <c r="J2358">
        <v>7.53</v>
      </c>
      <c r="K2358">
        <v>93.86</v>
      </c>
    </row>
    <row r="2359" spans="1:11" x14ac:dyDescent="0.3">
      <c r="A2359" t="s">
        <v>235</v>
      </c>
      <c r="B2359" s="2">
        <v>46203</v>
      </c>
      <c r="C2359">
        <v>483364.38</v>
      </c>
      <c r="D2359">
        <v>2509.4699999999998</v>
      </c>
      <c r="E2359">
        <v>686.59</v>
      </c>
      <c r="F2359">
        <v>5545.72</v>
      </c>
      <c r="G2359">
        <v>295.74</v>
      </c>
      <c r="H2359">
        <v>476836.33</v>
      </c>
      <c r="I2359">
        <v>100.02</v>
      </c>
      <c r="J2359">
        <v>7.53</v>
      </c>
      <c r="K2359">
        <v>92.5</v>
      </c>
    </row>
    <row r="2360" spans="1:11" x14ac:dyDescent="0.3">
      <c r="A2360" t="s">
        <v>235</v>
      </c>
      <c r="B2360" s="2">
        <v>46234</v>
      </c>
      <c r="C2360">
        <v>476836.33</v>
      </c>
      <c r="D2360">
        <v>2475.58</v>
      </c>
      <c r="E2360">
        <v>677.32</v>
      </c>
      <c r="F2360">
        <v>5470.82</v>
      </c>
      <c r="G2360">
        <v>291.75</v>
      </c>
      <c r="H2360">
        <v>470396.45</v>
      </c>
      <c r="I2360">
        <v>98.67</v>
      </c>
      <c r="J2360">
        <v>7.53</v>
      </c>
      <c r="K2360">
        <v>91.14</v>
      </c>
    </row>
    <row r="2361" spans="1:11" x14ac:dyDescent="0.3">
      <c r="A2361" t="s">
        <v>235</v>
      </c>
      <c r="B2361" s="2">
        <v>46265</v>
      </c>
      <c r="C2361">
        <v>470396.45</v>
      </c>
      <c r="D2361">
        <v>2442.14</v>
      </c>
      <c r="E2361">
        <v>668.17</v>
      </c>
      <c r="F2361">
        <v>5396.93</v>
      </c>
      <c r="G2361">
        <v>287.81</v>
      </c>
      <c r="H2361">
        <v>464043.54</v>
      </c>
      <c r="I2361">
        <v>97.34</v>
      </c>
      <c r="J2361">
        <v>7.53</v>
      </c>
      <c r="K2361">
        <v>89.81</v>
      </c>
    </row>
    <row r="2362" spans="1:11" x14ac:dyDescent="0.3">
      <c r="A2362" t="s">
        <v>235</v>
      </c>
      <c r="B2362" s="2">
        <v>46295</v>
      </c>
      <c r="C2362">
        <v>464043.54</v>
      </c>
      <c r="D2362">
        <v>2409.16</v>
      </c>
      <c r="E2362">
        <v>659.15</v>
      </c>
      <c r="F2362">
        <v>5324.05</v>
      </c>
      <c r="G2362">
        <v>283.92</v>
      </c>
      <c r="H2362">
        <v>457776.43</v>
      </c>
      <c r="I2362">
        <v>96.02</v>
      </c>
      <c r="J2362">
        <v>7.53</v>
      </c>
      <c r="K2362">
        <v>88.5</v>
      </c>
    </row>
    <row r="2363" spans="1:11" x14ac:dyDescent="0.3">
      <c r="A2363" t="s">
        <v>235</v>
      </c>
      <c r="B2363" s="2">
        <v>46326</v>
      </c>
      <c r="C2363">
        <v>457776.43</v>
      </c>
      <c r="D2363">
        <v>2376.62</v>
      </c>
      <c r="E2363">
        <v>650.24</v>
      </c>
      <c r="F2363">
        <v>5252.14</v>
      </c>
      <c r="G2363">
        <v>280.08</v>
      </c>
      <c r="H2363">
        <v>451593.96</v>
      </c>
      <c r="I2363">
        <v>94.73</v>
      </c>
      <c r="J2363">
        <v>7.53</v>
      </c>
      <c r="K2363">
        <v>87.2</v>
      </c>
    </row>
    <row r="2364" spans="1:11" x14ac:dyDescent="0.3">
      <c r="A2364" t="s">
        <v>235</v>
      </c>
      <c r="B2364" s="2">
        <v>46356</v>
      </c>
      <c r="C2364">
        <v>451593.96</v>
      </c>
      <c r="D2364">
        <v>2344.5300000000002</v>
      </c>
      <c r="E2364">
        <v>641.46</v>
      </c>
      <c r="F2364">
        <v>5181.21</v>
      </c>
      <c r="G2364">
        <v>276.3</v>
      </c>
      <c r="H2364">
        <v>445494.98</v>
      </c>
      <c r="I2364">
        <v>93.45</v>
      </c>
      <c r="J2364">
        <v>7.53</v>
      </c>
      <c r="K2364">
        <v>85.92</v>
      </c>
    </row>
    <row r="2365" spans="1:11" x14ac:dyDescent="0.3">
      <c r="A2365" t="s">
        <v>235</v>
      </c>
      <c r="B2365" s="2">
        <v>46387</v>
      </c>
      <c r="C2365">
        <v>445494.98</v>
      </c>
      <c r="D2365">
        <v>2312.86</v>
      </c>
      <c r="E2365">
        <v>632.79999999999995</v>
      </c>
      <c r="F2365">
        <v>5111.24</v>
      </c>
      <c r="G2365">
        <v>272.57</v>
      </c>
      <c r="H2365">
        <v>439478.38</v>
      </c>
      <c r="I2365">
        <v>92.18</v>
      </c>
      <c r="J2365">
        <v>7.53</v>
      </c>
      <c r="K2365">
        <v>84.66</v>
      </c>
    </row>
    <row r="2366" spans="1:11" x14ac:dyDescent="0.3">
      <c r="A2366" t="s">
        <v>236</v>
      </c>
      <c r="B2366" s="2">
        <v>46053</v>
      </c>
      <c r="C2366">
        <v>510638.82</v>
      </c>
      <c r="D2366">
        <v>2879.15</v>
      </c>
      <c r="E2366">
        <v>645.12</v>
      </c>
      <c r="F2366">
        <v>3858.64</v>
      </c>
      <c r="G2366">
        <v>1132.68</v>
      </c>
      <c r="H2366">
        <v>505002.38</v>
      </c>
      <c r="I2366">
        <v>116.38</v>
      </c>
      <c r="J2366">
        <v>7.93</v>
      </c>
      <c r="K2366">
        <v>108.45</v>
      </c>
    </row>
    <row r="2367" spans="1:11" x14ac:dyDescent="0.3">
      <c r="A2367" t="s">
        <v>236</v>
      </c>
      <c r="B2367" s="2">
        <v>46081</v>
      </c>
      <c r="C2367">
        <v>505002.38</v>
      </c>
      <c r="D2367">
        <v>2847.37</v>
      </c>
      <c r="E2367">
        <v>638</v>
      </c>
      <c r="F2367">
        <v>3816.05</v>
      </c>
      <c r="G2367">
        <v>1120.18</v>
      </c>
      <c r="H2367">
        <v>499428.15</v>
      </c>
      <c r="I2367">
        <v>115.09</v>
      </c>
      <c r="J2367">
        <v>7.93</v>
      </c>
      <c r="K2367">
        <v>107.16</v>
      </c>
    </row>
    <row r="2368" spans="1:11" x14ac:dyDescent="0.3">
      <c r="A2368" t="s">
        <v>236</v>
      </c>
      <c r="B2368" s="2">
        <v>46112</v>
      </c>
      <c r="C2368">
        <v>499428.15</v>
      </c>
      <c r="D2368">
        <v>2815.94</v>
      </c>
      <c r="E2368">
        <v>630.96</v>
      </c>
      <c r="F2368">
        <v>3773.93</v>
      </c>
      <c r="G2368">
        <v>1107.82</v>
      </c>
      <c r="H2368">
        <v>493915.44</v>
      </c>
      <c r="I2368">
        <v>113.82</v>
      </c>
      <c r="J2368">
        <v>7.93</v>
      </c>
      <c r="K2368">
        <v>105.89</v>
      </c>
    </row>
    <row r="2369" spans="1:11" x14ac:dyDescent="0.3">
      <c r="A2369" t="s">
        <v>236</v>
      </c>
      <c r="B2369" s="2">
        <v>46142</v>
      </c>
      <c r="C2369">
        <v>493915.44</v>
      </c>
      <c r="D2369">
        <v>2784.86</v>
      </c>
      <c r="E2369">
        <v>623.99</v>
      </c>
      <c r="F2369">
        <v>3732.27</v>
      </c>
      <c r="G2369">
        <v>1095.5899999999999</v>
      </c>
      <c r="H2369">
        <v>488463.59</v>
      </c>
      <c r="I2369">
        <v>112.56</v>
      </c>
      <c r="J2369">
        <v>7.93</v>
      </c>
      <c r="K2369">
        <v>104.64</v>
      </c>
    </row>
    <row r="2370" spans="1:11" x14ac:dyDescent="0.3">
      <c r="A2370" t="s">
        <v>236</v>
      </c>
      <c r="B2370" s="2">
        <v>46173</v>
      </c>
      <c r="C2370">
        <v>488463.59</v>
      </c>
      <c r="D2370">
        <v>2754.12</v>
      </c>
      <c r="E2370">
        <v>617.1</v>
      </c>
      <c r="F2370">
        <v>3691.08</v>
      </c>
      <c r="G2370">
        <v>1083.49</v>
      </c>
      <c r="H2370">
        <v>483071.92</v>
      </c>
      <c r="I2370">
        <v>111.32</v>
      </c>
      <c r="J2370">
        <v>7.93</v>
      </c>
      <c r="K2370">
        <v>103.39</v>
      </c>
    </row>
    <row r="2371" spans="1:11" x14ac:dyDescent="0.3">
      <c r="A2371" t="s">
        <v>236</v>
      </c>
      <c r="B2371" s="2">
        <v>46203</v>
      </c>
      <c r="C2371">
        <v>483071.92</v>
      </c>
      <c r="D2371">
        <v>2723.72</v>
      </c>
      <c r="E2371">
        <v>610.29</v>
      </c>
      <c r="F2371">
        <v>3650.33</v>
      </c>
      <c r="G2371">
        <v>1071.54</v>
      </c>
      <c r="H2371">
        <v>477739.76</v>
      </c>
      <c r="I2371">
        <v>110.09</v>
      </c>
      <c r="J2371">
        <v>7.93</v>
      </c>
      <c r="K2371">
        <v>102.17</v>
      </c>
    </row>
    <row r="2372" spans="1:11" x14ac:dyDescent="0.3">
      <c r="A2372" t="s">
        <v>236</v>
      </c>
      <c r="B2372" s="2">
        <v>46234</v>
      </c>
      <c r="C2372">
        <v>477739.76</v>
      </c>
      <c r="D2372">
        <v>2693.66</v>
      </c>
      <c r="E2372">
        <v>603.55999999999995</v>
      </c>
      <c r="F2372">
        <v>3610.04</v>
      </c>
      <c r="G2372">
        <v>1059.71</v>
      </c>
      <c r="H2372">
        <v>472466.46</v>
      </c>
      <c r="I2372">
        <v>108.88</v>
      </c>
      <c r="J2372">
        <v>7.93</v>
      </c>
      <c r="K2372">
        <v>100.95</v>
      </c>
    </row>
    <row r="2373" spans="1:11" x14ac:dyDescent="0.3">
      <c r="A2373" t="s">
        <v>236</v>
      </c>
      <c r="B2373" s="2">
        <v>46265</v>
      </c>
      <c r="C2373">
        <v>472466.46</v>
      </c>
      <c r="D2373">
        <v>2663.92</v>
      </c>
      <c r="E2373">
        <v>596.89</v>
      </c>
      <c r="F2373">
        <v>3570.19</v>
      </c>
      <c r="G2373">
        <v>1048.01</v>
      </c>
      <c r="H2373">
        <v>467251.36</v>
      </c>
      <c r="I2373">
        <v>107.68</v>
      </c>
      <c r="J2373">
        <v>7.93</v>
      </c>
      <c r="K2373">
        <v>99.75</v>
      </c>
    </row>
    <row r="2374" spans="1:11" x14ac:dyDescent="0.3">
      <c r="A2374" t="s">
        <v>236</v>
      </c>
      <c r="B2374" s="2">
        <v>46295</v>
      </c>
      <c r="C2374">
        <v>467251.36</v>
      </c>
      <c r="D2374">
        <v>2634.52</v>
      </c>
      <c r="E2374">
        <v>590.30999999999995</v>
      </c>
      <c r="F2374">
        <v>3530.79</v>
      </c>
      <c r="G2374">
        <v>1036.44</v>
      </c>
      <c r="H2374">
        <v>462093.83</v>
      </c>
      <c r="I2374">
        <v>106.49</v>
      </c>
      <c r="J2374">
        <v>7.93</v>
      </c>
      <c r="K2374">
        <v>98.56</v>
      </c>
    </row>
    <row r="2375" spans="1:11" x14ac:dyDescent="0.3">
      <c r="A2375" t="s">
        <v>236</v>
      </c>
      <c r="B2375" s="2">
        <v>46326</v>
      </c>
      <c r="C2375">
        <v>462093.83</v>
      </c>
      <c r="D2375">
        <v>2605.44</v>
      </c>
      <c r="E2375">
        <v>583.79</v>
      </c>
      <c r="F2375">
        <v>3491.81</v>
      </c>
      <c r="G2375">
        <v>1025</v>
      </c>
      <c r="H2375">
        <v>456993.22</v>
      </c>
      <c r="I2375">
        <v>105.31</v>
      </c>
      <c r="J2375">
        <v>7.93</v>
      </c>
      <c r="K2375">
        <v>97.39</v>
      </c>
    </row>
    <row r="2376" spans="1:11" x14ac:dyDescent="0.3">
      <c r="A2376" t="s">
        <v>236</v>
      </c>
      <c r="B2376" s="2">
        <v>46356</v>
      </c>
      <c r="C2376">
        <v>456993.22</v>
      </c>
      <c r="D2376">
        <v>2576.6799999999998</v>
      </c>
      <c r="E2376">
        <v>577.35</v>
      </c>
      <c r="F2376">
        <v>3453.27</v>
      </c>
      <c r="G2376">
        <v>1013.69</v>
      </c>
      <c r="H2376">
        <v>451948.92</v>
      </c>
      <c r="I2376">
        <v>104.15</v>
      </c>
      <c r="J2376">
        <v>7.93</v>
      </c>
      <c r="K2376">
        <v>96.22</v>
      </c>
    </row>
    <row r="2377" spans="1:11" x14ac:dyDescent="0.3">
      <c r="A2377" t="s">
        <v>236</v>
      </c>
      <c r="B2377" s="2">
        <v>46387</v>
      </c>
      <c r="C2377">
        <v>451948.92</v>
      </c>
      <c r="D2377">
        <v>2548.2399999999998</v>
      </c>
      <c r="E2377">
        <v>570.97</v>
      </c>
      <c r="F2377">
        <v>3415.15</v>
      </c>
      <c r="G2377">
        <v>1002.5</v>
      </c>
      <c r="H2377">
        <v>446960.29</v>
      </c>
      <c r="I2377">
        <v>103</v>
      </c>
      <c r="J2377">
        <v>7.93</v>
      </c>
      <c r="K2377">
        <v>95.07</v>
      </c>
    </row>
    <row r="2378" spans="1:11" x14ac:dyDescent="0.3">
      <c r="A2378" t="s">
        <v>237</v>
      </c>
      <c r="B2378" s="2">
        <v>46053</v>
      </c>
      <c r="C2378">
        <v>198464.31</v>
      </c>
      <c r="D2378">
        <v>1144.97</v>
      </c>
      <c r="E2378">
        <v>171.84</v>
      </c>
      <c r="F2378">
        <v>2239.46</v>
      </c>
      <c r="G2378">
        <v>503.13</v>
      </c>
      <c r="H2378">
        <v>195549.88</v>
      </c>
      <c r="I2378">
        <v>41.04</v>
      </c>
      <c r="J2378">
        <v>6.06</v>
      </c>
      <c r="K2378">
        <v>34.979999999999997</v>
      </c>
    </row>
    <row r="2379" spans="1:11" x14ac:dyDescent="0.3">
      <c r="A2379" t="s">
        <v>237</v>
      </c>
      <c r="B2379" s="2">
        <v>46081</v>
      </c>
      <c r="C2379">
        <v>195549.88</v>
      </c>
      <c r="D2379">
        <v>1128.1600000000001</v>
      </c>
      <c r="E2379">
        <v>169.31</v>
      </c>
      <c r="F2379">
        <v>2206.5700000000002</v>
      </c>
      <c r="G2379">
        <v>495.75</v>
      </c>
      <c r="H2379">
        <v>192678.25</v>
      </c>
      <c r="I2379">
        <v>40.44</v>
      </c>
      <c r="J2379">
        <v>6.06</v>
      </c>
      <c r="K2379">
        <v>34.380000000000003</v>
      </c>
    </row>
    <row r="2380" spans="1:11" x14ac:dyDescent="0.3">
      <c r="A2380" t="s">
        <v>237</v>
      </c>
      <c r="B2380" s="2">
        <v>46112</v>
      </c>
      <c r="C2380">
        <v>192678.25</v>
      </c>
      <c r="D2380">
        <v>1111.5899999999999</v>
      </c>
      <c r="E2380">
        <v>166.83</v>
      </c>
      <c r="F2380">
        <v>2174.17</v>
      </c>
      <c r="G2380">
        <v>488.47</v>
      </c>
      <c r="H2380">
        <v>189848.79</v>
      </c>
      <c r="I2380">
        <v>39.85</v>
      </c>
      <c r="J2380">
        <v>6.06</v>
      </c>
      <c r="K2380">
        <v>33.79</v>
      </c>
    </row>
    <row r="2381" spans="1:11" x14ac:dyDescent="0.3">
      <c r="A2381" t="s">
        <v>237</v>
      </c>
      <c r="B2381" s="2">
        <v>46142</v>
      </c>
      <c r="C2381">
        <v>189848.79</v>
      </c>
      <c r="D2381">
        <v>1095.27</v>
      </c>
      <c r="E2381">
        <v>164.38</v>
      </c>
      <c r="F2381">
        <v>2142.2399999999998</v>
      </c>
      <c r="G2381">
        <v>481.29</v>
      </c>
      <c r="H2381">
        <v>187060.88</v>
      </c>
      <c r="I2381">
        <v>39.26</v>
      </c>
      <c r="J2381">
        <v>6.06</v>
      </c>
      <c r="K2381">
        <v>33.200000000000003</v>
      </c>
    </row>
    <row r="2382" spans="1:11" x14ac:dyDescent="0.3">
      <c r="A2382" t="s">
        <v>237</v>
      </c>
      <c r="B2382" s="2">
        <v>46173</v>
      </c>
      <c r="C2382">
        <v>187060.88</v>
      </c>
      <c r="D2382">
        <v>1079.19</v>
      </c>
      <c r="E2382">
        <v>161.96</v>
      </c>
      <c r="F2382">
        <v>2110.7800000000002</v>
      </c>
      <c r="G2382">
        <v>474.23</v>
      </c>
      <c r="H2382">
        <v>184313.9</v>
      </c>
      <c r="I2382">
        <v>38.68</v>
      </c>
      <c r="J2382">
        <v>6.06</v>
      </c>
      <c r="K2382">
        <v>32.630000000000003</v>
      </c>
    </row>
    <row r="2383" spans="1:11" x14ac:dyDescent="0.3">
      <c r="A2383" t="s">
        <v>237</v>
      </c>
      <c r="B2383" s="2">
        <v>46203</v>
      </c>
      <c r="C2383">
        <v>184313.9</v>
      </c>
      <c r="D2383">
        <v>1063.3399999999999</v>
      </c>
      <c r="E2383">
        <v>159.59</v>
      </c>
      <c r="F2383">
        <v>2079.79</v>
      </c>
      <c r="G2383">
        <v>467.26</v>
      </c>
      <c r="H2383">
        <v>181607.27</v>
      </c>
      <c r="I2383">
        <v>38.119999999999997</v>
      </c>
      <c r="J2383">
        <v>6.06</v>
      </c>
      <c r="K2383">
        <v>32.06</v>
      </c>
    </row>
    <row r="2384" spans="1:11" x14ac:dyDescent="0.3">
      <c r="A2384" t="s">
        <v>237</v>
      </c>
      <c r="B2384" s="2">
        <v>46234</v>
      </c>
      <c r="C2384">
        <v>181607.27</v>
      </c>
      <c r="D2384">
        <v>1047.72</v>
      </c>
      <c r="E2384">
        <v>157.24</v>
      </c>
      <c r="F2384">
        <v>2049.2399999999998</v>
      </c>
      <c r="G2384">
        <v>460.4</v>
      </c>
      <c r="H2384">
        <v>178940.39</v>
      </c>
      <c r="I2384">
        <v>37.56</v>
      </c>
      <c r="J2384">
        <v>6.06</v>
      </c>
      <c r="K2384">
        <v>31.5</v>
      </c>
    </row>
    <row r="2385" spans="1:11" x14ac:dyDescent="0.3">
      <c r="A2385" t="s">
        <v>237</v>
      </c>
      <c r="B2385" s="2">
        <v>46265</v>
      </c>
      <c r="C2385">
        <v>178940.39</v>
      </c>
      <c r="D2385">
        <v>1032.3399999999999</v>
      </c>
      <c r="E2385">
        <v>154.93</v>
      </c>
      <c r="F2385">
        <v>2019.15</v>
      </c>
      <c r="G2385">
        <v>453.64</v>
      </c>
      <c r="H2385">
        <v>176312.66</v>
      </c>
      <c r="I2385">
        <v>37.01</v>
      </c>
      <c r="J2385">
        <v>6.06</v>
      </c>
      <c r="K2385">
        <v>30.95</v>
      </c>
    </row>
    <row r="2386" spans="1:11" x14ac:dyDescent="0.3">
      <c r="A2386" t="s">
        <v>237</v>
      </c>
      <c r="B2386" s="2">
        <v>46295</v>
      </c>
      <c r="C2386">
        <v>176312.66</v>
      </c>
      <c r="D2386">
        <v>1017.18</v>
      </c>
      <c r="E2386">
        <v>152.66</v>
      </c>
      <c r="F2386">
        <v>1989.5</v>
      </c>
      <c r="G2386">
        <v>446.98</v>
      </c>
      <c r="H2386">
        <v>173723.53</v>
      </c>
      <c r="I2386">
        <v>36.46</v>
      </c>
      <c r="J2386">
        <v>6.06</v>
      </c>
      <c r="K2386">
        <v>30.4</v>
      </c>
    </row>
    <row r="2387" spans="1:11" x14ac:dyDescent="0.3">
      <c r="A2387" t="s">
        <v>237</v>
      </c>
      <c r="B2387" s="2">
        <v>46326</v>
      </c>
      <c r="C2387">
        <v>173723.53</v>
      </c>
      <c r="D2387">
        <v>1002.24</v>
      </c>
      <c r="E2387">
        <v>150.41999999999999</v>
      </c>
      <c r="F2387">
        <v>1960.28</v>
      </c>
      <c r="G2387">
        <v>440.41</v>
      </c>
      <c r="H2387">
        <v>171172.42</v>
      </c>
      <c r="I2387">
        <v>35.93</v>
      </c>
      <c r="J2387">
        <v>6.06</v>
      </c>
      <c r="K2387">
        <v>29.87</v>
      </c>
    </row>
    <row r="2388" spans="1:11" x14ac:dyDescent="0.3">
      <c r="A2388" t="s">
        <v>237</v>
      </c>
      <c r="B2388" s="2">
        <v>46356</v>
      </c>
      <c r="C2388">
        <v>171172.42</v>
      </c>
      <c r="D2388">
        <v>987.52</v>
      </c>
      <c r="E2388">
        <v>148.21</v>
      </c>
      <c r="F2388">
        <v>1931.5</v>
      </c>
      <c r="G2388">
        <v>433.95</v>
      </c>
      <c r="H2388">
        <v>168658.76</v>
      </c>
      <c r="I2388">
        <v>35.4</v>
      </c>
      <c r="J2388">
        <v>6.06</v>
      </c>
      <c r="K2388">
        <v>29.34</v>
      </c>
    </row>
    <row r="2389" spans="1:11" x14ac:dyDescent="0.3">
      <c r="A2389" t="s">
        <v>237</v>
      </c>
      <c r="B2389" s="2">
        <v>46387</v>
      </c>
      <c r="C2389">
        <v>168658.76</v>
      </c>
      <c r="D2389">
        <v>973.02</v>
      </c>
      <c r="E2389">
        <v>146.03</v>
      </c>
      <c r="F2389">
        <v>1903.13</v>
      </c>
      <c r="G2389">
        <v>427.57</v>
      </c>
      <c r="H2389">
        <v>166182.03</v>
      </c>
      <c r="I2389">
        <v>34.880000000000003</v>
      </c>
      <c r="J2389">
        <v>6.06</v>
      </c>
      <c r="K2389">
        <v>28.82</v>
      </c>
    </row>
    <row r="2390" spans="1:11" x14ac:dyDescent="0.3">
      <c r="A2390" t="s">
        <v>238</v>
      </c>
      <c r="B2390" s="2">
        <v>46053</v>
      </c>
      <c r="C2390">
        <v>275429.67</v>
      </c>
      <c r="D2390">
        <v>1335.83</v>
      </c>
      <c r="E2390">
        <v>438.24</v>
      </c>
      <c r="F2390">
        <v>1362.14</v>
      </c>
      <c r="G2390">
        <v>762.13</v>
      </c>
      <c r="H2390">
        <v>272867.15999999997</v>
      </c>
      <c r="I2390">
        <v>57.11</v>
      </c>
      <c r="J2390">
        <v>4.62</v>
      </c>
      <c r="K2390">
        <v>52.49</v>
      </c>
    </row>
    <row r="2391" spans="1:11" x14ac:dyDescent="0.3">
      <c r="A2391" t="s">
        <v>238</v>
      </c>
      <c r="B2391" s="2">
        <v>46081</v>
      </c>
      <c r="C2391">
        <v>272867.15999999997</v>
      </c>
      <c r="D2391">
        <v>1323.41</v>
      </c>
      <c r="E2391">
        <v>434.17</v>
      </c>
      <c r="F2391">
        <v>1349.46</v>
      </c>
      <c r="G2391">
        <v>755.04</v>
      </c>
      <c r="H2391">
        <v>270328.49</v>
      </c>
      <c r="I2391">
        <v>56.58</v>
      </c>
      <c r="J2391">
        <v>4.62</v>
      </c>
      <c r="K2391">
        <v>51.96</v>
      </c>
    </row>
    <row r="2392" spans="1:11" x14ac:dyDescent="0.3">
      <c r="A2392" t="s">
        <v>238</v>
      </c>
      <c r="B2392" s="2">
        <v>46112</v>
      </c>
      <c r="C2392">
        <v>270328.49</v>
      </c>
      <c r="D2392">
        <v>1311.09</v>
      </c>
      <c r="E2392">
        <v>430.13</v>
      </c>
      <c r="F2392">
        <v>1336.91</v>
      </c>
      <c r="G2392">
        <v>748.02</v>
      </c>
      <c r="H2392">
        <v>267813.44</v>
      </c>
      <c r="I2392">
        <v>56.06</v>
      </c>
      <c r="J2392">
        <v>4.62</v>
      </c>
      <c r="K2392">
        <v>51.43</v>
      </c>
    </row>
    <row r="2393" spans="1:11" x14ac:dyDescent="0.3">
      <c r="A2393" t="s">
        <v>238</v>
      </c>
      <c r="B2393" s="2">
        <v>46142</v>
      </c>
      <c r="C2393">
        <v>267813.44</v>
      </c>
      <c r="D2393">
        <v>1298.9000000000001</v>
      </c>
      <c r="E2393">
        <v>426.12</v>
      </c>
      <c r="F2393">
        <v>1324.47</v>
      </c>
      <c r="G2393">
        <v>741.06</v>
      </c>
      <c r="H2393">
        <v>265321.78999999998</v>
      </c>
      <c r="I2393">
        <v>55.53</v>
      </c>
      <c r="J2393">
        <v>4.62</v>
      </c>
      <c r="K2393">
        <v>50.91</v>
      </c>
    </row>
    <row r="2394" spans="1:11" x14ac:dyDescent="0.3">
      <c r="A2394" t="s">
        <v>238</v>
      </c>
      <c r="B2394" s="2">
        <v>46173</v>
      </c>
      <c r="C2394">
        <v>265321.78999999998</v>
      </c>
      <c r="D2394">
        <v>1286.81</v>
      </c>
      <c r="E2394">
        <v>422.16</v>
      </c>
      <c r="F2394">
        <v>1312.15</v>
      </c>
      <c r="G2394">
        <v>734.16</v>
      </c>
      <c r="H2394">
        <v>262853.32</v>
      </c>
      <c r="I2394">
        <v>55.02</v>
      </c>
      <c r="J2394">
        <v>4.62</v>
      </c>
      <c r="K2394">
        <v>50.4</v>
      </c>
    </row>
    <row r="2395" spans="1:11" x14ac:dyDescent="0.3">
      <c r="A2395" t="s">
        <v>238</v>
      </c>
      <c r="B2395" s="2">
        <v>46203</v>
      </c>
      <c r="C2395">
        <v>262853.32</v>
      </c>
      <c r="D2395">
        <v>1274.8399999999999</v>
      </c>
      <c r="E2395">
        <v>418.23</v>
      </c>
      <c r="F2395">
        <v>1299.94</v>
      </c>
      <c r="G2395">
        <v>727.33</v>
      </c>
      <c r="H2395">
        <v>260407.81</v>
      </c>
      <c r="I2395">
        <v>54.51</v>
      </c>
      <c r="J2395">
        <v>4.62</v>
      </c>
      <c r="K2395">
        <v>49.88</v>
      </c>
    </row>
    <row r="2396" spans="1:11" x14ac:dyDescent="0.3">
      <c r="A2396" t="s">
        <v>238</v>
      </c>
      <c r="B2396" s="2">
        <v>46234</v>
      </c>
      <c r="C2396">
        <v>260407.81</v>
      </c>
      <c r="D2396">
        <v>1262.98</v>
      </c>
      <c r="E2396">
        <v>414.34</v>
      </c>
      <c r="F2396">
        <v>1287.8399999999999</v>
      </c>
      <c r="G2396">
        <v>720.57</v>
      </c>
      <c r="H2396">
        <v>257985.06</v>
      </c>
      <c r="I2396">
        <v>54</v>
      </c>
      <c r="J2396">
        <v>4.62</v>
      </c>
      <c r="K2396">
        <v>49.38</v>
      </c>
    </row>
    <row r="2397" spans="1:11" x14ac:dyDescent="0.3">
      <c r="A2397" t="s">
        <v>238</v>
      </c>
      <c r="B2397" s="2">
        <v>46265</v>
      </c>
      <c r="C2397">
        <v>257985.06</v>
      </c>
      <c r="D2397">
        <v>1251.23</v>
      </c>
      <c r="E2397">
        <v>410.49</v>
      </c>
      <c r="F2397">
        <v>1275.8599999999999</v>
      </c>
      <c r="G2397">
        <v>713.86</v>
      </c>
      <c r="H2397">
        <v>255584.85</v>
      </c>
      <c r="I2397">
        <v>53.5</v>
      </c>
      <c r="J2397">
        <v>4.62</v>
      </c>
      <c r="K2397">
        <v>48.87</v>
      </c>
    </row>
    <row r="2398" spans="1:11" x14ac:dyDescent="0.3">
      <c r="A2398" t="s">
        <v>238</v>
      </c>
      <c r="B2398" s="2">
        <v>46295</v>
      </c>
      <c r="C2398">
        <v>255584.85</v>
      </c>
      <c r="D2398">
        <v>1239.5899999999999</v>
      </c>
      <c r="E2398">
        <v>406.67</v>
      </c>
      <c r="F2398">
        <v>1263.99</v>
      </c>
      <c r="G2398">
        <v>707.22</v>
      </c>
      <c r="H2398">
        <v>253206.97</v>
      </c>
      <c r="I2398">
        <v>53</v>
      </c>
      <c r="J2398">
        <v>4.62</v>
      </c>
      <c r="K2398">
        <v>48.38</v>
      </c>
    </row>
    <row r="2399" spans="1:11" x14ac:dyDescent="0.3">
      <c r="A2399" t="s">
        <v>238</v>
      </c>
      <c r="B2399" s="2">
        <v>46326</v>
      </c>
      <c r="C2399">
        <v>253206.97</v>
      </c>
      <c r="D2399">
        <v>1228.05</v>
      </c>
      <c r="E2399">
        <v>402.88</v>
      </c>
      <c r="F2399">
        <v>1252.23</v>
      </c>
      <c r="G2399">
        <v>700.64</v>
      </c>
      <c r="H2399">
        <v>250851.21</v>
      </c>
      <c r="I2399">
        <v>52.51</v>
      </c>
      <c r="J2399">
        <v>4.62</v>
      </c>
      <c r="K2399">
        <v>47.88</v>
      </c>
    </row>
    <row r="2400" spans="1:11" x14ac:dyDescent="0.3">
      <c r="A2400" t="s">
        <v>238</v>
      </c>
      <c r="B2400" s="2">
        <v>46356</v>
      </c>
      <c r="C2400">
        <v>250851.21</v>
      </c>
      <c r="D2400">
        <v>1216.6300000000001</v>
      </c>
      <c r="E2400">
        <v>399.14</v>
      </c>
      <c r="F2400">
        <v>1240.58</v>
      </c>
      <c r="G2400">
        <v>694.12</v>
      </c>
      <c r="H2400">
        <v>248517.37</v>
      </c>
      <c r="I2400">
        <v>52.02</v>
      </c>
      <c r="J2400">
        <v>4.62</v>
      </c>
      <c r="K2400">
        <v>47.4</v>
      </c>
    </row>
    <row r="2401" spans="1:11" x14ac:dyDescent="0.3">
      <c r="A2401" t="s">
        <v>238</v>
      </c>
      <c r="B2401" s="2">
        <v>46387</v>
      </c>
      <c r="C2401">
        <v>248517.37</v>
      </c>
      <c r="D2401">
        <v>1205.31</v>
      </c>
      <c r="E2401">
        <v>395.42</v>
      </c>
      <c r="F2401">
        <v>1229.04</v>
      </c>
      <c r="G2401">
        <v>687.66</v>
      </c>
      <c r="H2401">
        <v>246205.25</v>
      </c>
      <c r="I2401">
        <v>51.53</v>
      </c>
      <c r="J2401">
        <v>4.62</v>
      </c>
      <c r="K2401">
        <v>46.91</v>
      </c>
    </row>
    <row r="2402" spans="1:11" x14ac:dyDescent="0.3">
      <c r="A2402" t="s">
        <v>239</v>
      </c>
      <c r="B2402" s="2">
        <v>46053</v>
      </c>
      <c r="C2402">
        <v>392267.3</v>
      </c>
      <c r="D2402">
        <v>2193.4299999999998</v>
      </c>
      <c r="E2402">
        <v>425.22</v>
      </c>
      <c r="F2402">
        <v>4934.8</v>
      </c>
      <c r="G2402">
        <v>187.58</v>
      </c>
      <c r="H2402">
        <v>386719.7</v>
      </c>
      <c r="I2402">
        <v>81.14</v>
      </c>
      <c r="J2402">
        <v>7.52</v>
      </c>
      <c r="K2402">
        <v>73.63</v>
      </c>
    </row>
    <row r="2403" spans="1:11" x14ac:dyDescent="0.3">
      <c r="A2403" t="s">
        <v>239</v>
      </c>
      <c r="B2403" s="2">
        <v>46081</v>
      </c>
      <c r="C2403">
        <v>386719.7</v>
      </c>
      <c r="D2403">
        <v>2162.41</v>
      </c>
      <c r="E2403">
        <v>419.21</v>
      </c>
      <c r="F2403">
        <v>4865.01</v>
      </c>
      <c r="G2403">
        <v>184.92</v>
      </c>
      <c r="H2403">
        <v>381250.56</v>
      </c>
      <c r="I2403">
        <v>80</v>
      </c>
      <c r="J2403">
        <v>7.52</v>
      </c>
      <c r="K2403">
        <v>72.48</v>
      </c>
    </row>
    <row r="2404" spans="1:11" x14ac:dyDescent="0.3">
      <c r="A2404" t="s">
        <v>239</v>
      </c>
      <c r="B2404" s="2">
        <v>46112</v>
      </c>
      <c r="C2404">
        <v>381250.56</v>
      </c>
      <c r="D2404">
        <v>2131.83</v>
      </c>
      <c r="E2404">
        <v>413.28</v>
      </c>
      <c r="F2404">
        <v>4796.21</v>
      </c>
      <c r="G2404">
        <v>182.31</v>
      </c>
      <c r="H2404">
        <v>375858.76</v>
      </c>
      <c r="I2404">
        <v>78.87</v>
      </c>
      <c r="J2404">
        <v>7.52</v>
      </c>
      <c r="K2404">
        <v>71.349999999999994</v>
      </c>
    </row>
    <row r="2405" spans="1:11" x14ac:dyDescent="0.3">
      <c r="A2405" t="s">
        <v>239</v>
      </c>
      <c r="B2405" s="2">
        <v>46142</v>
      </c>
      <c r="C2405">
        <v>375858.76</v>
      </c>
      <c r="D2405">
        <v>2101.6799999999998</v>
      </c>
      <c r="E2405">
        <v>407.43</v>
      </c>
      <c r="F2405">
        <v>4728.38</v>
      </c>
      <c r="G2405">
        <v>179.73</v>
      </c>
      <c r="H2405">
        <v>370543.22</v>
      </c>
      <c r="I2405">
        <v>77.75</v>
      </c>
      <c r="J2405">
        <v>7.52</v>
      </c>
      <c r="K2405">
        <v>70.23</v>
      </c>
    </row>
    <row r="2406" spans="1:11" x14ac:dyDescent="0.3">
      <c r="A2406" t="s">
        <v>239</v>
      </c>
      <c r="B2406" s="2">
        <v>46173</v>
      </c>
      <c r="C2406">
        <v>370543.22</v>
      </c>
      <c r="D2406">
        <v>2071.9499999999998</v>
      </c>
      <c r="E2406">
        <v>401.67</v>
      </c>
      <c r="F2406">
        <v>4661.51</v>
      </c>
      <c r="G2406">
        <v>177.19</v>
      </c>
      <c r="H2406">
        <v>365302.85</v>
      </c>
      <c r="I2406">
        <v>76.650000000000006</v>
      </c>
      <c r="J2406">
        <v>7.52</v>
      </c>
      <c r="K2406">
        <v>69.13</v>
      </c>
    </row>
    <row r="2407" spans="1:11" x14ac:dyDescent="0.3">
      <c r="A2407" t="s">
        <v>239</v>
      </c>
      <c r="B2407" s="2">
        <v>46203</v>
      </c>
      <c r="C2407">
        <v>365302.85</v>
      </c>
      <c r="D2407">
        <v>2042.65</v>
      </c>
      <c r="E2407">
        <v>395.99</v>
      </c>
      <c r="F2407">
        <v>4595.58</v>
      </c>
      <c r="G2407">
        <v>174.68</v>
      </c>
      <c r="H2407">
        <v>360136.6</v>
      </c>
      <c r="I2407">
        <v>75.569999999999993</v>
      </c>
      <c r="J2407">
        <v>7.52</v>
      </c>
      <c r="K2407">
        <v>68.05</v>
      </c>
    </row>
    <row r="2408" spans="1:11" x14ac:dyDescent="0.3">
      <c r="A2408" t="s">
        <v>239</v>
      </c>
      <c r="B2408" s="2">
        <v>46234</v>
      </c>
      <c r="C2408">
        <v>360136.6</v>
      </c>
      <c r="D2408">
        <v>2013.76</v>
      </c>
      <c r="E2408">
        <v>390.39</v>
      </c>
      <c r="F2408">
        <v>4530.59</v>
      </c>
      <c r="G2408">
        <v>172.21</v>
      </c>
      <c r="H2408">
        <v>355043.4</v>
      </c>
      <c r="I2408">
        <v>74.5</v>
      </c>
      <c r="J2408">
        <v>7.52</v>
      </c>
      <c r="K2408">
        <v>66.98</v>
      </c>
    </row>
    <row r="2409" spans="1:11" x14ac:dyDescent="0.3">
      <c r="A2409" t="s">
        <v>239</v>
      </c>
      <c r="B2409" s="2">
        <v>46265</v>
      </c>
      <c r="C2409">
        <v>355043.4</v>
      </c>
      <c r="D2409">
        <v>1985.28</v>
      </c>
      <c r="E2409">
        <v>384.87</v>
      </c>
      <c r="F2409">
        <v>4466.5200000000004</v>
      </c>
      <c r="G2409">
        <v>169.78</v>
      </c>
      <c r="H2409">
        <v>350022.24</v>
      </c>
      <c r="I2409">
        <v>73.44</v>
      </c>
      <c r="J2409">
        <v>7.52</v>
      </c>
      <c r="K2409">
        <v>65.930000000000007</v>
      </c>
    </row>
    <row r="2410" spans="1:11" x14ac:dyDescent="0.3">
      <c r="A2410" t="s">
        <v>239</v>
      </c>
      <c r="B2410" s="2">
        <v>46295</v>
      </c>
      <c r="C2410">
        <v>350022.24</v>
      </c>
      <c r="D2410">
        <v>1957.21</v>
      </c>
      <c r="E2410">
        <v>379.43</v>
      </c>
      <c r="F2410">
        <v>4403.3500000000004</v>
      </c>
      <c r="G2410">
        <v>167.38</v>
      </c>
      <c r="H2410">
        <v>345072.09</v>
      </c>
      <c r="I2410">
        <v>72.41</v>
      </c>
      <c r="J2410">
        <v>7.52</v>
      </c>
      <c r="K2410">
        <v>64.89</v>
      </c>
    </row>
    <row r="2411" spans="1:11" x14ac:dyDescent="0.3">
      <c r="A2411" t="s">
        <v>239</v>
      </c>
      <c r="B2411" s="2">
        <v>46326</v>
      </c>
      <c r="C2411">
        <v>345072.09</v>
      </c>
      <c r="D2411">
        <v>1929.53</v>
      </c>
      <c r="E2411">
        <v>374.06</v>
      </c>
      <c r="F2411">
        <v>4341.08</v>
      </c>
      <c r="G2411">
        <v>165.01</v>
      </c>
      <c r="H2411">
        <v>340191.94</v>
      </c>
      <c r="I2411">
        <v>71.38</v>
      </c>
      <c r="J2411">
        <v>7.52</v>
      </c>
      <c r="K2411">
        <v>63.86</v>
      </c>
    </row>
    <row r="2412" spans="1:11" x14ac:dyDescent="0.3">
      <c r="A2412" t="s">
        <v>239</v>
      </c>
      <c r="B2412" s="2">
        <v>46356</v>
      </c>
      <c r="C2412">
        <v>340191.94</v>
      </c>
      <c r="D2412">
        <v>1902.24</v>
      </c>
      <c r="E2412">
        <v>368.77</v>
      </c>
      <c r="F2412">
        <v>4279.68</v>
      </c>
      <c r="G2412">
        <v>162.68</v>
      </c>
      <c r="H2412">
        <v>335380.81</v>
      </c>
      <c r="I2412">
        <v>70.37</v>
      </c>
      <c r="J2412">
        <v>7.52</v>
      </c>
      <c r="K2412">
        <v>62.85</v>
      </c>
    </row>
    <row r="2413" spans="1:11" x14ac:dyDescent="0.3">
      <c r="A2413" t="s">
        <v>239</v>
      </c>
      <c r="B2413" s="2">
        <v>46387</v>
      </c>
      <c r="C2413">
        <v>335380.81</v>
      </c>
      <c r="D2413">
        <v>1875.34</v>
      </c>
      <c r="E2413">
        <v>363.56</v>
      </c>
      <c r="F2413">
        <v>4219.16</v>
      </c>
      <c r="G2413">
        <v>160.37</v>
      </c>
      <c r="H2413">
        <v>330637.71999999997</v>
      </c>
      <c r="I2413">
        <v>69.38</v>
      </c>
      <c r="J2413">
        <v>7.52</v>
      </c>
      <c r="K2413">
        <v>61.86</v>
      </c>
    </row>
    <row r="2414" spans="1:11" x14ac:dyDescent="0.3">
      <c r="A2414" t="s">
        <v>240</v>
      </c>
      <c r="B2414" s="2">
        <v>46053</v>
      </c>
      <c r="C2414">
        <v>389215.82</v>
      </c>
      <c r="D2414">
        <v>2096.9</v>
      </c>
      <c r="E2414">
        <v>384.59</v>
      </c>
      <c r="F2414">
        <v>2361.4499999999998</v>
      </c>
      <c r="G2414">
        <v>748.64</v>
      </c>
      <c r="H2414">
        <v>385721.14</v>
      </c>
      <c r="I2414">
        <v>80.72</v>
      </c>
      <c r="J2414">
        <v>6.59</v>
      </c>
      <c r="K2414">
        <v>74.13</v>
      </c>
    </row>
    <row r="2415" spans="1:11" x14ac:dyDescent="0.3">
      <c r="A2415" t="s">
        <v>240</v>
      </c>
      <c r="B2415" s="2">
        <v>46081</v>
      </c>
      <c r="C2415">
        <v>385721.14</v>
      </c>
      <c r="D2415">
        <v>2078.0700000000002</v>
      </c>
      <c r="E2415">
        <v>381.13</v>
      </c>
      <c r="F2415">
        <v>2340.25</v>
      </c>
      <c r="G2415">
        <v>741.92</v>
      </c>
      <c r="H2415">
        <v>382257.84</v>
      </c>
      <c r="I2415">
        <v>80</v>
      </c>
      <c r="J2415">
        <v>6.59</v>
      </c>
      <c r="K2415">
        <v>73.41</v>
      </c>
    </row>
    <row r="2416" spans="1:11" x14ac:dyDescent="0.3">
      <c r="A2416" t="s">
        <v>240</v>
      </c>
      <c r="B2416" s="2">
        <v>46112</v>
      </c>
      <c r="C2416">
        <v>382257.84</v>
      </c>
      <c r="D2416">
        <v>2059.41</v>
      </c>
      <c r="E2416">
        <v>377.71</v>
      </c>
      <c r="F2416">
        <v>2319.23</v>
      </c>
      <c r="G2416">
        <v>735.26</v>
      </c>
      <c r="H2416">
        <v>378825.64</v>
      </c>
      <c r="I2416">
        <v>79.28</v>
      </c>
      <c r="J2416">
        <v>6.59</v>
      </c>
      <c r="K2416">
        <v>72.69</v>
      </c>
    </row>
    <row r="2417" spans="1:11" x14ac:dyDescent="0.3">
      <c r="A2417" t="s">
        <v>240</v>
      </c>
      <c r="B2417" s="2">
        <v>46142</v>
      </c>
      <c r="C2417">
        <v>378825.64</v>
      </c>
      <c r="D2417">
        <v>2040.92</v>
      </c>
      <c r="E2417">
        <v>374.32</v>
      </c>
      <c r="F2417">
        <v>2298.41</v>
      </c>
      <c r="G2417">
        <v>728.66</v>
      </c>
      <c r="H2417">
        <v>375424.25</v>
      </c>
      <c r="I2417">
        <v>78.569999999999993</v>
      </c>
      <c r="J2417">
        <v>6.59</v>
      </c>
      <c r="K2417">
        <v>71.98</v>
      </c>
    </row>
    <row r="2418" spans="1:11" x14ac:dyDescent="0.3">
      <c r="A2418" t="s">
        <v>240</v>
      </c>
      <c r="B2418" s="2">
        <v>46173</v>
      </c>
      <c r="C2418">
        <v>375424.25</v>
      </c>
      <c r="D2418">
        <v>2022.6</v>
      </c>
      <c r="E2418">
        <v>370.96</v>
      </c>
      <c r="F2418">
        <v>2277.77</v>
      </c>
      <c r="G2418">
        <v>722.12</v>
      </c>
      <c r="H2418">
        <v>372053.4</v>
      </c>
      <c r="I2418">
        <v>77.86</v>
      </c>
      <c r="J2418">
        <v>6.59</v>
      </c>
      <c r="K2418">
        <v>71.27</v>
      </c>
    </row>
    <row r="2419" spans="1:11" x14ac:dyDescent="0.3">
      <c r="A2419" t="s">
        <v>240</v>
      </c>
      <c r="B2419" s="2">
        <v>46203</v>
      </c>
      <c r="C2419">
        <v>372053.4</v>
      </c>
      <c r="D2419">
        <v>2004.44</v>
      </c>
      <c r="E2419">
        <v>367.63</v>
      </c>
      <c r="F2419">
        <v>2257.3200000000002</v>
      </c>
      <c r="G2419">
        <v>715.63</v>
      </c>
      <c r="H2419">
        <v>368712.82</v>
      </c>
      <c r="I2419">
        <v>77.16</v>
      </c>
      <c r="J2419">
        <v>6.59</v>
      </c>
      <c r="K2419">
        <v>70.569999999999993</v>
      </c>
    </row>
    <row r="2420" spans="1:11" x14ac:dyDescent="0.3">
      <c r="A2420" t="s">
        <v>240</v>
      </c>
      <c r="B2420" s="2">
        <v>46234</v>
      </c>
      <c r="C2420">
        <v>368712.82</v>
      </c>
      <c r="D2420">
        <v>1986.44</v>
      </c>
      <c r="E2420">
        <v>364.33</v>
      </c>
      <c r="F2420">
        <v>2237.0500000000002</v>
      </c>
      <c r="G2420">
        <v>709.21</v>
      </c>
      <c r="H2420">
        <v>365402.23</v>
      </c>
      <c r="I2420">
        <v>76.47</v>
      </c>
      <c r="J2420">
        <v>6.59</v>
      </c>
      <c r="K2420">
        <v>69.88</v>
      </c>
    </row>
    <row r="2421" spans="1:11" x14ac:dyDescent="0.3">
      <c r="A2421" t="s">
        <v>240</v>
      </c>
      <c r="B2421" s="2">
        <v>46265</v>
      </c>
      <c r="C2421">
        <v>365402.23</v>
      </c>
      <c r="D2421">
        <v>1968.6</v>
      </c>
      <c r="E2421">
        <v>361.06</v>
      </c>
      <c r="F2421">
        <v>2216.9699999999998</v>
      </c>
      <c r="G2421">
        <v>702.84</v>
      </c>
      <c r="H2421">
        <v>362121.37</v>
      </c>
      <c r="I2421">
        <v>75.78</v>
      </c>
      <c r="J2421">
        <v>6.59</v>
      </c>
      <c r="K2421">
        <v>69.19</v>
      </c>
    </row>
    <row r="2422" spans="1:11" x14ac:dyDescent="0.3">
      <c r="A2422" t="s">
        <v>240</v>
      </c>
      <c r="B2422" s="2">
        <v>46295</v>
      </c>
      <c r="C2422">
        <v>362121.37</v>
      </c>
      <c r="D2422">
        <v>1950.93</v>
      </c>
      <c r="E2422">
        <v>357.81</v>
      </c>
      <c r="F2422">
        <v>2197.06</v>
      </c>
      <c r="G2422">
        <v>696.53</v>
      </c>
      <c r="H2422">
        <v>358869.97</v>
      </c>
      <c r="I2422">
        <v>75.099999999999994</v>
      </c>
      <c r="J2422">
        <v>6.59</v>
      </c>
      <c r="K2422">
        <v>68.510000000000005</v>
      </c>
    </row>
    <row r="2423" spans="1:11" x14ac:dyDescent="0.3">
      <c r="A2423" t="s">
        <v>240</v>
      </c>
      <c r="B2423" s="2">
        <v>46326</v>
      </c>
      <c r="C2423">
        <v>358869.97</v>
      </c>
      <c r="D2423">
        <v>1933.41</v>
      </c>
      <c r="E2423">
        <v>354.6</v>
      </c>
      <c r="F2423">
        <v>2177.34</v>
      </c>
      <c r="G2423">
        <v>690.27</v>
      </c>
      <c r="H2423">
        <v>355647.75</v>
      </c>
      <c r="I2423">
        <v>74.430000000000007</v>
      </c>
      <c r="J2423">
        <v>6.59</v>
      </c>
      <c r="K2423">
        <v>67.84</v>
      </c>
    </row>
    <row r="2424" spans="1:11" x14ac:dyDescent="0.3">
      <c r="A2424" t="s">
        <v>240</v>
      </c>
      <c r="B2424" s="2">
        <v>46356</v>
      </c>
      <c r="C2424">
        <v>355647.75</v>
      </c>
      <c r="D2424">
        <v>1916.05</v>
      </c>
      <c r="E2424">
        <v>351.42</v>
      </c>
      <c r="F2424">
        <v>2157.79</v>
      </c>
      <c r="G2424">
        <v>684.08</v>
      </c>
      <c r="H2424">
        <v>352454.48</v>
      </c>
      <c r="I2424">
        <v>73.760000000000005</v>
      </c>
      <c r="J2424">
        <v>6.59</v>
      </c>
      <c r="K2424">
        <v>67.17</v>
      </c>
    </row>
    <row r="2425" spans="1:11" x14ac:dyDescent="0.3">
      <c r="A2425" t="s">
        <v>240</v>
      </c>
      <c r="B2425" s="2">
        <v>46387</v>
      </c>
      <c r="C2425">
        <v>352454.48</v>
      </c>
      <c r="D2425">
        <v>1898.85</v>
      </c>
      <c r="E2425">
        <v>348.26</v>
      </c>
      <c r="F2425">
        <v>2138.41</v>
      </c>
      <c r="G2425">
        <v>677.93</v>
      </c>
      <c r="H2425">
        <v>349289.87</v>
      </c>
      <c r="I2425">
        <v>73.099999999999994</v>
      </c>
      <c r="J2425">
        <v>6.59</v>
      </c>
      <c r="K2425">
        <v>66.510000000000005</v>
      </c>
    </row>
    <row r="2426" spans="1:11" x14ac:dyDescent="0.3">
      <c r="A2426" t="s">
        <v>241</v>
      </c>
      <c r="B2426" s="2">
        <v>46053</v>
      </c>
      <c r="C2426">
        <v>225244.17</v>
      </c>
      <c r="D2426">
        <v>1043.07</v>
      </c>
      <c r="E2426">
        <v>297.22000000000003</v>
      </c>
      <c r="F2426">
        <v>2163.1</v>
      </c>
      <c r="G2426">
        <v>316.70999999999998</v>
      </c>
      <c r="H2426">
        <v>222467.14</v>
      </c>
      <c r="I2426">
        <v>51.3</v>
      </c>
      <c r="J2426">
        <v>6.14</v>
      </c>
      <c r="K2426">
        <v>45.16</v>
      </c>
    </row>
    <row r="2427" spans="1:11" x14ac:dyDescent="0.3">
      <c r="A2427" t="s">
        <v>241</v>
      </c>
      <c r="B2427" s="2">
        <v>46081</v>
      </c>
      <c r="C2427">
        <v>222467.14</v>
      </c>
      <c r="D2427">
        <v>1030.21</v>
      </c>
      <c r="E2427">
        <v>293.56</v>
      </c>
      <c r="F2427">
        <v>2136.4299999999998</v>
      </c>
      <c r="G2427">
        <v>312.81</v>
      </c>
      <c r="H2427">
        <v>219724.35</v>
      </c>
      <c r="I2427">
        <v>50.67</v>
      </c>
      <c r="J2427">
        <v>6.14</v>
      </c>
      <c r="K2427">
        <v>44.53</v>
      </c>
    </row>
    <row r="2428" spans="1:11" x14ac:dyDescent="0.3">
      <c r="A2428" t="s">
        <v>241</v>
      </c>
      <c r="B2428" s="2">
        <v>46112</v>
      </c>
      <c r="C2428">
        <v>219724.35</v>
      </c>
      <c r="D2428">
        <v>1017.51</v>
      </c>
      <c r="E2428">
        <v>289.94</v>
      </c>
      <c r="F2428">
        <v>2110.09</v>
      </c>
      <c r="G2428">
        <v>308.95</v>
      </c>
      <c r="H2428">
        <v>217015.37</v>
      </c>
      <c r="I2428">
        <v>50.04</v>
      </c>
      <c r="J2428">
        <v>6.14</v>
      </c>
      <c r="K2428">
        <v>43.91</v>
      </c>
    </row>
    <row r="2429" spans="1:11" x14ac:dyDescent="0.3">
      <c r="A2429" t="s">
        <v>241</v>
      </c>
      <c r="B2429" s="2">
        <v>46142</v>
      </c>
      <c r="C2429">
        <v>217015.37</v>
      </c>
      <c r="D2429">
        <v>1004.96</v>
      </c>
      <c r="E2429">
        <v>286.36</v>
      </c>
      <c r="F2429">
        <v>2084.0700000000002</v>
      </c>
      <c r="G2429">
        <v>305.14</v>
      </c>
      <c r="H2429">
        <v>214339.79</v>
      </c>
      <c r="I2429">
        <v>49.43</v>
      </c>
      <c r="J2429">
        <v>6.14</v>
      </c>
      <c r="K2429">
        <v>43.29</v>
      </c>
    </row>
    <row r="2430" spans="1:11" x14ac:dyDescent="0.3">
      <c r="A2430" t="s">
        <v>241</v>
      </c>
      <c r="B2430" s="2">
        <v>46173</v>
      </c>
      <c r="C2430">
        <v>214339.79</v>
      </c>
      <c r="D2430">
        <v>992.57</v>
      </c>
      <c r="E2430">
        <v>282.83</v>
      </c>
      <c r="F2430">
        <v>2058.38</v>
      </c>
      <c r="G2430">
        <v>301.38</v>
      </c>
      <c r="H2430">
        <v>211697.2</v>
      </c>
      <c r="I2430">
        <v>48.82</v>
      </c>
      <c r="J2430">
        <v>6.14</v>
      </c>
      <c r="K2430">
        <v>42.68</v>
      </c>
    </row>
    <row r="2431" spans="1:11" x14ac:dyDescent="0.3">
      <c r="A2431" t="s">
        <v>241</v>
      </c>
      <c r="B2431" s="2">
        <v>46203</v>
      </c>
      <c r="C2431">
        <v>211697.2</v>
      </c>
      <c r="D2431">
        <v>980.33</v>
      </c>
      <c r="E2431">
        <v>279.33999999999997</v>
      </c>
      <c r="F2431">
        <v>2033</v>
      </c>
      <c r="G2431">
        <v>297.67</v>
      </c>
      <c r="H2431">
        <v>209087.19</v>
      </c>
      <c r="I2431">
        <v>48.21</v>
      </c>
      <c r="J2431">
        <v>6.14</v>
      </c>
      <c r="K2431">
        <v>42.08</v>
      </c>
    </row>
    <row r="2432" spans="1:11" x14ac:dyDescent="0.3">
      <c r="A2432" t="s">
        <v>241</v>
      </c>
      <c r="B2432" s="2">
        <v>46234</v>
      </c>
      <c r="C2432">
        <v>209087.19</v>
      </c>
      <c r="D2432">
        <v>968.25</v>
      </c>
      <c r="E2432">
        <v>275.89999999999998</v>
      </c>
      <c r="F2432">
        <v>2007.94</v>
      </c>
      <c r="G2432">
        <v>294</v>
      </c>
      <c r="H2432">
        <v>206509.36</v>
      </c>
      <c r="I2432">
        <v>47.62</v>
      </c>
      <c r="J2432">
        <v>6.14</v>
      </c>
      <c r="K2432">
        <v>41.48</v>
      </c>
    </row>
    <row r="2433" spans="1:11" x14ac:dyDescent="0.3">
      <c r="A2433" t="s">
        <v>241</v>
      </c>
      <c r="B2433" s="2">
        <v>46265</v>
      </c>
      <c r="C2433">
        <v>206509.36</v>
      </c>
      <c r="D2433">
        <v>956.31</v>
      </c>
      <c r="E2433">
        <v>272.5</v>
      </c>
      <c r="F2433">
        <v>1983.18</v>
      </c>
      <c r="G2433">
        <v>290.37</v>
      </c>
      <c r="H2433">
        <v>203963.31</v>
      </c>
      <c r="I2433">
        <v>47.03</v>
      </c>
      <c r="J2433">
        <v>6.14</v>
      </c>
      <c r="K2433">
        <v>40.9</v>
      </c>
    </row>
    <row r="2434" spans="1:11" x14ac:dyDescent="0.3">
      <c r="A2434" t="s">
        <v>241</v>
      </c>
      <c r="B2434" s="2">
        <v>46295</v>
      </c>
      <c r="C2434">
        <v>203963.31</v>
      </c>
      <c r="D2434">
        <v>944.52</v>
      </c>
      <c r="E2434">
        <v>269.14</v>
      </c>
      <c r="F2434">
        <v>1958.73</v>
      </c>
      <c r="G2434">
        <v>286.79000000000002</v>
      </c>
      <c r="H2434">
        <v>201448.65</v>
      </c>
      <c r="I2434">
        <v>46.45</v>
      </c>
      <c r="J2434">
        <v>6.14</v>
      </c>
      <c r="K2434">
        <v>40.32</v>
      </c>
    </row>
    <row r="2435" spans="1:11" x14ac:dyDescent="0.3">
      <c r="A2435" t="s">
        <v>241</v>
      </c>
      <c r="B2435" s="2">
        <v>46326</v>
      </c>
      <c r="C2435">
        <v>201448.65</v>
      </c>
      <c r="D2435">
        <v>932.88</v>
      </c>
      <c r="E2435">
        <v>265.82</v>
      </c>
      <c r="F2435">
        <v>1934.58</v>
      </c>
      <c r="G2435">
        <v>283.26</v>
      </c>
      <c r="H2435">
        <v>198964.99</v>
      </c>
      <c r="I2435">
        <v>45.88</v>
      </c>
      <c r="J2435">
        <v>6.14</v>
      </c>
      <c r="K2435">
        <v>39.74</v>
      </c>
    </row>
    <row r="2436" spans="1:11" x14ac:dyDescent="0.3">
      <c r="A2436" t="s">
        <v>241</v>
      </c>
      <c r="B2436" s="2">
        <v>46356</v>
      </c>
      <c r="C2436">
        <v>198964.99</v>
      </c>
      <c r="D2436">
        <v>921.37</v>
      </c>
      <c r="E2436">
        <v>262.54000000000002</v>
      </c>
      <c r="F2436">
        <v>1910.73</v>
      </c>
      <c r="G2436">
        <v>279.76</v>
      </c>
      <c r="H2436">
        <v>196511.95</v>
      </c>
      <c r="I2436">
        <v>45.32</v>
      </c>
      <c r="J2436">
        <v>6.14</v>
      </c>
      <c r="K2436">
        <v>39.18</v>
      </c>
    </row>
    <row r="2437" spans="1:11" x14ac:dyDescent="0.3">
      <c r="A2437" t="s">
        <v>241</v>
      </c>
      <c r="B2437" s="2">
        <v>46387</v>
      </c>
      <c r="C2437">
        <v>196511.95</v>
      </c>
      <c r="D2437">
        <v>910.01</v>
      </c>
      <c r="E2437">
        <v>259.31</v>
      </c>
      <c r="F2437">
        <v>1887.17</v>
      </c>
      <c r="G2437">
        <v>276.31</v>
      </c>
      <c r="H2437">
        <v>194089.16</v>
      </c>
      <c r="I2437">
        <v>44.76</v>
      </c>
      <c r="J2437">
        <v>6.14</v>
      </c>
      <c r="K2437">
        <v>38.619999999999997</v>
      </c>
    </row>
    <row r="2438" spans="1:11" x14ac:dyDescent="0.3">
      <c r="A2438" t="s">
        <v>242</v>
      </c>
      <c r="B2438" s="2">
        <v>46053</v>
      </c>
      <c r="C2438">
        <v>485549.46</v>
      </c>
      <c r="D2438">
        <v>2739.31</v>
      </c>
      <c r="E2438">
        <v>604.66</v>
      </c>
      <c r="F2438">
        <v>3817.68</v>
      </c>
      <c r="G2438">
        <v>822.98</v>
      </c>
      <c r="H2438">
        <v>480304.14</v>
      </c>
      <c r="I2438">
        <v>100.61</v>
      </c>
      <c r="J2438">
        <v>5.76</v>
      </c>
      <c r="K2438">
        <v>94.85</v>
      </c>
    </row>
    <row r="2439" spans="1:11" x14ac:dyDescent="0.3">
      <c r="A2439" t="s">
        <v>242</v>
      </c>
      <c r="B2439" s="2">
        <v>46081</v>
      </c>
      <c r="C2439">
        <v>480304.14</v>
      </c>
      <c r="D2439">
        <v>2709.72</v>
      </c>
      <c r="E2439">
        <v>598.13</v>
      </c>
      <c r="F2439">
        <v>3776.44</v>
      </c>
      <c r="G2439">
        <v>814.09</v>
      </c>
      <c r="H2439">
        <v>475115.48</v>
      </c>
      <c r="I2439">
        <v>99.52</v>
      </c>
      <c r="J2439">
        <v>5.76</v>
      </c>
      <c r="K2439">
        <v>93.77</v>
      </c>
    </row>
    <row r="2440" spans="1:11" x14ac:dyDescent="0.3">
      <c r="A2440" t="s">
        <v>242</v>
      </c>
      <c r="B2440" s="2">
        <v>46112</v>
      </c>
      <c r="C2440">
        <v>475115.48</v>
      </c>
      <c r="D2440">
        <v>2680.44</v>
      </c>
      <c r="E2440">
        <v>591.66999999999996</v>
      </c>
      <c r="F2440">
        <v>3735.65</v>
      </c>
      <c r="G2440">
        <v>805.29</v>
      </c>
      <c r="H2440">
        <v>469982.87</v>
      </c>
      <c r="I2440">
        <v>98.45</v>
      </c>
      <c r="J2440">
        <v>5.76</v>
      </c>
      <c r="K2440">
        <v>92.69</v>
      </c>
    </row>
    <row r="2441" spans="1:11" x14ac:dyDescent="0.3">
      <c r="A2441" t="s">
        <v>242</v>
      </c>
      <c r="B2441" s="2">
        <v>46142</v>
      </c>
      <c r="C2441">
        <v>469982.87</v>
      </c>
      <c r="D2441">
        <v>2651.49</v>
      </c>
      <c r="E2441">
        <v>585.27</v>
      </c>
      <c r="F2441">
        <v>3695.29</v>
      </c>
      <c r="G2441">
        <v>796.6</v>
      </c>
      <c r="H2441">
        <v>464905.71</v>
      </c>
      <c r="I2441">
        <v>97.38</v>
      </c>
      <c r="J2441">
        <v>5.76</v>
      </c>
      <c r="K2441">
        <v>91.63</v>
      </c>
    </row>
    <row r="2442" spans="1:11" x14ac:dyDescent="0.3">
      <c r="A2442" t="s">
        <v>242</v>
      </c>
      <c r="B2442" s="2">
        <v>46173</v>
      </c>
      <c r="C2442">
        <v>464905.71</v>
      </c>
      <c r="D2442">
        <v>2622.84</v>
      </c>
      <c r="E2442">
        <v>578.95000000000005</v>
      </c>
      <c r="F2442">
        <v>3655.37</v>
      </c>
      <c r="G2442">
        <v>787.99</v>
      </c>
      <c r="H2442">
        <v>459883.39</v>
      </c>
      <c r="I2442">
        <v>96.33</v>
      </c>
      <c r="J2442">
        <v>5.76</v>
      </c>
      <c r="K2442">
        <v>90.58</v>
      </c>
    </row>
    <row r="2443" spans="1:11" x14ac:dyDescent="0.3">
      <c r="A2443" t="s">
        <v>242</v>
      </c>
      <c r="B2443" s="2">
        <v>46203</v>
      </c>
      <c r="C2443">
        <v>459883.39</v>
      </c>
      <c r="D2443">
        <v>2594.5100000000002</v>
      </c>
      <c r="E2443">
        <v>572.70000000000005</v>
      </c>
      <c r="F2443">
        <v>3615.88</v>
      </c>
      <c r="G2443">
        <v>779.48</v>
      </c>
      <c r="H2443">
        <v>454915.34</v>
      </c>
      <c r="I2443">
        <v>95.29</v>
      </c>
      <c r="J2443">
        <v>5.76</v>
      </c>
      <c r="K2443">
        <v>89.54</v>
      </c>
    </row>
    <row r="2444" spans="1:11" x14ac:dyDescent="0.3">
      <c r="A2444" t="s">
        <v>242</v>
      </c>
      <c r="B2444" s="2">
        <v>46234</v>
      </c>
      <c r="C2444">
        <v>454915.34</v>
      </c>
      <c r="D2444">
        <v>2566.48</v>
      </c>
      <c r="E2444">
        <v>566.51</v>
      </c>
      <c r="F2444">
        <v>3576.82</v>
      </c>
      <c r="G2444">
        <v>771.06</v>
      </c>
      <c r="H2444">
        <v>450000.95</v>
      </c>
      <c r="I2444">
        <v>94.26</v>
      </c>
      <c r="J2444">
        <v>5.76</v>
      </c>
      <c r="K2444">
        <v>88.51</v>
      </c>
    </row>
    <row r="2445" spans="1:11" x14ac:dyDescent="0.3">
      <c r="A2445" t="s">
        <v>242</v>
      </c>
      <c r="B2445" s="2">
        <v>46265</v>
      </c>
      <c r="C2445">
        <v>450000.95</v>
      </c>
      <c r="D2445">
        <v>2538.7600000000002</v>
      </c>
      <c r="E2445">
        <v>560.39</v>
      </c>
      <c r="F2445">
        <v>3538.18</v>
      </c>
      <c r="G2445">
        <v>762.73</v>
      </c>
      <c r="H2445">
        <v>445139.65</v>
      </c>
      <c r="I2445">
        <v>93.24</v>
      </c>
      <c r="J2445">
        <v>5.76</v>
      </c>
      <c r="K2445">
        <v>87.49</v>
      </c>
    </row>
    <row r="2446" spans="1:11" x14ac:dyDescent="0.3">
      <c r="A2446" t="s">
        <v>242</v>
      </c>
      <c r="B2446" s="2">
        <v>46295</v>
      </c>
      <c r="C2446">
        <v>445139.65</v>
      </c>
      <c r="D2446">
        <v>2511.33</v>
      </c>
      <c r="E2446">
        <v>554.34</v>
      </c>
      <c r="F2446">
        <v>3499.96</v>
      </c>
      <c r="G2446">
        <v>754.49</v>
      </c>
      <c r="H2446">
        <v>440330.87</v>
      </c>
      <c r="I2446">
        <v>92.24</v>
      </c>
      <c r="J2446">
        <v>5.76</v>
      </c>
      <c r="K2446">
        <v>86.48</v>
      </c>
    </row>
    <row r="2447" spans="1:11" x14ac:dyDescent="0.3">
      <c r="A2447" t="s">
        <v>242</v>
      </c>
      <c r="B2447" s="2">
        <v>46326</v>
      </c>
      <c r="C2447">
        <v>440330.87</v>
      </c>
      <c r="D2447">
        <v>2484.1999999999998</v>
      </c>
      <c r="E2447">
        <v>548.35</v>
      </c>
      <c r="F2447">
        <v>3462.15</v>
      </c>
      <c r="G2447">
        <v>746.34</v>
      </c>
      <c r="H2447">
        <v>435574.03</v>
      </c>
      <c r="I2447">
        <v>91.24</v>
      </c>
      <c r="J2447">
        <v>5.76</v>
      </c>
      <c r="K2447">
        <v>85.48</v>
      </c>
    </row>
    <row r="2448" spans="1:11" x14ac:dyDescent="0.3">
      <c r="A2448" t="s">
        <v>242</v>
      </c>
      <c r="B2448" s="2">
        <v>46356</v>
      </c>
      <c r="C2448">
        <v>435574.03</v>
      </c>
      <c r="D2448">
        <v>2457.36</v>
      </c>
      <c r="E2448">
        <v>542.42999999999995</v>
      </c>
      <c r="F2448">
        <v>3424.75</v>
      </c>
      <c r="G2448">
        <v>738.27</v>
      </c>
      <c r="H2448">
        <v>430868.58</v>
      </c>
      <c r="I2448">
        <v>90.25</v>
      </c>
      <c r="J2448">
        <v>5.76</v>
      </c>
      <c r="K2448">
        <v>84.5</v>
      </c>
    </row>
    <row r="2449" spans="1:11" x14ac:dyDescent="0.3">
      <c r="A2449" t="s">
        <v>242</v>
      </c>
      <c r="B2449" s="2">
        <v>46387</v>
      </c>
      <c r="C2449">
        <v>430868.58</v>
      </c>
      <c r="D2449">
        <v>2430.8200000000002</v>
      </c>
      <c r="E2449">
        <v>536.57000000000005</v>
      </c>
      <c r="F2449">
        <v>3387.75</v>
      </c>
      <c r="G2449">
        <v>730.3</v>
      </c>
      <c r="H2449">
        <v>426213.97</v>
      </c>
      <c r="I2449">
        <v>89.28</v>
      </c>
      <c r="J2449">
        <v>5.76</v>
      </c>
      <c r="K2449">
        <v>83.52</v>
      </c>
    </row>
    <row r="2450" spans="1:11" x14ac:dyDescent="0.3">
      <c r="A2450" t="s">
        <v>243</v>
      </c>
      <c r="B2450" s="2">
        <v>46053</v>
      </c>
      <c r="C2450">
        <v>434619.65</v>
      </c>
      <c r="D2450">
        <v>2299.5</v>
      </c>
      <c r="E2450">
        <v>514.51</v>
      </c>
      <c r="F2450">
        <v>4746.8500000000004</v>
      </c>
      <c r="G2450">
        <v>479.79</v>
      </c>
      <c r="H2450">
        <v>428878.5</v>
      </c>
      <c r="I2450">
        <v>89.95</v>
      </c>
      <c r="J2450">
        <v>31.84</v>
      </c>
      <c r="K2450">
        <v>58.11</v>
      </c>
    </row>
    <row r="2451" spans="1:11" x14ac:dyDescent="0.3">
      <c r="A2451" t="s">
        <v>243</v>
      </c>
      <c r="B2451" s="2">
        <v>46081</v>
      </c>
      <c r="C2451">
        <v>428878.5</v>
      </c>
      <c r="D2451">
        <v>2269.12</v>
      </c>
      <c r="E2451">
        <v>507.71</v>
      </c>
      <c r="F2451">
        <v>4684.1499999999996</v>
      </c>
      <c r="G2451">
        <v>473.45</v>
      </c>
      <c r="H2451">
        <v>423213.2</v>
      </c>
      <c r="I2451">
        <v>88.76</v>
      </c>
      <c r="J2451">
        <v>31.84</v>
      </c>
      <c r="K2451">
        <v>56.92</v>
      </c>
    </row>
    <row r="2452" spans="1:11" x14ac:dyDescent="0.3">
      <c r="A2452" t="s">
        <v>243</v>
      </c>
      <c r="B2452" s="2">
        <v>46112</v>
      </c>
      <c r="C2452">
        <v>423213.2</v>
      </c>
      <c r="D2452">
        <v>2239.15</v>
      </c>
      <c r="E2452">
        <v>501</v>
      </c>
      <c r="F2452">
        <v>4622.2700000000004</v>
      </c>
      <c r="G2452">
        <v>467.2</v>
      </c>
      <c r="H2452">
        <v>417622.73</v>
      </c>
      <c r="I2452">
        <v>87.59</v>
      </c>
      <c r="J2452">
        <v>31.84</v>
      </c>
      <c r="K2452">
        <v>55.75</v>
      </c>
    </row>
    <row r="2453" spans="1:11" x14ac:dyDescent="0.3">
      <c r="A2453" t="s">
        <v>243</v>
      </c>
      <c r="B2453" s="2">
        <v>46142</v>
      </c>
      <c r="C2453">
        <v>417622.73</v>
      </c>
      <c r="D2453">
        <v>2209.5700000000002</v>
      </c>
      <c r="E2453">
        <v>494.38</v>
      </c>
      <c r="F2453">
        <v>4561.21</v>
      </c>
      <c r="G2453">
        <v>461.02</v>
      </c>
      <c r="H2453">
        <v>412106.1</v>
      </c>
      <c r="I2453">
        <v>86.43</v>
      </c>
      <c r="J2453">
        <v>31.84</v>
      </c>
      <c r="K2453">
        <v>54.59</v>
      </c>
    </row>
    <row r="2454" spans="1:11" x14ac:dyDescent="0.3">
      <c r="A2454" t="s">
        <v>243</v>
      </c>
      <c r="B2454" s="2">
        <v>46173</v>
      </c>
      <c r="C2454">
        <v>412106.1</v>
      </c>
      <c r="D2454">
        <v>2180.38</v>
      </c>
      <c r="E2454">
        <v>487.85</v>
      </c>
      <c r="F2454">
        <v>4500.96</v>
      </c>
      <c r="G2454">
        <v>454.94</v>
      </c>
      <c r="H2454">
        <v>406662.35</v>
      </c>
      <c r="I2454">
        <v>85.29</v>
      </c>
      <c r="J2454">
        <v>31.84</v>
      </c>
      <c r="K2454">
        <v>53.45</v>
      </c>
    </row>
    <row r="2455" spans="1:11" x14ac:dyDescent="0.3">
      <c r="A2455" t="s">
        <v>243</v>
      </c>
      <c r="B2455" s="2">
        <v>46203</v>
      </c>
      <c r="C2455">
        <v>406662.35</v>
      </c>
      <c r="D2455">
        <v>2151.58</v>
      </c>
      <c r="E2455">
        <v>481.41</v>
      </c>
      <c r="F2455">
        <v>4441.51</v>
      </c>
      <c r="G2455">
        <v>448.93</v>
      </c>
      <c r="H2455">
        <v>401290.51</v>
      </c>
      <c r="I2455">
        <v>84.16</v>
      </c>
      <c r="J2455">
        <v>31.84</v>
      </c>
      <c r="K2455">
        <v>52.32</v>
      </c>
    </row>
    <row r="2456" spans="1:11" x14ac:dyDescent="0.3">
      <c r="A2456" t="s">
        <v>243</v>
      </c>
      <c r="B2456" s="2">
        <v>46234</v>
      </c>
      <c r="C2456">
        <v>401290.51</v>
      </c>
      <c r="D2456">
        <v>2123.16</v>
      </c>
      <c r="E2456">
        <v>475.05</v>
      </c>
      <c r="F2456">
        <v>4382.83</v>
      </c>
      <c r="G2456">
        <v>443</v>
      </c>
      <c r="H2456">
        <v>395989.63</v>
      </c>
      <c r="I2456">
        <v>83.05</v>
      </c>
      <c r="J2456">
        <v>31.84</v>
      </c>
      <c r="K2456">
        <v>51.21</v>
      </c>
    </row>
    <row r="2457" spans="1:11" x14ac:dyDescent="0.3">
      <c r="A2457" t="s">
        <v>243</v>
      </c>
      <c r="B2457" s="2">
        <v>46265</v>
      </c>
      <c r="C2457">
        <v>395989.63</v>
      </c>
      <c r="D2457">
        <v>2095.12</v>
      </c>
      <c r="E2457">
        <v>468.78</v>
      </c>
      <c r="F2457">
        <v>4324.9399999999996</v>
      </c>
      <c r="G2457">
        <v>437.14</v>
      </c>
      <c r="H2457">
        <v>390758.77</v>
      </c>
      <c r="I2457">
        <v>81.95</v>
      </c>
      <c r="J2457">
        <v>31.84</v>
      </c>
      <c r="K2457">
        <v>50.11</v>
      </c>
    </row>
    <row r="2458" spans="1:11" x14ac:dyDescent="0.3">
      <c r="A2458" t="s">
        <v>243</v>
      </c>
      <c r="B2458" s="2">
        <v>46295</v>
      </c>
      <c r="C2458">
        <v>390758.77</v>
      </c>
      <c r="D2458">
        <v>2067.44</v>
      </c>
      <c r="E2458">
        <v>462.58</v>
      </c>
      <c r="F2458">
        <v>4267.8100000000004</v>
      </c>
      <c r="G2458">
        <v>431.37</v>
      </c>
      <c r="H2458">
        <v>385597.01</v>
      </c>
      <c r="I2458">
        <v>80.87</v>
      </c>
      <c r="J2458">
        <v>31.84</v>
      </c>
      <c r="K2458">
        <v>49.03</v>
      </c>
    </row>
    <row r="2459" spans="1:11" x14ac:dyDescent="0.3">
      <c r="A2459" t="s">
        <v>243</v>
      </c>
      <c r="B2459" s="2">
        <v>46326</v>
      </c>
      <c r="C2459">
        <v>385597.01</v>
      </c>
      <c r="D2459">
        <v>2040.13</v>
      </c>
      <c r="E2459">
        <v>456.47</v>
      </c>
      <c r="F2459">
        <v>4211.43</v>
      </c>
      <c r="G2459">
        <v>425.67</v>
      </c>
      <c r="H2459">
        <v>380503.44</v>
      </c>
      <c r="I2459">
        <v>79.8</v>
      </c>
      <c r="J2459">
        <v>31.84</v>
      </c>
      <c r="K2459">
        <v>47.96</v>
      </c>
    </row>
    <row r="2460" spans="1:11" x14ac:dyDescent="0.3">
      <c r="A2460" t="s">
        <v>243</v>
      </c>
      <c r="B2460" s="2">
        <v>46356</v>
      </c>
      <c r="C2460">
        <v>380503.44</v>
      </c>
      <c r="D2460">
        <v>2013.18</v>
      </c>
      <c r="E2460">
        <v>450.44</v>
      </c>
      <c r="F2460">
        <v>4155.8</v>
      </c>
      <c r="G2460">
        <v>420.05</v>
      </c>
      <c r="H2460">
        <v>375477.14</v>
      </c>
      <c r="I2460">
        <v>78.75</v>
      </c>
      <c r="J2460">
        <v>31.84</v>
      </c>
      <c r="K2460">
        <v>46.91</v>
      </c>
    </row>
    <row r="2461" spans="1:11" x14ac:dyDescent="0.3">
      <c r="A2461" t="s">
        <v>243</v>
      </c>
      <c r="B2461" s="2">
        <v>46387</v>
      </c>
      <c r="C2461">
        <v>375477.14</v>
      </c>
      <c r="D2461">
        <v>1986.59</v>
      </c>
      <c r="E2461">
        <v>444.49</v>
      </c>
      <c r="F2461">
        <v>4100.91</v>
      </c>
      <c r="G2461">
        <v>414.5</v>
      </c>
      <c r="H2461">
        <v>370517.25</v>
      </c>
      <c r="I2461">
        <v>77.709999999999994</v>
      </c>
      <c r="J2461">
        <v>31.84</v>
      </c>
      <c r="K2461">
        <v>45.87</v>
      </c>
    </row>
    <row r="2462" spans="1:11" x14ac:dyDescent="0.3">
      <c r="A2462" t="s">
        <v>245</v>
      </c>
      <c r="B2462" s="2">
        <v>46053</v>
      </c>
      <c r="C2462">
        <v>557317.82999999996</v>
      </c>
      <c r="D2462">
        <v>2376.96</v>
      </c>
      <c r="E2462">
        <v>684.39</v>
      </c>
      <c r="F2462">
        <v>5644</v>
      </c>
      <c r="G2462">
        <v>544.55999999999995</v>
      </c>
      <c r="H2462">
        <v>550444.88</v>
      </c>
      <c r="I2462">
        <v>115.39</v>
      </c>
      <c r="J2462">
        <v>6.17</v>
      </c>
      <c r="K2462">
        <v>109.22</v>
      </c>
    </row>
    <row r="2463" spans="1:11" x14ac:dyDescent="0.3">
      <c r="A2463" t="s">
        <v>245</v>
      </c>
      <c r="B2463" s="2">
        <v>46081</v>
      </c>
      <c r="C2463">
        <v>550444.88</v>
      </c>
      <c r="D2463">
        <v>2347.65</v>
      </c>
      <c r="E2463">
        <v>675.95</v>
      </c>
      <c r="F2463">
        <v>5574.4</v>
      </c>
      <c r="G2463">
        <v>537.84</v>
      </c>
      <c r="H2463">
        <v>543656.69999999995</v>
      </c>
      <c r="I2463">
        <v>113.97</v>
      </c>
      <c r="J2463">
        <v>6.17</v>
      </c>
      <c r="K2463">
        <v>107.8</v>
      </c>
    </row>
    <row r="2464" spans="1:11" x14ac:dyDescent="0.3">
      <c r="A2464" t="s">
        <v>245</v>
      </c>
      <c r="B2464" s="2">
        <v>46112</v>
      </c>
      <c r="C2464">
        <v>543656.69999999995</v>
      </c>
      <c r="D2464">
        <v>2318.6999999999998</v>
      </c>
      <c r="E2464">
        <v>667.61</v>
      </c>
      <c r="F2464">
        <v>5505.65</v>
      </c>
      <c r="G2464">
        <v>531.21</v>
      </c>
      <c r="H2464">
        <v>536952.22</v>
      </c>
      <c r="I2464">
        <v>112.56</v>
      </c>
      <c r="J2464">
        <v>6.17</v>
      </c>
      <c r="K2464">
        <v>106.39</v>
      </c>
    </row>
    <row r="2465" spans="1:11" x14ac:dyDescent="0.3">
      <c r="A2465" t="s">
        <v>245</v>
      </c>
      <c r="B2465" s="2">
        <v>46142</v>
      </c>
      <c r="C2465">
        <v>536952.22</v>
      </c>
      <c r="D2465">
        <v>2290.1</v>
      </c>
      <c r="E2465">
        <v>659.38</v>
      </c>
      <c r="F2465">
        <v>5437.76</v>
      </c>
      <c r="G2465">
        <v>524.66</v>
      </c>
      <c r="H2465">
        <v>530330.43000000005</v>
      </c>
      <c r="I2465">
        <v>111.18</v>
      </c>
      <c r="J2465">
        <v>6.17</v>
      </c>
      <c r="K2465">
        <v>105.01</v>
      </c>
    </row>
    <row r="2466" spans="1:11" x14ac:dyDescent="0.3">
      <c r="A2466" t="s">
        <v>245</v>
      </c>
      <c r="B2466" s="2">
        <v>46173</v>
      </c>
      <c r="C2466">
        <v>530330.43000000005</v>
      </c>
      <c r="D2466">
        <v>2261.86</v>
      </c>
      <c r="E2466">
        <v>651.25</v>
      </c>
      <c r="F2466">
        <v>5370.7</v>
      </c>
      <c r="G2466">
        <v>518.19000000000005</v>
      </c>
      <c r="H2466">
        <v>523790.29</v>
      </c>
      <c r="I2466">
        <v>109.8</v>
      </c>
      <c r="J2466">
        <v>6.17</v>
      </c>
      <c r="K2466">
        <v>103.63</v>
      </c>
    </row>
    <row r="2467" spans="1:11" x14ac:dyDescent="0.3">
      <c r="A2467" t="s">
        <v>245</v>
      </c>
      <c r="B2467" s="2">
        <v>46203</v>
      </c>
      <c r="C2467">
        <v>523790.29</v>
      </c>
      <c r="D2467">
        <v>2233.9699999999998</v>
      </c>
      <c r="E2467">
        <v>643.21</v>
      </c>
      <c r="F2467">
        <v>5304.47</v>
      </c>
      <c r="G2467">
        <v>511.8</v>
      </c>
      <c r="H2467">
        <v>517330.82</v>
      </c>
      <c r="I2467">
        <v>108.45</v>
      </c>
      <c r="J2467">
        <v>6.17</v>
      </c>
      <c r="K2467">
        <v>102.28</v>
      </c>
    </row>
    <row r="2468" spans="1:11" x14ac:dyDescent="0.3">
      <c r="A2468" t="s">
        <v>245</v>
      </c>
      <c r="B2468" s="2">
        <v>46234</v>
      </c>
      <c r="C2468">
        <v>517330.82</v>
      </c>
      <c r="D2468">
        <v>2206.42</v>
      </c>
      <c r="E2468">
        <v>635.28</v>
      </c>
      <c r="F2468">
        <v>5239.05</v>
      </c>
      <c r="G2468">
        <v>505.49</v>
      </c>
      <c r="H2468">
        <v>510951</v>
      </c>
      <c r="I2468">
        <v>107.11</v>
      </c>
      <c r="J2468">
        <v>6.17</v>
      </c>
      <c r="K2468">
        <v>100.94</v>
      </c>
    </row>
    <row r="2469" spans="1:11" x14ac:dyDescent="0.3">
      <c r="A2469" t="s">
        <v>245</v>
      </c>
      <c r="B2469" s="2">
        <v>46265</v>
      </c>
      <c r="C2469">
        <v>510951</v>
      </c>
      <c r="D2469">
        <v>2179.21</v>
      </c>
      <c r="E2469">
        <v>627.45000000000005</v>
      </c>
      <c r="F2469">
        <v>5174.4399999999996</v>
      </c>
      <c r="G2469">
        <v>499.25</v>
      </c>
      <c r="H2469">
        <v>504649.85</v>
      </c>
      <c r="I2469">
        <v>105.79</v>
      </c>
      <c r="J2469">
        <v>6.17</v>
      </c>
      <c r="K2469">
        <v>99.62</v>
      </c>
    </row>
    <row r="2470" spans="1:11" x14ac:dyDescent="0.3">
      <c r="A2470" t="s">
        <v>245</v>
      </c>
      <c r="B2470" s="2">
        <v>46295</v>
      </c>
      <c r="C2470">
        <v>504649.85</v>
      </c>
      <c r="D2470">
        <v>2152.33</v>
      </c>
      <c r="E2470">
        <v>619.71</v>
      </c>
      <c r="F2470">
        <v>5110.63</v>
      </c>
      <c r="G2470">
        <v>493.1</v>
      </c>
      <c r="H2470">
        <v>498426.42</v>
      </c>
      <c r="I2470">
        <v>104.49</v>
      </c>
      <c r="J2470">
        <v>6.17</v>
      </c>
      <c r="K2470">
        <v>98.32</v>
      </c>
    </row>
    <row r="2471" spans="1:11" x14ac:dyDescent="0.3">
      <c r="A2471" t="s">
        <v>245</v>
      </c>
      <c r="B2471" s="2">
        <v>46326</v>
      </c>
      <c r="C2471">
        <v>498426.42</v>
      </c>
      <c r="D2471">
        <v>2125.79</v>
      </c>
      <c r="E2471">
        <v>612.07000000000005</v>
      </c>
      <c r="F2471">
        <v>5047.6000000000004</v>
      </c>
      <c r="G2471">
        <v>487.01</v>
      </c>
      <c r="H2471">
        <v>492279.73</v>
      </c>
      <c r="I2471">
        <v>103.2</v>
      </c>
      <c r="J2471">
        <v>6.17</v>
      </c>
      <c r="K2471">
        <v>97.03</v>
      </c>
    </row>
    <row r="2472" spans="1:11" x14ac:dyDescent="0.3">
      <c r="A2472" t="s">
        <v>245</v>
      </c>
      <c r="B2472" s="2">
        <v>46356</v>
      </c>
      <c r="C2472">
        <v>492279.73</v>
      </c>
      <c r="D2472">
        <v>2099.5700000000002</v>
      </c>
      <c r="E2472">
        <v>604.52</v>
      </c>
      <c r="F2472">
        <v>4985.3599999999997</v>
      </c>
      <c r="G2472">
        <v>481.01</v>
      </c>
      <c r="H2472">
        <v>486208.85</v>
      </c>
      <c r="I2472">
        <v>101.93</v>
      </c>
      <c r="J2472">
        <v>6.17</v>
      </c>
      <c r="K2472">
        <v>95.76</v>
      </c>
    </row>
    <row r="2473" spans="1:11" x14ac:dyDescent="0.3">
      <c r="A2473" t="s">
        <v>245</v>
      </c>
      <c r="B2473" s="2">
        <v>46387</v>
      </c>
      <c r="C2473">
        <v>486208.85</v>
      </c>
      <c r="D2473">
        <v>2073.6799999999998</v>
      </c>
      <c r="E2473">
        <v>597.05999999999995</v>
      </c>
      <c r="F2473">
        <v>4923.88</v>
      </c>
      <c r="G2473">
        <v>475.08</v>
      </c>
      <c r="H2473">
        <v>480212.83</v>
      </c>
      <c r="I2473">
        <v>100.67</v>
      </c>
      <c r="J2473">
        <v>6.17</v>
      </c>
      <c r="K2473">
        <v>94.5</v>
      </c>
    </row>
    <row r="2474" spans="1:11" x14ac:dyDescent="0.3">
      <c r="A2474" t="s">
        <v>246</v>
      </c>
      <c r="B2474" s="2">
        <v>46053</v>
      </c>
      <c r="C2474">
        <v>500905.47</v>
      </c>
      <c r="D2474">
        <v>2529.16</v>
      </c>
      <c r="E2474">
        <v>739.89</v>
      </c>
      <c r="F2474">
        <v>7343.59</v>
      </c>
      <c r="G2474">
        <v>237.32</v>
      </c>
      <c r="H2474">
        <v>492584.68</v>
      </c>
      <c r="I2474">
        <v>103.49</v>
      </c>
      <c r="J2474">
        <v>6.88</v>
      </c>
      <c r="K2474">
        <v>96.61</v>
      </c>
    </row>
    <row r="2475" spans="1:11" x14ac:dyDescent="0.3">
      <c r="A2475" t="s">
        <v>246</v>
      </c>
      <c r="B2475" s="2">
        <v>46081</v>
      </c>
      <c r="C2475">
        <v>492584.68</v>
      </c>
      <c r="D2475">
        <v>2487.14</v>
      </c>
      <c r="E2475">
        <v>727.59</v>
      </c>
      <c r="F2475">
        <v>7221.6</v>
      </c>
      <c r="G2475">
        <v>233.37</v>
      </c>
      <c r="H2475">
        <v>484402.11</v>
      </c>
      <c r="I2475">
        <v>101.77</v>
      </c>
      <c r="J2475">
        <v>6.88</v>
      </c>
      <c r="K2475">
        <v>94.89</v>
      </c>
    </row>
    <row r="2476" spans="1:11" x14ac:dyDescent="0.3">
      <c r="A2476" t="s">
        <v>246</v>
      </c>
      <c r="B2476" s="2">
        <v>46112</v>
      </c>
      <c r="C2476">
        <v>484402.11</v>
      </c>
      <c r="D2476">
        <v>2445.83</v>
      </c>
      <c r="E2476">
        <v>715.51</v>
      </c>
      <c r="F2476">
        <v>7101.64</v>
      </c>
      <c r="G2476">
        <v>229.5</v>
      </c>
      <c r="H2476">
        <v>476355.47</v>
      </c>
      <c r="I2476">
        <v>100.08</v>
      </c>
      <c r="J2476">
        <v>6.88</v>
      </c>
      <c r="K2476">
        <v>93.2</v>
      </c>
    </row>
    <row r="2477" spans="1:11" x14ac:dyDescent="0.3">
      <c r="A2477" t="s">
        <v>246</v>
      </c>
      <c r="B2477" s="2">
        <v>46142</v>
      </c>
      <c r="C2477">
        <v>476355.47</v>
      </c>
      <c r="D2477">
        <v>2405.1999999999998</v>
      </c>
      <c r="E2477">
        <v>703.62</v>
      </c>
      <c r="F2477">
        <v>6983.67</v>
      </c>
      <c r="G2477">
        <v>225.68</v>
      </c>
      <c r="H2477">
        <v>468442.49</v>
      </c>
      <c r="I2477">
        <v>98.42</v>
      </c>
      <c r="J2477">
        <v>6.88</v>
      </c>
      <c r="K2477">
        <v>91.54</v>
      </c>
    </row>
    <row r="2478" spans="1:11" x14ac:dyDescent="0.3">
      <c r="A2478" t="s">
        <v>246</v>
      </c>
      <c r="B2478" s="2">
        <v>46173</v>
      </c>
      <c r="C2478">
        <v>468442.49</v>
      </c>
      <c r="D2478">
        <v>2365.2399999999998</v>
      </c>
      <c r="E2478">
        <v>691.93</v>
      </c>
      <c r="F2478">
        <v>6867.66</v>
      </c>
      <c r="G2478">
        <v>221.93</v>
      </c>
      <c r="H2478">
        <v>460660.96</v>
      </c>
      <c r="I2478">
        <v>96.78</v>
      </c>
      <c r="J2478">
        <v>6.88</v>
      </c>
      <c r="K2478">
        <v>89.9</v>
      </c>
    </row>
    <row r="2479" spans="1:11" x14ac:dyDescent="0.3">
      <c r="A2479" t="s">
        <v>246</v>
      </c>
      <c r="B2479" s="2">
        <v>46203</v>
      </c>
      <c r="C2479">
        <v>460660.96</v>
      </c>
      <c r="D2479">
        <v>2325.9499999999998</v>
      </c>
      <c r="E2479">
        <v>680.44</v>
      </c>
      <c r="F2479">
        <v>6753.58</v>
      </c>
      <c r="G2479">
        <v>218.25</v>
      </c>
      <c r="H2479">
        <v>453008.7</v>
      </c>
      <c r="I2479">
        <v>95.17</v>
      </c>
      <c r="J2479">
        <v>6.88</v>
      </c>
      <c r="K2479">
        <v>88.3</v>
      </c>
    </row>
    <row r="2480" spans="1:11" x14ac:dyDescent="0.3">
      <c r="A2480" t="s">
        <v>246</v>
      </c>
      <c r="B2480" s="2">
        <v>46234</v>
      </c>
      <c r="C2480">
        <v>453008.7</v>
      </c>
      <c r="D2480">
        <v>2287.3200000000002</v>
      </c>
      <c r="E2480">
        <v>669.14</v>
      </c>
      <c r="F2480">
        <v>6641.39</v>
      </c>
      <c r="G2480">
        <v>214.62</v>
      </c>
      <c r="H2480">
        <v>445483.55</v>
      </c>
      <c r="I2480">
        <v>93.59</v>
      </c>
      <c r="J2480">
        <v>6.88</v>
      </c>
      <c r="K2480">
        <v>86.71</v>
      </c>
    </row>
    <row r="2481" spans="1:11" x14ac:dyDescent="0.3">
      <c r="A2481" t="s">
        <v>246</v>
      </c>
      <c r="B2481" s="2">
        <v>46265</v>
      </c>
      <c r="C2481">
        <v>445483.55</v>
      </c>
      <c r="D2481">
        <v>2249.3200000000002</v>
      </c>
      <c r="E2481">
        <v>658.02</v>
      </c>
      <c r="F2481">
        <v>6531.07</v>
      </c>
      <c r="G2481">
        <v>211.06</v>
      </c>
      <c r="H2481">
        <v>438083.4</v>
      </c>
      <c r="I2481">
        <v>92.04</v>
      </c>
      <c r="J2481">
        <v>6.88</v>
      </c>
      <c r="K2481">
        <v>85.16</v>
      </c>
    </row>
    <row r="2482" spans="1:11" x14ac:dyDescent="0.3">
      <c r="A2482" t="s">
        <v>246</v>
      </c>
      <c r="B2482" s="2">
        <v>46295</v>
      </c>
      <c r="C2482">
        <v>438083.4</v>
      </c>
      <c r="D2482">
        <v>2211.96</v>
      </c>
      <c r="E2482">
        <v>647.09</v>
      </c>
      <c r="F2482">
        <v>6422.58</v>
      </c>
      <c r="G2482">
        <v>207.55</v>
      </c>
      <c r="H2482">
        <v>430806.18</v>
      </c>
      <c r="I2482">
        <v>90.51</v>
      </c>
      <c r="J2482">
        <v>6.88</v>
      </c>
      <c r="K2482">
        <v>83.63</v>
      </c>
    </row>
    <row r="2483" spans="1:11" x14ac:dyDescent="0.3">
      <c r="A2483" t="s">
        <v>246</v>
      </c>
      <c r="B2483" s="2">
        <v>46326</v>
      </c>
      <c r="C2483">
        <v>430806.18</v>
      </c>
      <c r="D2483">
        <v>2175.21</v>
      </c>
      <c r="E2483">
        <v>636.34</v>
      </c>
      <c r="F2483">
        <v>6315.89</v>
      </c>
      <c r="G2483">
        <v>204.1</v>
      </c>
      <c r="H2483">
        <v>423649.84</v>
      </c>
      <c r="I2483">
        <v>89.01</v>
      </c>
      <c r="J2483">
        <v>6.88</v>
      </c>
      <c r="K2483">
        <v>82.13</v>
      </c>
    </row>
    <row r="2484" spans="1:11" x14ac:dyDescent="0.3">
      <c r="A2484" t="s">
        <v>246</v>
      </c>
      <c r="B2484" s="2">
        <v>46356</v>
      </c>
      <c r="C2484">
        <v>423649.84</v>
      </c>
      <c r="D2484">
        <v>2139.08</v>
      </c>
      <c r="E2484">
        <v>625.77</v>
      </c>
      <c r="F2484">
        <v>6210.97</v>
      </c>
      <c r="G2484">
        <v>200.71</v>
      </c>
      <c r="H2484">
        <v>416612.39</v>
      </c>
      <c r="I2484">
        <v>87.53</v>
      </c>
      <c r="J2484">
        <v>6.88</v>
      </c>
      <c r="K2484">
        <v>80.650000000000006</v>
      </c>
    </row>
    <row r="2485" spans="1:11" x14ac:dyDescent="0.3">
      <c r="A2485" t="s">
        <v>246</v>
      </c>
      <c r="B2485" s="2">
        <v>46387</v>
      </c>
      <c r="C2485">
        <v>416612.39</v>
      </c>
      <c r="D2485">
        <v>2103.5500000000002</v>
      </c>
      <c r="E2485">
        <v>615.38</v>
      </c>
      <c r="F2485">
        <v>6107.8</v>
      </c>
      <c r="G2485">
        <v>197.38</v>
      </c>
      <c r="H2485">
        <v>409691.83</v>
      </c>
      <c r="I2485">
        <v>86.07</v>
      </c>
      <c r="J2485">
        <v>6.88</v>
      </c>
      <c r="K2485">
        <v>79.19</v>
      </c>
    </row>
    <row r="2486" spans="1:11" x14ac:dyDescent="0.3">
      <c r="A2486" t="s">
        <v>247</v>
      </c>
      <c r="B2486" s="2">
        <v>46053</v>
      </c>
      <c r="C2486">
        <v>464779.19</v>
      </c>
      <c r="D2486">
        <v>2430.8000000000002</v>
      </c>
      <c r="E2486">
        <v>564.24</v>
      </c>
      <c r="F2486">
        <v>4972.72</v>
      </c>
      <c r="G2486">
        <v>420.58</v>
      </c>
      <c r="H2486">
        <v>458821.66</v>
      </c>
      <c r="I2486">
        <v>96.21</v>
      </c>
      <c r="J2486">
        <v>7.36</v>
      </c>
      <c r="K2486">
        <v>88.85</v>
      </c>
    </row>
    <row r="2487" spans="1:11" x14ac:dyDescent="0.3">
      <c r="A2487" t="s">
        <v>247</v>
      </c>
      <c r="B2487" s="2">
        <v>46081</v>
      </c>
      <c r="C2487">
        <v>458821.66</v>
      </c>
      <c r="D2487">
        <v>2399.64</v>
      </c>
      <c r="E2487">
        <v>557</v>
      </c>
      <c r="F2487">
        <v>4908.9799999999996</v>
      </c>
      <c r="G2487">
        <v>415.19</v>
      </c>
      <c r="H2487">
        <v>452940.49</v>
      </c>
      <c r="I2487">
        <v>94.98</v>
      </c>
      <c r="J2487">
        <v>7.36</v>
      </c>
      <c r="K2487">
        <v>87.61</v>
      </c>
    </row>
    <row r="2488" spans="1:11" x14ac:dyDescent="0.3">
      <c r="A2488" t="s">
        <v>247</v>
      </c>
      <c r="B2488" s="2">
        <v>46112</v>
      </c>
      <c r="C2488">
        <v>452940.49</v>
      </c>
      <c r="D2488">
        <v>2368.88</v>
      </c>
      <c r="E2488">
        <v>549.86</v>
      </c>
      <c r="F2488">
        <v>4846.0600000000004</v>
      </c>
      <c r="G2488">
        <v>409.87</v>
      </c>
      <c r="H2488">
        <v>447134.71</v>
      </c>
      <c r="I2488">
        <v>93.76</v>
      </c>
      <c r="J2488">
        <v>7.36</v>
      </c>
      <c r="K2488">
        <v>86.4</v>
      </c>
    </row>
    <row r="2489" spans="1:11" x14ac:dyDescent="0.3">
      <c r="A2489" t="s">
        <v>247</v>
      </c>
      <c r="B2489" s="2">
        <v>46142</v>
      </c>
      <c r="C2489">
        <v>447134.71</v>
      </c>
      <c r="D2489">
        <v>2338.5100000000002</v>
      </c>
      <c r="E2489">
        <v>542.80999999999995</v>
      </c>
      <c r="F2489">
        <v>4783.9399999999996</v>
      </c>
      <c r="G2489">
        <v>404.61</v>
      </c>
      <c r="H2489">
        <v>441403.34</v>
      </c>
      <c r="I2489">
        <v>92.56</v>
      </c>
      <c r="J2489">
        <v>7.36</v>
      </c>
      <c r="K2489">
        <v>85.19</v>
      </c>
    </row>
    <row r="2490" spans="1:11" x14ac:dyDescent="0.3">
      <c r="A2490" t="s">
        <v>247</v>
      </c>
      <c r="B2490" s="2">
        <v>46173</v>
      </c>
      <c r="C2490">
        <v>441403.34</v>
      </c>
      <c r="D2490">
        <v>2308.54</v>
      </c>
      <c r="E2490">
        <v>535.86</v>
      </c>
      <c r="F2490">
        <v>4722.62</v>
      </c>
      <c r="G2490">
        <v>399.43</v>
      </c>
      <c r="H2490">
        <v>435745.44</v>
      </c>
      <c r="I2490">
        <v>91.37</v>
      </c>
      <c r="J2490">
        <v>7.36</v>
      </c>
      <c r="K2490">
        <v>84.01</v>
      </c>
    </row>
    <row r="2491" spans="1:11" x14ac:dyDescent="0.3">
      <c r="A2491" t="s">
        <v>247</v>
      </c>
      <c r="B2491" s="2">
        <v>46203</v>
      </c>
      <c r="C2491">
        <v>435745.44</v>
      </c>
      <c r="D2491">
        <v>2278.9499999999998</v>
      </c>
      <c r="E2491">
        <v>528.99</v>
      </c>
      <c r="F2491">
        <v>4662.08</v>
      </c>
      <c r="G2491">
        <v>394.31</v>
      </c>
      <c r="H2491">
        <v>430160.06</v>
      </c>
      <c r="I2491">
        <v>90.2</v>
      </c>
      <c r="J2491">
        <v>7.36</v>
      </c>
      <c r="K2491">
        <v>82.84</v>
      </c>
    </row>
    <row r="2492" spans="1:11" x14ac:dyDescent="0.3">
      <c r="A2492" t="s">
        <v>247</v>
      </c>
      <c r="B2492" s="2">
        <v>46234</v>
      </c>
      <c r="C2492">
        <v>430160.06</v>
      </c>
      <c r="D2492">
        <v>2249.7399999999998</v>
      </c>
      <c r="E2492">
        <v>522.21</v>
      </c>
      <c r="F2492">
        <v>4602.33</v>
      </c>
      <c r="G2492">
        <v>389.25</v>
      </c>
      <c r="H2492">
        <v>424646.28</v>
      </c>
      <c r="I2492">
        <v>89.04</v>
      </c>
      <c r="J2492">
        <v>7.36</v>
      </c>
      <c r="K2492">
        <v>81.680000000000007</v>
      </c>
    </row>
    <row r="2493" spans="1:11" x14ac:dyDescent="0.3">
      <c r="A2493" t="s">
        <v>247</v>
      </c>
      <c r="B2493" s="2">
        <v>46265</v>
      </c>
      <c r="C2493">
        <v>424646.28</v>
      </c>
      <c r="D2493">
        <v>2220.9</v>
      </c>
      <c r="E2493">
        <v>515.51</v>
      </c>
      <c r="F2493">
        <v>4543.33</v>
      </c>
      <c r="G2493">
        <v>384.26</v>
      </c>
      <c r="H2493">
        <v>419203.17</v>
      </c>
      <c r="I2493">
        <v>87.9</v>
      </c>
      <c r="J2493">
        <v>7.36</v>
      </c>
      <c r="K2493">
        <v>80.540000000000006</v>
      </c>
    </row>
    <row r="2494" spans="1:11" x14ac:dyDescent="0.3">
      <c r="A2494" t="s">
        <v>247</v>
      </c>
      <c r="B2494" s="2">
        <v>46295</v>
      </c>
      <c r="C2494">
        <v>419203.17</v>
      </c>
      <c r="D2494">
        <v>2192.4299999999998</v>
      </c>
      <c r="E2494">
        <v>508.91</v>
      </c>
      <c r="F2494">
        <v>4485.1000000000004</v>
      </c>
      <c r="G2494">
        <v>379.34</v>
      </c>
      <c r="H2494">
        <v>413829.83</v>
      </c>
      <c r="I2494">
        <v>86.77</v>
      </c>
      <c r="J2494">
        <v>7.36</v>
      </c>
      <c r="K2494">
        <v>79.41</v>
      </c>
    </row>
    <row r="2495" spans="1:11" x14ac:dyDescent="0.3">
      <c r="A2495" t="s">
        <v>247</v>
      </c>
      <c r="B2495" s="2">
        <v>46326</v>
      </c>
      <c r="C2495">
        <v>413829.83</v>
      </c>
      <c r="D2495">
        <v>2164.33</v>
      </c>
      <c r="E2495">
        <v>502.38</v>
      </c>
      <c r="F2495">
        <v>4427.6099999999997</v>
      </c>
      <c r="G2495">
        <v>374.47</v>
      </c>
      <c r="H2495">
        <v>408525.36</v>
      </c>
      <c r="I2495">
        <v>85.66</v>
      </c>
      <c r="J2495">
        <v>7.36</v>
      </c>
      <c r="K2495">
        <v>78.3</v>
      </c>
    </row>
    <row r="2496" spans="1:11" x14ac:dyDescent="0.3">
      <c r="A2496" t="s">
        <v>247</v>
      </c>
      <c r="B2496" s="2">
        <v>46356</v>
      </c>
      <c r="C2496">
        <v>408525.36</v>
      </c>
      <c r="D2496">
        <v>2136.59</v>
      </c>
      <c r="E2496">
        <v>495.94</v>
      </c>
      <c r="F2496">
        <v>4370.8500000000004</v>
      </c>
      <c r="G2496">
        <v>369.67</v>
      </c>
      <c r="H2496">
        <v>403288.89</v>
      </c>
      <c r="I2496">
        <v>84.56</v>
      </c>
      <c r="J2496">
        <v>7.36</v>
      </c>
      <c r="K2496">
        <v>77.2</v>
      </c>
    </row>
    <row r="2497" spans="1:11" x14ac:dyDescent="0.3">
      <c r="A2497" t="s">
        <v>247</v>
      </c>
      <c r="B2497" s="2">
        <v>46387</v>
      </c>
      <c r="C2497">
        <v>403288.89</v>
      </c>
      <c r="D2497">
        <v>2109.1999999999998</v>
      </c>
      <c r="E2497">
        <v>489.59</v>
      </c>
      <c r="F2497">
        <v>4314.83</v>
      </c>
      <c r="G2497">
        <v>364.94</v>
      </c>
      <c r="H2497">
        <v>398119.54</v>
      </c>
      <c r="I2497">
        <v>83.48</v>
      </c>
      <c r="J2497">
        <v>7.36</v>
      </c>
      <c r="K2497">
        <v>76.12</v>
      </c>
    </row>
    <row r="2498" spans="1:11" x14ac:dyDescent="0.3">
      <c r="A2498" t="s">
        <v>248</v>
      </c>
      <c r="B2498" s="2">
        <v>46053</v>
      </c>
      <c r="C2498">
        <v>345959.17</v>
      </c>
      <c r="D2498">
        <v>1688.28</v>
      </c>
      <c r="E2498">
        <v>410.97</v>
      </c>
      <c r="F2498">
        <v>2955.86</v>
      </c>
      <c r="G2498">
        <v>439.41</v>
      </c>
      <c r="H2498">
        <v>342152.94</v>
      </c>
      <c r="I2498">
        <v>71.680000000000007</v>
      </c>
      <c r="J2498">
        <v>7.4</v>
      </c>
      <c r="K2498">
        <v>64.28</v>
      </c>
    </row>
    <row r="2499" spans="1:11" x14ac:dyDescent="0.3">
      <c r="A2499" t="s">
        <v>248</v>
      </c>
      <c r="B2499" s="2">
        <v>46081</v>
      </c>
      <c r="C2499">
        <v>342152.94</v>
      </c>
      <c r="D2499">
        <v>1669.71</v>
      </c>
      <c r="E2499">
        <v>406.44</v>
      </c>
      <c r="F2499">
        <v>2923.34</v>
      </c>
      <c r="G2499">
        <v>434.57</v>
      </c>
      <c r="H2499">
        <v>338388.58</v>
      </c>
      <c r="I2499">
        <v>70.89</v>
      </c>
      <c r="J2499">
        <v>7.4</v>
      </c>
      <c r="K2499">
        <v>63.49</v>
      </c>
    </row>
    <row r="2500" spans="1:11" x14ac:dyDescent="0.3">
      <c r="A2500" t="s">
        <v>248</v>
      </c>
      <c r="B2500" s="2">
        <v>46112</v>
      </c>
      <c r="C2500">
        <v>338388.58</v>
      </c>
      <c r="D2500">
        <v>1651.34</v>
      </c>
      <c r="E2500">
        <v>401.97</v>
      </c>
      <c r="F2500">
        <v>2891.17</v>
      </c>
      <c r="G2500">
        <v>429.79</v>
      </c>
      <c r="H2500">
        <v>334665.64</v>
      </c>
      <c r="I2500">
        <v>70.11</v>
      </c>
      <c r="J2500">
        <v>7.4</v>
      </c>
      <c r="K2500">
        <v>62.71</v>
      </c>
    </row>
    <row r="2501" spans="1:11" x14ac:dyDescent="0.3">
      <c r="A2501" t="s">
        <v>248</v>
      </c>
      <c r="B2501" s="2">
        <v>46142</v>
      </c>
      <c r="C2501">
        <v>334665.64</v>
      </c>
      <c r="D2501">
        <v>1633.17</v>
      </c>
      <c r="E2501">
        <v>397.55</v>
      </c>
      <c r="F2501">
        <v>2859.37</v>
      </c>
      <c r="G2501">
        <v>425.06</v>
      </c>
      <c r="H2501">
        <v>330983.65999999997</v>
      </c>
      <c r="I2501">
        <v>69.34</v>
      </c>
      <c r="J2501">
        <v>7.4</v>
      </c>
      <c r="K2501">
        <v>61.94</v>
      </c>
    </row>
    <row r="2502" spans="1:11" x14ac:dyDescent="0.3">
      <c r="A2502" t="s">
        <v>248</v>
      </c>
      <c r="B2502" s="2">
        <v>46173</v>
      </c>
      <c r="C2502">
        <v>330983.65999999997</v>
      </c>
      <c r="D2502">
        <v>1615.2</v>
      </c>
      <c r="E2502">
        <v>393.18</v>
      </c>
      <c r="F2502">
        <v>2827.91</v>
      </c>
      <c r="G2502">
        <v>420.39</v>
      </c>
      <c r="H2502">
        <v>327342.19</v>
      </c>
      <c r="I2502">
        <v>68.58</v>
      </c>
      <c r="J2502">
        <v>7.4</v>
      </c>
      <c r="K2502">
        <v>61.18</v>
      </c>
    </row>
    <row r="2503" spans="1:11" x14ac:dyDescent="0.3">
      <c r="A2503" t="s">
        <v>248</v>
      </c>
      <c r="B2503" s="2">
        <v>46203</v>
      </c>
      <c r="C2503">
        <v>327342.19</v>
      </c>
      <c r="D2503">
        <v>1597.43</v>
      </c>
      <c r="E2503">
        <v>388.85</v>
      </c>
      <c r="F2503">
        <v>2796.79</v>
      </c>
      <c r="G2503">
        <v>415.76</v>
      </c>
      <c r="H2503">
        <v>323740.78000000003</v>
      </c>
      <c r="I2503">
        <v>67.819999999999993</v>
      </c>
      <c r="J2503">
        <v>7.4</v>
      </c>
      <c r="K2503">
        <v>60.42</v>
      </c>
    </row>
    <row r="2504" spans="1:11" x14ac:dyDescent="0.3">
      <c r="A2504" t="s">
        <v>248</v>
      </c>
      <c r="B2504" s="2">
        <v>46234</v>
      </c>
      <c r="C2504">
        <v>323740.78000000003</v>
      </c>
      <c r="D2504">
        <v>1579.86</v>
      </c>
      <c r="E2504">
        <v>384.57</v>
      </c>
      <c r="F2504">
        <v>2766.02</v>
      </c>
      <c r="G2504">
        <v>411.19</v>
      </c>
      <c r="H2504">
        <v>320179</v>
      </c>
      <c r="I2504">
        <v>67.069999999999993</v>
      </c>
      <c r="J2504">
        <v>7.4</v>
      </c>
      <c r="K2504">
        <v>59.68</v>
      </c>
    </row>
    <row r="2505" spans="1:11" x14ac:dyDescent="0.3">
      <c r="A2505" t="s">
        <v>248</v>
      </c>
      <c r="B2505" s="2">
        <v>46265</v>
      </c>
      <c r="C2505">
        <v>320179</v>
      </c>
      <c r="D2505">
        <v>1562.47</v>
      </c>
      <c r="E2505">
        <v>380.34</v>
      </c>
      <c r="F2505">
        <v>2735.59</v>
      </c>
      <c r="G2505">
        <v>406.66</v>
      </c>
      <c r="H2505">
        <v>316656.40000000002</v>
      </c>
      <c r="I2505">
        <v>66.34</v>
      </c>
      <c r="J2505">
        <v>7.4</v>
      </c>
      <c r="K2505">
        <v>58.94</v>
      </c>
    </row>
    <row r="2506" spans="1:11" x14ac:dyDescent="0.3">
      <c r="A2506" t="s">
        <v>248</v>
      </c>
      <c r="B2506" s="2">
        <v>46295</v>
      </c>
      <c r="C2506">
        <v>316656.40000000002</v>
      </c>
      <c r="D2506">
        <v>1545.28</v>
      </c>
      <c r="E2506">
        <v>376.16</v>
      </c>
      <c r="F2506">
        <v>2705.5</v>
      </c>
      <c r="G2506">
        <v>402.19</v>
      </c>
      <c r="H2506">
        <v>313172.56</v>
      </c>
      <c r="I2506">
        <v>65.61</v>
      </c>
      <c r="J2506">
        <v>7.4</v>
      </c>
      <c r="K2506">
        <v>58.21</v>
      </c>
    </row>
    <row r="2507" spans="1:11" x14ac:dyDescent="0.3">
      <c r="A2507" t="s">
        <v>248</v>
      </c>
      <c r="B2507" s="2">
        <v>46326</v>
      </c>
      <c r="C2507">
        <v>313172.56</v>
      </c>
      <c r="D2507">
        <v>1528.28</v>
      </c>
      <c r="E2507">
        <v>372.02</v>
      </c>
      <c r="F2507">
        <v>2675.73</v>
      </c>
      <c r="G2507">
        <v>397.77</v>
      </c>
      <c r="H2507">
        <v>309727.03999999998</v>
      </c>
      <c r="I2507">
        <v>64.89</v>
      </c>
      <c r="J2507">
        <v>7.4</v>
      </c>
      <c r="K2507">
        <v>57.49</v>
      </c>
    </row>
    <row r="2508" spans="1:11" x14ac:dyDescent="0.3">
      <c r="A2508" t="s">
        <v>248</v>
      </c>
      <c r="B2508" s="2">
        <v>46356</v>
      </c>
      <c r="C2508">
        <v>309727.03999999998</v>
      </c>
      <c r="D2508">
        <v>1511.47</v>
      </c>
      <c r="E2508">
        <v>367.93</v>
      </c>
      <c r="F2508">
        <v>2646.29</v>
      </c>
      <c r="G2508">
        <v>393.39</v>
      </c>
      <c r="H2508">
        <v>306319.44</v>
      </c>
      <c r="I2508">
        <v>64.17</v>
      </c>
      <c r="J2508">
        <v>7.4</v>
      </c>
      <c r="K2508">
        <v>56.77</v>
      </c>
    </row>
    <row r="2509" spans="1:11" x14ac:dyDescent="0.3">
      <c r="A2509" t="s">
        <v>248</v>
      </c>
      <c r="B2509" s="2">
        <v>46387</v>
      </c>
      <c r="C2509">
        <v>306319.44</v>
      </c>
      <c r="D2509">
        <v>1494.84</v>
      </c>
      <c r="E2509">
        <v>363.88</v>
      </c>
      <c r="F2509">
        <v>2617.1799999999998</v>
      </c>
      <c r="G2509">
        <v>389.06</v>
      </c>
      <c r="H2509">
        <v>302949.32</v>
      </c>
      <c r="I2509">
        <v>63.47</v>
      </c>
      <c r="J2509">
        <v>7.4</v>
      </c>
      <c r="K2509">
        <v>56.07</v>
      </c>
    </row>
    <row r="2510" spans="1:11" x14ac:dyDescent="0.3">
      <c r="A2510" t="s">
        <v>249</v>
      </c>
      <c r="B2510" s="2">
        <v>46053</v>
      </c>
      <c r="C2510">
        <v>407454.1</v>
      </c>
      <c r="D2510">
        <v>2393.11</v>
      </c>
      <c r="E2510">
        <v>446.2</v>
      </c>
      <c r="F2510">
        <v>4812.2</v>
      </c>
      <c r="G2510">
        <v>1242.19</v>
      </c>
      <c r="H2510">
        <v>400953.5</v>
      </c>
      <c r="I2510">
        <v>84.21</v>
      </c>
      <c r="J2510">
        <v>6.7</v>
      </c>
      <c r="K2510">
        <v>77.5</v>
      </c>
    </row>
    <row r="2511" spans="1:11" x14ac:dyDescent="0.3">
      <c r="A2511" t="s">
        <v>249</v>
      </c>
      <c r="B2511" s="2">
        <v>46081</v>
      </c>
      <c r="C2511">
        <v>400953.5</v>
      </c>
      <c r="D2511">
        <v>2354.9299999999998</v>
      </c>
      <c r="E2511">
        <v>439.08</v>
      </c>
      <c r="F2511">
        <v>4735.43</v>
      </c>
      <c r="G2511">
        <v>1222.3699999999999</v>
      </c>
      <c r="H2511">
        <v>394556.62</v>
      </c>
      <c r="I2511">
        <v>82.87</v>
      </c>
      <c r="J2511">
        <v>6.7</v>
      </c>
      <c r="K2511">
        <v>76.16</v>
      </c>
    </row>
    <row r="2512" spans="1:11" x14ac:dyDescent="0.3">
      <c r="A2512" t="s">
        <v>249</v>
      </c>
      <c r="B2512" s="2">
        <v>46112</v>
      </c>
      <c r="C2512">
        <v>394556.62</v>
      </c>
      <c r="D2512">
        <v>2317.36</v>
      </c>
      <c r="E2512">
        <v>432.08</v>
      </c>
      <c r="F2512">
        <v>4659.88</v>
      </c>
      <c r="G2512">
        <v>1202.8699999999999</v>
      </c>
      <c r="H2512">
        <v>388261.8</v>
      </c>
      <c r="I2512">
        <v>81.540000000000006</v>
      </c>
      <c r="J2512">
        <v>6.7</v>
      </c>
      <c r="K2512">
        <v>74.84</v>
      </c>
    </row>
    <row r="2513" spans="1:11" x14ac:dyDescent="0.3">
      <c r="A2513" t="s">
        <v>249</v>
      </c>
      <c r="B2513" s="2">
        <v>46142</v>
      </c>
      <c r="C2513">
        <v>388261.8</v>
      </c>
      <c r="D2513">
        <v>2280.39</v>
      </c>
      <c r="E2513">
        <v>425.19</v>
      </c>
      <c r="F2513">
        <v>4585.53</v>
      </c>
      <c r="G2513">
        <v>1183.68</v>
      </c>
      <c r="H2513">
        <v>382067.4</v>
      </c>
      <c r="I2513">
        <v>80.239999999999995</v>
      </c>
      <c r="J2513">
        <v>6.7</v>
      </c>
      <c r="K2513">
        <v>73.540000000000006</v>
      </c>
    </row>
    <row r="2514" spans="1:11" x14ac:dyDescent="0.3">
      <c r="A2514" t="s">
        <v>249</v>
      </c>
      <c r="B2514" s="2">
        <v>46173</v>
      </c>
      <c r="C2514">
        <v>382067.4</v>
      </c>
      <c r="D2514">
        <v>2244.0100000000002</v>
      </c>
      <c r="E2514">
        <v>418.4</v>
      </c>
      <c r="F2514">
        <v>4512.38</v>
      </c>
      <c r="G2514">
        <v>1164.79</v>
      </c>
      <c r="H2514">
        <v>375971.83</v>
      </c>
      <c r="I2514">
        <v>78.959999999999994</v>
      </c>
      <c r="J2514">
        <v>6.7</v>
      </c>
      <c r="K2514">
        <v>72.260000000000005</v>
      </c>
    </row>
    <row r="2515" spans="1:11" x14ac:dyDescent="0.3">
      <c r="A2515" t="s">
        <v>249</v>
      </c>
      <c r="B2515" s="2">
        <v>46203</v>
      </c>
      <c r="C2515">
        <v>375971.83</v>
      </c>
      <c r="D2515">
        <v>2208.21</v>
      </c>
      <c r="E2515">
        <v>411.73</v>
      </c>
      <c r="F2515">
        <v>4440.38</v>
      </c>
      <c r="G2515">
        <v>1146.21</v>
      </c>
      <c r="H2515">
        <v>369973.51</v>
      </c>
      <c r="I2515">
        <v>77.7</v>
      </c>
      <c r="J2515">
        <v>6.7</v>
      </c>
      <c r="K2515">
        <v>71</v>
      </c>
    </row>
    <row r="2516" spans="1:11" x14ac:dyDescent="0.3">
      <c r="A2516" t="s">
        <v>249</v>
      </c>
      <c r="B2516" s="2">
        <v>46234</v>
      </c>
      <c r="C2516">
        <v>369973.51</v>
      </c>
      <c r="D2516">
        <v>2172.98</v>
      </c>
      <c r="E2516">
        <v>405.16</v>
      </c>
      <c r="F2516">
        <v>4369.54</v>
      </c>
      <c r="G2516">
        <v>1127.92</v>
      </c>
      <c r="H2516">
        <v>364070.88</v>
      </c>
      <c r="I2516">
        <v>76.459999999999994</v>
      </c>
      <c r="J2516">
        <v>6.7</v>
      </c>
      <c r="K2516">
        <v>69.760000000000005</v>
      </c>
    </row>
    <row r="2517" spans="1:11" x14ac:dyDescent="0.3">
      <c r="A2517" t="s">
        <v>249</v>
      </c>
      <c r="B2517" s="2">
        <v>46265</v>
      </c>
      <c r="C2517">
        <v>364070.88</v>
      </c>
      <c r="D2517">
        <v>2138.31</v>
      </c>
      <c r="E2517">
        <v>398.69</v>
      </c>
      <c r="F2517">
        <v>4299.83</v>
      </c>
      <c r="G2517">
        <v>1109.93</v>
      </c>
      <c r="H2517">
        <v>358262.43</v>
      </c>
      <c r="I2517">
        <v>75.239999999999995</v>
      </c>
      <c r="J2517">
        <v>6.7</v>
      </c>
      <c r="K2517">
        <v>68.540000000000006</v>
      </c>
    </row>
    <row r="2518" spans="1:11" x14ac:dyDescent="0.3">
      <c r="A2518" t="s">
        <v>249</v>
      </c>
      <c r="B2518" s="2">
        <v>46295</v>
      </c>
      <c r="C2518">
        <v>358262.43</v>
      </c>
      <c r="D2518">
        <v>2104.19</v>
      </c>
      <c r="E2518">
        <v>392.33</v>
      </c>
      <c r="F2518">
        <v>4231.2299999999996</v>
      </c>
      <c r="G2518">
        <v>1092.22</v>
      </c>
      <c r="H2518">
        <v>352546.65</v>
      </c>
      <c r="I2518">
        <v>74.040000000000006</v>
      </c>
      <c r="J2518">
        <v>6.7</v>
      </c>
      <c r="K2518">
        <v>67.34</v>
      </c>
    </row>
    <row r="2519" spans="1:11" x14ac:dyDescent="0.3">
      <c r="A2519" t="s">
        <v>249</v>
      </c>
      <c r="B2519" s="2">
        <v>46326</v>
      </c>
      <c r="C2519">
        <v>352546.65</v>
      </c>
      <c r="D2519">
        <v>2070.62</v>
      </c>
      <c r="E2519">
        <v>386.07</v>
      </c>
      <c r="F2519">
        <v>4163.72</v>
      </c>
      <c r="G2519">
        <v>1074.79</v>
      </c>
      <c r="H2519">
        <v>346922.06</v>
      </c>
      <c r="I2519">
        <v>72.86</v>
      </c>
      <c r="J2519">
        <v>6.7</v>
      </c>
      <c r="K2519">
        <v>66.16</v>
      </c>
    </row>
    <row r="2520" spans="1:11" x14ac:dyDescent="0.3">
      <c r="A2520" t="s">
        <v>249</v>
      </c>
      <c r="B2520" s="2">
        <v>46356</v>
      </c>
      <c r="C2520">
        <v>346922.06</v>
      </c>
      <c r="D2520">
        <v>2037.59</v>
      </c>
      <c r="E2520">
        <v>379.91</v>
      </c>
      <c r="F2520">
        <v>4097.29</v>
      </c>
      <c r="G2520">
        <v>1057.6500000000001</v>
      </c>
      <c r="H2520">
        <v>341387.2</v>
      </c>
      <c r="I2520">
        <v>71.7</v>
      </c>
      <c r="J2520">
        <v>6.7</v>
      </c>
      <c r="K2520">
        <v>64.989999999999995</v>
      </c>
    </row>
    <row r="2521" spans="1:11" x14ac:dyDescent="0.3">
      <c r="A2521" t="s">
        <v>249</v>
      </c>
      <c r="B2521" s="2">
        <v>46387</v>
      </c>
      <c r="C2521">
        <v>341387.2</v>
      </c>
      <c r="D2521">
        <v>2005.08</v>
      </c>
      <c r="E2521">
        <v>373.85</v>
      </c>
      <c r="F2521">
        <v>4031.93</v>
      </c>
      <c r="G2521">
        <v>1040.77</v>
      </c>
      <c r="H2521">
        <v>335940.65</v>
      </c>
      <c r="I2521">
        <v>70.55</v>
      </c>
      <c r="J2521">
        <v>6.7</v>
      </c>
      <c r="K2521">
        <v>63.85</v>
      </c>
    </row>
    <row r="2522" spans="1:11" x14ac:dyDescent="0.3">
      <c r="A2522" t="s">
        <v>250</v>
      </c>
      <c r="B2522" s="2">
        <v>46053</v>
      </c>
      <c r="C2522">
        <v>224452.14</v>
      </c>
      <c r="D2522">
        <v>1322.77</v>
      </c>
      <c r="E2522">
        <v>192.67</v>
      </c>
      <c r="F2522">
        <v>2936.77</v>
      </c>
      <c r="G2522">
        <v>642.32000000000005</v>
      </c>
      <c r="H2522">
        <v>220680.39</v>
      </c>
      <c r="I2522">
        <v>55.64</v>
      </c>
      <c r="J2522">
        <v>8.2100000000000009</v>
      </c>
      <c r="K2522">
        <v>47.43</v>
      </c>
    </row>
    <row r="2523" spans="1:11" x14ac:dyDescent="0.3">
      <c r="A2523" t="s">
        <v>250</v>
      </c>
      <c r="B2523" s="2">
        <v>46081</v>
      </c>
      <c r="C2523">
        <v>220680.39</v>
      </c>
      <c r="D2523">
        <v>1300.54</v>
      </c>
      <c r="E2523">
        <v>189.43</v>
      </c>
      <c r="F2523">
        <v>2887.42</v>
      </c>
      <c r="G2523">
        <v>631.52</v>
      </c>
      <c r="H2523">
        <v>216972.01</v>
      </c>
      <c r="I2523">
        <v>54.71</v>
      </c>
      <c r="J2523">
        <v>8.2100000000000009</v>
      </c>
      <c r="K2523">
        <v>46.5</v>
      </c>
    </row>
    <row r="2524" spans="1:11" x14ac:dyDescent="0.3">
      <c r="A2524" t="s">
        <v>250</v>
      </c>
      <c r="B2524" s="2">
        <v>46112</v>
      </c>
      <c r="C2524">
        <v>216972.01</v>
      </c>
      <c r="D2524">
        <v>1278.69</v>
      </c>
      <c r="E2524">
        <v>186.25</v>
      </c>
      <c r="F2524">
        <v>2838.9</v>
      </c>
      <c r="G2524">
        <v>620.91</v>
      </c>
      <c r="H2524">
        <v>213325.96</v>
      </c>
      <c r="I2524">
        <v>53.79</v>
      </c>
      <c r="J2524">
        <v>8.2100000000000009</v>
      </c>
      <c r="K2524">
        <v>45.58</v>
      </c>
    </row>
    <row r="2525" spans="1:11" x14ac:dyDescent="0.3">
      <c r="A2525" t="s">
        <v>250</v>
      </c>
      <c r="B2525" s="2">
        <v>46142</v>
      </c>
      <c r="C2525">
        <v>213325.96</v>
      </c>
      <c r="D2525">
        <v>1257.2</v>
      </c>
      <c r="E2525">
        <v>183.12</v>
      </c>
      <c r="F2525">
        <v>2791.19</v>
      </c>
      <c r="G2525">
        <v>610.48</v>
      </c>
      <c r="H2525">
        <v>209741.17</v>
      </c>
      <c r="I2525">
        <v>52.88</v>
      </c>
      <c r="J2525">
        <v>8.2100000000000009</v>
      </c>
      <c r="K2525">
        <v>44.67</v>
      </c>
    </row>
    <row r="2526" spans="1:11" x14ac:dyDescent="0.3">
      <c r="A2526" t="s">
        <v>250</v>
      </c>
      <c r="B2526" s="2">
        <v>46173</v>
      </c>
      <c r="C2526">
        <v>209741.17</v>
      </c>
      <c r="D2526">
        <v>1236.07</v>
      </c>
      <c r="E2526">
        <v>180.04</v>
      </c>
      <c r="F2526">
        <v>2744.29</v>
      </c>
      <c r="G2526">
        <v>600.22</v>
      </c>
      <c r="H2526">
        <v>206216.62</v>
      </c>
      <c r="I2526">
        <v>51.99</v>
      </c>
      <c r="J2526">
        <v>8.2100000000000009</v>
      </c>
      <c r="K2526">
        <v>43.78</v>
      </c>
    </row>
    <row r="2527" spans="1:11" x14ac:dyDescent="0.3">
      <c r="A2527" t="s">
        <v>250</v>
      </c>
      <c r="B2527" s="2">
        <v>46203</v>
      </c>
      <c r="C2527">
        <v>206216.62</v>
      </c>
      <c r="D2527">
        <v>1215.3</v>
      </c>
      <c r="E2527">
        <v>177.02</v>
      </c>
      <c r="F2527">
        <v>2698.17</v>
      </c>
      <c r="G2527">
        <v>590.13</v>
      </c>
      <c r="H2527">
        <v>202751.3</v>
      </c>
      <c r="I2527">
        <v>51.12</v>
      </c>
      <c r="J2527">
        <v>8.2100000000000009</v>
      </c>
      <c r="K2527">
        <v>42.91</v>
      </c>
    </row>
    <row r="2528" spans="1:11" x14ac:dyDescent="0.3">
      <c r="A2528" t="s">
        <v>250</v>
      </c>
      <c r="B2528" s="2">
        <v>46234</v>
      </c>
      <c r="C2528">
        <v>202751.3</v>
      </c>
      <c r="D2528">
        <v>1194.8800000000001</v>
      </c>
      <c r="E2528">
        <v>174.04</v>
      </c>
      <c r="F2528">
        <v>2652.83</v>
      </c>
      <c r="G2528">
        <v>580.22</v>
      </c>
      <c r="H2528">
        <v>199344.21</v>
      </c>
      <c r="I2528">
        <v>50.26</v>
      </c>
      <c r="J2528">
        <v>8.2100000000000009</v>
      </c>
      <c r="K2528">
        <v>42.05</v>
      </c>
    </row>
    <row r="2529" spans="1:11" x14ac:dyDescent="0.3">
      <c r="A2529" t="s">
        <v>250</v>
      </c>
      <c r="B2529" s="2">
        <v>46265</v>
      </c>
      <c r="C2529">
        <v>199344.21</v>
      </c>
      <c r="D2529">
        <v>1174.8</v>
      </c>
      <c r="E2529">
        <v>171.12</v>
      </c>
      <c r="F2529">
        <v>2608.25</v>
      </c>
      <c r="G2529">
        <v>570.47</v>
      </c>
      <c r="H2529">
        <v>195994.38</v>
      </c>
      <c r="I2529">
        <v>49.42</v>
      </c>
      <c r="J2529">
        <v>8.2100000000000009</v>
      </c>
      <c r="K2529">
        <v>41.21</v>
      </c>
    </row>
    <row r="2530" spans="1:11" x14ac:dyDescent="0.3">
      <c r="A2530" t="s">
        <v>250</v>
      </c>
      <c r="B2530" s="2">
        <v>46295</v>
      </c>
      <c r="C2530">
        <v>195994.38</v>
      </c>
      <c r="D2530">
        <v>1155.06</v>
      </c>
      <c r="E2530">
        <v>168.24</v>
      </c>
      <c r="F2530">
        <v>2564.42</v>
      </c>
      <c r="G2530">
        <v>560.88</v>
      </c>
      <c r="H2530">
        <v>192700.84</v>
      </c>
      <c r="I2530">
        <v>48.59</v>
      </c>
      <c r="J2530">
        <v>8.2100000000000009</v>
      </c>
      <c r="K2530">
        <v>40.380000000000003</v>
      </c>
    </row>
    <row r="2531" spans="1:11" x14ac:dyDescent="0.3">
      <c r="A2531" t="s">
        <v>250</v>
      </c>
      <c r="B2531" s="2">
        <v>46326</v>
      </c>
      <c r="C2531">
        <v>192700.84</v>
      </c>
      <c r="D2531">
        <v>1135.6500000000001</v>
      </c>
      <c r="E2531">
        <v>165.41</v>
      </c>
      <c r="F2531">
        <v>2521.33</v>
      </c>
      <c r="G2531">
        <v>551.46</v>
      </c>
      <c r="H2531">
        <v>189462.64</v>
      </c>
      <c r="I2531">
        <v>47.77</v>
      </c>
      <c r="J2531">
        <v>8.2100000000000009</v>
      </c>
      <c r="K2531">
        <v>39.56</v>
      </c>
    </row>
    <row r="2532" spans="1:11" x14ac:dyDescent="0.3">
      <c r="A2532" t="s">
        <v>250</v>
      </c>
      <c r="B2532" s="2">
        <v>46356</v>
      </c>
      <c r="C2532">
        <v>189462.64</v>
      </c>
      <c r="D2532">
        <v>1116.57</v>
      </c>
      <c r="E2532">
        <v>162.63</v>
      </c>
      <c r="F2532">
        <v>2478.96</v>
      </c>
      <c r="G2532">
        <v>542.19000000000005</v>
      </c>
      <c r="H2532">
        <v>186278.86</v>
      </c>
      <c r="I2532">
        <v>46.97</v>
      </c>
      <c r="J2532">
        <v>8.2100000000000009</v>
      </c>
      <c r="K2532">
        <v>38.76</v>
      </c>
    </row>
    <row r="2533" spans="1:11" x14ac:dyDescent="0.3">
      <c r="A2533" t="s">
        <v>250</v>
      </c>
      <c r="B2533" s="2">
        <v>46387</v>
      </c>
      <c r="C2533">
        <v>186278.86</v>
      </c>
      <c r="D2533">
        <v>1097.8</v>
      </c>
      <c r="E2533">
        <v>159.9</v>
      </c>
      <c r="F2533">
        <v>2437.3000000000002</v>
      </c>
      <c r="G2533">
        <v>533.08000000000004</v>
      </c>
      <c r="H2533">
        <v>183148.58</v>
      </c>
      <c r="I2533">
        <v>46.18</v>
      </c>
      <c r="J2533">
        <v>8.2100000000000009</v>
      </c>
      <c r="K2533">
        <v>37.97</v>
      </c>
    </row>
    <row r="2534" spans="1:11" x14ac:dyDescent="0.3">
      <c r="A2534" t="s">
        <v>251</v>
      </c>
      <c r="B2534" s="2">
        <v>46053</v>
      </c>
      <c r="C2534">
        <v>458567.23</v>
      </c>
      <c r="D2534">
        <v>2293.2199999999998</v>
      </c>
      <c r="E2534">
        <v>527.83000000000004</v>
      </c>
      <c r="F2534">
        <v>6200.81</v>
      </c>
      <c r="G2534">
        <v>1009.36</v>
      </c>
      <c r="H2534">
        <v>450829.24</v>
      </c>
      <c r="I2534">
        <v>94.73</v>
      </c>
      <c r="J2534">
        <v>4.74</v>
      </c>
      <c r="K2534">
        <v>89.99</v>
      </c>
    </row>
    <row r="2535" spans="1:11" x14ac:dyDescent="0.3">
      <c r="A2535" t="s">
        <v>251</v>
      </c>
      <c r="B2535" s="2">
        <v>46081</v>
      </c>
      <c r="C2535">
        <v>450829.24</v>
      </c>
      <c r="D2535">
        <v>2254.52</v>
      </c>
      <c r="E2535">
        <v>518.91999999999996</v>
      </c>
      <c r="F2535">
        <v>6096.17</v>
      </c>
      <c r="G2535">
        <v>992.32</v>
      </c>
      <c r="H2535">
        <v>443221.82</v>
      </c>
      <c r="I2535">
        <v>93.13</v>
      </c>
      <c r="J2535">
        <v>4.74</v>
      </c>
      <c r="K2535">
        <v>88.39</v>
      </c>
    </row>
    <row r="2536" spans="1:11" x14ac:dyDescent="0.3">
      <c r="A2536" t="s">
        <v>251</v>
      </c>
      <c r="B2536" s="2">
        <v>46112</v>
      </c>
      <c r="C2536">
        <v>443221.82</v>
      </c>
      <c r="D2536">
        <v>2216.48</v>
      </c>
      <c r="E2536">
        <v>510.16</v>
      </c>
      <c r="F2536">
        <v>5993.31</v>
      </c>
      <c r="G2536">
        <v>975.58</v>
      </c>
      <c r="H2536">
        <v>435742.77</v>
      </c>
      <c r="I2536">
        <v>91.56</v>
      </c>
      <c r="J2536">
        <v>4.74</v>
      </c>
      <c r="K2536">
        <v>86.82</v>
      </c>
    </row>
    <row r="2537" spans="1:11" x14ac:dyDescent="0.3">
      <c r="A2537" t="s">
        <v>251</v>
      </c>
      <c r="B2537" s="2">
        <v>46142</v>
      </c>
      <c r="C2537">
        <v>435742.77</v>
      </c>
      <c r="D2537">
        <v>2179.08</v>
      </c>
      <c r="E2537">
        <v>501.56</v>
      </c>
      <c r="F2537">
        <v>5892.17</v>
      </c>
      <c r="G2537">
        <v>959.12</v>
      </c>
      <c r="H2537">
        <v>428389.92</v>
      </c>
      <c r="I2537">
        <v>90.01</v>
      </c>
      <c r="J2537">
        <v>4.74</v>
      </c>
      <c r="K2537">
        <v>85.27</v>
      </c>
    </row>
    <row r="2538" spans="1:11" x14ac:dyDescent="0.3">
      <c r="A2538" t="s">
        <v>251</v>
      </c>
      <c r="B2538" s="2">
        <v>46173</v>
      </c>
      <c r="C2538">
        <v>428389.92</v>
      </c>
      <c r="D2538">
        <v>2142.31</v>
      </c>
      <c r="E2538">
        <v>493.09</v>
      </c>
      <c r="F2538">
        <v>5792.75</v>
      </c>
      <c r="G2538">
        <v>942.93</v>
      </c>
      <c r="H2538">
        <v>421161.15</v>
      </c>
      <c r="I2538">
        <v>88.49</v>
      </c>
      <c r="J2538">
        <v>4.74</v>
      </c>
      <c r="K2538">
        <v>83.75</v>
      </c>
    </row>
    <row r="2539" spans="1:11" x14ac:dyDescent="0.3">
      <c r="A2539" t="s">
        <v>251</v>
      </c>
      <c r="B2539" s="2">
        <v>46203</v>
      </c>
      <c r="C2539">
        <v>421161.15</v>
      </c>
      <c r="D2539">
        <v>2106.16</v>
      </c>
      <c r="E2539">
        <v>484.77</v>
      </c>
      <c r="F2539">
        <v>5695</v>
      </c>
      <c r="G2539">
        <v>927.02</v>
      </c>
      <c r="H2539">
        <v>414054.36</v>
      </c>
      <c r="I2539">
        <v>87</v>
      </c>
      <c r="J2539">
        <v>4.74</v>
      </c>
      <c r="K2539">
        <v>82.26</v>
      </c>
    </row>
    <row r="2540" spans="1:11" x14ac:dyDescent="0.3">
      <c r="A2540" t="s">
        <v>251</v>
      </c>
      <c r="B2540" s="2">
        <v>46234</v>
      </c>
      <c r="C2540">
        <v>414054.36</v>
      </c>
      <c r="D2540">
        <v>2070.62</v>
      </c>
      <c r="E2540">
        <v>476.59</v>
      </c>
      <c r="F2540">
        <v>5598.9</v>
      </c>
      <c r="G2540">
        <v>911.38</v>
      </c>
      <c r="H2540">
        <v>407067.49</v>
      </c>
      <c r="I2540">
        <v>85.53</v>
      </c>
      <c r="J2540">
        <v>4.74</v>
      </c>
      <c r="K2540">
        <v>80.790000000000006</v>
      </c>
    </row>
    <row r="2541" spans="1:11" x14ac:dyDescent="0.3">
      <c r="A2541" t="s">
        <v>251</v>
      </c>
      <c r="B2541" s="2">
        <v>46265</v>
      </c>
      <c r="C2541">
        <v>407067.49</v>
      </c>
      <c r="D2541">
        <v>2035.68</v>
      </c>
      <c r="E2541">
        <v>468.55</v>
      </c>
      <c r="F2541">
        <v>5504.42</v>
      </c>
      <c r="G2541">
        <v>896</v>
      </c>
      <c r="H2541">
        <v>400198.52</v>
      </c>
      <c r="I2541">
        <v>84.09</v>
      </c>
      <c r="J2541">
        <v>4.74</v>
      </c>
      <c r="K2541">
        <v>79.349999999999994</v>
      </c>
    </row>
    <row r="2542" spans="1:11" x14ac:dyDescent="0.3">
      <c r="A2542" t="s">
        <v>251</v>
      </c>
      <c r="B2542" s="2">
        <v>46295</v>
      </c>
      <c r="C2542">
        <v>400198.52</v>
      </c>
      <c r="D2542">
        <v>2001.33</v>
      </c>
      <c r="E2542">
        <v>460.64</v>
      </c>
      <c r="F2542">
        <v>5411.54</v>
      </c>
      <c r="G2542">
        <v>880.88</v>
      </c>
      <c r="H2542">
        <v>393445.46</v>
      </c>
      <c r="I2542">
        <v>82.67</v>
      </c>
      <c r="J2542">
        <v>4.74</v>
      </c>
      <c r="K2542">
        <v>77.930000000000007</v>
      </c>
    </row>
    <row r="2543" spans="1:11" x14ac:dyDescent="0.3">
      <c r="A2543" t="s">
        <v>251</v>
      </c>
      <c r="B2543" s="2">
        <v>46326</v>
      </c>
      <c r="C2543">
        <v>393445.46</v>
      </c>
      <c r="D2543">
        <v>1967.56</v>
      </c>
      <c r="E2543">
        <v>452.87</v>
      </c>
      <c r="F2543">
        <v>5320.22</v>
      </c>
      <c r="G2543">
        <v>866.02</v>
      </c>
      <c r="H2543">
        <v>386806.35</v>
      </c>
      <c r="I2543">
        <v>81.28</v>
      </c>
      <c r="J2543">
        <v>4.74</v>
      </c>
      <c r="K2543">
        <v>76.53</v>
      </c>
    </row>
    <row r="2544" spans="1:11" x14ac:dyDescent="0.3">
      <c r="A2544" t="s">
        <v>251</v>
      </c>
      <c r="B2544" s="2">
        <v>46356</v>
      </c>
      <c r="C2544">
        <v>386806.35</v>
      </c>
      <c r="D2544">
        <v>1934.35</v>
      </c>
      <c r="E2544">
        <v>445.23</v>
      </c>
      <c r="F2544">
        <v>5230.45</v>
      </c>
      <c r="G2544">
        <v>851.4</v>
      </c>
      <c r="H2544">
        <v>380279.27</v>
      </c>
      <c r="I2544">
        <v>79.900000000000006</v>
      </c>
      <c r="J2544">
        <v>4.74</v>
      </c>
      <c r="K2544">
        <v>75.16</v>
      </c>
    </row>
    <row r="2545" spans="1:11" x14ac:dyDescent="0.3">
      <c r="A2545" t="s">
        <v>251</v>
      </c>
      <c r="B2545" s="2">
        <v>46387</v>
      </c>
      <c r="C2545">
        <v>380279.27</v>
      </c>
      <c r="D2545">
        <v>1901.71</v>
      </c>
      <c r="E2545">
        <v>437.72</v>
      </c>
      <c r="F2545">
        <v>5142.1899999999996</v>
      </c>
      <c r="G2545">
        <v>837.04</v>
      </c>
      <c r="H2545">
        <v>373862.33</v>
      </c>
      <c r="I2545">
        <v>78.56</v>
      </c>
      <c r="J2545">
        <v>4.74</v>
      </c>
      <c r="K2545">
        <v>73.81</v>
      </c>
    </row>
    <row r="2546" spans="1:11" x14ac:dyDescent="0.3">
      <c r="A2546" t="s">
        <v>252</v>
      </c>
      <c r="B2546" s="2">
        <v>46053</v>
      </c>
      <c r="C2546">
        <v>214301.79</v>
      </c>
      <c r="D2546">
        <v>1059.01</v>
      </c>
      <c r="E2546">
        <v>293.39</v>
      </c>
      <c r="F2546">
        <v>2189.9499999999998</v>
      </c>
      <c r="G2546">
        <v>139.71</v>
      </c>
      <c r="H2546">
        <v>211678.75</v>
      </c>
      <c r="I2546">
        <v>53.25</v>
      </c>
      <c r="J2546">
        <v>7.08</v>
      </c>
      <c r="K2546">
        <v>46.17</v>
      </c>
    </row>
    <row r="2547" spans="1:11" x14ac:dyDescent="0.3">
      <c r="A2547" t="s">
        <v>252</v>
      </c>
      <c r="B2547" s="2">
        <v>46081</v>
      </c>
      <c r="C2547">
        <v>211678.75</v>
      </c>
      <c r="D2547">
        <v>1046.05</v>
      </c>
      <c r="E2547">
        <v>289.79000000000002</v>
      </c>
      <c r="F2547">
        <v>2163.14</v>
      </c>
      <c r="G2547">
        <v>138</v>
      </c>
      <c r="H2547">
        <v>209087.82</v>
      </c>
      <c r="I2547">
        <v>52.6</v>
      </c>
      <c r="J2547">
        <v>7.08</v>
      </c>
      <c r="K2547">
        <v>45.52</v>
      </c>
    </row>
    <row r="2548" spans="1:11" x14ac:dyDescent="0.3">
      <c r="A2548" t="s">
        <v>252</v>
      </c>
      <c r="B2548" s="2">
        <v>46112</v>
      </c>
      <c r="C2548">
        <v>209087.82</v>
      </c>
      <c r="D2548">
        <v>1033.24</v>
      </c>
      <c r="E2548">
        <v>286.25</v>
      </c>
      <c r="F2548">
        <v>2136.66</v>
      </c>
      <c r="G2548">
        <v>136.31</v>
      </c>
      <c r="H2548">
        <v>206528.6</v>
      </c>
      <c r="I2548">
        <v>51.95</v>
      </c>
      <c r="J2548">
        <v>7.08</v>
      </c>
      <c r="K2548">
        <v>44.88</v>
      </c>
    </row>
    <row r="2549" spans="1:11" x14ac:dyDescent="0.3">
      <c r="A2549" t="s">
        <v>252</v>
      </c>
      <c r="B2549" s="2">
        <v>46142</v>
      </c>
      <c r="C2549">
        <v>206528.6</v>
      </c>
      <c r="D2549">
        <v>1020.6</v>
      </c>
      <c r="E2549">
        <v>282.74</v>
      </c>
      <c r="F2549">
        <v>2110.5100000000002</v>
      </c>
      <c r="G2549">
        <v>134.63999999999999</v>
      </c>
      <c r="H2549">
        <v>204000.71</v>
      </c>
      <c r="I2549">
        <v>51.32</v>
      </c>
      <c r="J2549">
        <v>7.08</v>
      </c>
      <c r="K2549">
        <v>44.24</v>
      </c>
    </row>
    <row r="2550" spans="1:11" x14ac:dyDescent="0.3">
      <c r="A2550" t="s">
        <v>252</v>
      </c>
      <c r="B2550" s="2">
        <v>46173</v>
      </c>
      <c r="C2550">
        <v>204000.71</v>
      </c>
      <c r="D2550">
        <v>1008.1</v>
      </c>
      <c r="E2550">
        <v>279.27999999999997</v>
      </c>
      <c r="F2550">
        <v>2084.6799999999998</v>
      </c>
      <c r="G2550">
        <v>132.99</v>
      </c>
      <c r="H2550">
        <v>201503.76</v>
      </c>
      <c r="I2550">
        <v>50.69</v>
      </c>
      <c r="J2550">
        <v>7.08</v>
      </c>
      <c r="K2550">
        <v>43.61</v>
      </c>
    </row>
    <row r="2551" spans="1:11" x14ac:dyDescent="0.3">
      <c r="A2551" t="s">
        <v>252</v>
      </c>
      <c r="B2551" s="2">
        <v>46203</v>
      </c>
      <c r="C2551">
        <v>201503.76</v>
      </c>
      <c r="D2551">
        <v>995.76</v>
      </c>
      <c r="E2551">
        <v>275.86</v>
      </c>
      <c r="F2551">
        <v>2059.16</v>
      </c>
      <c r="G2551">
        <v>131.36000000000001</v>
      </c>
      <c r="H2551">
        <v>199037.37</v>
      </c>
      <c r="I2551">
        <v>50.07</v>
      </c>
      <c r="J2551">
        <v>7.08</v>
      </c>
      <c r="K2551">
        <v>42.99</v>
      </c>
    </row>
    <row r="2552" spans="1:11" x14ac:dyDescent="0.3">
      <c r="A2552" t="s">
        <v>252</v>
      </c>
      <c r="B2552" s="2">
        <v>46234</v>
      </c>
      <c r="C2552">
        <v>199037.37</v>
      </c>
      <c r="D2552">
        <v>983.58</v>
      </c>
      <c r="E2552">
        <v>272.49</v>
      </c>
      <c r="F2552">
        <v>2033.96</v>
      </c>
      <c r="G2552">
        <v>129.76</v>
      </c>
      <c r="H2552">
        <v>196601.16</v>
      </c>
      <c r="I2552">
        <v>49.45</v>
      </c>
      <c r="J2552">
        <v>7.08</v>
      </c>
      <c r="K2552">
        <v>42.38</v>
      </c>
    </row>
    <row r="2553" spans="1:11" x14ac:dyDescent="0.3">
      <c r="A2553" t="s">
        <v>252</v>
      </c>
      <c r="B2553" s="2">
        <v>46265</v>
      </c>
      <c r="C2553">
        <v>196601.16</v>
      </c>
      <c r="D2553">
        <v>971.54</v>
      </c>
      <c r="E2553">
        <v>269.14999999999998</v>
      </c>
      <c r="F2553">
        <v>2009.06</v>
      </c>
      <c r="G2553">
        <v>128.16999999999999</v>
      </c>
      <c r="H2553">
        <v>194194.78</v>
      </c>
      <c r="I2553">
        <v>48.85</v>
      </c>
      <c r="J2553">
        <v>7.08</v>
      </c>
      <c r="K2553">
        <v>41.77</v>
      </c>
    </row>
    <row r="2554" spans="1:11" x14ac:dyDescent="0.3">
      <c r="A2554" t="s">
        <v>252</v>
      </c>
      <c r="B2554" s="2">
        <v>46295</v>
      </c>
      <c r="C2554">
        <v>194194.78</v>
      </c>
      <c r="D2554">
        <v>959.65</v>
      </c>
      <c r="E2554">
        <v>265.86</v>
      </c>
      <c r="F2554">
        <v>1984.47</v>
      </c>
      <c r="G2554">
        <v>126.6</v>
      </c>
      <c r="H2554">
        <v>191817.85</v>
      </c>
      <c r="I2554">
        <v>48.25</v>
      </c>
      <c r="J2554">
        <v>7.08</v>
      </c>
      <c r="K2554">
        <v>41.18</v>
      </c>
    </row>
    <row r="2555" spans="1:11" x14ac:dyDescent="0.3">
      <c r="A2555" t="s">
        <v>252</v>
      </c>
      <c r="B2555" s="2">
        <v>46326</v>
      </c>
      <c r="C2555">
        <v>191817.85</v>
      </c>
      <c r="D2555">
        <v>947.9</v>
      </c>
      <c r="E2555">
        <v>262.60000000000002</v>
      </c>
      <c r="F2555">
        <v>1960.18</v>
      </c>
      <c r="G2555">
        <v>125.05</v>
      </c>
      <c r="H2555">
        <v>189470.02</v>
      </c>
      <c r="I2555">
        <v>47.66</v>
      </c>
      <c r="J2555">
        <v>7.08</v>
      </c>
      <c r="K2555">
        <v>40.590000000000003</v>
      </c>
    </row>
    <row r="2556" spans="1:11" x14ac:dyDescent="0.3">
      <c r="A2556" t="s">
        <v>252</v>
      </c>
      <c r="B2556" s="2">
        <v>46356</v>
      </c>
      <c r="C2556">
        <v>189470.02</v>
      </c>
      <c r="D2556">
        <v>936.3</v>
      </c>
      <c r="E2556">
        <v>259.39</v>
      </c>
      <c r="F2556">
        <v>1936.19</v>
      </c>
      <c r="G2556">
        <v>123.52</v>
      </c>
      <c r="H2556">
        <v>187150.92</v>
      </c>
      <c r="I2556">
        <v>47.08</v>
      </c>
      <c r="J2556">
        <v>7.08</v>
      </c>
      <c r="K2556">
        <v>40</v>
      </c>
    </row>
    <row r="2557" spans="1:11" x14ac:dyDescent="0.3">
      <c r="A2557" t="s">
        <v>252</v>
      </c>
      <c r="B2557" s="2">
        <v>46387</v>
      </c>
      <c r="C2557">
        <v>187150.92</v>
      </c>
      <c r="D2557">
        <v>924.84</v>
      </c>
      <c r="E2557">
        <v>256.22000000000003</v>
      </c>
      <c r="F2557">
        <v>1912.49</v>
      </c>
      <c r="G2557">
        <v>122.01</v>
      </c>
      <c r="H2557">
        <v>184860.21</v>
      </c>
      <c r="I2557">
        <v>46.5</v>
      </c>
      <c r="J2557">
        <v>7.08</v>
      </c>
      <c r="K2557">
        <v>39.43</v>
      </c>
    </row>
    <row r="2558" spans="1:11" x14ac:dyDescent="0.3">
      <c r="A2558" t="s">
        <v>253</v>
      </c>
      <c r="B2558" s="2">
        <v>46053</v>
      </c>
      <c r="C2558">
        <v>430977.08</v>
      </c>
      <c r="D2558">
        <v>2214.14</v>
      </c>
      <c r="E2558">
        <v>560.96</v>
      </c>
      <c r="F2558">
        <v>4602.97</v>
      </c>
      <c r="G2558">
        <v>1386.27</v>
      </c>
      <c r="H2558">
        <v>424426.88</v>
      </c>
      <c r="I2558">
        <v>89.1</v>
      </c>
      <c r="J2558">
        <v>5.14</v>
      </c>
      <c r="K2558">
        <v>83.96</v>
      </c>
    </row>
    <row r="2559" spans="1:11" x14ac:dyDescent="0.3">
      <c r="A2559" t="s">
        <v>253</v>
      </c>
      <c r="B2559" s="2">
        <v>46081</v>
      </c>
      <c r="C2559">
        <v>424426.88</v>
      </c>
      <c r="D2559">
        <v>2180.4899999999998</v>
      </c>
      <c r="E2559">
        <v>552.42999999999995</v>
      </c>
      <c r="F2559">
        <v>4533.01</v>
      </c>
      <c r="G2559">
        <v>1365.2</v>
      </c>
      <c r="H2559">
        <v>417976.24</v>
      </c>
      <c r="I2559">
        <v>87.75</v>
      </c>
      <c r="J2559">
        <v>5.14</v>
      </c>
      <c r="K2559">
        <v>82.61</v>
      </c>
    </row>
    <row r="2560" spans="1:11" x14ac:dyDescent="0.3">
      <c r="A2560" t="s">
        <v>253</v>
      </c>
      <c r="B2560" s="2">
        <v>46112</v>
      </c>
      <c r="C2560">
        <v>417976.24</v>
      </c>
      <c r="D2560">
        <v>2147.35</v>
      </c>
      <c r="E2560">
        <v>544.04</v>
      </c>
      <c r="F2560">
        <v>4464.1099999999997</v>
      </c>
      <c r="G2560">
        <v>1344.45</v>
      </c>
      <c r="H2560">
        <v>411623.63</v>
      </c>
      <c r="I2560">
        <v>86.42</v>
      </c>
      <c r="J2560">
        <v>5.14</v>
      </c>
      <c r="K2560">
        <v>81.28</v>
      </c>
    </row>
    <row r="2561" spans="1:11" x14ac:dyDescent="0.3">
      <c r="A2561" t="s">
        <v>253</v>
      </c>
      <c r="B2561" s="2">
        <v>46142</v>
      </c>
      <c r="C2561">
        <v>411623.63</v>
      </c>
      <c r="D2561">
        <v>2114.7199999999998</v>
      </c>
      <c r="E2561">
        <v>535.77</v>
      </c>
      <c r="F2561">
        <v>4396.2700000000004</v>
      </c>
      <c r="G2561">
        <v>1324.02</v>
      </c>
      <c r="H2561">
        <v>405367.58</v>
      </c>
      <c r="I2561">
        <v>85.1</v>
      </c>
      <c r="J2561">
        <v>5.14</v>
      </c>
      <c r="K2561">
        <v>79.959999999999994</v>
      </c>
    </row>
    <row r="2562" spans="1:11" x14ac:dyDescent="0.3">
      <c r="A2562" t="s">
        <v>253</v>
      </c>
      <c r="B2562" s="2">
        <v>46173</v>
      </c>
      <c r="C2562">
        <v>405367.58</v>
      </c>
      <c r="D2562">
        <v>2082.58</v>
      </c>
      <c r="E2562">
        <v>527.63</v>
      </c>
      <c r="F2562">
        <v>4329.45</v>
      </c>
      <c r="G2562">
        <v>1303.9000000000001</v>
      </c>
      <c r="H2562">
        <v>399206.61</v>
      </c>
      <c r="I2562">
        <v>83.81</v>
      </c>
      <c r="J2562">
        <v>5.14</v>
      </c>
      <c r="K2562">
        <v>78.67</v>
      </c>
    </row>
    <row r="2563" spans="1:11" x14ac:dyDescent="0.3">
      <c r="A2563" t="s">
        <v>253</v>
      </c>
      <c r="B2563" s="2">
        <v>46203</v>
      </c>
      <c r="C2563">
        <v>399206.61</v>
      </c>
      <c r="D2563">
        <v>2050.92</v>
      </c>
      <c r="E2563">
        <v>519.61</v>
      </c>
      <c r="F2563">
        <v>4263.6499999999996</v>
      </c>
      <c r="G2563">
        <v>1284.08</v>
      </c>
      <c r="H2563">
        <v>393139.27</v>
      </c>
      <c r="I2563">
        <v>82.54</v>
      </c>
      <c r="J2563">
        <v>5.14</v>
      </c>
      <c r="K2563">
        <v>77.400000000000006</v>
      </c>
    </row>
    <row r="2564" spans="1:11" x14ac:dyDescent="0.3">
      <c r="A2564" t="s">
        <v>253</v>
      </c>
      <c r="B2564" s="2">
        <v>46234</v>
      </c>
      <c r="C2564">
        <v>393139.27</v>
      </c>
      <c r="D2564">
        <v>2019.75</v>
      </c>
      <c r="E2564">
        <v>511.71</v>
      </c>
      <c r="F2564">
        <v>4198.8500000000004</v>
      </c>
      <c r="G2564">
        <v>1264.56</v>
      </c>
      <c r="H2564">
        <v>387164.15</v>
      </c>
      <c r="I2564">
        <v>81.28</v>
      </c>
      <c r="J2564">
        <v>5.14</v>
      </c>
      <c r="K2564">
        <v>76.14</v>
      </c>
    </row>
    <row r="2565" spans="1:11" x14ac:dyDescent="0.3">
      <c r="A2565" t="s">
        <v>253</v>
      </c>
      <c r="B2565" s="2">
        <v>46265</v>
      </c>
      <c r="C2565">
        <v>387164.15</v>
      </c>
      <c r="D2565">
        <v>1989.06</v>
      </c>
      <c r="E2565">
        <v>503.93</v>
      </c>
      <c r="F2565">
        <v>4135.03</v>
      </c>
      <c r="G2565">
        <v>1245.3399999999999</v>
      </c>
      <c r="H2565">
        <v>381279.84</v>
      </c>
      <c r="I2565">
        <v>80.05</v>
      </c>
      <c r="J2565">
        <v>5.14</v>
      </c>
      <c r="K2565">
        <v>74.91</v>
      </c>
    </row>
    <row r="2566" spans="1:11" x14ac:dyDescent="0.3">
      <c r="A2566" t="s">
        <v>253</v>
      </c>
      <c r="B2566" s="2">
        <v>46295</v>
      </c>
      <c r="C2566">
        <v>381279.84</v>
      </c>
      <c r="D2566">
        <v>1958.83</v>
      </c>
      <c r="E2566">
        <v>496.27</v>
      </c>
      <c r="F2566">
        <v>4072.19</v>
      </c>
      <c r="G2566">
        <v>1226.42</v>
      </c>
      <c r="H2566">
        <v>375484.97</v>
      </c>
      <c r="I2566">
        <v>78.83</v>
      </c>
      <c r="J2566">
        <v>5.14</v>
      </c>
      <c r="K2566">
        <v>73.69</v>
      </c>
    </row>
    <row r="2567" spans="1:11" x14ac:dyDescent="0.3">
      <c r="A2567" t="s">
        <v>253</v>
      </c>
      <c r="B2567" s="2">
        <v>46326</v>
      </c>
      <c r="C2567">
        <v>375484.97</v>
      </c>
      <c r="D2567">
        <v>1929.05</v>
      </c>
      <c r="E2567">
        <v>488.73</v>
      </c>
      <c r="F2567">
        <v>4010.29</v>
      </c>
      <c r="G2567">
        <v>1207.78</v>
      </c>
      <c r="H2567">
        <v>369778.17</v>
      </c>
      <c r="I2567">
        <v>77.63</v>
      </c>
      <c r="J2567">
        <v>5.14</v>
      </c>
      <c r="K2567">
        <v>72.489999999999995</v>
      </c>
    </row>
    <row r="2568" spans="1:11" x14ac:dyDescent="0.3">
      <c r="A2568" t="s">
        <v>253</v>
      </c>
      <c r="B2568" s="2">
        <v>46356</v>
      </c>
      <c r="C2568">
        <v>369778.17</v>
      </c>
      <c r="D2568">
        <v>1899.74</v>
      </c>
      <c r="E2568">
        <v>481.3</v>
      </c>
      <c r="F2568">
        <v>3949.34</v>
      </c>
      <c r="G2568">
        <v>1189.42</v>
      </c>
      <c r="H2568">
        <v>364158.1</v>
      </c>
      <c r="I2568">
        <v>76.45</v>
      </c>
      <c r="J2568">
        <v>5.14</v>
      </c>
      <c r="K2568">
        <v>71.31</v>
      </c>
    </row>
    <row r="2569" spans="1:11" x14ac:dyDescent="0.3">
      <c r="A2569" t="s">
        <v>253</v>
      </c>
      <c r="B2569" s="2">
        <v>46387</v>
      </c>
      <c r="C2569">
        <v>364158.1</v>
      </c>
      <c r="D2569">
        <v>1870.86</v>
      </c>
      <c r="E2569">
        <v>473.99</v>
      </c>
      <c r="F2569">
        <v>3889.32</v>
      </c>
      <c r="G2569">
        <v>1171.3399999999999</v>
      </c>
      <c r="H2569">
        <v>358623.45</v>
      </c>
      <c r="I2569">
        <v>75.290000000000006</v>
      </c>
      <c r="J2569">
        <v>5.14</v>
      </c>
      <c r="K2569">
        <v>70.150000000000006</v>
      </c>
    </row>
    <row r="2570" spans="1:11" x14ac:dyDescent="0.3">
      <c r="A2570" t="s">
        <v>254</v>
      </c>
      <c r="B2570" s="2">
        <v>46053</v>
      </c>
      <c r="C2570">
        <v>252701.85</v>
      </c>
      <c r="D2570">
        <v>1288.78</v>
      </c>
      <c r="E2570">
        <v>274.44</v>
      </c>
      <c r="F2570">
        <v>2883.5</v>
      </c>
      <c r="G2570">
        <v>259.45</v>
      </c>
      <c r="H2570">
        <v>249284.46</v>
      </c>
      <c r="I2570">
        <v>52.29</v>
      </c>
      <c r="J2570">
        <v>6.65</v>
      </c>
      <c r="K2570">
        <v>45.64</v>
      </c>
    </row>
    <row r="2571" spans="1:11" x14ac:dyDescent="0.3">
      <c r="A2571" t="s">
        <v>254</v>
      </c>
      <c r="B2571" s="2">
        <v>46081</v>
      </c>
      <c r="C2571">
        <v>249284.46</v>
      </c>
      <c r="D2571">
        <v>1271.3499999999999</v>
      </c>
      <c r="E2571">
        <v>270.73</v>
      </c>
      <c r="F2571">
        <v>2844.5</v>
      </c>
      <c r="G2571">
        <v>255.94</v>
      </c>
      <c r="H2571">
        <v>245913.29</v>
      </c>
      <c r="I2571">
        <v>51.58</v>
      </c>
      <c r="J2571">
        <v>6.65</v>
      </c>
      <c r="K2571">
        <v>44.93</v>
      </c>
    </row>
    <row r="2572" spans="1:11" x14ac:dyDescent="0.3">
      <c r="A2572" t="s">
        <v>254</v>
      </c>
      <c r="B2572" s="2">
        <v>46112</v>
      </c>
      <c r="C2572">
        <v>245913.29</v>
      </c>
      <c r="D2572">
        <v>1254.1600000000001</v>
      </c>
      <c r="E2572">
        <v>267.07</v>
      </c>
      <c r="F2572">
        <v>2806.03</v>
      </c>
      <c r="G2572">
        <v>252.48</v>
      </c>
      <c r="H2572">
        <v>242587.7</v>
      </c>
      <c r="I2572">
        <v>50.89</v>
      </c>
      <c r="J2572">
        <v>6.65</v>
      </c>
      <c r="K2572">
        <v>44.24</v>
      </c>
    </row>
    <row r="2573" spans="1:11" x14ac:dyDescent="0.3">
      <c r="A2573" t="s">
        <v>254</v>
      </c>
      <c r="B2573" s="2">
        <v>46142</v>
      </c>
      <c r="C2573">
        <v>242587.7</v>
      </c>
      <c r="D2573">
        <v>1237.2</v>
      </c>
      <c r="E2573">
        <v>263.45999999999998</v>
      </c>
      <c r="F2573">
        <v>2768.09</v>
      </c>
      <c r="G2573">
        <v>249.07</v>
      </c>
      <c r="H2573">
        <v>239307.09</v>
      </c>
      <c r="I2573">
        <v>50.2</v>
      </c>
      <c r="J2573">
        <v>6.65</v>
      </c>
      <c r="K2573">
        <v>43.55</v>
      </c>
    </row>
    <row r="2574" spans="1:11" x14ac:dyDescent="0.3">
      <c r="A2574" t="s">
        <v>254</v>
      </c>
      <c r="B2574" s="2">
        <v>46173</v>
      </c>
      <c r="C2574">
        <v>239307.09</v>
      </c>
      <c r="D2574">
        <v>1220.47</v>
      </c>
      <c r="E2574">
        <v>259.89</v>
      </c>
      <c r="F2574">
        <v>2730.65</v>
      </c>
      <c r="G2574">
        <v>245.7</v>
      </c>
      <c r="H2574">
        <v>236070.85</v>
      </c>
      <c r="I2574">
        <v>49.52</v>
      </c>
      <c r="J2574">
        <v>6.65</v>
      </c>
      <c r="K2574">
        <v>42.87</v>
      </c>
    </row>
    <row r="2575" spans="1:11" x14ac:dyDescent="0.3">
      <c r="A2575" t="s">
        <v>254</v>
      </c>
      <c r="B2575" s="2">
        <v>46203</v>
      </c>
      <c r="C2575">
        <v>236070.85</v>
      </c>
      <c r="D2575">
        <v>1203.96</v>
      </c>
      <c r="E2575">
        <v>256.38</v>
      </c>
      <c r="F2575">
        <v>2693.72</v>
      </c>
      <c r="G2575">
        <v>242.38</v>
      </c>
      <c r="H2575">
        <v>232878.37</v>
      </c>
      <c r="I2575">
        <v>48.85</v>
      </c>
      <c r="J2575">
        <v>6.65</v>
      </c>
      <c r="K2575">
        <v>42.2</v>
      </c>
    </row>
    <row r="2576" spans="1:11" x14ac:dyDescent="0.3">
      <c r="A2576" t="s">
        <v>254</v>
      </c>
      <c r="B2576" s="2">
        <v>46234</v>
      </c>
      <c r="C2576">
        <v>232878.37</v>
      </c>
      <c r="D2576">
        <v>1187.68</v>
      </c>
      <c r="E2576">
        <v>252.91</v>
      </c>
      <c r="F2576">
        <v>2657.3</v>
      </c>
      <c r="G2576">
        <v>239.1</v>
      </c>
      <c r="H2576">
        <v>229729.06</v>
      </c>
      <c r="I2576">
        <v>48.19</v>
      </c>
      <c r="J2576">
        <v>6.65</v>
      </c>
      <c r="K2576">
        <v>41.54</v>
      </c>
    </row>
    <row r="2577" spans="1:11" x14ac:dyDescent="0.3">
      <c r="A2577" t="s">
        <v>254</v>
      </c>
      <c r="B2577" s="2">
        <v>46265</v>
      </c>
      <c r="C2577">
        <v>229729.06</v>
      </c>
      <c r="D2577">
        <v>1171.6199999999999</v>
      </c>
      <c r="E2577">
        <v>249.49</v>
      </c>
      <c r="F2577">
        <v>2621.36</v>
      </c>
      <c r="G2577">
        <v>235.87</v>
      </c>
      <c r="H2577">
        <v>226622.34</v>
      </c>
      <c r="I2577">
        <v>47.54</v>
      </c>
      <c r="J2577">
        <v>6.65</v>
      </c>
      <c r="K2577">
        <v>40.89</v>
      </c>
    </row>
    <row r="2578" spans="1:11" x14ac:dyDescent="0.3">
      <c r="A2578" t="s">
        <v>254</v>
      </c>
      <c r="B2578" s="2">
        <v>46295</v>
      </c>
      <c r="C2578">
        <v>226622.34</v>
      </c>
      <c r="D2578">
        <v>1155.77</v>
      </c>
      <c r="E2578">
        <v>246.12</v>
      </c>
      <c r="F2578">
        <v>2585.91</v>
      </c>
      <c r="G2578">
        <v>232.68</v>
      </c>
      <c r="H2578">
        <v>223557.64</v>
      </c>
      <c r="I2578">
        <v>46.89</v>
      </c>
      <c r="J2578">
        <v>6.65</v>
      </c>
      <c r="K2578">
        <v>40.24</v>
      </c>
    </row>
    <row r="2579" spans="1:11" x14ac:dyDescent="0.3">
      <c r="A2579" t="s">
        <v>254</v>
      </c>
      <c r="B2579" s="2">
        <v>46326</v>
      </c>
      <c r="C2579">
        <v>223557.64</v>
      </c>
      <c r="D2579">
        <v>1140.1400000000001</v>
      </c>
      <c r="E2579">
        <v>242.79</v>
      </c>
      <c r="F2579">
        <v>2550.94</v>
      </c>
      <c r="G2579">
        <v>229.53</v>
      </c>
      <c r="H2579">
        <v>220534.38</v>
      </c>
      <c r="I2579">
        <v>46.26</v>
      </c>
      <c r="J2579">
        <v>6.65</v>
      </c>
      <c r="K2579">
        <v>39.61</v>
      </c>
    </row>
    <row r="2580" spans="1:11" x14ac:dyDescent="0.3">
      <c r="A2580" t="s">
        <v>254</v>
      </c>
      <c r="B2580" s="2">
        <v>46356</v>
      </c>
      <c r="C2580">
        <v>220534.38</v>
      </c>
      <c r="D2580">
        <v>1124.73</v>
      </c>
      <c r="E2580">
        <v>239.51</v>
      </c>
      <c r="F2580">
        <v>2516.44</v>
      </c>
      <c r="G2580">
        <v>226.43</v>
      </c>
      <c r="H2580">
        <v>217552</v>
      </c>
      <c r="I2580">
        <v>45.63</v>
      </c>
      <c r="J2580">
        <v>6.65</v>
      </c>
      <c r="K2580">
        <v>38.979999999999997</v>
      </c>
    </row>
    <row r="2581" spans="1:11" x14ac:dyDescent="0.3">
      <c r="A2581" t="s">
        <v>254</v>
      </c>
      <c r="B2581" s="2">
        <v>46387</v>
      </c>
      <c r="C2581">
        <v>217552</v>
      </c>
      <c r="D2581">
        <v>1109.52</v>
      </c>
      <c r="E2581">
        <v>236.27</v>
      </c>
      <c r="F2581">
        <v>2482.41</v>
      </c>
      <c r="G2581">
        <v>223.36</v>
      </c>
      <c r="H2581">
        <v>214609.96</v>
      </c>
      <c r="I2581">
        <v>45.02</v>
      </c>
      <c r="J2581">
        <v>6.65</v>
      </c>
      <c r="K2581">
        <v>38.369999999999997</v>
      </c>
    </row>
    <row r="2582" spans="1:11" x14ac:dyDescent="0.3">
      <c r="A2582" t="s">
        <v>255</v>
      </c>
      <c r="B2582" s="2">
        <v>46053</v>
      </c>
      <c r="C2582">
        <v>199910.93</v>
      </c>
      <c r="D2582">
        <v>977.06</v>
      </c>
      <c r="E2582">
        <v>227.3</v>
      </c>
      <c r="F2582">
        <v>2569.56</v>
      </c>
      <c r="G2582">
        <v>504.43</v>
      </c>
      <c r="H2582">
        <v>196609.64</v>
      </c>
      <c r="I2582">
        <v>41.3</v>
      </c>
      <c r="J2582">
        <v>7.35</v>
      </c>
      <c r="K2582">
        <v>33.950000000000003</v>
      </c>
    </row>
    <row r="2583" spans="1:11" x14ac:dyDescent="0.3">
      <c r="A2583" t="s">
        <v>255</v>
      </c>
      <c r="B2583" s="2">
        <v>46081</v>
      </c>
      <c r="C2583">
        <v>196609.64</v>
      </c>
      <c r="D2583">
        <v>960.93</v>
      </c>
      <c r="E2583">
        <v>223.54</v>
      </c>
      <c r="F2583">
        <v>2527.13</v>
      </c>
      <c r="G2583">
        <v>496.1</v>
      </c>
      <c r="H2583">
        <v>193362.87</v>
      </c>
      <c r="I2583">
        <v>40.619999999999997</v>
      </c>
      <c r="J2583">
        <v>7.35</v>
      </c>
      <c r="K2583">
        <v>33.270000000000003</v>
      </c>
    </row>
    <row r="2584" spans="1:11" x14ac:dyDescent="0.3">
      <c r="A2584" t="s">
        <v>255</v>
      </c>
      <c r="B2584" s="2">
        <v>46112</v>
      </c>
      <c r="C2584">
        <v>193362.87</v>
      </c>
      <c r="D2584">
        <v>945.06</v>
      </c>
      <c r="E2584">
        <v>219.85</v>
      </c>
      <c r="F2584">
        <v>2485.39</v>
      </c>
      <c r="G2584">
        <v>487.91</v>
      </c>
      <c r="H2584">
        <v>190169.71</v>
      </c>
      <c r="I2584">
        <v>39.950000000000003</v>
      </c>
      <c r="J2584">
        <v>7.35</v>
      </c>
      <c r="K2584">
        <v>32.6</v>
      </c>
    </row>
    <row r="2585" spans="1:11" x14ac:dyDescent="0.3">
      <c r="A2585" t="s">
        <v>255</v>
      </c>
      <c r="B2585" s="2">
        <v>46142</v>
      </c>
      <c r="C2585">
        <v>190169.71</v>
      </c>
      <c r="D2585">
        <v>929.45</v>
      </c>
      <c r="E2585">
        <v>216.22</v>
      </c>
      <c r="F2585">
        <v>2444.35</v>
      </c>
      <c r="G2585">
        <v>479.85</v>
      </c>
      <c r="H2585">
        <v>187029.28</v>
      </c>
      <c r="I2585">
        <v>39.29</v>
      </c>
      <c r="J2585">
        <v>7.35</v>
      </c>
      <c r="K2585">
        <v>31.94</v>
      </c>
    </row>
    <row r="2586" spans="1:11" x14ac:dyDescent="0.3">
      <c r="A2586" t="s">
        <v>255</v>
      </c>
      <c r="B2586" s="2">
        <v>46173</v>
      </c>
      <c r="C2586">
        <v>187029.28</v>
      </c>
      <c r="D2586">
        <v>914.11</v>
      </c>
      <c r="E2586">
        <v>212.65</v>
      </c>
      <c r="F2586">
        <v>2403.9899999999998</v>
      </c>
      <c r="G2586">
        <v>471.93</v>
      </c>
      <c r="H2586">
        <v>183940.72</v>
      </c>
      <c r="I2586">
        <v>38.64</v>
      </c>
      <c r="J2586">
        <v>7.35</v>
      </c>
      <c r="K2586">
        <v>31.29</v>
      </c>
    </row>
    <row r="2587" spans="1:11" x14ac:dyDescent="0.3">
      <c r="A2587" t="s">
        <v>255</v>
      </c>
      <c r="B2587" s="2">
        <v>46203</v>
      </c>
      <c r="C2587">
        <v>183940.72</v>
      </c>
      <c r="D2587">
        <v>899.01</v>
      </c>
      <c r="E2587">
        <v>209.14</v>
      </c>
      <c r="F2587">
        <v>2364.29</v>
      </c>
      <c r="G2587">
        <v>464.14</v>
      </c>
      <c r="H2587">
        <v>180903.16</v>
      </c>
      <c r="I2587">
        <v>38</v>
      </c>
      <c r="J2587">
        <v>7.35</v>
      </c>
      <c r="K2587">
        <v>30.65</v>
      </c>
    </row>
    <row r="2588" spans="1:11" x14ac:dyDescent="0.3">
      <c r="A2588" t="s">
        <v>255</v>
      </c>
      <c r="B2588" s="2">
        <v>46234</v>
      </c>
      <c r="C2588">
        <v>180903.16</v>
      </c>
      <c r="D2588">
        <v>884.16</v>
      </c>
      <c r="E2588">
        <v>205.68</v>
      </c>
      <c r="F2588">
        <v>2325.2399999999998</v>
      </c>
      <c r="G2588">
        <v>456.47</v>
      </c>
      <c r="H2588">
        <v>177915.76</v>
      </c>
      <c r="I2588">
        <v>37.380000000000003</v>
      </c>
      <c r="J2588">
        <v>7.35</v>
      </c>
      <c r="K2588">
        <v>30.02</v>
      </c>
    </row>
    <row r="2589" spans="1:11" x14ac:dyDescent="0.3">
      <c r="A2589" t="s">
        <v>255</v>
      </c>
      <c r="B2589" s="2">
        <v>46265</v>
      </c>
      <c r="C2589">
        <v>177915.76</v>
      </c>
      <c r="D2589">
        <v>869.56</v>
      </c>
      <c r="E2589">
        <v>202.29</v>
      </c>
      <c r="F2589">
        <v>2286.84</v>
      </c>
      <c r="G2589">
        <v>448.93</v>
      </c>
      <c r="H2589">
        <v>174977.69</v>
      </c>
      <c r="I2589">
        <v>36.76</v>
      </c>
      <c r="J2589">
        <v>7.35</v>
      </c>
      <c r="K2589">
        <v>29.41</v>
      </c>
    </row>
    <row r="2590" spans="1:11" x14ac:dyDescent="0.3">
      <c r="A2590" t="s">
        <v>255</v>
      </c>
      <c r="B2590" s="2">
        <v>46295</v>
      </c>
      <c r="C2590">
        <v>174977.69</v>
      </c>
      <c r="D2590">
        <v>855.2</v>
      </c>
      <c r="E2590">
        <v>198.95</v>
      </c>
      <c r="F2590">
        <v>2249.08</v>
      </c>
      <c r="G2590">
        <v>441.52</v>
      </c>
      <c r="H2590">
        <v>172088.14</v>
      </c>
      <c r="I2590">
        <v>36.15</v>
      </c>
      <c r="J2590">
        <v>7.35</v>
      </c>
      <c r="K2590">
        <v>28.8</v>
      </c>
    </row>
    <row r="2591" spans="1:11" x14ac:dyDescent="0.3">
      <c r="A2591" t="s">
        <v>255</v>
      </c>
      <c r="B2591" s="2">
        <v>46326</v>
      </c>
      <c r="C2591">
        <v>172088.14</v>
      </c>
      <c r="D2591">
        <v>841.08</v>
      </c>
      <c r="E2591">
        <v>195.66</v>
      </c>
      <c r="F2591">
        <v>2211.94</v>
      </c>
      <c r="G2591">
        <v>434.23</v>
      </c>
      <c r="H2591">
        <v>169246.31</v>
      </c>
      <c r="I2591">
        <v>35.56</v>
      </c>
      <c r="J2591">
        <v>7.35</v>
      </c>
      <c r="K2591">
        <v>28.2</v>
      </c>
    </row>
    <row r="2592" spans="1:11" x14ac:dyDescent="0.3">
      <c r="A2592" t="s">
        <v>255</v>
      </c>
      <c r="B2592" s="2">
        <v>46356</v>
      </c>
      <c r="C2592">
        <v>169246.31</v>
      </c>
      <c r="D2592">
        <v>827.19</v>
      </c>
      <c r="E2592">
        <v>192.43</v>
      </c>
      <c r="F2592">
        <v>2175.41</v>
      </c>
      <c r="G2592">
        <v>427.06</v>
      </c>
      <c r="H2592">
        <v>166451.41</v>
      </c>
      <c r="I2592">
        <v>34.97</v>
      </c>
      <c r="J2592">
        <v>7.35</v>
      </c>
      <c r="K2592">
        <v>27.62</v>
      </c>
    </row>
    <row r="2593" spans="1:11" x14ac:dyDescent="0.3">
      <c r="A2593" t="s">
        <v>255</v>
      </c>
      <c r="B2593" s="2">
        <v>46387</v>
      </c>
      <c r="C2593">
        <v>166451.41</v>
      </c>
      <c r="D2593">
        <v>813.53</v>
      </c>
      <c r="E2593">
        <v>189.25</v>
      </c>
      <c r="F2593">
        <v>2139.4899999999998</v>
      </c>
      <c r="G2593">
        <v>420.01</v>
      </c>
      <c r="H2593">
        <v>163702.66</v>
      </c>
      <c r="I2593">
        <v>34.39</v>
      </c>
      <c r="J2593">
        <v>7.35</v>
      </c>
      <c r="K2593">
        <v>27.04</v>
      </c>
    </row>
    <row r="2594" spans="1:11" x14ac:dyDescent="0.3">
      <c r="A2594" t="s">
        <v>256</v>
      </c>
      <c r="B2594" s="2">
        <v>46053</v>
      </c>
      <c r="C2594">
        <v>197941.05</v>
      </c>
      <c r="D2594">
        <v>783.52</v>
      </c>
      <c r="E2594">
        <v>354.98</v>
      </c>
      <c r="F2594">
        <v>2868.65</v>
      </c>
      <c r="G2594">
        <v>125.46</v>
      </c>
      <c r="H2594">
        <v>194591.96</v>
      </c>
      <c r="I2594">
        <v>40.89</v>
      </c>
      <c r="J2594">
        <v>5.7</v>
      </c>
      <c r="K2594">
        <v>35.19</v>
      </c>
    </row>
    <row r="2595" spans="1:11" x14ac:dyDescent="0.3">
      <c r="A2595" t="s">
        <v>256</v>
      </c>
      <c r="B2595" s="2">
        <v>46081</v>
      </c>
      <c r="C2595">
        <v>194591.96</v>
      </c>
      <c r="D2595">
        <v>770.26</v>
      </c>
      <c r="E2595">
        <v>348.97</v>
      </c>
      <c r="F2595">
        <v>2820.11</v>
      </c>
      <c r="G2595">
        <v>123.34</v>
      </c>
      <c r="H2595">
        <v>191299.54</v>
      </c>
      <c r="I2595">
        <v>40.200000000000003</v>
      </c>
      <c r="J2595">
        <v>5.7</v>
      </c>
      <c r="K2595">
        <v>34.5</v>
      </c>
    </row>
    <row r="2596" spans="1:11" x14ac:dyDescent="0.3">
      <c r="A2596" t="s">
        <v>256</v>
      </c>
      <c r="B2596" s="2">
        <v>46112</v>
      </c>
      <c r="C2596">
        <v>191299.54</v>
      </c>
      <c r="D2596">
        <v>757.23</v>
      </c>
      <c r="E2596">
        <v>343.07</v>
      </c>
      <c r="F2596">
        <v>2772.4</v>
      </c>
      <c r="G2596">
        <v>121.25</v>
      </c>
      <c r="H2596">
        <v>188062.83</v>
      </c>
      <c r="I2596">
        <v>39.520000000000003</v>
      </c>
      <c r="J2596">
        <v>5.7</v>
      </c>
      <c r="K2596">
        <v>33.82</v>
      </c>
    </row>
    <row r="2597" spans="1:11" x14ac:dyDescent="0.3">
      <c r="A2597" t="s">
        <v>256</v>
      </c>
      <c r="B2597" s="2">
        <v>46142</v>
      </c>
      <c r="C2597">
        <v>188062.83</v>
      </c>
      <c r="D2597">
        <v>744.42</v>
      </c>
      <c r="E2597">
        <v>337.26</v>
      </c>
      <c r="F2597">
        <v>2725.49</v>
      </c>
      <c r="G2597">
        <v>119.2</v>
      </c>
      <c r="H2597">
        <v>184880.87</v>
      </c>
      <c r="I2597">
        <v>38.85</v>
      </c>
      <c r="J2597">
        <v>5.7</v>
      </c>
      <c r="K2597">
        <v>33.15</v>
      </c>
    </row>
    <row r="2598" spans="1:11" x14ac:dyDescent="0.3">
      <c r="A2598" t="s">
        <v>256</v>
      </c>
      <c r="B2598" s="2">
        <v>46173</v>
      </c>
      <c r="C2598">
        <v>184880.87</v>
      </c>
      <c r="D2598">
        <v>731.82</v>
      </c>
      <c r="E2598">
        <v>331.56</v>
      </c>
      <c r="F2598">
        <v>2679.37</v>
      </c>
      <c r="G2598">
        <v>117.18</v>
      </c>
      <c r="H2598">
        <v>181752.76</v>
      </c>
      <c r="I2598">
        <v>38.19</v>
      </c>
      <c r="J2598">
        <v>5.7</v>
      </c>
      <c r="K2598">
        <v>32.49</v>
      </c>
    </row>
    <row r="2599" spans="1:11" x14ac:dyDescent="0.3">
      <c r="A2599" t="s">
        <v>256</v>
      </c>
      <c r="B2599" s="2">
        <v>46203</v>
      </c>
      <c r="C2599">
        <v>181752.76</v>
      </c>
      <c r="D2599">
        <v>719.44</v>
      </c>
      <c r="E2599">
        <v>325.95</v>
      </c>
      <c r="F2599">
        <v>2634.04</v>
      </c>
      <c r="G2599">
        <v>115.2</v>
      </c>
      <c r="H2599">
        <v>178677.57</v>
      </c>
      <c r="I2599">
        <v>37.54</v>
      </c>
      <c r="J2599">
        <v>5.7</v>
      </c>
      <c r="K2599">
        <v>31.84</v>
      </c>
    </row>
    <row r="2600" spans="1:11" x14ac:dyDescent="0.3">
      <c r="A2600" t="s">
        <v>256</v>
      </c>
      <c r="B2600" s="2">
        <v>46234</v>
      </c>
      <c r="C2600">
        <v>178677.57</v>
      </c>
      <c r="D2600">
        <v>707.27</v>
      </c>
      <c r="E2600">
        <v>320.43</v>
      </c>
      <c r="F2600">
        <v>2589.4699999999998</v>
      </c>
      <c r="G2600">
        <v>113.25</v>
      </c>
      <c r="H2600">
        <v>175654.42</v>
      </c>
      <c r="I2600">
        <v>36.909999999999997</v>
      </c>
      <c r="J2600">
        <v>5.7</v>
      </c>
      <c r="K2600">
        <v>31.21</v>
      </c>
    </row>
    <row r="2601" spans="1:11" x14ac:dyDescent="0.3">
      <c r="A2601" t="s">
        <v>256</v>
      </c>
      <c r="B2601" s="2">
        <v>46265</v>
      </c>
      <c r="C2601">
        <v>175654.42</v>
      </c>
      <c r="D2601">
        <v>695.3</v>
      </c>
      <c r="E2601">
        <v>315.01</v>
      </c>
      <c r="F2601">
        <v>2545.66</v>
      </c>
      <c r="G2601">
        <v>111.33</v>
      </c>
      <c r="H2601">
        <v>172682.41</v>
      </c>
      <c r="I2601">
        <v>36.29</v>
      </c>
      <c r="J2601">
        <v>5.7</v>
      </c>
      <c r="K2601">
        <v>30.58</v>
      </c>
    </row>
    <row r="2602" spans="1:11" x14ac:dyDescent="0.3">
      <c r="A2602" t="s">
        <v>256</v>
      </c>
      <c r="B2602" s="2">
        <v>46295</v>
      </c>
      <c r="C2602">
        <v>172682.41</v>
      </c>
      <c r="D2602">
        <v>683.53</v>
      </c>
      <c r="E2602">
        <v>309.68</v>
      </c>
      <c r="F2602">
        <v>2502.59</v>
      </c>
      <c r="G2602">
        <v>109.45</v>
      </c>
      <c r="H2602">
        <v>169760.69</v>
      </c>
      <c r="I2602">
        <v>35.67</v>
      </c>
      <c r="J2602">
        <v>5.7</v>
      </c>
      <c r="K2602">
        <v>29.97</v>
      </c>
    </row>
    <row r="2603" spans="1:11" x14ac:dyDescent="0.3">
      <c r="A2603" t="s">
        <v>256</v>
      </c>
      <c r="B2603" s="2">
        <v>46326</v>
      </c>
      <c r="C2603">
        <v>169760.69</v>
      </c>
      <c r="D2603">
        <v>671.97</v>
      </c>
      <c r="E2603">
        <v>304.44</v>
      </c>
      <c r="F2603">
        <v>2460.25</v>
      </c>
      <c r="G2603">
        <v>107.6</v>
      </c>
      <c r="H2603">
        <v>166888.4</v>
      </c>
      <c r="I2603">
        <v>35.07</v>
      </c>
      <c r="J2603">
        <v>5.7</v>
      </c>
      <c r="K2603">
        <v>29.37</v>
      </c>
    </row>
    <row r="2604" spans="1:11" x14ac:dyDescent="0.3">
      <c r="A2604" t="s">
        <v>256</v>
      </c>
      <c r="B2604" s="2">
        <v>46356</v>
      </c>
      <c r="C2604">
        <v>166888.4</v>
      </c>
      <c r="D2604">
        <v>660.6</v>
      </c>
      <c r="E2604">
        <v>299.29000000000002</v>
      </c>
      <c r="F2604">
        <v>2418.62</v>
      </c>
      <c r="G2604">
        <v>105.78</v>
      </c>
      <c r="H2604">
        <v>164064.71</v>
      </c>
      <c r="I2604">
        <v>34.47</v>
      </c>
      <c r="J2604">
        <v>5.7</v>
      </c>
      <c r="K2604">
        <v>28.77</v>
      </c>
    </row>
    <row r="2605" spans="1:11" x14ac:dyDescent="0.3">
      <c r="A2605" t="s">
        <v>256</v>
      </c>
      <c r="B2605" s="2">
        <v>46387</v>
      </c>
      <c r="C2605">
        <v>164064.71</v>
      </c>
      <c r="D2605">
        <v>649.41999999999996</v>
      </c>
      <c r="E2605">
        <v>294.23</v>
      </c>
      <c r="F2605">
        <v>2377.6999999999998</v>
      </c>
      <c r="G2605">
        <v>103.99</v>
      </c>
      <c r="H2605">
        <v>161288.79999999999</v>
      </c>
      <c r="I2605">
        <v>33.89</v>
      </c>
      <c r="J2605">
        <v>5.7</v>
      </c>
      <c r="K2605">
        <v>28.19</v>
      </c>
    </row>
    <row r="2606" spans="1:11" x14ac:dyDescent="0.3">
      <c r="A2606" t="s">
        <v>257</v>
      </c>
      <c r="B2606" s="2">
        <v>46053</v>
      </c>
      <c r="C2606">
        <v>126863.22</v>
      </c>
      <c r="D2606">
        <v>781.37</v>
      </c>
      <c r="E2606">
        <v>149.33000000000001</v>
      </c>
      <c r="F2606">
        <v>1574.48</v>
      </c>
      <c r="G2606">
        <v>236.56</v>
      </c>
      <c r="H2606">
        <v>124902.85</v>
      </c>
      <c r="I2606">
        <v>26.23</v>
      </c>
      <c r="J2606">
        <v>5.17</v>
      </c>
      <c r="K2606">
        <v>21.06</v>
      </c>
    </row>
    <row r="2607" spans="1:11" x14ac:dyDescent="0.3">
      <c r="A2607" t="s">
        <v>257</v>
      </c>
      <c r="B2607" s="2">
        <v>46081</v>
      </c>
      <c r="C2607">
        <v>124902.85</v>
      </c>
      <c r="D2607">
        <v>769.3</v>
      </c>
      <c r="E2607">
        <v>147.02000000000001</v>
      </c>
      <c r="F2607">
        <v>1550.15</v>
      </c>
      <c r="G2607">
        <v>232.91</v>
      </c>
      <c r="H2607">
        <v>122972.78</v>
      </c>
      <c r="I2607">
        <v>25.82</v>
      </c>
      <c r="J2607">
        <v>5.17</v>
      </c>
      <c r="K2607">
        <v>20.65</v>
      </c>
    </row>
    <row r="2608" spans="1:11" x14ac:dyDescent="0.3">
      <c r="A2608" t="s">
        <v>257</v>
      </c>
      <c r="B2608" s="2">
        <v>46112</v>
      </c>
      <c r="C2608">
        <v>122972.78</v>
      </c>
      <c r="D2608">
        <v>757.41</v>
      </c>
      <c r="E2608">
        <v>144.75</v>
      </c>
      <c r="F2608">
        <v>1526.19</v>
      </c>
      <c r="G2608">
        <v>229.31</v>
      </c>
      <c r="H2608">
        <v>121072.53</v>
      </c>
      <c r="I2608">
        <v>25.42</v>
      </c>
      <c r="J2608">
        <v>5.17</v>
      </c>
      <c r="K2608">
        <v>20.25</v>
      </c>
    </row>
    <row r="2609" spans="1:11" x14ac:dyDescent="0.3">
      <c r="A2609" t="s">
        <v>257</v>
      </c>
      <c r="B2609" s="2">
        <v>46142</v>
      </c>
      <c r="C2609">
        <v>121072.53</v>
      </c>
      <c r="D2609">
        <v>745.71</v>
      </c>
      <c r="E2609">
        <v>142.51</v>
      </c>
      <c r="F2609">
        <v>1502.61</v>
      </c>
      <c r="G2609">
        <v>225.77</v>
      </c>
      <c r="H2609">
        <v>119201.64</v>
      </c>
      <c r="I2609">
        <v>25.03</v>
      </c>
      <c r="J2609">
        <v>5.17</v>
      </c>
      <c r="K2609">
        <v>19.86</v>
      </c>
    </row>
    <row r="2610" spans="1:11" x14ac:dyDescent="0.3">
      <c r="A2610" t="s">
        <v>257</v>
      </c>
      <c r="B2610" s="2">
        <v>46173</v>
      </c>
      <c r="C2610">
        <v>119201.64</v>
      </c>
      <c r="D2610">
        <v>734.18</v>
      </c>
      <c r="E2610">
        <v>140.31</v>
      </c>
      <c r="F2610">
        <v>1479.39</v>
      </c>
      <c r="G2610">
        <v>222.28</v>
      </c>
      <c r="H2610">
        <v>117359.67</v>
      </c>
      <c r="I2610">
        <v>24.64</v>
      </c>
      <c r="J2610">
        <v>5.17</v>
      </c>
      <c r="K2610">
        <v>19.47</v>
      </c>
    </row>
    <row r="2611" spans="1:11" x14ac:dyDescent="0.3">
      <c r="A2611" t="s">
        <v>257</v>
      </c>
      <c r="B2611" s="2">
        <v>46203</v>
      </c>
      <c r="C2611">
        <v>117359.67</v>
      </c>
      <c r="D2611">
        <v>722.84</v>
      </c>
      <c r="E2611">
        <v>138.13999999999999</v>
      </c>
      <c r="F2611">
        <v>1456.53</v>
      </c>
      <c r="G2611">
        <v>218.84</v>
      </c>
      <c r="H2611">
        <v>115546.16</v>
      </c>
      <c r="I2611">
        <v>24.26</v>
      </c>
      <c r="J2611">
        <v>5.17</v>
      </c>
      <c r="K2611">
        <v>19.09</v>
      </c>
    </row>
    <row r="2612" spans="1:11" x14ac:dyDescent="0.3">
      <c r="A2612" t="s">
        <v>257</v>
      </c>
      <c r="B2612" s="2">
        <v>46234</v>
      </c>
      <c r="C2612">
        <v>115546.16</v>
      </c>
      <c r="D2612">
        <v>711.67</v>
      </c>
      <c r="E2612">
        <v>136.01</v>
      </c>
      <c r="F2612">
        <v>1434.02</v>
      </c>
      <c r="G2612">
        <v>215.46</v>
      </c>
      <c r="H2612">
        <v>113760.67</v>
      </c>
      <c r="I2612">
        <v>23.89</v>
      </c>
      <c r="J2612">
        <v>5.17</v>
      </c>
      <c r="K2612">
        <v>18.72</v>
      </c>
    </row>
    <row r="2613" spans="1:11" x14ac:dyDescent="0.3">
      <c r="A2613" t="s">
        <v>257</v>
      </c>
      <c r="B2613" s="2">
        <v>46265</v>
      </c>
      <c r="C2613">
        <v>113760.67</v>
      </c>
      <c r="D2613">
        <v>700.67</v>
      </c>
      <c r="E2613">
        <v>133.9</v>
      </c>
      <c r="F2613">
        <v>1411.86</v>
      </c>
      <c r="G2613">
        <v>212.13</v>
      </c>
      <c r="H2613">
        <v>112002.77</v>
      </c>
      <c r="I2613">
        <v>23.52</v>
      </c>
      <c r="J2613">
        <v>5.17</v>
      </c>
      <c r="K2613">
        <v>18.350000000000001</v>
      </c>
    </row>
    <row r="2614" spans="1:11" x14ac:dyDescent="0.3">
      <c r="A2614" t="s">
        <v>257</v>
      </c>
      <c r="B2614" s="2">
        <v>46295</v>
      </c>
      <c r="C2614">
        <v>112002.77</v>
      </c>
      <c r="D2614">
        <v>689.84</v>
      </c>
      <c r="E2614">
        <v>131.83000000000001</v>
      </c>
      <c r="F2614">
        <v>1390.05</v>
      </c>
      <c r="G2614">
        <v>208.85</v>
      </c>
      <c r="H2614">
        <v>110272.04</v>
      </c>
      <c r="I2614">
        <v>23.15</v>
      </c>
      <c r="J2614">
        <v>5.17</v>
      </c>
      <c r="K2614">
        <v>17.989999999999998</v>
      </c>
    </row>
    <row r="2615" spans="1:11" x14ac:dyDescent="0.3">
      <c r="A2615" t="s">
        <v>257</v>
      </c>
      <c r="B2615" s="2">
        <v>46326</v>
      </c>
      <c r="C2615">
        <v>110272.04</v>
      </c>
      <c r="D2615">
        <v>679.18</v>
      </c>
      <c r="E2615">
        <v>129.80000000000001</v>
      </c>
      <c r="F2615">
        <v>1368.57</v>
      </c>
      <c r="G2615">
        <v>205.63</v>
      </c>
      <c r="H2615">
        <v>108568.05</v>
      </c>
      <c r="I2615">
        <v>22.8</v>
      </c>
      <c r="J2615">
        <v>5.17</v>
      </c>
      <c r="K2615">
        <v>17.63</v>
      </c>
    </row>
    <row r="2616" spans="1:11" x14ac:dyDescent="0.3">
      <c r="A2616" t="s">
        <v>257</v>
      </c>
      <c r="B2616" s="2">
        <v>46356</v>
      </c>
      <c r="C2616">
        <v>108568.05</v>
      </c>
      <c r="D2616">
        <v>668.69</v>
      </c>
      <c r="E2616">
        <v>127.79</v>
      </c>
      <c r="F2616">
        <v>1347.42</v>
      </c>
      <c r="G2616">
        <v>202.45</v>
      </c>
      <c r="H2616">
        <v>106890.39</v>
      </c>
      <c r="I2616">
        <v>22.44</v>
      </c>
      <c r="J2616">
        <v>5.17</v>
      </c>
      <c r="K2616">
        <v>17.28</v>
      </c>
    </row>
    <row r="2617" spans="1:11" x14ac:dyDescent="0.3">
      <c r="A2617" t="s">
        <v>257</v>
      </c>
      <c r="B2617" s="2">
        <v>46387</v>
      </c>
      <c r="C2617">
        <v>106890.39</v>
      </c>
      <c r="D2617">
        <v>658.36</v>
      </c>
      <c r="E2617">
        <v>125.82</v>
      </c>
      <c r="F2617">
        <v>1326.6</v>
      </c>
      <c r="G2617">
        <v>199.32</v>
      </c>
      <c r="H2617">
        <v>105238.65</v>
      </c>
      <c r="I2617">
        <v>22.1</v>
      </c>
      <c r="J2617">
        <v>5.17</v>
      </c>
      <c r="K2617">
        <v>16.93</v>
      </c>
    </row>
    <row r="2618" spans="1:11" x14ac:dyDescent="0.3">
      <c r="A2618" t="s">
        <v>258</v>
      </c>
      <c r="B2618" s="2">
        <v>46053</v>
      </c>
      <c r="C2618">
        <v>443874.68</v>
      </c>
      <c r="D2618">
        <v>2311.85</v>
      </c>
      <c r="E2618">
        <v>604.24</v>
      </c>
      <c r="F2618">
        <v>4774</v>
      </c>
      <c r="G2618">
        <v>710.09</v>
      </c>
      <c r="H2618">
        <v>437786.35</v>
      </c>
      <c r="I2618">
        <v>91.84</v>
      </c>
      <c r="J2618">
        <v>5.87</v>
      </c>
      <c r="K2618">
        <v>85.97</v>
      </c>
    </row>
    <row r="2619" spans="1:11" x14ac:dyDescent="0.3">
      <c r="A2619" t="s">
        <v>258</v>
      </c>
      <c r="B2619" s="2">
        <v>46081</v>
      </c>
      <c r="C2619">
        <v>437786.35</v>
      </c>
      <c r="D2619">
        <v>2280.14</v>
      </c>
      <c r="E2619">
        <v>595.95000000000005</v>
      </c>
      <c r="F2619">
        <v>4708.5200000000004</v>
      </c>
      <c r="G2619">
        <v>700.35</v>
      </c>
      <c r="H2619">
        <v>431781.54</v>
      </c>
      <c r="I2619">
        <v>90.58</v>
      </c>
      <c r="J2619">
        <v>5.87</v>
      </c>
      <c r="K2619">
        <v>84.71</v>
      </c>
    </row>
    <row r="2620" spans="1:11" x14ac:dyDescent="0.3">
      <c r="A2620" t="s">
        <v>258</v>
      </c>
      <c r="B2620" s="2">
        <v>46112</v>
      </c>
      <c r="C2620">
        <v>431781.54</v>
      </c>
      <c r="D2620">
        <v>2248.86</v>
      </c>
      <c r="E2620">
        <v>587.78</v>
      </c>
      <c r="F2620">
        <v>4643.9399999999996</v>
      </c>
      <c r="G2620">
        <v>690.74</v>
      </c>
      <c r="H2620">
        <v>425859.09</v>
      </c>
      <c r="I2620">
        <v>89.34</v>
      </c>
      <c r="J2620">
        <v>5.87</v>
      </c>
      <c r="K2620">
        <v>83.47</v>
      </c>
    </row>
    <row r="2621" spans="1:11" x14ac:dyDescent="0.3">
      <c r="A2621" t="s">
        <v>258</v>
      </c>
      <c r="B2621" s="2">
        <v>46142</v>
      </c>
      <c r="C2621">
        <v>425859.09</v>
      </c>
      <c r="D2621">
        <v>2218.02</v>
      </c>
      <c r="E2621">
        <v>579.71</v>
      </c>
      <c r="F2621">
        <v>4580.24</v>
      </c>
      <c r="G2621">
        <v>681.27</v>
      </c>
      <c r="H2621">
        <v>420017.87</v>
      </c>
      <c r="I2621">
        <v>88.11</v>
      </c>
      <c r="J2621">
        <v>5.87</v>
      </c>
      <c r="K2621">
        <v>82.25</v>
      </c>
    </row>
    <row r="2622" spans="1:11" x14ac:dyDescent="0.3">
      <c r="A2622" t="s">
        <v>258</v>
      </c>
      <c r="B2622" s="2">
        <v>46173</v>
      </c>
      <c r="C2622">
        <v>420017.87</v>
      </c>
      <c r="D2622">
        <v>2187.59</v>
      </c>
      <c r="E2622">
        <v>571.76</v>
      </c>
      <c r="F2622">
        <v>4517.41</v>
      </c>
      <c r="G2622">
        <v>671.92</v>
      </c>
      <c r="H2622">
        <v>414256.77</v>
      </c>
      <c r="I2622">
        <v>86.9</v>
      </c>
      <c r="J2622">
        <v>5.87</v>
      </c>
      <c r="K2622">
        <v>81.040000000000006</v>
      </c>
    </row>
    <row r="2623" spans="1:11" x14ac:dyDescent="0.3">
      <c r="A2623" t="s">
        <v>258</v>
      </c>
      <c r="B2623" s="2">
        <v>46203</v>
      </c>
      <c r="C2623">
        <v>414256.77</v>
      </c>
      <c r="D2623">
        <v>2157.59</v>
      </c>
      <c r="E2623">
        <v>563.91999999999996</v>
      </c>
      <c r="F2623">
        <v>4455.45</v>
      </c>
      <c r="G2623">
        <v>662.71</v>
      </c>
      <c r="H2623">
        <v>408574.69</v>
      </c>
      <c r="I2623">
        <v>85.71</v>
      </c>
      <c r="J2623">
        <v>5.87</v>
      </c>
      <c r="K2623">
        <v>79.849999999999994</v>
      </c>
    </row>
    <row r="2624" spans="1:11" x14ac:dyDescent="0.3">
      <c r="A2624" t="s">
        <v>258</v>
      </c>
      <c r="B2624" s="2">
        <v>46234</v>
      </c>
      <c r="C2624">
        <v>408574.69</v>
      </c>
      <c r="D2624">
        <v>2127.9899999999998</v>
      </c>
      <c r="E2624">
        <v>556.17999999999995</v>
      </c>
      <c r="F2624">
        <v>4394.34</v>
      </c>
      <c r="G2624">
        <v>653.62</v>
      </c>
      <c r="H2624">
        <v>402970.55</v>
      </c>
      <c r="I2624">
        <v>84.54</v>
      </c>
      <c r="J2624">
        <v>5.87</v>
      </c>
      <c r="K2624">
        <v>78.67</v>
      </c>
    </row>
    <row r="2625" spans="1:11" x14ac:dyDescent="0.3">
      <c r="A2625" t="s">
        <v>258</v>
      </c>
      <c r="B2625" s="2">
        <v>46265</v>
      </c>
      <c r="C2625">
        <v>402970.55</v>
      </c>
      <c r="D2625">
        <v>2098.8000000000002</v>
      </c>
      <c r="E2625">
        <v>548.55999999999995</v>
      </c>
      <c r="F2625">
        <v>4334.07</v>
      </c>
      <c r="G2625">
        <v>644.65</v>
      </c>
      <c r="H2625">
        <v>397443.28</v>
      </c>
      <c r="I2625">
        <v>83.38</v>
      </c>
      <c r="J2625">
        <v>5.87</v>
      </c>
      <c r="K2625">
        <v>77.510000000000005</v>
      </c>
    </row>
    <row r="2626" spans="1:11" x14ac:dyDescent="0.3">
      <c r="A2626" t="s">
        <v>258</v>
      </c>
      <c r="B2626" s="2">
        <v>46295</v>
      </c>
      <c r="C2626">
        <v>397443.28</v>
      </c>
      <c r="D2626">
        <v>2070.02</v>
      </c>
      <c r="E2626">
        <v>541.03</v>
      </c>
      <c r="F2626">
        <v>4274.62</v>
      </c>
      <c r="G2626">
        <v>635.80999999999995</v>
      </c>
      <c r="H2626">
        <v>391991.83</v>
      </c>
      <c r="I2626">
        <v>82.23</v>
      </c>
      <c r="J2626">
        <v>5.87</v>
      </c>
      <c r="K2626">
        <v>76.37</v>
      </c>
    </row>
    <row r="2627" spans="1:11" x14ac:dyDescent="0.3">
      <c r="A2627" t="s">
        <v>258</v>
      </c>
      <c r="B2627" s="2">
        <v>46326</v>
      </c>
      <c r="C2627">
        <v>391991.83</v>
      </c>
      <c r="D2627">
        <v>2041.62</v>
      </c>
      <c r="E2627">
        <v>533.61</v>
      </c>
      <c r="F2627">
        <v>4215.99</v>
      </c>
      <c r="G2627">
        <v>627.09</v>
      </c>
      <c r="H2627">
        <v>386615.14</v>
      </c>
      <c r="I2627">
        <v>81.099999999999994</v>
      </c>
      <c r="J2627">
        <v>5.87</v>
      </c>
      <c r="K2627">
        <v>75.239999999999995</v>
      </c>
    </row>
    <row r="2628" spans="1:11" x14ac:dyDescent="0.3">
      <c r="A2628" t="s">
        <v>258</v>
      </c>
      <c r="B2628" s="2">
        <v>46356</v>
      </c>
      <c r="C2628">
        <v>386615.14</v>
      </c>
      <c r="D2628">
        <v>2013.62</v>
      </c>
      <c r="E2628">
        <v>526.29</v>
      </c>
      <c r="F2628">
        <v>4158.16</v>
      </c>
      <c r="G2628">
        <v>618.49</v>
      </c>
      <c r="H2628">
        <v>381312.21</v>
      </c>
      <c r="I2628">
        <v>79.989999999999995</v>
      </c>
      <c r="J2628">
        <v>5.87</v>
      </c>
      <c r="K2628">
        <v>74.13</v>
      </c>
    </row>
    <row r="2629" spans="1:11" x14ac:dyDescent="0.3">
      <c r="A2629" t="s">
        <v>258</v>
      </c>
      <c r="B2629" s="2">
        <v>46387</v>
      </c>
      <c r="C2629">
        <v>381312.21</v>
      </c>
      <c r="D2629">
        <v>1986</v>
      </c>
      <c r="E2629">
        <v>519.07000000000005</v>
      </c>
      <c r="F2629">
        <v>4101.12</v>
      </c>
      <c r="G2629">
        <v>610</v>
      </c>
      <c r="H2629">
        <v>376082.01</v>
      </c>
      <c r="I2629">
        <v>78.900000000000006</v>
      </c>
      <c r="J2629">
        <v>5.87</v>
      </c>
      <c r="K2629">
        <v>73.03</v>
      </c>
    </row>
    <row r="2630" spans="1:11" x14ac:dyDescent="0.3">
      <c r="A2630" t="s">
        <v>259</v>
      </c>
      <c r="B2630" s="2">
        <v>46053</v>
      </c>
      <c r="C2630">
        <v>445745.86</v>
      </c>
      <c r="D2630">
        <v>2278.5</v>
      </c>
      <c r="E2630">
        <v>621.92999999999995</v>
      </c>
      <c r="F2630">
        <v>6215.23</v>
      </c>
      <c r="G2630">
        <v>710.97</v>
      </c>
      <c r="H2630">
        <v>438197.74</v>
      </c>
      <c r="I2630">
        <v>92.08</v>
      </c>
      <c r="J2630">
        <v>4.59</v>
      </c>
      <c r="K2630">
        <v>87.48</v>
      </c>
    </row>
    <row r="2631" spans="1:11" x14ac:dyDescent="0.3">
      <c r="A2631" t="s">
        <v>259</v>
      </c>
      <c r="B2631" s="2">
        <v>46081</v>
      </c>
      <c r="C2631">
        <v>438197.74</v>
      </c>
      <c r="D2631">
        <v>2239.92</v>
      </c>
      <c r="E2631">
        <v>611.4</v>
      </c>
      <c r="F2631">
        <v>6109.98</v>
      </c>
      <c r="G2631">
        <v>698.93</v>
      </c>
      <c r="H2631">
        <v>430777.43</v>
      </c>
      <c r="I2631">
        <v>90.52</v>
      </c>
      <c r="J2631">
        <v>4.59</v>
      </c>
      <c r="K2631">
        <v>85.93</v>
      </c>
    </row>
    <row r="2632" spans="1:11" x14ac:dyDescent="0.3">
      <c r="A2632" t="s">
        <v>259</v>
      </c>
      <c r="B2632" s="2">
        <v>46112</v>
      </c>
      <c r="C2632">
        <v>430777.43</v>
      </c>
      <c r="D2632">
        <v>2201.9899999999998</v>
      </c>
      <c r="E2632">
        <v>601.04</v>
      </c>
      <c r="F2632">
        <v>6006.52</v>
      </c>
      <c r="G2632">
        <v>687.09</v>
      </c>
      <c r="H2632">
        <v>423482.78</v>
      </c>
      <c r="I2632">
        <v>88.99</v>
      </c>
      <c r="J2632">
        <v>4.59</v>
      </c>
      <c r="K2632">
        <v>84.39</v>
      </c>
    </row>
    <row r="2633" spans="1:11" x14ac:dyDescent="0.3">
      <c r="A2633" t="s">
        <v>259</v>
      </c>
      <c r="B2633" s="2">
        <v>46142</v>
      </c>
      <c r="C2633">
        <v>423482.78</v>
      </c>
      <c r="D2633">
        <v>2164.6999999999998</v>
      </c>
      <c r="E2633">
        <v>590.87</v>
      </c>
      <c r="F2633">
        <v>5904.81</v>
      </c>
      <c r="G2633">
        <v>675.46</v>
      </c>
      <c r="H2633">
        <v>416311.65</v>
      </c>
      <c r="I2633">
        <v>87.48</v>
      </c>
      <c r="J2633">
        <v>4.59</v>
      </c>
      <c r="K2633">
        <v>82.89</v>
      </c>
    </row>
    <row r="2634" spans="1:11" x14ac:dyDescent="0.3">
      <c r="A2634" t="s">
        <v>259</v>
      </c>
      <c r="B2634" s="2">
        <v>46173</v>
      </c>
      <c r="C2634">
        <v>416311.65</v>
      </c>
      <c r="D2634">
        <v>2128.0500000000002</v>
      </c>
      <c r="E2634">
        <v>580.86</v>
      </c>
      <c r="F2634">
        <v>5804.82</v>
      </c>
      <c r="G2634">
        <v>664.02</v>
      </c>
      <c r="H2634">
        <v>409261.95</v>
      </c>
      <c r="I2634">
        <v>86</v>
      </c>
      <c r="J2634">
        <v>4.59</v>
      </c>
      <c r="K2634">
        <v>81.400000000000006</v>
      </c>
    </row>
    <row r="2635" spans="1:11" x14ac:dyDescent="0.3">
      <c r="A2635" t="s">
        <v>259</v>
      </c>
      <c r="B2635" s="2">
        <v>46203</v>
      </c>
      <c r="C2635">
        <v>409261.95</v>
      </c>
      <c r="D2635">
        <v>2092.0100000000002</v>
      </c>
      <c r="E2635">
        <v>571.02</v>
      </c>
      <c r="F2635">
        <v>5706.52</v>
      </c>
      <c r="G2635">
        <v>652.77</v>
      </c>
      <c r="H2635">
        <v>402331.64</v>
      </c>
      <c r="I2635">
        <v>84.54</v>
      </c>
      <c r="J2635">
        <v>4.59</v>
      </c>
      <c r="K2635">
        <v>79.95</v>
      </c>
    </row>
    <row r="2636" spans="1:11" x14ac:dyDescent="0.3">
      <c r="A2636" t="s">
        <v>259</v>
      </c>
      <c r="B2636" s="2">
        <v>46234</v>
      </c>
      <c r="C2636">
        <v>402331.64</v>
      </c>
      <c r="D2636">
        <v>2056.59</v>
      </c>
      <c r="E2636">
        <v>561.35</v>
      </c>
      <c r="F2636">
        <v>5609.89</v>
      </c>
      <c r="G2636">
        <v>641.72</v>
      </c>
      <c r="H2636">
        <v>395518.68</v>
      </c>
      <c r="I2636">
        <v>83.11</v>
      </c>
      <c r="J2636">
        <v>4.59</v>
      </c>
      <c r="K2636">
        <v>78.52</v>
      </c>
    </row>
    <row r="2637" spans="1:11" x14ac:dyDescent="0.3">
      <c r="A2637" t="s">
        <v>259</v>
      </c>
      <c r="B2637" s="2">
        <v>46265</v>
      </c>
      <c r="C2637">
        <v>395518.68</v>
      </c>
      <c r="D2637">
        <v>2021.76</v>
      </c>
      <c r="E2637">
        <v>551.85</v>
      </c>
      <c r="F2637">
        <v>5514.89</v>
      </c>
      <c r="G2637">
        <v>630.85</v>
      </c>
      <c r="H2637">
        <v>388821.08</v>
      </c>
      <c r="I2637">
        <v>81.7</v>
      </c>
      <c r="J2637">
        <v>4.59</v>
      </c>
      <c r="K2637">
        <v>77.11</v>
      </c>
    </row>
    <row r="2638" spans="1:11" x14ac:dyDescent="0.3">
      <c r="A2638" t="s">
        <v>259</v>
      </c>
      <c r="B2638" s="2">
        <v>46295</v>
      </c>
      <c r="C2638">
        <v>388821.08</v>
      </c>
      <c r="D2638">
        <v>1987.52</v>
      </c>
      <c r="E2638">
        <v>542.5</v>
      </c>
      <c r="F2638">
        <v>5421.5</v>
      </c>
      <c r="G2638">
        <v>620.16999999999996</v>
      </c>
      <c r="H2638">
        <v>382236.91</v>
      </c>
      <c r="I2638">
        <v>80.319999999999993</v>
      </c>
      <c r="J2638">
        <v>4.59</v>
      </c>
      <c r="K2638">
        <v>75.73</v>
      </c>
    </row>
    <row r="2639" spans="1:11" x14ac:dyDescent="0.3">
      <c r="A2639" t="s">
        <v>259</v>
      </c>
      <c r="B2639" s="2">
        <v>46326</v>
      </c>
      <c r="C2639">
        <v>382236.91</v>
      </c>
      <c r="D2639">
        <v>1953.87</v>
      </c>
      <c r="E2639">
        <v>533.32000000000005</v>
      </c>
      <c r="F2639">
        <v>5329.7</v>
      </c>
      <c r="G2639">
        <v>609.66999999999996</v>
      </c>
      <c r="H2639">
        <v>375764.22</v>
      </c>
      <c r="I2639">
        <v>78.959999999999994</v>
      </c>
      <c r="J2639">
        <v>4.59</v>
      </c>
      <c r="K2639">
        <v>74.37</v>
      </c>
    </row>
    <row r="2640" spans="1:11" x14ac:dyDescent="0.3">
      <c r="A2640" t="s">
        <v>259</v>
      </c>
      <c r="B2640" s="2">
        <v>46356</v>
      </c>
      <c r="C2640">
        <v>375764.22</v>
      </c>
      <c r="D2640">
        <v>1920.78</v>
      </c>
      <c r="E2640">
        <v>524.29</v>
      </c>
      <c r="F2640">
        <v>5239.45</v>
      </c>
      <c r="G2640">
        <v>599.34</v>
      </c>
      <c r="H2640">
        <v>369401.15</v>
      </c>
      <c r="I2640">
        <v>77.62</v>
      </c>
      <c r="J2640">
        <v>4.59</v>
      </c>
      <c r="K2640">
        <v>73.03</v>
      </c>
    </row>
    <row r="2641" spans="1:11" x14ac:dyDescent="0.3">
      <c r="A2641" t="s">
        <v>259</v>
      </c>
      <c r="B2641" s="2">
        <v>46387</v>
      </c>
      <c r="C2641">
        <v>369401.15</v>
      </c>
      <c r="D2641">
        <v>1888.26</v>
      </c>
      <c r="E2641">
        <v>515.41</v>
      </c>
      <c r="F2641">
        <v>5150.72</v>
      </c>
      <c r="G2641">
        <v>589.20000000000005</v>
      </c>
      <c r="H2641">
        <v>363145.82</v>
      </c>
      <c r="I2641">
        <v>76.31</v>
      </c>
      <c r="J2641">
        <v>4.59</v>
      </c>
      <c r="K2641">
        <v>71.709999999999994</v>
      </c>
    </row>
    <row r="2642" spans="1:11" x14ac:dyDescent="0.3">
      <c r="A2642" t="s">
        <v>260</v>
      </c>
      <c r="B2642" s="2">
        <v>46053</v>
      </c>
      <c r="C2642">
        <v>356374.56</v>
      </c>
      <c r="D2642">
        <v>1918.78</v>
      </c>
      <c r="E2642">
        <v>442.05</v>
      </c>
      <c r="F2642">
        <v>1753.69</v>
      </c>
      <c r="G2642">
        <v>1049.01</v>
      </c>
      <c r="H2642">
        <v>353129.81</v>
      </c>
      <c r="I2642">
        <v>81.3</v>
      </c>
      <c r="J2642">
        <v>7.86</v>
      </c>
      <c r="K2642">
        <v>73.44</v>
      </c>
    </row>
    <row r="2643" spans="1:11" x14ac:dyDescent="0.3">
      <c r="A2643" t="s">
        <v>260</v>
      </c>
      <c r="B2643" s="2">
        <v>46081</v>
      </c>
      <c r="C2643">
        <v>353129.81</v>
      </c>
      <c r="D2643">
        <v>1901.31</v>
      </c>
      <c r="E2643">
        <v>438.02</v>
      </c>
      <c r="F2643">
        <v>1737.72</v>
      </c>
      <c r="G2643">
        <v>1039.46</v>
      </c>
      <c r="H2643">
        <v>349914.6</v>
      </c>
      <c r="I2643">
        <v>80.56</v>
      </c>
      <c r="J2643">
        <v>7.86</v>
      </c>
      <c r="K2643">
        <v>72.7</v>
      </c>
    </row>
    <row r="2644" spans="1:11" x14ac:dyDescent="0.3">
      <c r="A2644" t="s">
        <v>260</v>
      </c>
      <c r="B2644" s="2">
        <v>46112</v>
      </c>
      <c r="C2644">
        <v>349914.6</v>
      </c>
      <c r="D2644">
        <v>1884</v>
      </c>
      <c r="E2644">
        <v>434.03</v>
      </c>
      <c r="F2644">
        <v>1721.9</v>
      </c>
      <c r="G2644">
        <v>1030</v>
      </c>
      <c r="H2644">
        <v>346728.67</v>
      </c>
      <c r="I2644">
        <v>79.819999999999993</v>
      </c>
      <c r="J2644">
        <v>7.86</v>
      </c>
      <c r="K2644">
        <v>71.959999999999994</v>
      </c>
    </row>
    <row r="2645" spans="1:11" x14ac:dyDescent="0.3">
      <c r="A2645" t="s">
        <v>260</v>
      </c>
      <c r="B2645" s="2">
        <v>46142</v>
      </c>
      <c r="C2645">
        <v>346728.67</v>
      </c>
      <c r="D2645">
        <v>1866.84</v>
      </c>
      <c r="E2645">
        <v>430.08</v>
      </c>
      <c r="F2645">
        <v>1706.22</v>
      </c>
      <c r="G2645">
        <v>1020.62</v>
      </c>
      <c r="H2645">
        <v>343571.74</v>
      </c>
      <c r="I2645">
        <v>79.099999999999994</v>
      </c>
      <c r="J2645">
        <v>7.86</v>
      </c>
      <c r="K2645">
        <v>71.23</v>
      </c>
    </row>
    <row r="2646" spans="1:11" x14ac:dyDescent="0.3">
      <c r="A2646" t="s">
        <v>260</v>
      </c>
      <c r="B2646" s="2">
        <v>46173</v>
      </c>
      <c r="C2646">
        <v>343571.74</v>
      </c>
      <c r="D2646">
        <v>1849.85</v>
      </c>
      <c r="E2646">
        <v>426.16</v>
      </c>
      <c r="F2646">
        <v>1690.69</v>
      </c>
      <c r="G2646">
        <v>1011.33</v>
      </c>
      <c r="H2646">
        <v>340443.56</v>
      </c>
      <c r="I2646">
        <v>78.38</v>
      </c>
      <c r="J2646">
        <v>7.86</v>
      </c>
      <c r="K2646">
        <v>70.510000000000005</v>
      </c>
    </row>
    <row r="2647" spans="1:11" x14ac:dyDescent="0.3">
      <c r="A2647" t="s">
        <v>260</v>
      </c>
      <c r="B2647" s="2">
        <v>46203</v>
      </c>
      <c r="C2647">
        <v>340443.56</v>
      </c>
      <c r="D2647">
        <v>1833</v>
      </c>
      <c r="E2647">
        <v>422.28</v>
      </c>
      <c r="F2647">
        <v>1675.3</v>
      </c>
      <c r="G2647">
        <v>1002.12</v>
      </c>
      <c r="H2647">
        <v>337343.86</v>
      </c>
      <c r="I2647">
        <v>77.66</v>
      </c>
      <c r="J2647">
        <v>7.86</v>
      </c>
      <c r="K2647">
        <v>69.8</v>
      </c>
    </row>
    <row r="2648" spans="1:11" x14ac:dyDescent="0.3">
      <c r="A2648" t="s">
        <v>260</v>
      </c>
      <c r="B2648" s="2">
        <v>46234</v>
      </c>
      <c r="C2648">
        <v>337343.86</v>
      </c>
      <c r="D2648">
        <v>1816.32</v>
      </c>
      <c r="E2648">
        <v>418.44</v>
      </c>
      <c r="F2648">
        <v>1660.04</v>
      </c>
      <c r="G2648">
        <v>993</v>
      </c>
      <c r="H2648">
        <v>334272.38</v>
      </c>
      <c r="I2648">
        <v>76.959999999999994</v>
      </c>
      <c r="J2648">
        <v>7.86</v>
      </c>
      <c r="K2648">
        <v>69.09</v>
      </c>
    </row>
    <row r="2649" spans="1:11" x14ac:dyDescent="0.3">
      <c r="A2649" t="s">
        <v>260</v>
      </c>
      <c r="B2649" s="2">
        <v>46265</v>
      </c>
      <c r="C2649">
        <v>334272.38</v>
      </c>
      <c r="D2649">
        <v>1799.78</v>
      </c>
      <c r="E2649">
        <v>414.63</v>
      </c>
      <c r="F2649">
        <v>1644.93</v>
      </c>
      <c r="G2649">
        <v>983.95</v>
      </c>
      <c r="H2649">
        <v>331228.87</v>
      </c>
      <c r="I2649">
        <v>76.260000000000005</v>
      </c>
      <c r="J2649">
        <v>7.86</v>
      </c>
      <c r="K2649">
        <v>68.39</v>
      </c>
    </row>
    <row r="2650" spans="1:11" x14ac:dyDescent="0.3">
      <c r="A2650" t="s">
        <v>260</v>
      </c>
      <c r="B2650" s="2">
        <v>46295</v>
      </c>
      <c r="C2650">
        <v>331228.87</v>
      </c>
      <c r="D2650">
        <v>1783.39</v>
      </c>
      <c r="E2650">
        <v>410.85</v>
      </c>
      <c r="F2650">
        <v>1629.95</v>
      </c>
      <c r="G2650">
        <v>975</v>
      </c>
      <c r="H2650">
        <v>328213.06</v>
      </c>
      <c r="I2650">
        <v>75.56</v>
      </c>
      <c r="J2650">
        <v>7.86</v>
      </c>
      <c r="K2650">
        <v>67.7</v>
      </c>
    </row>
    <row r="2651" spans="1:11" x14ac:dyDescent="0.3">
      <c r="A2651" t="s">
        <v>260</v>
      </c>
      <c r="B2651" s="2">
        <v>46326</v>
      </c>
      <c r="C2651">
        <v>328213.06</v>
      </c>
      <c r="D2651">
        <v>1767.15</v>
      </c>
      <c r="E2651">
        <v>407.11</v>
      </c>
      <c r="F2651">
        <v>1615.11</v>
      </c>
      <c r="G2651">
        <v>966.12</v>
      </c>
      <c r="H2651">
        <v>325224.71999999997</v>
      </c>
      <c r="I2651">
        <v>74.87</v>
      </c>
      <c r="J2651">
        <v>7.86</v>
      </c>
      <c r="K2651">
        <v>67.010000000000005</v>
      </c>
    </row>
    <row r="2652" spans="1:11" x14ac:dyDescent="0.3">
      <c r="A2652" t="s">
        <v>260</v>
      </c>
      <c r="B2652" s="2">
        <v>46356</v>
      </c>
      <c r="C2652">
        <v>325224.71999999997</v>
      </c>
      <c r="D2652">
        <v>1751.06</v>
      </c>
      <c r="E2652">
        <v>403.41</v>
      </c>
      <c r="F2652">
        <v>1600.41</v>
      </c>
      <c r="G2652">
        <v>957.32</v>
      </c>
      <c r="H2652">
        <v>322263.59000000003</v>
      </c>
      <c r="I2652">
        <v>74.19</v>
      </c>
      <c r="J2652">
        <v>7.86</v>
      </c>
      <c r="K2652">
        <v>66.33</v>
      </c>
    </row>
    <row r="2653" spans="1:11" x14ac:dyDescent="0.3">
      <c r="A2653" t="s">
        <v>260</v>
      </c>
      <c r="B2653" s="2">
        <v>46387</v>
      </c>
      <c r="C2653">
        <v>322263.59000000003</v>
      </c>
      <c r="D2653">
        <v>1735.12</v>
      </c>
      <c r="E2653">
        <v>399.73</v>
      </c>
      <c r="F2653">
        <v>1585.83</v>
      </c>
      <c r="G2653">
        <v>948.61</v>
      </c>
      <c r="H2653">
        <v>319329.40999999997</v>
      </c>
      <c r="I2653">
        <v>73.52</v>
      </c>
      <c r="J2653">
        <v>7.86</v>
      </c>
      <c r="K2653">
        <v>65.650000000000006</v>
      </c>
    </row>
    <row r="2654" spans="1:11" x14ac:dyDescent="0.3">
      <c r="A2654" t="s">
        <v>261</v>
      </c>
      <c r="B2654" s="2">
        <v>46053</v>
      </c>
      <c r="C2654">
        <v>200145.21</v>
      </c>
      <c r="D2654">
        <v>1033.75</v>
      </c>
      <c r="E2654">
        <v>257.45999999999998</v>
      </c>
      <c r="F2654">
        <v>2486.89</v>
      </c>
      <c r="G2654">
        <v>294.44</v>
      </c>
      <c r="H2654">
        <v>197106.42</v>
      </c>
      <c r="I2654">
        <v>41.38</v>
      </c>
      <c r="J2654">
        <v>25.3</v>
      </c>
      <c r="K2654">
        <v>16.079999999999998</v>
      </c>
    </row>
    <row r="2655" spans="1:11" x14ac:dyDescent="0.3">
      <c r="A2655" t="s">
        <v>261</v>
      </c>
      <c r="B2655" s="2">
        <v>46081</v>
      </c>
      <c r="C2655">
        <v>197106.42</v>
      </c>
      <c r="D2655">
        <v>1018.05</v>
      </c>
      <c r="E2655">
        <v>253.55</v>
      </c>
      <c r="F2655">
        <v>2449.13</v>
      </c>
      <c r="G2655">
        <v>289.97000000000003</v>
      </c>
      <c r="H2655">
        <v>194113.77</v>
      </c>
      <c r="I2655">
        <v>40.75</v>
      </c>
      <c r="J2655">
        <v>25.3</v>
      </c>
      <c r="K2655">
        <v>15.45</v>
      </c>
    </row>
    <row r="2656" spans="1:11" x14ac:dyDescent="0.3">
      <c r="A2656" t="s">
        <v>261</v>
      </c>
      <c r="B2656" s="2">
        <v>46112</v>
      </c>
      <c r="C2656">
        <v>194113.77</v>
      </c>
      <c r="D2656">
        <v>1002.6</v>
      </c>
      <c r="E2656">
        <v>249.7</v>
      </c>
      <c r="F2656">
        <v>2411.9499999999998</v>
      </c>
      <c r="G2656">
        <v>285.57</v>
      </c>
      <c r="H2656">
        <v>191166.56</v>
      </c>
      <c r="I2656">
        <v>40.130000000000003</v>
      </c>
      <c r="J2656">
        <v>25.3</v>
      </c>
      <c r="K2656">
        <v>14.83</v>
      </c>
    </row>
    <row r="2657" spans="1:11" x14ac:dyDescent="0.3">
      <c r="A2657" t="s">
        <v>261</v>
      </c>
      <c r="B2657" s="2">
        <v>46142</v>
      </c>
      <c r="C2657">
        <v>191166.56</v>
      </c>
      <c r="D2657">
        <v>987.38</v>
      </c>
      <c r="E2657">
        <v>245.91</v>
      </c>
      <c r="F2657">
        <v>2375.33</v>
      </c>
      <c r="G2657">
        <v>281.23</v>
      </c>
      <c r="H2657">
        <v>188264.1</v>
      </c>
      <c r="I2657">
        <v>39.520000000000003</v>
      </c>
      <c r="J2657">
        <v>25.3</v>
      </c>
      <c r="K2657">
        <v>14.22</v>
      </c>
    </row>
    <row r="2658" spans="1:11" x14ac:dyDescent="0.3">
      <c r="A2658" t="s">
        <v>261</v>
      </c>
      <c r="B2658" s="2">
        <v>46173</v>
      </c>
      <c r="C2658">
        <v>188264.1</v>
      </c>
      <c r="D2658">
        <v>972.38</v>
      </c>
      <c r="E2658">
        <v>242.17</v>
      </c>
      <c r="F2658">
        <v>2339.2600000000002</v>
      </c>
      <c r="G2658">
        <v>276.95999999999998</v>
      </c>
      <c r="H2658">
        <v>185405.7</v>
      </c>
      <c r="I2658">
        <v>38.92</v>
      </c>
      <c r="J2658">
        <v>25.3</v>
      </c>
      <c r="K2658">
        <v>13.62</v>
      </c>
    </row>
    <row r="2659" spans="1:11" x14ac:dyDescent="0.3">
      <c r="A2659" t="s">
        <v>261</v>
      </c>
      <c r="B2659" s="2">
        <v>46203</v>
      </c>
      <c r="C2659">
        <v>185405.7</v>
      </c>
      <c r="D2659">
        <v>957.62</v>
      </c>
      <c r="E2659">
        <v>238.5</v>
      </c>
      <c r="F2659">
        <v>2303.75</v>
      </c>
      <c r="G2659">
        <v>272.76</v>
      </c>
      <c r="H2659">
        <v>182590.7</v>
      </c>
      <c r="I2659">
        <v>38.33</v>
      </c>
      <c r="J2659">
        <v>25.3</v>
      </c>
      <c r="K2659">
        <v>13.03</v>
      </c>
    </row>
    <row r="2660" spans="1:11" x14ac:dyDescent="0.3">
      <c r="A2660" t="s">
        <v>261</v>
      </c>
      <c r="B2660" s="2">
        <v>46234</v>
      </c>
      <c r="C2660">
        <v>182590.7</v>
      </c>
      <c r="D2660">
        <v>943.08</v>
      </c>
      <c r="E2660">
        <v>234.87</v>
      </c>
      <c r="F2660">
        <v>2268.77</v>
      </c>
      <c r="G2660">
        <v>268.61</v>
      </c>
      <c r="H2660">
        <v>179818.44</v>
      </c>
      <c r="I2660">
        <v>37.75</v>
      </c>
      <c r="J2660">
        <v>25.3</v>
      </c>
      <c r="K2660">
        <v>12.45</v>
      </c>
    </row>
    <row r="2661" spans="1:11" x14ac:dyDescent="0.3">
      <c r="A2661" t="s">
        <v>261</v>
      </c>
      <c r="B2661" s="2">
        <v>46265</v>
      </c>
      <c r="C2661">
        <v>179818.44</v>
      </c>
      <c r="D2661">
        <v>928.76</v>
      </c>
      <c r="E2661">
        <v>231.31</v>
      </c>
      <c r="F2661">
        <v>2234.3200000000002</v>
      </c>
      <c r="G2661">
        <v>264.54000000000002</v>
      </c>
      <c r="H2661">
        <v>177088.28</v>
      </c>
      <c r="I2661">
        <v>37.18</v>
      </c>
      <c r="J2661">
        <v>25.3</v>
      </c>
      <c r="K2661">
        <v>11.88</v>
      </c>
    </row>
    <row r="2662" spans="1:11" x14ac:dyDescent="0.3">
      <c r="A2662" t="s">
        <v>261</v>
      </c>
      <c r="B2662" s="2">
        <v>46295</v>
      </c>
      <c r="C2662">
        <v>177088.28</v>
      </c>
      <c r="D2662">
        <v>914.66</v>
      </c>
      <c r="E2662">
        <v>227.8</v>
      </c>
      <c r="F2662">
        <v>2200.4</v>
      </c>
      <c r="G2662">
        <v>260.52</v>
      </c>
      <c r="H2662">
        <v>174399.56</v>
      </c>
      <c r="I2662">
        <v>36.61</v>
      </c>
      <c r="J2662">
        <v>25.3</v>
      </c>
      <c r="K2662">
        <v>11.31</v>
      </c>
    </row>
    <row r="2663" spans="1:11" x14ac:dyDescent="0.3">
      <c r="A2663" t="s">
        <v>261</v>
      </c>
      <c r="B2663" s="2">
        <v>46326</v>
      </c>
      <c r="C2663">
        <v>174399.56</v>
      </c>
      <c r="D2663">
        <v>900.77</v>
      </c>
      <c r="E2663">
        <v>224.34</v>
      </c>
      <c r="F2663">
        <v>2166.9899999999998</v>
      </c>
      <c r="G2663">
        <v>256.56</v>
      </c>
      <c r="H2663">
        <v>171751.67</v>
      </c>
      <c r="I2663">
        <v>36.06</v>
      </c>
      <c r="J2663">
        <v>25.3</v>
      </c>
      <c r="K2663">
        <v>10.76</v>
      </c>
    </row>
    <row r="2664" spans="1:11" x14ac:dyDescent="0.3">
      <c r="A2664" t="s">
        <v>261</v>
      </c>
      <c r="B2664" s="2">
        <v>46356</v>
      </c>
      <c r="C2664">
        <v>171751.67</v>
      </c>
      <c r="D2664">
        <v>887.1</v>
      </c>
      <c r="E2664">
        <v>220.93</v>
      </c>
      <c r="F2664">
        <v>2134.09</v>
      </c>
      <c r="G2664">
        <v>252.67</v>
      </c>
      <c r="H2664">
        <v>169143.98</v>
      </c>
      <c r="I2664">
        <v>35.51</v>
      </c>
      <c r="J2664">
        <v>25.3</v>
      </c>
      <c r="K2664">
        <v>10.210000000000001</v>
      </c>
    </row>
    <row r="2665" spans="1:11" x14ac:dyDescent="0.3">
      <c r="A2665" t="s">
        <v>261</v>
      </c>
      <c r="B2665" s="2">
        <v>46387</v>
      </c>
      <c r="C2665">
        <v>169143.98</v>
      </c>
      <c r="D2665">
        <v>873.63</v>
      </c>
      <c r="E2665">
        <v>217.58</v>
      </c>
      <c r="F2665">
        <v>2101.69</v>
      </c>
      <c r="G2665">
        <v>248.83</v>
      </c>
      <c r="H2665">
        <v>166575.88</v>
      </c>
      <c r="I2665">
        <v>34.97</v>
      </c>
      <c r="J2665">
        <v>25.3</v>
      </c>
      <c r="K2665">
        <v>9.67</v>
      </c>
    </row>
    <row r="2666" spans="1:11" x14ac:dyDescent="0.3">
      <c r="A2666" t="s">
        <v>262</v>
      </c>
      <c r="B2666" s="2">
        <v>46053</v>
      </c>
      <c r="C2666">
        <v>176772.53</v>
      </c>
      <c r="D2666">
        <v>879.44</v>
      </c>
      <c r="E2666">
        <v>213.57</v>
      </c>
      <c r="F2666">
        <v>2140.54</v>
      </c>
      <c r="G2666">
        <v>510.34</v>
      </c>
      <c r="H2666">
        <v>173908.08</v>
      </c>
      <c r="I2666">
        <v>36.53</v>
      </c>
      <c r="J2666">
        <v>7.18</v>
      </c>
      <c r="K2666">
        <v>29.35</v>
      </c>
    </row>
    <row r="2667" spans="1:11" x14ac:dyDescent="0.3">
      <c r="A2667" t="s">
        <v>262</v>
      </c>
      <c r="B2667" s="2">
        <v>46081</v>
      </c>
      <c r="C2667">
        <v>173908.08</v>
      </c>
      <c r="D2667">
        <v>865.19</v>
      </c>
      <c r="E2667">
        <v>210.11</v>
      </c>
      <c r="F2667">
        <v>2105.85</v>
      </c>
      <c r="G2667">
        <v>502.07</v>
      </c>
      <c r="H2667">
        <v>171090.05</v>
      </c>
      <c r="I2667">
        <v>35.94</v>
      </c>
      <c r="J2667">
        <v>7.18</v>
      </c>
      <c r="K2667">
        <v>28.76</v>
      </c>
    </row>
    <row r="2668" spans="1:11" x14ac:dyDescent="0.3">
      <c r="A2668" t="s">
        <v>262</v>
      </c>
      <c r="B2668" s="2">
        <v>46112</v>
      </c>
      <c r="C2668">
        <v>171090.05</v>
      </c>
      <c r="D2668">
        <v>851.17</v>
      </c>
      <c r="E2668">
        <v>206.71</v>
      </c>
      <c r="F2668">
        <v>2071.73</v>
      </c>
      <c r="G2668">
        <v>493.93</v>
      </c>
      <c r="H2668">
        <v>168317.68</v>
      </c>
      <c r="I2668">
        <v>35.35</v>
      </c>
      <c r="J2668">
        <v>7.18</v>
      </c>
      <c r="K2668">
        <v>28.17</v>
      </c>
    </row>
    <row r="2669" spans="1:11" x14ac:dyDescent="0.3">
      <c r="A2669" t="s">
        <v>262</v>
      </c>
      <c r="B2669" s="2">
        <v>46142</v>
      </c>
      <c r="C2669">
        <v>168317.68</v>
      </c>
      <c r="D2669">
        <v>837.38</v>
      </c>
      <c r="E2669">
        <v>203.36</v>
      </c>
      <c r="F2669">
        <v>2038.16</v>
      </c>
      <c r="G2669">
        <v>485.93</v>
      </c>
      <c r="H2669">
        <v>165590.24</v>
      </c>
      <c r="I2669">
        <v>34.78</v>
      </c>
      <c r="J2669">
        <v>7.18</v>
      </c>
      <c r="K2669">
        <v>27.6</v>
      </c>
    </row>
    <row r="2670" spans="1:11" x14ac:dyDescent="0.3">
      <c r="A2670" t="s">
        <v>262</v>
      </c>
      <c r="B2670" s="2">
        <v>46173</v>
      </c>
      <c r="C2670">
        <v>165590.24</v>
      </c>
      <c r="D2670">
        <v>823.81</v>
      </c>
      <c r="E2670">
        <v>200.06</v>
      </c>
      <c r="F2670">
        <v>2005.13</v>
      </c>
      <c r="G2670">
        <v>478.05</v>
      </c>
      <c r="H2670">
        <v>162906.99</v>
      </c>
      <c r="I2670">
        <v>34.22</v>
      </c>
      <c r="J2670">
        <v>7.18</v>
      </c>
      <c r="K2670">
        <v>27.04</v>
      </c>
    </row>
    <row r="2671" spans="1:11" x14ac:dyDescent="0.3">
      <c r="A2671" t="s">
        <v>262</v>
      </c>
      <c r="B2671" s="2">
        <v>46203</v>
      </c>
      <c r="C2671">
        <v>162906.99</v>
      </c>
      <c r="D2671">
        <v>810.46</v>
      </c>
      <c r="E2671">
        <v>196.82</v>
      </c>
      <c r="F2671">
        <v>1972.64</v>
      </c>
      <c r="G2671">
        <v>470.31</v>
      </c>
      <c r="H2671">
        <v>160267.22</v>
      </c>
      <c r="I2671">
        <v>33.659999999999997</v>
      </c>
      <c r="J2671">
        <v>7.18</v>
      </c>
      <c r="K2671">
        <v>26.48</v>
      </c>
    </row>
    <row r="2672" spans="1:11" x14ac:dyDescent="0.3">
      <c r="A2672" t="s">
        <v>262</v>
      </c>
      <c r="B2672" s="2">
        <v>46234</v>
      </c>
      <c r="C2672">
        <v>160267.22</v>
      </c>
      <c r="D2672">
        <v>797.33</v>
      </c>
      <c r="E2672">
        <v>193.63</v>
      </c>
      <c r="F2672">
        <v>1940.68</v>
      </c>
      <c r="G2672">
        <v>462.69</v>
      </c>
      <c r="H2672">
        <v>157670.23000000001</v>
      </c>
      <c r="I2672">
        <v>33.119999999999997</v>
      </c>
      <c r="J2672">
        <v>7.18</v>
      </c>
      <c r="K2672">
        <v>25.94</v>
      </c>
    </row>
    <row r="2673" spans="1:11" x14ac:dyDescent="0.3">
      <c r="A2673" t="s">
        <v>262</v>
      </c>
      <c r="B2673" s="2">
        <v>46265</v>
      </c>
      <c r="C2673">
        <v>157670.23000000001</v>
      </c>
      <c r="D2673">
        <v>784.41</v>
      </c>
      <c r="E2673">
        <v>190.49</v>
      </c>
      <c r="F2673">
        <v>1909.23</v>
      </c>
      <c r="G2673">
        <v>455.19</v>
      </c>
      <c r="H2673">
        <v>155115.31</v>
      </c>
      <c r="I2673">
        <v>32.58</v>
      </c>
      <c r="J2673">
        <v>7.18</v>
      </c>
      <c r="K2673">
        <v>25.4</v>
      </c>
    </row>
    <row r="2674" spans="1:11" x14ac:dyDescent="0.3">
      <c r="A2674" t="s">
        <v>262</v>
      </c>
      <c r="B2674" s="2">
        <v>46295</v>
      </c>
      <c r="C2674">
        <v>155115.31</v>
      </c>
      <c r="D2674">
        <v>771.7</v>
      </c>
      <c r="E2674">
        <v>187.41</v>
      </c>
      <c r="F2674">
        <v>1878.29</v>
      </c>
      <c r="G2674">
        <v>447.81</v>
      </c>
      <c r="H2674">
        <v>152601.79999999999</v>
      </c>
      <c r="I2674">
        <v>32.049999999999997</v>
      </c>
      <c r="J2674">
        <v>7.18</v>
      </c>
      <c r="K2674">
        <v>24.87</v>
      </c>
    </row>
    <row r="2675" spans="1:11" x14ac:dyDescent="0.3">
      <c r="A2675" t="s">
        <v>262</v>
      </c>
      <c r="B2675" s="2">
        <v>46326</v>
      </c>
      <c r="C2675">
        <v>152601.79999999999</v>
      </c>
      <c r="D2675">
        <v>759.19</v>
      </c>
      <c r="E2675">
        <v>184.37</v>
      </c>
      <c r="F2675">
        <v>1847.85</v>
      </c>
      <c r="G2675">
        <v>440.56</v>
      </c>
      <c r="H2675">
        <v>150129.01999999999</v>
      </c>
      <c r="I2675">
        <v>31.53</v>
      </c>
      <c r="J2675">
        <v>7.18</v>
      </c>
      <c r="K2675">
        <v>24.35</v>
      </c>
    </row>
    <row r="2676" spans="1:11" x14ac:dyDescent="0.3">
      <c r="A2676" t="s">
        <v>262</v>
      </c>
      <c r="B2676" s="2">
        <v>46356</v>
      </c>
      <c r="C2676">
        <v>150129.01999999999</v>
      </c>
      <c r="D2676">
        <v>746.89</v>
      </c>
      <c r="E2676">
        <v>181.38</v>
      </c>
      <c r="F2676">
        <v>1817.91</v>
      </c>
      <c r="G2676">
        <v>433.42</v>
      </c>
      <c r="H2676">
        <v>147696.31</v>
      </c>
      <c r="I2676">
        <v>31.02</v>
      </c>
      <c r="J2676">
        <v>7.18</v>
      </c>
      <c r="K2676">
        <v>23.84</v>
      </c>
    </row>
    <row r="2677" spans="1:11" x14ac:dyDescent="0.3">
      <c r="A2677" t="s">
        <v>262</v>
      </c>
      <c r="B2677" s="2">
        <v>46387</v>
      </c>
      <c r="C2677">
        <v>147696.31</v>
      </c>
      <c r="D2677">
        <v>734.79</v>
      </c>
      <c r="E2677">
        <v>178.44</v>
      </c>
      <c r="F2677">
        <v>1788.45</v>
      </c>
      <c r="G2677">
        <v>426.39</v>
      </c>
      <c r="H2677">
        <v>145303.01999999999</v>
      </c>
      <c r="I2677">
        <v>30.52</v>
      </c>
      <c r="J2677">
        <v>7.18</v>
      </c>
      <c r="K2677">
        <v>23.34</v>
      </c>
    </row>
    <row r="2678" spans="1:11" x14ac:dyDescent="0.3">
      <c r="A2678" t="s">
        <v>263</v>
      </c>
      <c r="B2678" s="2">
        <v>46053</v>
      </c>
      <c r="C2678">
        <v>147463.09</v>
      </c>
      <c r="D2678">
        <v>687.67</v>
      </c>
      <c r="E2678">
        <v>186.55</v>
      </c>
      <c r="F2678">
        <v>1277.81</v>
      </c>
      <c r="G2678">
        <v>267.35000000000002</v>
      </c>
      <c r="H2678">
        <v>145731.37</v>
      </c>
      <c r="I2678">
        <v>30.54</v>
      </c>
      <c r="J2678">
        <v>5.15</v>
      </c>
      <c r="K2678">
        <v>25.39</v>
      </c>
    </row>
    <row r="2679" spans="1:11" x14ac:dyDescent="0.3">
      <c r="A2679" t="s">
        <v>263</v>
      </c>
      <c r="B2679" s="2">
        <v>46081</v>
      </c>
      <c r="C2679">
        <v>145731.37</v>
      </c>
      <c r="D2679">
        <v>679.59</v>
      </c>
      <c r="E2679">
        <v>184.36</v>
      </c>
      <c r="F2679">
        <v>1262.81</v>
      </c>
      <c r="G2679">
        <v>264.22000000000003</v>
      </c>
      <c r="H2679">
        <v>144019.99</v>
      </c>
      <c r="I2679">
        <v>30.18</v>
      </c>
      <c r="J2679">
        <v>5.15</v>
      </c>
      <c r="K2679">
        <v>25.03</v>
      </c>
    </row>
    <row r="2680" spans="1:11" x14ac:dyDescent="0.3">
      <c r="A2680" t="s">
        <v>263</v>
      </c>
      <c r="B2680" s="2">
        <v>46112</v>
      </c>
      <c r="C2680">
        <v>144019.99</v>
      </c>
      <c r="D2680">
        <v>671.61</v>
      </c>
      <c r="E2680">
        <v>182.2</v>
      </c>
      <c r="F2680">
        <v>1247.98</v>
      </c>
      <c r="G2680">
        <v>261.11</v>
      </c>
      <c r="H2680">
        <v>142328.70000000001</v>
      </c>
      <c r="I2680">
        <v>29.83</v>
      </c>
      <c r="J2680">
        <v>5.15</v>
      </c>
      <c r="K2680">
        <v>24.68</v>
      </c>
    </row>
    <row r="2681" spans="1:11" x14ac:dyDescent="0.3">
      <c r="A2681" t="s">
        <v>263</v>
      </c>
      <c r="B2681" s="2">
        <v>46142</v>
      </c>
      <c r="C2681">
        <v>142328.70000000001</v>
      </c>
      <c r="D2681">
        <v>663.73</v>
      </c>
      <c r="E2681">
        <v>180.06</v>
      </c>
      <c r="F2681">
        <v>1233.32</v>
      </c>
      <c r="G2681">
        <v>258.05</v>
      </c>
      <c r="H2681">
        <v>140657.26999999999</v>
      </c>
      <c r="I2681">
        <v>29.48</v>
      </c>
      <c r="J2681">
        <v>5.15</v>
      </c>
      <c r="K2681">
        <v>24.33</v>
      </c>
    </row>
    <row r="2682" spans="1:11" x14ac:dyDescent="0.3">
      <c r="A2682" t="s">
        <v>263</v>
      </c>
      <c r="B2682" s="2">
        <v>46173</v>
      </c>
      <c r="C2682">
        <v>140657.26999999999</v>
      </c>
      <c r="D2682">
        <v>655.93</v>
      </c>
      <c r="E2682">
        <v>177.94</v>
      </c>
      <c r="F2682">
        <v>1218.8399999999999</v>
      </c>
      <c r="G2682">
        <v>255.02</v>
      </c>
      <c r="H2682">
        <v>139005.48000000001</v>
      </c>
      <c r="I2682">
        <v>29.13</v>
      </c>
      <c r="J2682">
        <v>5.15</v>
      </c>
      <c r="K2682">
        <v>23.98</v>
      </c>
    </row>
    <row r="2683" spans="1:11" x14ac:dyDescent="0.3">
      <c r="A2683" t="s">
        <v>263</v>
      </c>
      <c r="B2683" s="2">
        <v>46203</v>
      </c>
      <c r="C2683">
        <v>139005.48000000001</v>
      </c>
      <c r="D2683">
        <v>648.23</v>
      </c>
      <c r="E2683">
        <v>175.85</v>
      </c>
      <c r="F2683">
        <v>1204.53</v>
      </c>
      <c r="G2683">
        <v>252.02</v>
      </c>
      <c r="H2683">
        <v>137373.07999999999</v>
      </c>
      <c r="I2683">
        <v>28.79</v>
      </c>
      <c r="J2683">
        <v>5.15</v>
      </c>
      <c r="K2683">
        <v>23.64</v>
      </c>
    </row>
    <row r="2684" spans="1:11" x14ac:dyDescent="0.3">
      <c r="A2684" t="s">
        <v>263</v>
      </c>
      <c r="B2684" s="2">
        <v>46234</v>
      </c>
      <c r="C2684">
        <v>137373.07999999999</v>
      </c>
      <c r="D2684">
        <v>640.62</v>
      </c>
      <c r="E2684">
        <v>173.79</v>
      </c>
      <c r="F2684">
        <v>1190.3800000000001</v>
      </c>
      <c r="G2684">
        <v>249.06</v>
      </c>
      <c r="H2684">
        <v>135759.85</v>
      </c>
      <c r="I2684">
        <v>28.45</v>
      </c>
      <c r="J2684">
        <v>5.15</v>
      </c>
      <c r="K2684">
        <v>23.3</v>
      </c>
    </row>
    <row r="2685" spans="1:11" x14ac:dyDescent="0.3">
      <c r="A2685" t="s">
        <v>263</v>
      </c>
      <c r="B2685" s="2">
        <v>46265</v>
      </c>
      <c r="C2685">
        <v>135759.85</v>
      </c>
      <c r="D2685">
        <v>633.09</v>
      </c>
      <c r="E2685">
        <v>171.75</v>
      </c>
      <c r="F2685">
        <v>1176.4000000000001</v>
      </c>
      <c r="G2685">
        <v>246.14</v>
      </c>
      <c r="H2685">
        <v>134165.56</v>
      </c>
      <c r="I2685">
        <v>28.12</v>
      </c>
      <c r="J2685">
        <v>5.15</v>
      </c>
      <c r="K2685">
        <v>22.97</v>
      </c>
    </row>
    <row r="2686" spans="1:11" x14ac:dyDescent="0.3">
      <c r="A2686" t="s">
        <v>263</v>
      </c>
      <c r="B2686" s="2">
        <v>46295</v>
      </c>
      <c r="C2686">
        <v>134165.56</v>
      </c>
      <c r="D2686">
        <v>625.66</v>
      </c>
      <c r="E2686">
        <v>169.73</v>
      </c>
      <c r="F2686">
        <v>1162.5899999999999</v>
      </c>
      <c r="G2686">
        <v>243.25</v>
      </c>
      <c r="H2686">
        <v>132590</v>
      </c>
      <c r="I2686">
        <v>27.79</v>
      </c>
      <c r="J2686">
        <v>5.15</v>
      </c>
      <c r="K2686">
        <v>22.64</v>
      </c>
    </row>
    <row r="2687" spans="1:11" x14ac:dyDescent="0.3">
      <c r="A2687" t="s">
        <v>263</v>
      </c>
      <c r="B2687" s="2">
        <v>46326</v>
      </c>
      <c r="C2687">
        <v>132590</v>
      </c>
      <c r="D2687">
        <v>618.30999999999995</v>
      </c>
      <c r="E2687">
        <v>167.74</v>
      </c>
      <c r="F2687">
        <v>1148.93</v>
      </c>
      <c r="G2687">
        <v>240.39</v>
      </c>
      <c r="H2687">
        <v>131032.94</v>
      </c>
      <c r="I2687">
        <v>27.46</v>
      </c>
      <c r="J2687">
        <v>5.15</v>
      </c>
      <c r="K2687">
        <v>22.31</v>
      </c>
    </row>
    <row r="2688" spans="1:11" x14ac:dyDescent="0.3">
      <c r="A2688" t="s">
        <v>263</v>
      </c>
      <c r="B2688" s="2">
        <v>46356</v>
      </c>
      <c r="C2688">
        <v>131032.94</v>
      </c>
      <c r="D2688">
        <v>611.04999999999995</v>
      </c>
      <c r="E2688">
        <v>165.77</v>
      </c>
      <c r="F2688">
        <v>1135.44</v>
      </c>
      <c r="G2688">
        <v>237.57</v>
      </c>
      <c r="H2688">
        <v>129494.17</v>
      </c>
      <c r="I2688">
        <v>27.14</v>
      </c>
      <c r="J2688">
        <v>5.15</v>
      </c>
      <c r="K2688">
        <v>21.99</v>
      </c>
    </row>
    <row r="2689" spans="1:11" x14ac:dyDescent="0.3">
      <c r="A2689" t="s">
        <v>263</v>
      </c>
      <c r="B2689" s="2">
        <v>46387</v>
      </c>
      <c r="C2689">
        <v>129494.17</v>
      </c>
      <c r="D2689">
        <v>603.87</v>
      </c>
      <c r="E2689">
        <v>163.82</v>
      </c>
      <c r="F2689">
        <v>1122.1099999999999</v>
      </c>
      <c r="G2689">
        <v>234.78</v>
      </c>
      <c r="H2689">
        <v>127973.46</v>
      </c>
      <c r="I2689">
        <v>26.82</v>
      </c>
      <c r="J2689">
        <v>5.15</v>
      </c>
      <c r="K2689">
        <v>21.67</v>
      </c>
    </row>
    <row r="2690" spans="1:11" x14ac:dyDescent="0.3">
      <c r="A2690" t="s">
        <v>264</v>
      </c>
      <c r="B2690" s="2">
        <v>46053</v>
      </c>
      <c r="C2690">
        <v>202501.33</v>
      </c>
      <c r="D2690">
        <v>853.04</v>
      </c>
      <c r="E2690">
        <v>314.56</v>
      </c>
      <c r="F2690">
        <v>1545.4</v>
      </c>
      <c r="G2690">
        <v>547.09</v>
      </c>
      <c r="H2690">
        <v>200094.28</v>
      </c>
      <c r="I2690">
        <v>46.13</v>
      </c>
      <c r="J2690">
        <v>19.07</v>
      </c>
      <c r="K2690">
        <v>27.06</v>
      </c>
    </row>
    <row r="2691" spans="1:11" x14ac:dyDescent="0.3">
      <c r="A2691" t="s">
        <v>264</v>
      </c>
      <c r="B2691" s="2">
        <v>46081</v>
      </c>
      <c r="C2691">
        <v>200094.28</v>
      </c>
      <c r="D2691">
        <v>842.9</v>
      </c>
      <c r="E2691">
        <v>310.82</v>
      </c>
      <c r="F2691">
        <v>1527.03</v>
      </c>
      <c r="G2691">
        <v>540.59</v>
      </c>
      <c r="H2691">
        <v>197715.85</v>
      </c>
      <c r="I2691">
        <v>45.58</v>
      </c>
      <c r="J2691">
        <v>19.07</v>
      </c>
      <c r="K2691">
        <v>26.51</v>
      </c>
    </row>
    <row r="2692" spans="1:11" x14ac:dyDescent="0.3">
      <c r="A2692" t="s">
        <v>264</v>
      </c>
      <c r="B2692" s="2">
        <v>46112</v>
      </c>
      <c r="C2692">
        <v>197715.85</v>
      </c>
      <c r="D2692">
        <v>832.88</v>
      </c>
      <c r="E2692">
        <v>307.12</v>
      </c>
      <c r="F2692">
        <v>1508.88</v>
      </c>
      <c r="G2692">
        <v>534.16</v>
      </c>
      <c r="H2692">
        <v>195365.68</v>
      </c>
      <c r="I2692">
        <v>45.04</v>
      </c>
      <c r="J2692">
        <v>19.07</v>
      </c>
      <c r="K2692">
        <v>25.97</v>
      </c>
    </row>
    <row r="2693" spans="1:11" x14ac:dyDescent="0.3">
      <c r="A2693" t="s">
        <v>264</v>
      </c>
      <c r="B2693" s="2">
        <v>46142</v>
      </c>
      <c r="C2693">
        <v>195365.68</v>
      </c>
      <c r="D2693">
        <v>822.98</v>
      </c>
      <c r="E2693">
        <v>303.47000000000003</v>
      </c>
      <c r="F2693">
        <v>1490.94</v>
      </c>
      <c r="G2693">
        <v>527.82000000000005</v>
      </c>
      <c r="H2693">
        <v>193043.45</v>
      </c>
      <c r="I2693">
        <v>44.51</v>
      </c>
      <c r="J2693">
        <v>19.07</v>
      </c>
      <c r="K2693">
        <v>25.43</v>
      </c>
    </row>
    <row r="2694" spans="1:11" x14ac:dyDescent="0.3">
      <c r="A2694" t="s">
        <v>264</v>
      </c>
      <c r="B2694" s="2">
        <v>46173</v>
      </c>
      <c r="C2694">
        <v>193043.45</v>
      </c>
      <c r="D2694">
        <v>813.2</v>
      </c>
      <c r="E2694">
        <v>299.86</v>
      </c>
      <c r="F2694">
        <v>1473.22</v>
      </c>
      <c r="G2694">
        <v>521.54</v>
      </c>
      <c r="H2694">
        <v>190748.82</v>
      </c>
      <c r="I2694">
        <v>43.98</v>
      </c>
      <c r="J2694">
        <v>19.07</v>
      </c>
      <c r="K2694">
        <v>24.9</v>
      </c>
    </row>
    <row r="2695" spans="1:11" x14ac:dyDescent="0.3">
      <c r="A2695" t="s">
        <v>264</v>
      </c>
      <c r="B2695" s="2">
        <v>46203</v>
      </c>
      <c r="C2695">
        <v>190748.82</v>
      </c>
      <c r="D2695">
        <v>803.53</v>
      </c>
      <c r="E2695">
        <v>296.3</v>
      </c>
      <c r="F2695">
        <v>1455.71</v>
      </c>
      <c r="G2695">
        <v>515.34</v>
      </c>
      <c r="H2695">
        <v>188481.47</v>
      </c>
      <c r="I2695">
        <v>43.45</v>
      </c>
      <c r="J2695">
        <v>19.07</v>
      </c>
      <c r="K2695">
        <v>24.38</v>
      </c>
    </row>
    <row r="2696" spans="1:11" x14ac:dyDescent="0.3">
      <c r="A2696" t="s">
        <v>264</v>
      </c>
      <c r="B2696" s="2">
        <v>46234</v>
      </c>
      <c r="C2696">
        <v>188481.47</v>
      </c>
      <c r="D2696">
        <v>793.98</v>
      </c>
      <c r="E2696">
        <v>292.77999999999997</v>
      </c>
      <c r="F2696">
        <v>1438.41</v>
      </c>
      <c r="G2696">
        <v>509.22</v>
      </c>
      <c r="H2696">
        <v>186241.07</v>
      </c>
      <c r="I2696">
        <v>42.94</v>
      </c>
      <c r="J2696">
        <v>19.07</v>
      </c>
      <c r="K2696">
        <v>23.86</v>
      </c>
    </row>
    <row r="2697" spans="1:11" x14ac:dyDescent="0.3">
      <c r="A2697" t="s">
        <v>264</v>
      </c>
      <c r="B2697" s="2">
        <v>46265</v>
      </c>
      <c r="C2697">
        <v>186241.07</v>
      </c>
      <c r="D2697">
        <v>784.54</v>
      </c>
      <c r="E2697">
        <v>289.3</v>
      </c>
      <c r="F2697">
        <v>1421.31</v>
      </c>
      <c r="G2697">
        <v>503.16</v>
      </c>
      <c r="H2697">
        <v>184027.3</v>
      </c>
      <c r="I2697">
        <v>42.43</v>
      </c>
      <c r="J2697">
        <v>19.07</v>
      </c>
      <c r="K2697">
        <v>23.35</v>
      </c>
    </row>
    <row r="2698" spans="1:11" x14ac:dyDescent="0.3">
      <c r="A2698" t="s">
        <v>264</v>
      </c>
      <c r="B2698" s="2">
        <v>46295</v>
      </c>
      <c r="C2698">
        <v>184027.3</v>
      </c>
      <c r="D2698">
        <v>775.22</v>
      </c>
      <c r="E2698">
        <v>285.86</v>
      </c>
      <c r="F2698">
        <v>1404.41</v>
      </c>
      <c r="G2698">
        <v>497.18</v>
      </c>
      <c r="H2698">
        <v>181839.85</v>
      </c>
      <c r="I2698">
        <v>41.92</v>
      </c>
      <c r="J2698">
        <v>19.07</v>
      </c>
      <c r="K2698">
        <v>22.85</v>
      </c>
    </row>
    <row r="2699" spans="1:11" x14ac:dyDescent="0.3">
      <c r="A2699" t="s">
        <v>264</v>
      </c>
      <c r="B2699" s="2">
        <v>46326</v>
      </c>
      <c r="C2699">
        <v>181839.85</v>
      </c>
      <c r="D2699">
        <v>766</v>
      </c>
      <c r="E2699">
        <v>282.45999999999998</v>
      </c>
      <c r="F2699">
        <v>1387.72</v>
      </c>
      <c r="G2699">
        <v>491.27</v>
      </c>
      <c r="H2699">
        <v>179678.39</v>
      </c>
      <c r="I2699">
        <v>41.42</v>
      </c>
      <c r="J2699">
        <v>19.07</v>
      </c>
      <c r="K2699">
        <v>22.35</v>
      </c>
    </row>
    <row r="2700" spans="1:11" x14ac:dyDescent="0.3">
      <c r="A2700" t="s">
        <v>264</v>
      </c>
      <c r="B2700" s="2">
        <v>46356</v>
      </c>
      <c r="C2700">
        <v>179678.39</v>
      </c>
      <c r="D2700">
        <v>756.9</v>
      </c>
      <c r="E2700">
        <v>279.10000000000002</v>
      </c>
      <c r="F2700">
        <v>1371.23</v>
      </c>
      <c r="G2700">
        <v>485.43</v>
      </c>
      <c r="H2700">
        <v>177542.63</v>
      </c>
      <c r="I2700">
        <v>40.93</v>
      </c>
      <c r="J2700">
        <v>19.07</v>
      </c>
      <c r="K2700">
        <v>21.86</v>
      </c>
    </row>
    <row r="2701" spans="1:11" x14ac:dyDescent="0.3">
      <c r="A2701" t="s">
        <v>264</v>
      </c>
      <c r="B2701" s="2">
        <v>46387</v>
      </c>
      <c r="C2701">
        <v>177542.63</v>
      </c>
      <c r="D2701">
        <v>747.9</v>
      </c>
      <c r="E2701">
        <v>275.79000000000002</v>
      </c>
      <c r="F2701">
        <v>1354.93</v>
      </c>
      <c r="G2701">
        <v>479.66</v>
      </c>
      <c r="H2701">
        <v>175432.26</v>
      </c>
      <c r="I2701">
        <v>40.450000000000003</v>
      </c>
      <c r="J2701">
        <v>19.07</v>
      </c>
      <c r="K2701">
        <v>21.37</v>
      </c>
    </row>
    <row r="2702" spans="1:11" x14ac:dyDescent="0.3">
      <c r="A2702" t="s">
        <v>265</v>
      </c>
      <c r="B2702" s="2">
        <v>46053</v>
      </c>
      <c r="C2702">
        <v>543588.44999999995</v>
      </c>
      <c r="D2702">
        <v>2432.56</v>
      </c>
      <c r="E2702">
        <v>735.75</v>
      </c>
      <c r="F2702">
        <v>6997.79</v>
      </c>
      <c r="G2702">
        <v>959.69</v>
      </c>
      <c r="H2702">
        <v>534895.21</v>
      </c>
      <c r="I2702">
        <v>134.81</v>
      </c>
      <c r="J2702">
        <v>4.8</v>
      </c>
      <c r="K2702">
        <v>130.01</v>
      </c>
    </row>
    <row r="2703" spans="1:11" x14ac:dyDescent="0.3">
      <c r="A2703" t="s">
        <v>265</v>
      </c>
      <c r="B2703" s="2">
        <v>46081</v>
      </c>
      <c r="C2703">
        <v>534895.21</v>
      </c>
      <c r="D2703">
        <v>2393.66</v>
      </c>
      <c r="E2703">
        <v>723.99</v>
      </c>
      <c r="F2703">
        <v>6885.88</v>
      </c>
      <c r="G2703">
        <v>944.35</v>
      </c>
      <c r="H2703">
        <v>526340.99</v>
      </c>
      <c r="I2703">
        <v>132.65</v>
      </c>
      <c r="J2703">
        <v>4.8</v>
      </c>
      <c r="K2703">
        <v>127.85</v>
      </c>
    </row>
    <row r="2704" spans="1:11" x14ac:dyDescent="0.3">
      <c r="A2704" t="s">
        <v>265</v>
      </c>
      <c r="B2704" s="2">
        <v>46112</v>
      </c>
      <c r="C2704">
        <v>526340.99</v>
      </c>
      <c r="D2704">
        <v>2355.38</v>
      </c>
      <c r="E2704">
        <v>712.41</v>
      </c>
      <c r="F2704">
        <v>6775.76</v>
      </c>
      <c r="G2704">
        <v>929.24</v>
      </c>
      <c r="H2704">
        <v>517923.58</v>
      </c>
      <c r="I2704">
        <v>130.53</v>
      </c>
      <c r="J2704">
        <v>4.8</v>
      </c>
      <c r="K2704">
        <v>125.73</v>
      </c>
    </row>
    <row r="2705" spans="1:11" x14ac:dyDescent="0.3">
      <c r="A2705" t="s">
        <v>265</v>
      </c>
      <c r="B2705" s="2">
        <v>46142</v>
      </c>
      <c r="C2705">
        <v>517923.58</v>
      </c>
      <c r="D2705">
        <v>2317.71</v>
      </c>
      <c r="E2705">
        <v>701.01</v>
      </c>
      <c r="F2705">
        <v>6667.4</v>
      </c>
      <c r="G2705">
        <v>914.38</v>
      </c>
      <c r="H2705">
        <v>509640.78</v>
      </c>
      <c r="I2705">
        <v>128.44999999999999</v>
      </c>
      <c r="J2705">
        <v>4.8</v>
      </c>
      <c r="K2705">
        <v>123.64</v>
      </c>
    </row>
    <row r="2706" spans="1:11" x14ac:dyDescent="0.3">
      <c r="A2706" t="s">
        <v>265</v>
      </c>
      <c r="B2706" s="2">
        <v>46173</v>
      </c>
      <c r="C2706">
        <v>509640.78</v>
      </c>
      <c r="D2706">
        <v>2280.64</v>
      </c>
      <c r="E2706">
        <v>689.8</v>
      </c>
      <c r="F2706">
        <v>6560.77</v>
      </c>
      <c r="G2706">
        <v>899.76</v>
      </c>
      <c r="H2706">
        <v>501490.44</v>
      </c>
      <c r="I2706">
        <v>126.39</v>
      </c>
      <c r="J2706">
        <v>4.8</v>
      </c>
      <c r="K2706">
        <v>121.59</v>
      </c>
    </row>
    <row r="2707" spans="1:11" x14ac:dyDescent="0.3">
      <c r="A2707" t="s">
        <v>265</v>
      </c>
      <c r="B2707" s="2">
        <v>46203</v>
      </c>
      <c r="C2707">
        <v>501490.44</v>
      </c>
      <c r="D2707">
        <v>2244.17</v>
      </c>
      <c r="E2707">
        <v>678.77</v>
      </c>
      <c r="F2707">
        <v>6455.85</v>
      </c>
      <c r="G2707">
        <v>885.37</v>
      </c>
      <c r="H2707">
        <v>493470.44</v>
      </c>
      <c r="I2707">
        <v>124.37</v>
      </c>
      <c r="J2707">
        <v>4.8</v>
      </c>
      <c r="K2707">
        <v>119.57</v>
      </c>
    </row>
    <row r="2708" spans="1:11" x14ac:dyDescent="0.3">
      <c r="A2708" t="s">
        <v>265</v>
      </c>
      <c r="B2708" s="2">
        <v>46234</v>
      </c>
      <c r="C2708">
        <v>493470.44</v>
      </c>
      <c r="D2708">
        <v>2208.2800000000002</v>
      </c>
      <c r="E2708">
        <v>667.92</v>
      </c>
      <c r="F2708">
        <v>6352.61</v>
      </c>
      <c r="G2708">
        <v>871.21</v>
      </c>
      <c r="H2708">
        <v>485578.71</v>
      </c>
      <c r="I2708">
        <v>122.38</v>
      </c>
      <c r="J2708">
        <v>4.8</v>
      </c>
      <c r="K2708">
        <v>117.58</v>
      </c>
    </row>
    <row r="2709" spans="1:11" x14ac:dyDescent="0.3">
      <c r="A2709" t="s">
        <v>265</v>
      </c>
      <c r="B2709" s="2">
        <v>46265</v>
      </c>
      <c r="C2709">
        <v>485578.71</v>
      </c>
      <c r="D2709">
        <v>2172.96</v>
      </c>
      <c r="E2709">
        <v>657.24</v>
      </c>
      <c r="F2709">
        <v>6251.02</v>
      </c>
      <c r="G2709">
        <v>857.28</v>
      </c>
      <c r="H2709">
        <v>477813.18</v>
      </c>
      <c r="I2709">
        <v>120.42</v>
      </c>
      <c r="J2709">
        <v>4.8</v>
      </c>
      <c r="K2709">
        <v>115.62</v>
      </c>
    </row>
    <row r="2710" spans="1:11" x14ac:dyDescent="0.3">
      <c r="A2710" t="s">
        <v>265</v>
      </c>
      <c r="B2710" s="2">
        <v>46295</v>
      </c>
      <c r="C2710">
        <v>477813.18</v>
      </c>
      <c r="D2710">
        <v>2138.21</v>
      </c>
      <c r="E2710">
        <v>646.72</v>
      </c>
      <c r="F2710">
        <v>6151.05</v>
      </c>
      <c r="G2710">
        <v>843.57</v>
      </c>
      <c r="H2710">
        <v>470171.83</v>
      </c>
      <c r="I2710">
        <v>118.5</v>
      </c>
      <c r="J2710">
        <v>4.8</v>
      </c>
      <c r="K2710">
        <v>113.7</v>
      </c>
    </row>
    <row r="2711" spans="1:11" x14ac:dyDescent="0.3">
      <c r="A2711" t="s">
        <v>265</v>
      </c>
      <c r="B2711" s="2">
        <v>46326</v>
      </c>
      <c r="C2711">
        <v>470171.83</v>
      </c>
      <c r="D2711">
        <v>2104.02</v>
      </c>
      <c r="E2711">
        <v>636.38</v>
      </c>
      <c r="F2711">
        <v>6052.68</v>
      </c>
      <c r="G2711">
        <v>830.08</v>
      </c>
      <c r="H2711">
        <v>462652.7</v>
      </c>
      <c r="I2711">
        <v>116.6</v>
      </c>
      <c r="J2711">
        <v>4.8</v>
      </c>
      <c r="K2711">
        <v>111.8</v>
      </c>
    </row>
    <row r="2712" spans="1:11" x14ac:dyDescent="0.3">
      <c r="A2712" t="s">
        <v>265</v>
      </c>
      <c r="B2712" s="2">
        <v>46356</v>
      </c>
      <c r="C2712">
        <v>462652.7</v>
      </c>
      <c r="D2712">
        <v>2070.37</v>
      </c>
      <c r="E2712">
        <v>626.20000000000005</v>
      </c>
      <c r="F2712">
        <v>5955.88</v>
      </c>
      <c r="G2712">
        <v>816.8</v>
      </c>
      <c r="H2712">
        <v>455253.8</v>
      </c>
      <c r="I2712">
        <v>114.74</v>
      </c>
      <c r="J2712">
        <v>4.8</v>
      </c>
      <c r="K2712">
        <v>109.94</v>
      </c>
    </row>
    <row r="2713" spans="1:11" x14ac:dyDescent="0.3">
      <c r="A2713" t="s">
        <v>265</v>
      </c>
      <c r="B2713" s="2">
        <v>46387</v>
      </c>
      <c r="C2713">
        <v>455253.8</v>
      </c>
      <c r="D2713">
        <v>2037.26</v>
      </c>
      <c r="E2713">
        <v>616.19000000000005</v>
      </c>
      <c r="F2713">
        <v>5860.63</v>
      </c>
      <c r="G2713">
        <v>803.74</v>
      </c>
      <c r="H2713">
        <v>447973.24</v>
      </c>
      <c r="I2713">
        <v>112.9</v>
      </c>
      <c r="J2713">
        <v>4.8</v>
      </c>
      <c r="K2713">
        <v>108.1</v>
      </c>
    </row>
    <row r="2714" spans="1:11" x14ac:dyDescent="0.3">
      <c r="A2714" t="s">
        <v>266</v>
      </c>
      <c r="B2714" s="2">
        <v>46053</v>
      </c>
      <c r="C2714">
        <v>253449.96</v>
      </c>
      <c r="D2714">
        <v>1166.71</v>
      </c>
      <c r="E2714">
        <v>1020.38</v>
      </c>
      <c r="F2714">
        <v>1240.51</v>
      </c>
      <c r="G2714">
        <v>382.09</v>
      </c>
      <c r="H2714">
        <v>250806.99</v>
      </c>
      <c r="I2714">
        <v>52.53</v>
      </c>
      <c r="J2714">
        <v>6.12</v>
      </c>
      <c r="K2714">
        <v>46.4</v>
      </c>
    </row>
    <row r="2715" spans="1:11" x14ac:dyDescent="0.3">
      <c r="A2715" t="s">
        <v>266</v>
      </c>
      <c r="B2715" s="2">
        <v>46081</v>
      </c>
      <c r="C2715">
        <v>250806.99</v>
      </c>
      <c r="D2715">
        <v>1154.55</v>
      </c>
      <c r="E2715">
        <v>1009.74</v>
      </c>
      <c r="F2715">
        <v>1227.57</v>
      </c>
      <c r="G2715">
        <v>378.1</v>
      </c>
      <c r="H2715">
        <v>248191.57</v>
      </c>
      <c r="I2715">
        <v>51.98</v>
      </c>
      <c r="J2715">
        <v>6.12</v>
      </c>
      <c r="K2715">
        <v>45.86</v>
      </c>
    </row>
    <row r="2716" spans="1:11" x14ac:dyDescent="0.3">
      <c r="A2716" t="s">
        <v>266</v>
      </c>
      <c r="B2716" s="2">
        <v>46112</v>
      </c>
      <c r="C2716">
        <v>248191.57</v>
      </c>
      <c r="D2716">
        <v>1142.51</v>
      </c>
      <c r="E2716">
        <v>999.21</v>
      </c>
      <c r="F2716">
        <v>1214.77</v>
      </c>
      <c r="G2716">
        <v>374.16</v>
      </c>
      <c r="H2716">
        <v>245603.44</v>
      </c>
      <c r="I2716">
        <v>51.44</v>
      </c>
      <c r="J2716">
        <v>6.12</v>
      </c>
      <c r="K2716">
        <v>45.31</v>
      </c>
    </row>
    <row r="2717" spans="1:11" x14ac:dyDescent="0.3">
      <c r="A2717" t="s">
        <v>266</v>
      </c>
      <c r="B2717" s="2">
        <v>46142</v>
      </c>
      <c r="C2717">
        <v>245603.44</v>
      </c>
      <c r="D2717">
        <v>1130.5899999999999</v>
      </c>
      <c r="E2717">
        <v>988.79</v>
      </c>
      <c r="F2717">
        <v>1202.0999999999999</v>
      </c>
      <c r="G2717">
        <v>370.26</v>
      </c>
      <c r="H2717">
        <v>243042.29</v>
      </c>
      <c r="I2717">
        <v>50.9</v>
      </c>
      <c r="J2717">
        <v>6.12</v>
      </c>
      <c r="K2717">
        <v>44.78</v>
      </c>
    </row>
    <row r="2718" spans="1:11" x14ac:dyDescent="0.3">
      <c r="A2718" t="s">
        <v>266</v>
      </c>
      <c r="B2718" s="2">
        <v>46173</v>
      </c>
      <c r="C2718">
        <v>243042.29</v>
      </c>
      <c r="D2718">
        <v>1118.8</v>
      </c>
      <c r="E2718">
        <v>978.48</v>
      </c>
      <c r="F2718">
        <v>1189.57</v>
      </c>
      <c r="G2718">
        <v>366.4</v>
      </c>
      <c r="H2718">
        <v>240507.84</v>
      </c>
      <c r="I2718">
        <v>50.37</v>
      </c>
      <c r="J2718">
        <v>6.12</v>
      </c>
      <c r="K2718">
        <v>44.25</v>
      </c>
    </row>
    <row r="2719" spans="1:11" x14ac:dyDescent="0.3">
      <c r="A2719" t="s">
        <v>266</v>
      </c>
      <c r="B2719" s="2">
        <v>46203</v>
      </c>
      <c r="C2719">
        <v>240507.84</v>
      </c>
      <c r="D2719">
        <v>1107.1400000000001</v>
      </c>
      <c r="E2719">
        <v>968.27</v>
      </c>
      <c r="F2719">
        <v>1177.1600000000001</v>
      </c>
      <c r="G2719">
        <v>362.58</v>
      </c>
      <c r="H2719">
        <v>237999.83</v>
      </c>
      <c r="I2719">
        <v>49.84</v>
      </c>
      <c r="J2719">
        <v>6.12</v>
      </c>
      <c r="K2719">
        <v>43.72</v>
      </c>
    </row>
    <row r="2720" spans="1:11" x14ac:dyDescent="0.3">
      <c r="A2720" t="s">
        <v>266</v>
      </c>
      <c r="B2720" s="2">
        <v>46234</v>
      </c>
      <c r="C2720">
        <v>237999.83</v>
      </c>
      <c r="D2720">
        <v>1095.5899999999999</v>
      </c>
      <c r="E2720">
        <v>958.18</v>
      </c>
      <c r="F2720">
        <v>1164.8900000000001</v>
      </c>
      <c r="G2720">
        <v>358.79</v>
      </c>
      <c r="H2720">
        <v>235517.97</v>
      </c>
      <c r="I2720">
        <v>49.32</v>
      </c>
      <c r="J2720">
        <v>6.12</v>
      </c>
      <c r="K2720">
        <v>43.2</v>
      </c>
    </row>
    <row r="2721" spans="1:11" x14ac:dyDescent="0.3">
      <c r="A2721" t="s">
        <v>266</v>
      </c>
      <c r="B2721" s="2">
        <v>46265</v>
      </c>
      <c r="C2721">
        <v>235517.97</v>
      </c>
      <c r="D2721">
        <v>1084.17</v>
      </c>
      <c r="E2721">
        <v>948.18</v>
      </c>
      <c r="F2721">
        <v>1152.74</v>
      </c>
      <c r="G2721">
        <v>355.05</v>
      </c>
      <c r="H2721">
        <v>233061.99</v>
      </c>
      <c r="I2721">
        <v>48.81</v>
      </c>
      <c r="J2721">
        <v>6.12</v>
      </c>
      <c r="K2721">
        <v>42.69</v>
      </c>
    </row>
    <row r="2722" spans="1:11" x14ac:dyDescent="0.3">
      <c r="A2722" t="s">
        <v>266</v>
      </c>
      <c r="B2722" s="2">
        <v>46295</v>
      </c>
      <c r="C2722">
        <v>233061.99</v>
      </c>
      <c r="D2722">
        <v>1072.8599999999999</v>
      </c>
      <c r="E2722">
        <v>938.3</v>
      </c>
      <c r="F2722">
        <v>1140.72</v>
      </c>
      <c r="G2722">
        <v>351.35</v>
      </c>
      <c r="H2722">
        <v>230631.62</v>
      </c>
      <c r="I2722">
        <v>48.3</v>
      </c>
      <c r="J2722">
        <v>6.12</v>
      </c>
      <c r="K2722">
        <v>42.18</v>
      </c>
    </row>
    <row r="2723" spans="1:11" x14ac:dyDescent="0.3">
      <c r="A2723" t="s">
        <v>266</v>
      </c>
      <c r="B2723" s="2">
        <v>46326</v>
      </c>
      <c r="C2723">
        <v>230631.62</v>
      </c>
      <c r="D2723">
        <v>1061.67</v>
      </c>
      <c r="E2723">
        <v>928.51</v>
      </c>
      <c r="F2723">
        <v>1128.82</v>
      </c>
      <c r="G2723">
        <v>347.69</v>
      </c>
      <c r="H2723">
        <v>228226.6</v>
      </c>
      <c r="I2723">
        <v>47.8</v>
      </c>
      <c r="J2723">
        <v>6.12</v>
      </c>
      <c r="K2723">
        <v>41.67</v>
      </c>
    </row>
    <row r="2724" spans="1:11" x14ac:dyDescent="0.3">
      <c r="A2724" t="s">
        <v>266</v>
      </c>
      <c r="B2724" s="2">
        <v>46356</v>
      </c>
      <c r="C2724">
        <v>228226.6</v>
      </c>
      <c r="D2724">
        <v>1050.5999999999999</v>
      </c>
      <c r="E2724">
        <v>918.83</v>
      </c>
      <c r="F2724">
        <v>1117.05</v>
      </c>
      <c r="G2724">
        <v>344.06</v>
      </c>
      <c r="H2724">
        <v>225846.66</v>
      </c>
      <c r="I2724">
        <v>47.3</v>
      </c>
      <c r="J2724">
        <v>6.12</v>
      </c>
      <c r="K2724">
        <v>41.18</v>
      </c>
    </row>
    <row r="2725" spans="1:11" x14ac:dyDescent="0.3">
      <c r="A2725" t="s">
        <v>266</v>
      </c>
      <c r="B2725" s="2">
        <v>46387</v>
      </c>
      <c r="C2725">
        <v>225846.66</v>
      </c>
      <c r="D2725">
        <v>1039.6500000000001</v>
      </c>
      <c r="E2725">
        <v>909.25</v>
      </c>
      <c r="F2725">
        <v>1105.4000000000001</v>
      </c>
      <c r="G2725">
        <v>340.47</v>
      </c>
      <c r="H2725">
        <v>223491.53</v>
      </c>
      <c r="I2725">
        <v>46.81</v>
      </c>
      <c r="J2725">
        <v>6.12</v>
      </c>
      <c r="K2725">
        <v>40.68</v>
      </c>
    </row>
    <row r="2726" spans="1:11" x14ac:dyDescent="0.3">
      <c r="A2726" t="s">
        <v>267</v>
      </c>
      <c r="B2726" s="2">
        <v>46053</v>
      </c>
      <c r="C2726">
        <v>304156.74</v>
      </c>
      <c r="D2726">
        <v>1691.36</v>
      </c>
      <c r="E2726">
        <v>312.69</v>
      </c>
      <c r="F2726">
        <v>3482.36</v>
      </c>
      <c r="G2726">
        <v>131.15</v>
      </c>
      <c r="H2726">
        <v>300230.53999999998</v>
      </c>
      <c r="I2726">
        <v>62.96</v>
      </c>
      <c r="J2726">
        <v>7.96</v>
      </c>
      <c r="K2726">
        <v>54.99</v>
      </c>
    </row>
    <row r="2727" spans="1:11" x14ac:dyDescent="0.3">
      <c r="A2727" t="s">
        <v>267</v>
      </c>
      <c r="B2727" s="2">
        <v>46081</v>
      </c>
      <c r="C2727">
        <v>300230.53999999998</v>
      </c>
      <c r="D2727">
        <v>1669.53</v>
      </c>
      <c r="E2727">
        <v>308.64999999999998</v>
      </c>
      <c r="F2727">
        <v>3437.41</v>
      </c>
      <c r="G2727">
        <v>129.46</v>
      </c>
      <c r="H2727">
        <v>296355.01</v>
      </c>
      <c r="I2727">
        <v>62.14</v>
      </c>
      <c r="J2727">
        <v>7.96</v>
      </c>
      <c r="K2727">
        <v>54.18</v>
      </c>
    </row>
    <row r="2728" spans="1:11" x14ac:dyDescent="0.3">
      <c r="A2728" t="s">
        <v>267</v>
      </c>
      <c r="B2728" s="2">
        <v>46112</v>
      </c>
      <c r="C2728">
        <v>296355.01</v>
      </c>
      <c r="D2728">
        <v>1647.98</v>
      </c>
      <c r="E2728">
        <v>304.67</v>
      </c>
      <c r="F2728">
        <v>3393.04</v>
      </c>
      <c r="G2728">
        <v>127.79</v>
      </c>
      <c r="H2728">
        <v>292529.52</v>
      </c>
      <c r="I2728">
        <v>61.34</v>
      </c>
      <c r="J2728">
        <v>7.96</v>
      </c>
      <c r="K2728">
        <v>53.38</v>
      </c>
    </row>
    <row r="2729" spans="1:11" x14ac:dyDescent="0.3">
      <c r="A2729" t="s">
        <v>267</v>
      </c>
      <c r="B2729" s="2">
        <v>46142</v>
      </c>
      <c r="C2729">
        <v>292529.52</v>
      </c>
      <c r="D2729">
        <v>1626.71</v>
      </c>
      <c r="E2729">
        <v>300.74</v>
      </c>
      <c r="F2729">
        <v>3349.24</v>
      </c>
      <c r="G2729">
        <v>126.14</v>
      </c>
      <c r="H2729">
        <v>288753.40999999997</v>
      </c>
      <c r="I2729">
        <v>60.55</v>
      </c>
      <c r="J2729">
        <v>7.96</v>
      </c>
      <c r="K2729">
        <v>52.59</v>
      </c>
    </row>
    <row r="2730" spans="1:11" x14ac:dyDescent="0.3">
      <c r="A2730" t="s">
        <v>267</v>
      </c>
      <c r="B2730" s="2">
        <v>46173</v>
      </c>
      <c r="C2730">
        <v>288753.40999999997</v>
      </c>
      <c r="D2730">
        <v>1605.71</v>
      </c>
      <c r="E2730">
        <v>296.85000000000002</v>
      </c>
      <c r="F2730">
        <v>3306.01</v>
      </c>
      <c r="G2730">
        <v>124.51</v>
      </c>
      <c r="H2730">
        <v>285026.03999999998</v>
      </c>
      <c r="I2730">
        <v>59.77</v>
      </c>
      <c r="J2730">
        <v>7.96</v>
      </c>
      <c r="K2730">
        <v>51.8</v>
      </c>
    </row>
    <row r="2731" spans="1:11" x14ac:dyDescent="0.3">
      <c r="A2731" t="s">
        <v>267</v>
      </c>
      <c r="B2731" s="2">
        <v>46203</v>
      </c>
      <c r="C2731">
        <v>285026.03999999998</v>
      </c>
      <c r="D2731">
        <v>1584.98</v>
      </c>
      <c r="E2731">
        <v>293.02</v>
      </c>
      <c r="F2731">
        <v>3263.33</v>
      </c>
      <c r="G2731">
        <v>122.9</v>
      </c>
      <c r="H2731">
        <v>281346.78000000003</v>
      </c>
      <c r="I2731">
        <v>59</v>
      </c>
      <c r="J2731">
        <v>7.96</v>
      </c>
      <c r="K2731">
        <v>51.03</v>
      </c>
    </row>
    <row r="2732" spans="1:11" x14ac:dyDescent="0.3">
      <c r="A2732" t="s">
        <v>267</v>
      </c>
      <c r="B2732" s="2">
        <v>46234</v>
      </c>
      <c r="C2732">
        <v>281346.78000000003</v>
      </c>
      <c r="D2732">
        <v>1564.52</v>
      </c>
      <c r="E2732">
        <v>289.24</v>
      </c>
      <c r="F2732">
        <v>3221.21</v>
      </c>
      <c r="G2732">
        <v>121.31</v>
      </c>
      <c r="H2732">
        <v>277715.02</v>
      </c>
      <c r="I2732">
        <v>58.24</v>
      </c>
      <c r="J2732">
        <v>7.96</v>
      </c>
      <c r="K2732">
        <v>50.27</v>
      </c>
    </row>
    <row r="2733" spans="1:11" x14ac:dyDescent="0.3">
      <c r="A2733" t="s">
        <v>267</v>
      </c>
      <c r="B2733" s="2">
        <v>46265</v>
      </c>
      <c r="C2733">
        <v>277715.02</v>
      </c>
      <c r="D2733">
        <v>1544.33</v>
      </c>
      <c r="E2733">
        <v>285.51</v>
      </c>
      <c r="F2733">
        <v>3179.63</v>
      </c>
      <c r="G2733">
        <v>119.75</v>
      </c>
      <c r="H2733">
        <v>274130.14</v>
      </c>
      <c r="I2733">
        <v>57.48</v>
      </c>
      <c r="J2733">
        <v>7.96</v>
      </c>
      <c r="K2733">
        <v>49.52</v>
      </c>
    </row>
    <row r="2734" spans="1:11" x14ac:dyDescent="0.3">
      <c r="A2734" t="s">
        <v>267</v>
      </c>
      <c r="B2734" s="2">
        <v>46295</v>
      </c>
      <c r="C2734">
        <v>274130.14</v>
      </c>
      <c r="D2734">
        <v>1524.39</v>
      </c>
      <c r="E2734">
        <v>281.82</v>
      </c>
      <c r="F2734">
        <v>3138.58</v>
      </c>
      <c r="G2734">
        <v>118.2</v>
      </c>
      <c r="H2734">
        <v>270591.53000000003</v>
      </c>
      <c r="I2734">
        <v>56.74</v>
      </c>
      <c r="J2734">
        <v>7.96</v>
      </c>
      <c r="K2734">
        <v>48.78</v>
      </c>
    </row>
    <row r="2735" spans="1:11" x14ac:dyDescent="0.3">
      <c r="A2735" t="s">
        <v>267</v>
      </c>
      <c r="B2735" s="2">
        <v>46326</v>
      </c>
      <c r="C2735">
        <v>270591.53000000003</v>
      </c>
      <c r="D2735">
        <v>1504.71</v>
      </c>
      <c r="E2735">
        <v>278.18</v>
      </c>
      <c r="F2735">
        <v>3098.07</v>
      </c>
      <c r="G2735">
        <v>116.68</v>
      </c>
      <c r="H2735">
        <v>267098.61</v>
      </c>
      <c r="I2735">
        <v>56.01</v>
      </c>
      <c r="J2735">
        <v>7.96</v>
      </c>
      <c r="K2735">
        <v>48.05</v>
      </c>
    </row>
    <row r="2736" spans="1:11" x14ac:dyDescent="0.3">
      <c r="A2736" t="s">
        <v>267</v>
      </c>
      <c r="B2736" s="2">
        <v>46356</v>
      </c>
      <c r="C2736">
        <v>267098.61</v>
      </c>
      <c r="D2736">
        <v>1485.29</v>
      </c>
      <c r="E2736">
        <v>274.58999999999997</v>
      </c>
      <c r="F2736">
        <v>3058.08</v>
      </c>
      <c r="G2736">
        <v>115.17</v>
      </c>
      <c r="H2736">
        <v>263650.77</v>
      </c>
      <c r="I2736">
        <v>55.29</v>
      </c>
      <c r="J2736">
        <v>7.96</v>
      </c>
      <c r="K2736">
        <v>47.32</v>
      </c>
    </row>
    <row r="2737" spans="1:11" x14ac:dyDescent="0.3">
      <c r="A2737" t="s">
        <v>267</v>
      </c>
      <c r="B2737" s="2">
        <v>46387</v>
      </c>
      <c r="C2737">
        <v>263650.77</v>
      </c>
      <c r="D2737">
        <v>1466.12</v>
      </c>
      <c r="E2737">
        <v>271.05</v>
      </c>
      <c r="F2737">
        <v>3018.6</v>
      </c>
      <c r="G2737">
        <v>113.68</v>
      </c>
      <c r="H2737">
        <v>260247.43</v>
      </c>
      <c r="I2737">
        <v>54.57</v>
      </c>
      <c r="J2737">
        <v>7.96</v>
      </c>
      <c r="K2737">
        <v>46.61</v>
      </c>
    </row>
    <row r="2738" spans="1:11" x14ac:dyDescent="0.3">
      <c r="A2738" t="s">
        <v>268</v>
      </c>
      <c r="B2738" s="2">
        <v>46053</v>
      </c>
      <c r="C2738">
        <v>172444.86</v>
      </c>
      <c r="D2738">
        <v>965.83</v>
      </c>
      <c r="E2738">
        <v>223.99</v>
      </c>
      <c r="F2738">
        <v>1463.06</v>
      </c>
      <c r="G2738">
        <v>501.56</v>
      </c>
      <c r="H2738">
        <v>170256.26</v>
      </c>
      <c r="I2738">
        <v>39.270000000000003</v>
      </c>
      <c r="J2738">
        <v>11.15</v>
      </c>
      <c r="K2738">
        <v>28.12</v>
      </c>
    </row>
    <row r="2739" spans="1:11" x14ac:dyDescent="0.3">
      <c r="A2739" t="s">
        <v>268</v>
      </c>
      <c r="B2739" s="2">
        <v>46081</v>
      </c>
      <c r="C2739">
        <v>170256.26</v>
      </c>
      <c r="D2739">
        <v>953.58</v>
      </c>
      <c r="E2739">
        <v>221.14</v>
      </c>
      <c r="F2739">
        <v>1444.49</v>
      </c>
      <c r="G2739">
        <v>495.2</v>
      </c>
      <c r="H2739">
        <v>168095.43</v>
      </c>
      <c r="I2739">
        <v>38.770000000000003</v>
      </c>
      <c r="J2739">
        <v>11.15</v>
      </c>
      <c r="K2739">
        <v>27.62</v>
      </c>
    </row>
    <row r="2740" spans="1:11" x14ac:dyDescent="0.3">
      <c r="A2740" t="s">
        <v>268</v>
      </c>
      <c r="B2740" s="2">
        <v>46112</v>
      </c>
      <c r="C2740">
        <v>168095.43</v>
      </c>
      <c r="D2740">
        <v>941.47</v>
      </c>
      <c r="E2740">
        <v>218.34</v>
      </c>
      <c r="F2740">
        <v>1426.16</v>
      </c>
      <c r="G2740">
        <v>488.91</v>
      </c>
      <c r="H2740">
        <v>165962.03</v>
      </c>
      <c r="I2740">
        <v>38.28</v>
      </c>
      <c r="J2740">
        <v>11.15</v>
      </c>
      <c r="K2740">
        <v>27.13</v>
      </c>
    </row>
    <row r="2741" spans="1:11" x14ac:dyDescent="0.3">
      <c r="A2741" t="s">
        <v>268</v>
      </c>
      <c r="B2741" s="2">
        <v>46142</v>
      </c>
      <c r="C2741">
        <v>165962.03</v>
      </c>
      <c r="D2741">
        <v>929.53</v>
      </c>
      <c r="E2741">
        <v>215.56</v>
      </c>
      <c r="F2741">
        <v>1408.06</v>
      </c>
      <c r="G2741">
        <v>482.71</v>
      </c>
      <c r="H2741">
        <v>163855.70000000001</v>
      </c>
      <c r="I2741">
        <v>37.79</v>
      </c>
      <c r="J2741">
        <v>11.15</v>
      </c>
      <c r="K2741">
        <v>26.64</v>
      </c>
    </row>
    <row r="2742" spans="1:11" x14ac:dyDescent="0.3">
      <c r="A2742" t="s">
        <v>268</v>
      </c>
      <c r="B2742" s="2">
        <v>46173</v>
      </c>
      <c r="C2742">
        <v>163855.70000000001</v>
      </c>
      <c r="D2742">
        <v>917.73</v>
      </c>
      <c r="E2742">
        <v>212.83</v>
      </c>
      <c r="F2742">
        <v>1390.19</v>
      </c>
      <c r="G2742">
        <v>476.58</v>
      </c>
      <c r="H2742">
        <v>161776.10999999999</v>
      </c>
      <c r="I2742">
        <v>37.31</v>
      </c>
      <c r="J2742">
        <v>11.15</v>
      </c>
      <c r="K2742">
        <v>26.16</v>
      </c>
    </row>
    <row r="2743" spans="1:11" x14ac:dyDescent="0.3">
      <c r="A2743" t="s">
        <v>268</v>
      </c>
      <c r="B2743" s="2">
        <v>46203</v>
      </c>
      <c r="C2743">
        <v>161776.10999999999</v>
      </c>
      <c r="D2743">
        <v>906.08</v>
      </c>
      <c r="E2743">
        <v>210.13</v>
      </c>
      <c r="F2743">
        <v>1372.54</v>
      </c>
      <c r="G2743">
        <v>470.53</v>
      </c>
      <c r="H2743">
        <v>159722.91</v>
      </c>
      <c r="I2743">
        <v>36.840000000000003</v>
      </c>
      <c r="J2743">
        <v>11.15</v>
      </c>
      <c r="K2743">
        <v>25.69</v>
      </c>
    </row>
    <row r="2744" spans="1:11" x14ac:dyDescent="0.3">
      <c r="A2744" t="s">
        <v>268</v>
      </c>
      <c r="B2744" s="2">
        <v>46234</v>
      </c>
      <c r="C2744">
        <v>159722.91</v>
      </c>
      <c r="D2744">
        <v>894.58</v>
      </c>
      <c r="E2744">
        <v>207.46</v>
      </c>
      <c r="F2744">
        <v>1355.12</v>
      </c>
      <c r="G2744">
        <v>464.56</v>
      </c>
      <c r="H2744">
        <v>157695.76</v>
      </c>
      <c r="I2744">
        <v>36.369999999999997</v>
      </c>
      <c r="J2744">
        <v>11.15</v>
      </c>
      <c r="K2744">
        <v>25.22</v>
      </c>
    </row>
    <row r="2745" spans="1:11" x14ac:dyDescent="0.3">
      <c r="A2745" t="s">
        <v>268</v>
      </c>
      <c r="B2745" s="2">
        <v>46265</v>
      </c>
      <c r="C2745">
        <v>157695.76</v>
      </c>
      <c r="D2745">
        <v>883.23</v>
      </c>
      <c r="E2745">
        <v>204.83</v>
      </c>
      <c r="F2745">
        <v>1337.92</v>
      </c>
      <c r="G2745">
        <v>458.66</v>
      </c>
      <c r="H2745">
        <v>155694.35</v>
      </c>
      <c r="I2745">
        <v>35.909999999999997</v>
      </c>
      <c r="J2745">
        <v>11.15</v>
      </c>
      <c r="K2745">
        <v>24.76</v>
      </c>
    </row>
    <row r="2746" spans="1:11" x14ac:dyDescent="0.3">
      <c r="A2746" t="s">
        <v>268</v>
      </c>
      <c r="B2746" s="2">
        <v>46295</v>
      </c>
      <c r="C2746">
        <v>155694.35</v>
      </c>
      <c r="D2746">
        <v>872.02</v>
      </c>
      <c r="E2746">
        <v>202.23</v>
      </c>
      <c r="F2746">
        <v>1320.94</v>
      </c>
      <c r="G2746">
        <v>452.84</v>
      </c>
      <c r="H2746">
        <v>153718.34</v>
      </c>
      <c r="I2746">
        <v>35.450000000000003</v>
      </c>
      <c r="J2746">
        <v>11.15</v>
      </c>
      <c r="K2746">
        <v>24.3</v>
      </c>
    </row>
    <row r="2747" spans="1:11" x14ac:dyDescent="0.3">
      <c r="A2747" t="s">
        <v>268</v>
      </c>
      <c r="B2747" s="2">
        <v>46326</v>
      </c>
      <c r="C2747">
        <v>153718.34</v>
      </c>
      <c r="D2747">
        <v>860.95</v>
      </c>
      <c r="E2747">
        <v>199.66</v>
      </c>
      <c r="F2747">
        <v>1304.18</v>
      </c>
      <c r="G2747">
        <v>447.09</v>
      </c>
      <c r="H2747">
        <v>151767.4</v>
      </c>
      <c r="I2747">
        <v>35</v>
      </c>
      <c r="J2747">
        <v>11.15</v>
      </c>
      <c r="K2747">
        <v>23.85</v>
      </c>
    </row>
    <row r="2748" spans="1:11" x14ac:dyDescent="0.3">
      <c r="A2748" t="s">
        <v>268</v>
      </c>
      <c r="B2748" s="2">
        <v>46356</v>
      </c>
      <c r="C2748">
        <v>151767.4</v>
      </c>
      <c r="D2748">
        <v>850.02</v>
      </c>
      <c r="E2748">
        <v>197.13</v>
      </c>
      <c r="F2748">
        <v>1287.6300000000001</v>
      </c>
      <c r="G2748">
        <v>441.42</v>
      </c>
      <c r="H2748">
        <v>149841.23000000001</v>
      </c>
      <c r="I2748">
        <v>34.56</v>
      </c>
      <c r="J2748">
        <v>11.15</v>
      </c>
      <c r="K2748">
        <v>23.41</v>
      </c>
    </row>
    <row r="2749" spans="1:11" x14ac:dyDescent="0.3">
      <c r="A2749" t="s">
        <v>268</v>
      </c>
      <c r="B2749" s="2">
        <v>46387</v>
      </c>
      <c r="C2749">
        <v>149841.23000000001</v>
      </c>
      <c r="D2749">
        <v>839.24</v>
      </c>
      <c r="E2749">
        <v>194.63</v>
      </c>
      <c r="F2749">
        <v>1271.28</v>
      </c>
      <c r="G2749">
        <v>435.82</v>
      </c>
      <c r="H2749">
        <v>147939.5</v>
      </c>
      <c r="I2749">
        <v>34.119999999999997</v>
      </c>
      <c r="J2749">
        <v>11.15</v>
      </c>
      <c r="K2749">
        <v>22.97</v>
      </c>
    </row>
    <row r="2750" spans="1:11" x14ac:dyDescent="0.3">
      <c r="A2750" t="s">
        <v>269</v>
      </c>
      <c r="B2750" s="2">
        <v>46053</v>
      </c>
      <c r="C2750">
        <v>212466.49</v>
      </c>
      <c r="D2750">
        <v>1005.14</v>
      </c>
      <c r="E2750">
        <v>1116.77</v>
      </c>
      <c r="F2750">
        <v>1217.0999999999999</v>
      </c>
      <c r="G2750">
        <v>585.26</v>
      </c>
      <c r="H2750">
        <v>209547.36</v>
      </c>
      <c r="I2750">
        <v>48.36</v>
      </c>
      <c r="J2750">
        <v>6.98</v>
      </c>
      <c r="K2750">
        <v>41.37</v>
      </c>
    </row>
    <row r="2751" spans="1:11" x14ac:dyDescent="0.3">
      <c r="A2751" t="s">
        <v>269</v>
      </c>
      <c r="B2751" s="2">
        <v>46081</v>
      </c>
      <c r="C2751">
        <v>209547.36</v>
      </c>
      <c r="D2751">
        <v>991.33</v>
      </c>
      <c r="E2751">
        <v>1101.43</v>
      </c>
      <c r="F2751">
        <v>1200.3800000000001</v>
      </c>
      <c r="G2751">
        <v>577.21</v>
      </c>
      <c r="H2751">
        <v>206668.34</v>
      </c>
      <c r="I2751">
        <v>47.69</v>
      </c>
      <c r="J2751">
        <v>6.98</v>
      </c>
      <c r="K2751">
        <v>40.71</v>
      </c>
    </row>
    <row r="2752" spans="1:11" x14ac:dyDescent="0.3">
      <c r="A2752" t="s">
        <v>269</v>
      </c>
      <c r="B2752" s="2">
        <v>46112</v>
      </c>
      <c r="C2752">
        <v>206668.34</v>
      </c>
      <c r="D2752">
        <v>977.71</v>
      </c>
      <c r="E2752">
        <v>1086.3</v>
      </c>
      <c r="F2752">
        <v>1183.8900000000001</v>
      </c>
      <c r="G2752">
        <v>569.28</v>
      </c>
      <c r="H2752">
        <v>203828.87</v>
      </c>
      <c r="I2752">
        <v>47.04</v>
      </c>
      <c r="J2752">
        <v>6.98</v>
      </c>
      <c r="K2752">
        <v>40.049999999999997</v>
      </c>
    </row>
    <row r="2753" spans="1:11" x14ac:dyDescent="0.3">
      <c r="A2753" t="s">
        <v>269</v>
      </c>
      <c r="B2753" s="2">
        <v>46142</v>
      </c>
      <c r="C2753">
        <v>203828.87</v>
      </c>
      <c r="D2753">
        <v>964.28</v>
      </c>
      <c r="E2753">
        <v>1071.3699999999999</v>
      </c>
      <c r="F2753">
        <v>1167.6199999999999</v>
      </c>
      <c r="G2753">
        <v>561.46</v>
      </c>
      <c r="H2753">
        <v>201028.42</v>
      </c>
      <c r="I2753">
        <v>46.39</v>
      </c>
      <c r="J2753">
        <v>6.98</v>
      </c>
      <c r="K2753">
        <v>39.409999999999997</v>
      </c>
    </row>
    <row r="2754" spans="1:11" x14ac:dyDescent="0.3">
      <c r="A2754" t="s">
        <v>269</v>
      </c>
      <c r="B2754" s="2">
        <v>46173</v>
      </c>
      <c r="C2754">
        <v>201028.42</v>
      </c>
      <c r="D2754">
        <v>951.03</v>
      </c>
      <c r="E2754">
        <v>1056.6500000000001</v>
      </c>
      <c r="F2754">
        <v>1151.58</v>
      </c>
      <c r="G2754">
        <v>553.75</v>
      </c>
      <c r="H2754">
        <v>198266.44</v>
      </c>
      <c r="I2754">
        <v>45.75</v>
      </c>
      <c r="J2754">
        <v>6.98</v>
      </c>
      <c r="K2754">
        <v>38.770000000000003</v>
      </c>
    </row>
    <row r="2755" spans="1:11" x14ac:dyDescent="0.3">
      <c r="A2755" t="s">
        <v>269</v>
      </c>
      <c r="B2755" s="2">
        <v>46203</v>
      </c>
      <c r="C2755">
        <v>198266.44</v>
      </c>
      <c r="D2755">
        <v>937.97</v>
      </c>
      <c r="E2755">
        <v>1042.1300000000001</v>
      </c>
      <c r="F2755">
        <v>1135.76</v>
      </c>
      <c r="G2755">
        <v>546.14</v>
      </c>
      <c r="H2755">
        <v>195542.41</v>
      </c>
      <c r="I2755">
        <v>45.12</v>
      </c>
      <c r="J2755">
        <v>6.98</v>
      </c>
      <c r="K2755">
        <v>38.14</v>
      </c>
    </row>
    <row r="2756" spans="1:11" x14ac:dyDescent="0.3">
      <c r="A2756" t="s">
        <v>269</v>
      </c>
      <c r="B2756" s="2">
        <v>46234</v>
      </c>
      <c r="C2756">
        <v>195542.41</v>
      </c>
      <c r="D2756">
        <v>925.08</v>
      </c>
      <c r="E2756">
        <v>1027.82</v>
      </c>
      <c r="F2756">
        <v>1120.1500000000001</v>
      </c>
      <c r="G2756">
        <v>538.64</v>
      </c>
      <c r="H2756">
        <v>192855.81</v>
      </c>
      <c r="I2756">
        <v>44.5</v>
      </c>
      <c r="J2756">
        <v>6.98</v>
      </c>
      <c r="K2756">
        <v>37.520000000000003</v>
      </c>
    </row>
    <row r="2757" spans="1:11" x14ac:dyDescent="0.3">
      <c r="A2757" t="s">
        <v>269</v>
      </c>
      <c r="B2757" s="2">
        <v>46265</v>
      </c>
      <c r="C2757">
        <v>192855.81</v>
      </c>
      <c r="D2757">
        <v>912.37</v>
      </c>
      <c r="E2757">
        <v>1013.7</v>
      </c>
      <c r="F2757">
        <v>1104.76</v>
      </c>
      <c r="G2757">
        <v>531.24</v>
      </c>
      <c r="H2757">
        <v>190206.12</v>
      </c>
      <c r="I2757">
        <v>43.89</v>
      </c>
      <c r="J2757">
        <v>6.98</v>
      </c>
      <c r="K2757">
        <v>36.909999999999997</v>
      </c>
    </row>
    <row r="2758" spans="1:11" x14ac:dyDescent="0.3">
      <c r="A2758" t="s">
        <v>269</v>
      </c>
      <c r="B2758" s="2">
        <v>46295</v>
      </c>
      <c r="C2758">
        <v>190206.12</v>
      </c>
      <c r="D2758">
        <v>899.83</v>
      </c>
      <c r="E2758">
        <v>999.77</v>
      </c>
      <c r="F2758">
        <v>1089.58</v>
      </c>
      <c r="G2758">
        <v>523.94000000000005</v>
      </c>
      <c r="H2758">
        <v>187592.83</v>
      </c>
      <c r="I2758">
        <v>43.29</v>
      </c>
      <c r="J2758">
        <v>6.98</v>
      </c>
      <c r="K2758">
        <v>36.31</v>
      </c>
    </row>
    <row r="2759" spans="1:11" x14ac:dyDescent="0.3">
      <c r="A2759" t="s">
        <v>269</v>
      </c>
      <c r="B2759" s="2">
        <v>46326</v>
      </c>
      <c r="C2759">
        <v>187592.83</v>
      </c>
      <c r="D2759">
        <v>887.47</v>
      </c>
      <c r="E2759">
        <v>986.03</v>
      </c>
      <c r="F2759">
        <v>1074.6099999999999</v>
      </c>
      <c r="G2759">
        <v>516.74</v>
      </c>
      <c r="H2759">
        <v>185015.45</v>
      </c>
      <c r="I2759">
        <v>42.69</v>
      </c>
      <c r="J2759">
        <v>6.98</v>
      </c>
      <c r="K2759">
        <v>35.71</v>
      </c>
    </row>
    <row r="2760" spans="1:11" x14ac:dyDescent="0.3">
      <c r="A2760" t="s">
        <v>269</v>
      </c>
      <c r="B2760" s="2">
        <v>46356</v>
      </c>
      <c r="C2760">
        <v>185015.45</v>
      </c>
      <c r="D2760">
        <v>875.28</v>
      </c>
      <c r="E2760">
        <v>972.48</v>
      </c>
      <c r="F2760">
        <v>1059.8499999999999</v>
      </c>
      <c r="G2760">
        <v>509.64</v>
      </c>
      <c r="H2760">
        <v>182473.48</v>
      </c>
      <c r="I2760">
        <v>42.11</v>
      </c>
      <c r="J2760">
        <v>6.98</v>
      </c>
      <c r="K2760">
        <v>35.119999999999997</v>
      </c>
    </row>
    <row r="2761" spans="1:11" x14ac:dyDescent="0.3">
      <c r="A2761" t="s">
        <v>269</v>
      </c>
      <c r="B2761" s="2">
        <v>46387</v>
      </c>
      <c r="C2761">
        <v>182473.48</v>
      </c>
      <c r="D2761">
        <v>863.25</v>
      </c>
      <c r="E2761">
        <v>959.12</v>
      </c>
      <c r="F2761">
        <v>1045.29</v>
      </c>
      <c r="G2761">
        <v>502.64</v>
      </c>
      <c r="H2761">
        <v>179966.43</v>
      </c>
      <c r="I2761">
        <v>41.53</v>
      </c>
      <c r="J2761">
        <v>6.98</v>
      </c>
      <c r="K2761">
        <v>34.549999999999997</v>
      </c>
    </row>
    <row r="2762" spans="1:11" x14ac:dyDescent="0.3">
      <c r="A2762" t="s">
        <v>270</v>
      </c>
      <c r="B2762" s="2">
        <v>46053</v>
      </c>
      <c r="C2762">
        <v>357137.64</v>
      </c>
      <c r="D2762">
        <v>1413.67</v>
      </c>
      <c r="E2762">
        <v>608.48</v>
      </c>
      <c r="F2762">
        <v>3730.03</v>
      </c>
      <c r="G2762">
        <v>683.71</v>
      </c>
      <c r="H2762">
        <v>352115.42</v>
      </c>
      <c r="I2762">
        <v>73.88</v>
      </c>
      <c r="J2762">
        <v>4.8099999999999996</v>
      </c>
      <c r="K2762">
        <v>69.069999999999993</v>
      </c>
    </row>
    <row r="2763" spans="1:11" x14ac:dyDescent="0.3">
      <c r="A2763" t="s">
        <v>270</v>
      </c>
      <c r="B2763" s="2">
        <v>46081</v>
      </c>
      <c r="C2763">
        <v>352115.42</v>
      </c>
      <c r="D2763">
        <v>1393.79</v>
      </c>
      <c r="E2763">
        <v>599.91999999999996</v>
      </c>
      <c r="F2763">
        <v>3677.57</v>
      </c>
      <c r="G2763">
        <v>674.1</v>
      </c>
      <c r="H2763">
        <v>347163.83</v>
      </c>
      <c r="I2763">
        <v>72.84</v>
      </c>
      <c r="J2763">
        <v>4.8099999999999996</v>
      </c>
      <c r="K2763">
        <v>68.040000000000006</v>
      </c>
    </row>
    <row r="2764" spans="1:11" x14ac:dyDescent="0.3">
      <c r="A2764" t="s">
        <v>270</v>
      </c>
      <c r="B2764" s="2">
        <v>46112</v>
      </c>
      <c r="C2764">
        <v>347163.83</v>
      </c>
      <c r="D2764">
        <v>1374.19</v>
      </c>
      <c r="E2764">
        <v>591.48</v>
      </c>
      <c r="F2764">
        <v>3625.86</v>
      </c>
      <c r="G2764">
        <v>664.62</v>
      </c>
      <c r="H2764">
        <v>342281.87</v>
      </c>
      <c r="I2764">
        <v>71.819999999999993</v>
      </c>
      <c r="J2764">
        <v>4.8099999999999996</v>
      </c>
      <c r="K2764">
        <v>67.010000000000005</v>
      </c>
    </row>
    <row r="2765" spans="1:11" x14ac:dyDescent="0.3">
      <c r="A2765" t="s">
        <v>270</v>
      </c>
      <c r="B2765" s="2">
        <v>46142</v>
      </c>
      <c r="C2765">
        <v>342281.87</v>
      </c>
      <c r="D2765">
        <v>1354.87</v>
      </c>
      <c r="E2765">
        <v>583.16</v>
      </c>
      <c r="F2765">
        <v>3574.87</v>
      </c>
      <c r="G2765">
        <v>655.27</v>
      </c>
      <c r="H2765">
        <v>337468.57</v>
      </c>
      <c r="I2765">
        <v>70.81</v>
      </c>
      <c r="J2765">
        <v>4.8099999999999996</v>
      </c>
      <c r="K2765">
        <v>66</v>
      </c>
    </row>
    <row r="2766" spans="1:11" x14ac:dyDescent="0.3">
      <c r="A2766" t="s">
        <v>270</v>
      </c>
      <c r="B2766" s="2">
        <v>46173</v>
      </c>
      <c r="C2766">
        <v>337468.57</v>
      </c>
      <c r="D2766">
        <v>1335.81</v>
      </c>
      <c r="E2766">
        <v>574.96</v>
      </c>
      <c r="F2766">
        <v>3524.6</v>
      </c>
      <c r="G2766">
        <v>646.05999999999995</v>
      </c>
      <c r="H2766">
        <v>332722.95</v>
      </c>
      <c r="I2766">
        <v>69.81</v>
      </c>
      <c r="J2766">
        <v>4.8099999999999996</v>
      </c>
      <c r="K2766">
        <v>65.010000000000005</v>
      </c>
    </row>
    <row r="2767" spans="1:11" x14ac:dyDescent="0.3">
      <c r="A2767" t="s">
        <v>270</v>
      </c>
      <c r="B2767" s="2">
        <v>46203</v>
      </c>
      <c r="C2767">
        <v>332722.95</v>
      </c>
      <c r="D2767">
        <v>1317.03</v>
      </c>
      <c r="E2767">
        <v>566.88</v>
      </c>
      <c r="F2767">
        <v>3475.03</v>
      </c>
      <c r="G2767">
        <v>636.97</v>
      </c>
      <c r="H2767">
        <v>328044.06</v>
      </c>
      <c r="I2767">
        <v>68.83</v>
      </c>
      <c r="J2767">
        <v>4.8099999999999996</v>
      </c>
      <c r="K2767">
        <v>64.02</v>
      </c>
    </row>
    <row r="2768" spans="1:11" x14ac:dyDescent="0.3">
      <c r="A2768" t="s">
        <v>270</v>
      </c>
      <c r="B2768" s="2">
        <v>46234</v>
      </c>
      <c r="C2768">
        <v>328044.06</v>
      </c>
      <c r="D2768">
        <v>1298.51</v>
      </c>
      <c r="E2768">
        <v>558.91</v>
      </c>
      <c r="F2768">
        <v>3426.17</v>
      </c>
      <c r="G2768">
        <v>628.02</v>
      </c>
      <c r="H2768">
        <v>323430.96999999997</v>
      </c>
      <c r="I2768">
        <v>67.86</v>
      </c>
      <c r="J2768">
        <v>4.8099999999999996</v>
      </c>
      <c r="K2768">
        <v>63.06</v>
      </c>
    </row>
    <row r="2769" spans="1:11" x14ac:dyDescent="0.3">
      <c r="A2769" t="s">
        <v>270</v>
      </c>
      <c r="B2769" s="2">
        <v>46265</v>
      </c>
      <c r="C2769">
        <v>323430.96999999997</v>
      </c>
      <c r="D2769">
        <v>1280.25</v>
      </c>
      <c r="E2769">
        <v>551.04999999999995</v>
      </c>
      <c r="F2769">
        <v>3377.99</v>
      </c>
      <c r="G2769">
        <v>619.19000000000005</v>
      </c>
      <c r="H2769">
        <v>318882.75</v>
      </c>
      <c r="I2769">
        <v>66.91</v>
      </c>
      <c r="J2769">
        <v>4.8099999999999996</v>
      </c>
      <c r="K2769">
        <v>62.1</v>
      </c>
    </row>
    <row r="2770" spans="1:11" x14ac:dyDescent="0.3">
      <c r="A2770" t="s">
        <v>270</v>
      </c>
      <c r="B2770" s="2">
        <v>46295</v>
      </c>
      <c r="C2770">
        <v>318882.75</v>
      </c>
      <c r="D2770">
        <v>1262.24</v>
      </c>
      <c r="E2770">
        <v>543.29999999999995</v>
      </c>
      <c r="F2770">
        <v>3330.48</v>
      </c>
      <c r="G2770">
        <v>610.48</v>
      </c>
      <c r="H2770">
        <v>314398.49</v>
      </c>
      <c r="I2770">
        <v>65.97</v>
      </c>
      <c r="J2770">
        <v>4.8099999999999996</v>
      </c>
      <c r="K2770">
        <v>61.16</v>
      </c>
    </row>
    <row r="2771" spans="1:11" x14ac:dyDescent="0.3">
      <c r="A2771" t="s">
        <v>270</v>
      </c>
      <c r="B2771" s="2">
        <v>46326</v>
      </c>
      <c r="C2771">
        <v>314398.49</v>
      </c>
      <c r="D2771">
        <v>1244.49</v>
      </c>
      <c r="E2771">
        <v>535.66</v>
      </c>
      <c r="F2771">
        <v>3283.65</v>
      </c>
      <c r="G2771">
        <v>601.89</v>
      </c>
      <c r="H2771">
        <v>309977.28999999998</v>
      </c>
      <c r="I2771">
        <v>65.040000000000006</v>
      </c>
      <c r="J2771">
        <v>4.8099999999999996</v>
      </c>
      <c r="K2771">
        <v>60.23</v>
      </c>
    </row>
    <row r="2772" spans="1:11" x14ac:dyDescent="0.3">
      <c r="A2772" t="s">
        <v>270</v>
      </c>
      <c r="B2772" s="2">
        <v>46356</v>
      </c>
      <c r="C2772">
        <v>309977.28999999998</v>
      </c>
      <c r="D2772">
        <v>1226.99</v>
      </c>
      <c r="E2772">
        <v>528.13</v>
      </c>
      <c r="F2772">
        <v>3237.47</v>
      </c>
      <c r="G2772">
        <v>593.42999999999995</v>
      </c>
      <c r="H2772">
        <v>305618.27</v>
      </c>
      <c r="I2772">
        <v>64.12</v>
      </c>
      <c r="J2772">
        <v>4.8099999999999996</v>
      </c>
      <c r="K2772">
        <v>59.32</v>
      </c>
    </row>
    <row r="2773" spans="1:11" x14ac:dyDescent="0.3">
      <c r="A2773" t="s">
        <v>270</v>
      </c>
      <c r="B2773" s="2">
        <v>46387</v>
      </c>
      <c r="C2773">
        <v>305618.27</v>
      </c>
      <c r="D2773">
        <v>1209.74</v>
      </c>
      <c r="E2773">
        <v>520.70000000000005</v>
      </c>
      <c r="F2773">
        <v>3191.95</v>
      </c>
      <c r="G2773">
        <v>585.08000000000004</v>
      </c>
      <c r="H2773">
        <v>301320.53999999998</v>
      </c>
      <c r="I2773">
        <v>63.22</v>
      </c>
      <c r="J2773">
        <v>4.8099999999999996</v>
      </c>
      <c r="K2773">
        <v>58.42</v>
      </c>
    </row>
    <row r="2774" spans="1:11" x14ac:dyDescent="0.3">
      <c r="A2774" t="s">
        <v>271</v>
      </c>
      <c r="B2774" s="2">
        <v>46053</v>
      </c>
      <c r="C2774">
        <v>432901.71</v>
      </c>
      <c r="D2774">
        <v>2256.86</v>
      </c>
      <c r="E2774">
        <v>455.86</v>
      </c>
      <c r="F2774">
        <v>5205.58</v>
      </c>
      <c r="G2774">
        <v>1336.28</v>
      </c>
      <c r="H2774">
        <v>425903.99</v>
      </c>
      <c r="I2774">
        <v>107.35</v>
      </c>
      <c r="J2774">
        <v>4.83</v>
      </c>
      <c r="K2774">
        <v>102.52</v>
      </c>
    </row>
    <row r="2775" spans="1:11" x14ac:dyDescent="0.3">
      <c r="A2775" t="s">
        <v>271</v>
      </c>
      <c r="B2775" s="2">
        <v>46081</v>
      </c>
      <c r="C2775">
        <v>425903.99</v>
      </c>
      <c r="D2775">
        <v>2220.38</v>
      </c>
      <c r="E2775">
        <v>448.49</v>
      </c>
      <c r="F2775">
        <v>5121.43</v>
      </c>
      <c r="G2775">
        <v>1314.68</v>
      </c>
      <c r="H2775">
        <v>419019.38</v>
      </c>
      <c r="I2775">
        <v>105.62</v>
      </c>
      <c r="J2775">
        <v>4.83</v>
      </c>
      <c r="K2775">
        <v>100.79</v>
      </c>
    </row>
    <row r="2776" spans="1:11" x14ac:dyDescent="0.3">
      <c r="A2776" t="s">
        <v>271</v>
      </c>
      <c r="B2776" s="2">
        <v>46112</v>
      </c>
      <c r="C2776">
        <v>419019.38</v>
      </c>
      <c r="D2776">
        <v>2184.4899999999998</v>
      </c>
      <c r="E2776">
        <v>441.24</v>
      </c>
      <c r="F2776">
        <v>5038.6499999999996</v>
      </c>
      <c r="G2776">
        <v>1293.43</v>
      </c>
      <c r="H2776">
        <v>412246.07</v>
      </c>
      <c r="I2776">
        <v>103.91</v>
      </c>
      <c r="J2776">
        <v>4.83</v>
      </c>
      <c r="K2776">
        <v>99.08</v>
      </c>
    </row>
    <row r="2777" spans="1:11" x14ac:dyDescent="0.3">
      <c r="A2777" t="s">
        <v>271</v>
      </c>
      <c r="B2777" s="2">
        <v>46142</v>
      </c>
      <c r="C2777">
        <v>412246.07</v>
      </c>
      <c r="D2777">
        <v>2149.1799999999998</v>
      </c>
      <c r="E2777">
        <v>434.11</v>
      </c>
      <c r="F2777">
        <v>4957.2</v>
      </c>
      <c r="G2777">
        <v>1272.52</v>
      </c>
      <c r="H2777">
        <v>405582.24</v>
      </c>
      <c r="I2777">
        <v>102.23</v>
      </c>
      <c r="J2777">
        <v>4.83</v>
      </c>
      <c r="K2777">
        <v>97.4</v>
      </c>
    </row>
    <row r="2778" spans="1:11" x14ac:dyDescent="0.3">
      <c r="A2778" t="s">
        <v>271</v>
      </c>
      <c r="B2778" s="2">
        <v>46173</v>
      </c>
      <c r="C2778">
        <v>405582.24</v>
      </c>
      <c r="D2778">
        <v>2114.44</v>
      </c>
      <c r="E2778">
        <v>427.09</v>
      </c>
      <c r="F2778">
        <v>4877.07</v>
      </c>
      <c r="G2778">
        <v>1251.95</v>
      </c>
      <c r="H2778">
        <v>399026.13</v>
      </c>
      <c r="I2778">
        <v>100.58</v>
      </c>
      <c r="J2778">
        <v>4.83</v>
      </c>
      <c r="K2778">
        <v>95.75</v>
      </c>
    </row>
    <row r="2779" spans="1:11" x14ac:dyDescent="0.3">
      <c r="A2779" t="s">
        <v>271</v>
      </c>
      <c r="B2779" s="2">
        <v>46203</v>
      </c>
      <c r="C2779">
        <v>399026.13</v>
      </c>
      <c r="D2779">
        <v>2080.2600000000002</v>
      </c>
      <c r="E2779">
        <v>420.18</v>
      </c>
      <c r="F2779">
        <v>4798.2299999999996</v>
      </c>
      <c r="G2779">
        <v>1231.72</v>
      </c>
      <c r="H2779">
        <v>392575.99</v>
      </c>
      <c r="I2779">
        <v>98.95</v>
      </c>
      <c r="J2779">
        <v>4.83</v>
      </c>
      <c r="K2779">
        <v>94.12</v>
      </c>
    </row>
    <row r="2780" spans="1:11" x14ac:dyDescent="0.3">
      <c r="A2780" t="s">
        <v>271</v>
      </c>
      <c r="B2780" s="2">
        <v>46234</v>
      </c>
      <c r="C2780">
        <v>392575.99</v>
      </c>
      <c r="D2780">
        <v>2046.63</v>
      </c>
      <c r="E2780">
        <v>413.39</v>
      </c>
      <c r="F2780">
        <v>4720.67</v>
      </c>
      <c r="G2780">
        <v>1211.81</v>
      </c>
      <c r="H2780">
        <v>386230.13</v>
      </c>
      <c r="I2780">
        <v>97.35</v>
      </c>
      <c r="J2780">
        <v>4.83</v>
      </c>
      <c r="K2780">
        <v>92.52</v>
      </c>
    </row>
    <row r="2781" spans="1:11" x14ac:dyDescent="0.3">
      <c r="A2781" t="s">
        <v>271</v>
      </c>
      <c r="B2781" s="2">
        <v>46265</v>
      </c>
      <c r="C2781">
        <v>386230.13</v>
      </c>
      <c r="D2781">
        <v>2013.55</v>
      </c>
      <c r="E2781">
        <v>406.71</v>
      </c>
      <c r="F2781">
        <v>4644.3599999999997</v>
      </c>
      <c r="G2781">
        <v>1192.22</v>
      </c>
      <c r="H2781">
        <v>379986.84</v>
      </c>
      <c r="I2781">
        <v>95.78</v>
      </c>
      <c r="J2781">
        <v>4.83</v>
      </c>
      <c r="K2781">
        <v>90.95</v>
      </c>
    </row>
    <row r="2782" spans="1:11" x14ac:dyDescent="0.3">
      <c r="A2782" t="s">
        <v>271</v>
      </c>
      <c r="B2782" s="2">
        <v>46295</v>
      </c>
      <c r="C2782">
        <v>379986.84</v>
      </c>
      <c r="D2782">
        <v>1981</v>
      </c>
      <c r="E2782">
        <v>400.14</v>
      </c>
      <c r="F2782">
        <v>4569.29</v>
      </c>
      <c r="G2782">
        <v>1172.95</v>
      </c>
      <c r="H2782">
        <v>373844.47</v>
      </c>
      <c r="I2782">
        <v>94.23</v>
      </c>
      <c r="J2782">
        <v>4.83</v>
      </c>
      <c r="K2782">
        <v>89.4</v>
      </c>
    </row>
    <row r="2783" spans="1:11" x14ac:dyDescent="0.3">
      <c r="A2783" t="s">
        <v>271</v>
      </c>
      <c r="B2783" s="2">
        <v>46326</v>
      </c>
      <c r="C2783">
        <v>373844.47</v>
      </c>
      <c r="D2783">
        <v>1948.98</v>
      </c>
      <c r="E2783">
        <v>393.67</v>
      </c>
      <c r="F2783">
        <v>4495.43</v>
      </c>
      <c r="G2783">
        <v>1153.99</v>
      </c>
      <c r="H2783">
        <v>367801.39</v>
      </c>
      <c r="I2783">
        <v>92.71</v>
      </c>
      <c r="J2783">
        <v>4.83</v>
      </c>
      <c r="K2783">
        <v>87.88</v>
      </c>
    </row>
    <row r="2784" spans="1:11" x14ac:dyDescent="0.3">
      <c r="A2784" t="s">
        <v>271</v>
      </c>
      <c r="B2784" s="2">
        <v>46356</v>
      </c>
      <c r="C2784">
        <v>367801.39</v>
      </c>
      <c r="D2784">
        <v>1917.47</v>
      </c>
      <c r="E2784">
        <v>387.3</v>
      </c>
      <c r="F2784">
        <v>4422.76</v>
      </c>
      <c r="G2784">
        <v>1135.33</v>
      </c>
      <c r="H2784">
        <v>361855.99</v>
      </c>
      <c r="I2784">
        <v>91.21</v>
      </c>
      <c r="J2784">
        <v>4.83</v>
      </c>
      <c r="K2784">
        <v>86.38</v>
      </c>
    </row>
    <row r="2785" spans="1:11" x14ac:dyDescent="0.3">
      <c r="A2785" t="s">
        <v>271</v>
      </c>
      <c r="B2785" s="2">
        <v>46387</v>
      </c>
      <c r="C2785">
        <v>361855.99</v>
      </c>
      <c r="D2785">
        <v>1886.48</v>
      </c>
      <c r="E2785">
        <v>381.04</v>
      </c>
      <c r="F2785">
        <v>4351.2700000000004</v>
      </c>
      <c r="G2785">
        <v>1116.98</v>
      </c>
      <c r="H2785">
        <v>356006.7</v>
      </c>
      <c r="I2785">
        <v>89.73</v>
      </c>
      <c r="J2785">
        <v>4.83</v>
      </c>
      <c r="K2785">
        <v>84.91</v>
      </c>
    </row>
    <row r="2786" spans="1:11" x14ac:dyDescent="0.3">
      <c r="A2786" t="s">
        <v>272</v>
      </c>
      <c r="B2786" s="2">
        <v>46053</v>
      </c>
      <c r="C2786">
        <v>237669.87</v>
      </c>
      <c r="D2786">
        <v>1183.5999999999999</v>
      </c>
      <c r="E2786">
        <v>344.23</v>
      </c>
      <c r="F2786">
        <v>1734.39</v>
      </c>
      <c r="G2786">
        <v>730.51</v>
      </c>
      <c r="H2786">
        <v>234860.74</v>
      </c>
      <c r="I2786">
        <v>49.22</v>
      </c>
      <c r="J2786">
        <v>5.5</v>
      </c>
      <c r="K2786">
        <v>43.73</v>
      </c>
    </row>
    <row r="2787" spans="1:11" x14ac:dyDescent="0.3">
      <c r="A2787" t="s">
        <v>272</v>
      </c>
      <c r="B2787" s="2">
        <v>46081</v>
      </c>
      <c r="C2787">
        <v>234860.74</v>
      </c>
      <c r="D2787">
        <v>1169.6099999999999</v>
      </c>
      <c r="E2787">
        <v>340.16</v>
      </c>
      <c r="F2787">
        <v>1713.89</v>
      </c>
      <c r="G2787">
        <v>721.87</v>
      </c>
      <c r="H2787">
        <v>232084.81</v>
      </c>
      <c r="I2787">
        <v>48.64</v>
      </c>
      <c r="J2787">
        <v>5.5</v>
      </c>
      <c r="K2787">
        <v>43.14</v>
      </c>
    </row>
    <row r="2788" spans="1:11" x14ac:dyDescent="0.3">
      <c r="A2788" t="s">
        <v>272</v>
      </c>
      <c r="B2788" s="2">
        <v>46112</v>
      </c>
      <c r="C2788">
        <v>232084.81</v>
      </c>
      <c r="D2788">
        <v>1155.78</v>
      </c>
      <c r="E2788">
        <v>336.14</v>
      </c>
      <c r="F2788">
        <v>1693.64</v>
      </c>
      <c r="G2788">
        <v>713.34</v>
      </c>
      <c r="H2788">
        <v>229341.69</v>
      </c>
      <c r="I2788">
        <v>48.07</v>
      </c>
      <c r="J2788">
        <v>5.5</v>
      </c>
      <c r="K2788">
        <v>42.57</v>
      </c>
    </row>
    <row r="2789" spans="1:11" x14ac:dyDescent="0.3">
      <c r="A2789" t="s">
        <v>272</v>
      </c>
      <c r="B2789" s="2">
        <v>46142</v>
      </c>
      <c r="C2789">
        <v>229341.69</v>
      </c>
      <c r="D2789">
        <v>1142.1199999999999</v>
      </c>
      <c r="E2789">
        <v>332.17</v>
      </c>
      <c r="F2789">
        <v>1673.62</v>
      </c>
      <c r="G2789">
        <v>704.91</v>
      </c>
      <c r="H2789">
        <v>226631</v>
      </c>
      <c r="I2789">
        <v>47.5</v>
      </c>
      <c r="J2789">
        <v>5.5</v>
      </c>
      <c r="K2789">
        <v>42</v>
      </c>
    </row>
    <row r="2790" spans="1:11" x14ac:dyDescent="0.3">
      <c r="A2790" t="s">
        <v>272</v>
      </c>
      <c r="B2790" s="2">
        <v>46173</v>
      </c>
      <c r="C2790">
        <v>226631</v>
      </c>
      <c r="D2790">
        <v>1128.6199999999999</v>
      </c>
      <c r="E2790">
        <v>328.24</v>
      </c>
      <c r="F2790">
        <v>1653.84</v>
      </c>
      <c r="G2790">
        <v>696.58</v>
      </c>
      <c r="H2790">
        <v>223952.34</v>
      </c>
      <c r="I2790">
        <v>46.94</v>
      </c>
      <c r="J2790">
        <v>5.5</v>
      </c>
      <c r="K2790">
        <v>41.44</v>
      </c>
    </row>
    <row r="2791" spans="1:11" x14ac:dyDescent="0.3">
      <c r="A2791" t="s">
        <v>272</v>
      </c>
      <c r="B2791" s="2">
        <v>46203</v>
      </c>
      <c r="C2791">
        <v>223952.34</v>
      </c>
      <c r="D2791">
        <v>1115.28</v>
      </c>
      <c r="E2791">
        <v>324.36</v>
      </c>
      <c r="F2791">
        <v>1634.29</v>
      </c>
      <c r="G2791">
        <v>688.34</v>
      </c>
      <c r="H2791">
        <v>221305.35</v>
      </c>
      <c r="I2791">
        <v>46.38</v>
      </c>
      <c r="J2791">
        <v>5.5</v>
      </c>
      <c r="K2791">
        <v>40.89</v>
      </c>
    </row>
    <row r="2792" spans="1:11" x14ac:dyDescent="0.3">
      <c r="A2792" t="s">
        <v>272</v>
      </c>
      <c r="B2792" s="2">
        <v>46234</v>
      </c>
      <c r="C2792">
        <v>221305.35</v>
      </c>
      <c r="D2792">
        <v>1102.0999999999999</v>
      </c>
      <c r="E2792">
        <v>320.52999999999997</v>
      </c>
      <c r="F2792">
        <v>1614.97</v>
      </c>
      <c r="G2792">
        <v>680.21</v>
      </c>
      <c r="H2792">
        <v>218689.64</v>
      </c>
      <c r="I2792">
        <v>45.83</v>
      </c>
      <c r="J2792">
        <v>5.5</v>
      </c>
      <c r="K2792">
        <v>40.340000000000003</v>
      </c>
    </row>
    <row r="2793" spans="1:11" x14ac:dyDescent="0.3">
      <c r="A2793" t="s">
        <v>272</v>
      </c>
      <c r="B2793" s="2">
        <v>46265</v>
      </c>
      <c r="C2793">
        <v>218689.64</v>
      </c>
      <c r="D2793">
        <v>1089.07</v>
      </c>
      <c r="E2793">
        <v>316.74</v>
      </c>
      <c r="F2793">
        <v>1595.89</v>
      </c>
      <c r="G2793">
        <v>672.17</v>
      </c>
      <c r="H2793">
        <v>216104.84</v>
      </c>
      <c r="I2793">
        <v>45.29</v>
      </c>
      <c r="J2793">
        <v>5.5</v>
      </c>
      <c r="K2793">
        <v>39.799999999999997</v>
      </c>
    </row>
    <row r="2794" spans="1:11" x14ac:dyDescent="0.3">
      <c r="A2794" t="s">
        <v>272</v>
      </c>
      <c r="B2794" s="2">
        <v>46295</v>
      </c>
      <c r="C2794">
        <v>216104.84</v>
      </c>
      <c r="D2794">
        <v>1076.2</v>
      </c>
      <c r="E2794">
        <v>313</v>
      </c>
      <c r="F2794">
        <v>1577.02</v>
      </c>
      <c r="G2794">
        <v>664.22</v>
      </c>
      <c r="H2794">
        <v>213550.6</v>
      </c>
      <c r="I2794">
        <v>44.76</v>
      </c>
      <c r="J2794">
        <v>5.5</v>
      </c>
      <c r="K2794">
        <v>39.26</v>
      </c>
    </row>
    <row r="2795" spans="1:11" x14ac:dyDescent="0.3">
      <c r="A2795" t="s">
        <v>272</v>
      </c>
      <c r="B2795" s="2">
        <v>46326</v>
      </c>
      <c r="C2795">
        <v>213550.6</v>
      </c>
      <c r="D2795">
        <v>1063.48</v>
      </c>
      <c r="E2795">
        <v>309.3</v>
      </c>
      <c r="F2795">
        <v>1558.38</v>
      </c>
      <c r="G2795">
        <v>656.37</v>
      </c>
      <c r="H2795">
        <v>211026.55</v>
      </c>
      <c r="I2795">
        <v>44.23</v>
      </c>
      <c r="J2795">
        <v>5.5</v>
      </c>
      <c r="K2795">
        <v>38.729999999999997</v>
      </c>
    </row>
    <row r="2796" spans="1:11" x14ac:dyDescent="0.3">
      <c r="A2796" t="s">
        <v>272</v>
      </c>
      <c r="B2796" s="2">
        <v>46356</v>
      </c>
      <c r="C2796">
        <v>211026.55</v>
      </c>
      <c r="D2796">
        <v>1050.9100000000001</v>
      </c>
      <c r="E2796">
        <v>305.64</v>
      </c>
      <c r="F2796">
        <v>1539.96</v>
      </c>
      <c r="G2796">
        <v>648.61</v>
      </c>
      <c r="H2796">
        <v>208532.33</v>
      </c>
      <c r="I2796">
        <v>43.7</v>
      </c>
      <c r="J2796">
        <v>5.5</v>
      </c>
      <c r="K2796">
        <v>38.21</v>
      </c>
    </row>
    <row r="2797" spans="1:11" x14ac:dyDescent="0.3">
      <c r="A2797" t="s">
        <v>272</v>
      </c>
      <c r="B2797" s="2">
        <v>46387</v>
      </c>
      <c r="C2797">
        <v>208532.33</v>
      </c>
      <c r="D2797">
        <v>1038.49</v>
      </c>
      <c r="E2797">
        <v>302.02999999999997</v>
      </c>
      <c r="F2797">
        <v>1521.76</v>
      </c>
      <c r="G2797">
        <v>640.95000000000005</v>
      </c>
      <c r="H2797">
        <v>206067.59</v>
      </c>
      <c r="I2797">
        <v>43.19</v>
      </c>
      <c r="J2797">
        <v>5.5</v>
      </c>
      <c r="K2797">
        <v>37.69</v>
      </c>
    </row>
    <row r="2798" spans="1:11" x14ac:dyDescent="0.3">
      <c r="A2798" t="s">
        <v>273</v>
      </c>
      <c r="B2798" s="2">
        <v>46053</v>
      </c>
      <c r="C2798">
        <v>172585.15</v>
      </c>
      <c r="D2798">
        <v>857.17</v>
      </c>
      <c r="E2798">
        <v>190.59</v>
      </c>
      <c r="F2798">
        <v>2071.14</v>
      </c>
      <c r="G2798">
        <v>340.37</v>
      </c>
      <c r="H2798">
        <v>169983.05</v>
      </c>
      <c r="I2798">
        <v>35.68</v>
      </c>
      <c r="J2798">
        <v>6.59</v>
      </c>
      <c r="K2798">
        <v>29.1</v>
      </c>
    </row>
    <row r="2799" spans="1:11" x14ac:dyDescent="0.3">
      <c r="A2799" t="s">
        <v>273</v>
      </c>
      <c r="B2799" s="2">
        <v>46081</v>
      </c>
      <c r="C2799">
        <v>169983.05</v>
      </c>
      <c r="D2799">
        <v>844.25</v>
      </c>
      <c r="E2799">
        <v>187.71</v>
      </c>
      <c r="F2799">
        <v>2039.91</v>
      </c>
      <c r="G2799">
        <v>335.24</v>
      </c>
      <c r="H2799">
        <v>167420.19</v>
      </c>
      <c r="I2799">
        <v>35.15</v>
      </c>
      <c r="J2799">
        <v>6.59</v>
      </c>
      <c r="K2799">
        <v>28.56</v>
      </c>
    </row>
    <row r="2800" spans="1:11" x14ac:dyDescent="0.3">
      <c r="A2800" t="s">
        <v>273</v>
      </c>
      <c r="B2800" s="2">
        <v>46112</v>
      </c>
      <c r="C2800">
        <v>167420.19</v>
      </c>
      <c r="D2800">
        <v>831.52</v>
      </c>
      <c r="E2800">
        <v>184.88</v>
      </c>
      <c r="F2800">
        <v>2009.16</v>
      </c>
      <c r="G2800">
        <v>330.18</v>
      </c>
      <c r="H2800">
        <v>164895.97</v>
      </c>
      <c r="I2800">
        <v>34.619999999999997</v>
      </c>
      <c r="J2800">
        <v>6.59</v>
      </c>
      <c r="K2800">
        <v>28.03</v>
      </c>
    </row>
    <row r="2801" spans="1:11" x14ac:dyDescent="0.3">
      <c r="A2801" t="s">
        <v>273</v>
      </c>
      <c r="B2801" s="2">
        <v>46142</v>
      </c>
      <c r="C2801">
        <v>164895.97</v>
      </c>
      <c r="D2801">
        <v>818.98</v>
      </c>
      <c r="E2801">
        <v>182.1</v>
      </c>
      <c r="F2801">
        <v>1978.86</v>
      </c>
      <c r="G2801">
        <v>325.20999999999998</v>
      </c>
      <c r="H2801">
        <v>162409.79999999999</v>
      </c>
      <c r="I2801">
        <v>34.090000000000003</v>
      </c>
      <c r="J2801">
        <v>6.59</v>
      </c>
      <c r="K2801">
        <v>27.51</v>
      </c>
    </row>
    <row r="2802" spans="1:11" x14ac:dyDescent="0.3">
      <c r="A2802" t="s">
        <v>273</v>
      </c>
      <c r="B2802" s="2">
        <v>46173</v>
      </c>
      <c r="C2802">
        <v>162409.79999999999</v>
      </c>
      <c r="D2802">
        <v>806.64</v>
      </c>
      <c r="E2802">
        <v>179.35</v>
      </c>
      <c r="F2802">
        <v>1949.03</v>
      </c>
      <c r="G2802">
        <v>320.3</v>
      </c>
      <c r="H2802">
        <v>159961.12</v>
      </c>
      <c r="I2802">
        <v>33.58</v>
      </c>
      <c r="J2802">
        <v>6.59</v>
      </c>
      <c r="K2802">
        <v>26.99</v>
      </c>
    </row>
    <row r="2803" spans="1:11" x14ac:dyDescent="0.3">
      <c r="A2803" t="s">
        <v>273</v>
      </c>
      <c r="B2803" s="2">
        <v>46203</v>
      </c>
      <c r="C2803">
        <v>159961.12</v>
      </c>
      <c r="D2803">
        <v>794.47</v>
      </c>
      <c r="E2803">
        <v>176.65</v>
      </c>
      <c r="F2803">
        <v>1919.64</v>
      </c>
      <c r="G2803">
        <v>315.47000000000003</v>
      </c>
      <c r="H2803">
        <v>157549.35999999999</v>
      </c>
      <c r="I2803">
        <v>33.07</v>
      </c>
      <c r="J2803">
        <v>6.59</v>
      </c>
      <c r="K2803">
        <v>26.49</v>
      </c>
    </row>
    <row r="2804" spans="1:11" x14ac:dyDescent="0.3">
      <c r="A2804" t="s">
        <v>273</v>
      </c>
      <c r="B2804" s="2">
        <v>46234</v>
      </c>
      <c r="C2804">
        <v>157549.35999999999</v>
      </c>
      <c r="D2804">
        <v>782.5</v>
      </c>
      <c r="E2804">
        <v>173.98</v>
      </c>
      <c r="F2804">
        <v>1890.7</v>
      </c>
      <c r="G2804">
        <v>310.72000000000003</v>
      </c>
      <c r="H2804">
        <v>155173.96</v>
      </c>
      <c r="I2804">
        <v>32.58</v>
      </c>
      <c r="J2804">
        <v>6.59</v>
      </c>
      <c r="K2804">
        <v>25.99</v>
      </c>
    </row>
    <row r="2805" spans="1:11" x14ac:dyDescent="0.3">
      <c r="A2805" t="s">
        <v>273</v>
      </c>
      <c r="B2805" s="2">
        <v>46265</v>
      </c>
      <c r="C2805">
        <v>155173.96</v>
      </c>
      <c r="D2805">
        <v>770.7</v>
      </c>
      <c r="E2805">
        <v>171.36</v>
      </c>
      <c r="F2805">
        <v>1862.19</v>
      </c>
      <c r="G2805">
        <v>306.02999999999997</v>
      </c>
      <c r="H2805">
        <v>152834.38</v>
      </c>
      <c r="I2805">
        <v>32.08</v>
      </c>
      <c r="J2805">
        <v>6.59</v>
      </c>
      <c r="K2805">
        <v>25.5</v>
      </c>
    </row>
    <row r="2806" spans="1:11" x14ac:dyDescent="0.3">
      <c r="A2806" t="s">
        <v>273</v>
      </c>
      <c r="B2806" s="2">
        <v>46295</v>
      </c>
      <c r="C2806">
        <v>152834.38</v>
      </c>
      <c r="D2806">
        <v>759.08</v>
      </c>
      <c r="E2806">
        <v>168.78</v>
      </c>
      <c r="F2806">
        <v>1834.12</v>
      </c>
      <c r="G2806">
        <v>301.42</v>
      </c>
      <c r="H2806">
        <v>150530.07</v>
      </c>
      <c r="I2806">
        <v>31.6</v>
      </c>
      <c r="J2806">
        <v>6.59</v>
      </c>
      <c r="K2806">
        <v>25.01</v>
      </c>
    </row>
    <row r="2807" spans="1:11" x14ac:dyDescent="0.3">
      <c r="A2807" t="s">
        <v>273</v>
      </c>
      <c r="B2807" s="2">
        <v>46326</v>
      </c>
      <c r="C2807">
        <v>150530.07</v>
      </c>
      <c r="D2807">
        <v>747.63</v>
      </c>
      <c r="E2807">
        <v>166.23</v>
      </c>
      <c r="F2807">
        <v>1806.46</v>
      </c>
      <c r="G2807">
        <v>296.87</v>
      </c>
      <c r="H2807">
        <v>148260.5</v>
      </c>
      <c r="I2807">
        <v>31.12</v>
      </c>
      <c r="J2807">
        <v>6.59</v>
      </c>
      <c r="K2807">
        <v>24.54</v>
      </c>
    </row>
    <row r="2808" spans="1:11" x14ac:dyDescent="0.3">
      <c r="A2808" t="s">
        <v>273</v>
      </c>
      <c r="B2808" s="2">
        <v>46356</v>
      </c>
      <c r="C2808">
        <v>148260.5</v>
      </c>
      <c r="D2808">
        <v>736.36</v>
      </c>
      <c r="E2808">
        <v>163.72</v>
      </c>
      <c r="F2808">
        <v>1779.23</v>
      </c>
      <c r="G2808">
        <v>292.39999999999998</v>
      </c>
      <c r="H2808">
        <v>146025.15</v>
      </c>
      <c r="I2808">
        <v>30.65</v>
      </c>
      <c r="J2808">
        <v>6.59</v>
      </c>
      <c r="K2808">
        <v>24.07</v>
      </c>
    </row>
    <row r="2809" spans="1:11" x14ac:dyDescent="0.3">
      <c r="A2809" t="s">
        <v>273</v>
      </c>
      <c r="B2809" s="2">
        <v>46387</v>
      </c>
      <c r="C2809">
        <v>146025.15</v>
      </c>
      <c r="D2809">
        <v>725.26</v>
      </c>
      <c r="E2809">
        <v>161.26</v>
      </c>
      <c r="F2809">
        <v>1752.4</v>
      </c>
      <c r="G2809">
        <v>287.99</v>
      </c>
      <c r="H2809">
        <v>143823.51</v>
      </c>
      <c r="I2809">
        <v>30.19</v>
      </c>
      <c r="J2809">
        <v>6.59</v>
      </c>
      <c r="K2809">
        <v>23.61</v>
      </c>
    </row>
    <row r="2810" spans="1:11" x14ac:dyDescent="0.3">
      <c r="A2810" t="s">
        <v>274</v>
      </c>
      <c r="B2810" s="2">
        <v>46053</v>
      </c>
      <c r="C2810">
        <v>302735.28999999998</v>
      </c>
      <c r="D2810">
        <v>1733.41</v>
      </c>
      <c r="E2810">
        <v>754.35</v>
      </c>
      <c r="F2810">
        <v>2752.36</v>
      </c>
      <c r="G2810">
        <v>389.27</v>
      </c>
      <c r="H2810">
        <v>298839.32</v>
      </c>
      <c r="I2810">
        <v>62.66</v>
      </c>
      <c r="J2810">
        <v>4.67</v>
      </c>
      <c r="K2810">
        <v>57.99</v>
      </c>
    </row>
    <row r="2811" spans="1:11" x14ac:dyDescent="0.3">
      <c r="A2811" t="s">
        <v>274</v>
      </c>
      <c r="B2811" s="2">
        <v>46081</v>
      </c>
      <c r="C2811">
        <v>298839.32</v>
      </c>
      <c r="D2811">
        <v>1711.1</v>
      </c>
      <c r="E2811">
        <v>744.64</v>
      </c>
      <c r="F2811">
        <v>2716.94</v>
      </c>
      <c r="G2811">
        <v>384.26</v>
      </c>
      <c r="H2811">
        <v>294993.49</v>
      </c>
      <c r="I2811">
        <v>61.86</v>
      </c>
      <c r="J2811">
        <v>4.67</v>
      </c>
      <c r="K2811">
        <v>57.19</v>
      </c>
    </row>
    <row r="2812" spans="1:11" x14ac:dyDescent="0.3">
      <c r="A2812" t="s">
        <v>274</v>
      </c>
      <c r="B2812" s="2">
        <v>46112</v>
      </c>
      <c r="C2812">
        <v>294993.49</v>
      </c>
      <c r="D2812">
        <v>1689.08</v>
      </c>
      <c r="E2812">
        <v>735.06</v>
      </c>
      <c r="F2812">
        <v>2681.97</v>
      </c>
      <c r="G2812">
        <v>379.31</v>
      </c>
      <c r="H2812">
        <v>291197.15000000002</v>
      </c>
      <c r="I2812">
        <v>61.06</v>
      </c>
      <c r="J2812">
        <v>4.67</v>
      </c>
      <c r="K2812">
        <v>56.39</v>
      </c>
    </row>
    <row r="2813" spans="1:11" x14ac:dyDescent="0.3">
      <c r="A2813" t="s">
        <v>274</v>
      </c>
      <c r="B2813" s="2">
        <v>46142</v>
      </c>
      <c r="C2813">
        <v>291197.15000000002</v>
      </c>
      <c r="D2813">
        <v>1667.35</v>
      </c>
      <c r="E2813">
        <v>725.6</v>
      </c>
      <c r="F2813">
        <v>2647.46</v>
      </c>
      <c r="G2813">
        <v>374.43</v>
      </c>
      <c r="H2813">
        <v>287449.65999999997</v>
      </c>
      <c r="I2813">
        <v>60.28</v>
      </c>
      <c r="J2813">
        <v>4.67</v>
      </c>
      <c r="K2813">
        <v>55.61</v>
      </c>
    </row>
    <row r="2814" spans="1:11" x14ac:dyDescent="0.3">
      <c r="A2814" t="s">
        <v>274</v>
      </c>
      <c r="B2814" s="2">
        <v>46173</v>
      </c>
      <c r="C2814">
        <v>287449.65999999997</v>
      </c>
      <c r="D2814">
        <v>1645.89</v>
      </c>
      <c r="E2814">
        <v>716.26</v>
      </c>
      <c r="F2814">
        <v>2613.38</v>
      </c>
      <c r="G2814">
        <v>369.61</v>
      </c>
      <c r="H2814">
        <v>283750.40000000002</v>
      </c>
      <c r="I2814">
        <v>59.5</v>
      </c>
      <c r="J2814">
        <v>4.67</v>
      </c>
      <c r="K2814">
        <v>54.83</v>
      </c>
    </row>
    <row r="2815" spans="1:11" x14ac:dyDescent="0.3">
      <c r="A2815" t="s">
        <v>274</v>
      </c>
      <c r="B2815" s="2">
        <v>46203</v>
      </c>
      <c r="C2815">
        <v>283750.40000000002</v>
      </c>
      <c r="D2815">
        <v>1624.71</v>
      </c>
      <c r="E2815">
        <v>707.04</v>
      </c>
      <c r="F2815">
        <v>2579.75</v>
      </c>
      <c r="G2815">
        <v>364.86</v>
      </c>
      <c r="H2815">
        <v>280098.75</v>
      </c>
      <c r="I2815">
        <v>58.73</v>
      </c>
      <c r="J2815">
        <v>4.67</v>
      </c>
      <c r="K2815">
        <v>54.06</v>
      </c>
    </row>
    <row r="2816" spans="1:11" x14ac:dyDescent="0.3">
      <c r="A2816" t="s">
        <v>274</v>
      </c>
      <c r="B2816" s="2">
        <v>46234</v>
      </c>
      <c r="C2816">
        <v>280098.75</v>
      </c>
      <c r="D2816">
        <v>1603.8</v>
      </c>
      <c r="E2816">
        <v>697.94</v>
      </c>
      <c r="F2816">
        <v>2546.5500000000002</v>
      </c>
      <c r="G2816">
        <v>360.16</v>
      </c>
      <c r="H2816">
        <v>276494.09999999998</v>
      </c>
      <c r="I2816">
        <v>57.98</v>
      </c>
      <c r="J2816">
        <v>4.67</v>
      </c>
      <c r="K2816">
        <v>53.31</v>
      </c>
    </row>
    <row r="2817" spans="1:11" x14ac:dyDescent="0.3">
      <c r="A2817" t="s">
        <v>274</v>
      </c>
      <c r="B2817" s="2">
        <v>46265</v>
      </c>
      <c r="C2817">
        <v>276494.09999999998</v>
      </c>
      <c r="D2817">
        <v>1583.16</v>
      </c>
      <c r="E2817">
        <v>688.96</v>
      </c>
      <c r="F2817">
        <v>2513.7800000000002</v>
      </c>
      <c r="G2817">
        <v>355.53</v>
      </c>
      <c r="H2817">
        <v>272935.83</v>
      </c>
      <c r="I2817">
        <v>57.23</v>
      </c>
      <c r="J2817">
        <v>4.67</v>
      </c>
      <c r="K2817">
        <v>52.56</v>
      </c>
    </row>
    <row r="2818" spans="1:11" x14ac:dyDescent="0.3">
      <c r="A2818" t="s">
        <v>274</v>
      </c>
      <c r="B2818" s="2">
        <v>46295</v>
      </c>
      <c r="C2818">
        <v>272935.83</v>
      </c>
      <c r="D2818">
        <v>1562.79</v>
      </c>
      <c r="E2818">
        <v>680.09</v>
      </c>
      <c r="F2818">
        <v>2481.4299999999998</v>
      </c>
      <c r="G2818">
        <v>350.95</v>
      </c>
      <c r="H2818">
        <v>269423.34999999998</v>
      </c>
      <c r="I2818">
        <v>56.5</v>
      </c>
      <c r="J2818">
        <v>4.67</v>
      </c>
      <c r="K2818">
        <v>51.83</v>
      </c>
    </row>
    <row r="2819" spans="1:11" x14ac:dyDescent="0.3">
      <c r="A2819" t="s">
        <v>274</v>
      </c>
      <c r="B2819" s="2">
        <v>46326</v>
      </c>
      <c r="C2819">
        <v>269423.34999999998</v>
      </c>
      <c r="D2819">
        <v>1542.67</v>
      </c>
      <c r="E2819">
        <v>671.34</v>
      </c>
      <c r="F2819">
        <v>2449.5</v>
      </c>
      <c r="G2819">
        <v>346.44</v>
      </c>
      <c r="H2819">
        <v>265956.08</v>
      </c>
      <c r="I2819">
        <v>55.77</v>
      </c>
      <c r="J2819">
        <v>4.67</v>
      </c>
      <c r="K2819">
        <v>51.1</v>
      </c>
    </row>
    <row r="2820" spans="1:11" x14ac:dyDescent="0.3">
      <c r="A2820" t="s">
        <v>274</v>
      </c>
      <c r="B2820" s="2">
        <v>46356</v>
      </c>
      <c r="C2820">
        <v>265956.08</v>
      </c>
      <c r="D2820">
        <v>1522.82</v>
      </c>
      <c r="E2820">
        <v>662.7</v>
      </c>
      <c r="F2820">
        <v>2417.9699999999998</v>
      </c>
      <c r="G2820">
        <v>341.98</v>
      </c>
      <c r="H2820">
        <v>262533.43</v>
      </c>
      <c r="I2820">
        <v>55.05</v>
      </c>
      <c r="J2820">
        <v>4.67</v>
      </c>
      <c r="K2820">
        <v>50.38</v>
      </c>
    </row>
    <row r="2821" spans="1:11" x14ac:dyDescent="0.3">
      <c r="A2821" t="s">
        <v>274</v>
      </c>
      <c r="B2821" s="2">
        <v>46387</v>
      </c>
      <c r="C2821">
        <v>262533.43</v>
      </c>
      <c r="D2821">
        <v>1503.22</v>
      </c>
      <c r="E2821">
        <v>654.16999999999996</v>
      </c>
      <c r="F2821">
        <v>2386.86</v>
      </c>
      <c r="G2821">
        <v>337.58</v>
      </c>
      <c r="H2821">
        <v>259154.83</v>
      </c>
      <c r="I2821">
        <v>54.34</v>
      </c>
      <c r="J2821">
        <v>4.67</v>
      </c>
      <c r="K2821">
        <v>49.67</v>
      </c>
    </row>
    <row r="2822" spans="1:11" x14ac:dyDescent="0.3">
      <c r="A2822" t="s">
        <v>275</v>
      </c>
      <c r="B2822" s="2">
        <v>46053</v>
      </c>
      <c r="C2822">
        <v>231608.59</v>
      </c>
      <c r="D2822">
        <v>1223.67</v>
      </c>
      <c r="E2822">
        <v>291.11</v>
      </c>
      <c r="F2822">
        <v>3039.23</v>
      </c>
      <c r="G2822">
        <v>600.49</v>
      </c>
      <c r="H2822">
        <v>227677.77</v>
      </c>
      <c r="I2822">
        <v>47.84</v>
      </c>
      <c r="J2822">
        <v>6.85</v>
      </c>
      <c r="K2822">
        <v>40.99</v>
      </c>
    </row>
    <row r="2823" spans="1:11" x14ac:dyDescent="0.3">
      <c r="A2823" t="s">
        <v>275</v>
      </c>
      <c r="B2823" s="2">
        <v>46081</v>
      </c>
      <c r="C2823">
        <v>227677.77</v>
      </c>
      <c r="D2823">
        <v>1202.9000000000001</v>
      </c>
      <c r="E2823">
        <v>286.17</v>
      </c>
      <c r="F2823">
        <v>2987.65</v>
      </c>
      <c r="G2823">
        <v>590.29</v>
      </c>
      <c r="H2823">
        <v>223813.66</v>
      </c>
      <c r="I2823">
        <v>47.03</v>
      </c>
      <c r="J2823">
        <v>6.85</v>
      </c>
      <c r="K2823">
        <v>40.18</v>
      </c>
    </row>
    <row r="2824" spans="1:11" x14ac:dyDescent="0.3">
      <c r="A2824" t="s">
        <v>275</v>
      </c>
      <c r="B2824" s="2">
        <v>46112</v>
      </c>
      <c r="C2824">
        <v>223813.66</v>
      </c>
      <c r="D2824">
        <v>1182.48</v>
      </c>
      <c r="E2824">
        <v>281.31</v>
      </c>
      <c r="F2824">
        <v>2936.94</v>
      </c>
      <c r="G2824">
        <v>580.28</v>
      </c>
      <c r="H2824">
        <v>220015.13</v>
      </c>
      <c r="I2824">
        <v>46.23</v>
      </c>
      <c r="J2824">
        <v>6.85</v>
      </c>
      <c r="K2824">
        <v>39.380000000000003</v>
      </c>
    </row>
    <row r="2825" spans="1:11" x14ac:dyDescent="0.3">
      <c r="A2825" t="s">
        <v>275</v>
      </c>
      <c r="B2825" s="2">
        <v>46142</v>
      </c>
      <c r="C2825">
        <v>220015.13</v>
      </c>
      <c r="D2825">
        <v>1162.4100000000001</v>
      </c>
      <c r="E2825">
        <v>276.54000000000002</v>
      </c>
      <c r="F2825">
        <v>2887.1</v>
      </c>
      <c r="G2825">
        <v>570.42999999999995</v>
      </c>
      <c r="H2825">
        <v>216281.07</v>
      </c>
      <c r="I2825">
        <v>45.45</v>
      </c>
      <c r="J2825">
        <v>6.85</v>
      </c>
      <c r="K2825">
        <v>38.6</v>
      </c>
    </row>
    <row r="2826" spans="1:11" x14ac:dyDescent="0.3">
      <c r="A2826" t="s">
        <v>275</v>
      </c>
      <c r="B2826" s="2">
        <v>46173</v>
      </c>
      <c r="C2826">
        <v>216281.07</v>
      </c>
      <c r="D2826">
        <v>1142.68</v>
      </c>
      <c r="E2826">
        <v>271.83999999999997</v>
      </c>
      <c r="F2826">
        <v>2838.1</v>
      </c>
      <c r="G2826">
        <v>560.75</v>
      </c>
      <c r="H2826">
        <v>212610.38</v>
      </c>
      <c r="I2826">
        <v>44.68</v>
      </c>
      <c r="J2826">
        <v>6.85</v>
      </c>
      <c r="K2826">
        <v>37.83</v>
      </c>
    </row>
    <row r="2827" spans="1:11" x14ac:dyDescent="0.3">
      <c r="A2827" t="s">
        <v>275</v>
      </c>
      <c r="B2827" s="2">
        <v>46203</v>
      </c>
      <c r="C2827">
        <v>212610.38</v>
      </c>
      <c r="D2827">
        <v>1123.29</v>
      </c>
      <c r="E2827">
        <v>267.23</v>
      </c>
      <c r="F2827">
        <v>2789.93</v>
      </c>
      <c r="G2827">
        <v>551.23</v>
      </c>
      <c r="H2827">
        <v>209001.99</v>
      </c>
      <c r="I2827">
        <v>43.92</v>
      </c>
      <c r="J2827">
        <v>6.85</v>
      </c>
      <c r="K2827">
        <v>37.07</v>
      </c>
    </row>
    <row r="2828" spans="1:11" x14ac:dyDescent="0.3">
      <c r="A2828" t="s">
        <v>275</v>
      </c>
      <c r="B2828" s="2">
        <v>46234</v>
      </c>
      <c r="C2828">
        <v>209001.99</v>
      </c>
      <c r="D2828">
        <v>1104.23</v>
      </c>
      <c r="E2828">
        <v>262.69</v>
      </c>
      <c r="F2828">
        <v>2742.58</v>
      </c>
      <c r="G2828">
        <v>541.87</v>
      </c>
      <c r="H2828">
        <v>205454.85</v>
      </c>
      <c r="I2828">
        <v>43.17</v>
      </c>
      <c r="J2828">
        <v>6.85</v>
      </c>
      <c r="K2828">
        <v>36.33</v>
      </c>
    </row>
    <row r="2829" spans="1:11" x14ac:dyDescent="0.3">
      <c r="A2829" t="s">
        <v>275</v>
      </c>
      <c r="B2829" s="2">
        <v>46265</v>
      </c>
      <c r="C2829">
        <v>205454.85</v>
      </c>
      <c r="D2829">
        <v>1085.49</v>
      </c>
      <c r="E2829">
        <v>258.23</v>
      </c>
      <c r="F2829">
        <v>2696.03</v>
      </c>
      <c r="G2829">
        <v>532.67999999999995</v>
      </c>
      <c r="H2829">
        <v>201967.9</v>
      </c>
      <c r="I2829">
        <v>42.44</v>
      </c>
      <c r="J2829">
        <v>6.85</v>
      </c>
      <c r="K2829">
        <v>35.590000000000003</v>
      </c>
    </row>
    <row r="2830" spans="1:11" x14ac:dyDescent="0.3">
      <c r="A2830" t="s">
        <v>275</v>
      </c>
      <c r="B2830" s="2">
        <v>46295</v>
      </c>
      <c r="C2830">
        <v>201967.9</v>
      </c>
      <c r="D2830">
        <v>1067.06</v>
      </c>
      <c r="E2830">
        <v>253.85</v>
      </c>
      <c r="F2830">
        <v>2650.28</v>
      </c>
      <c r="G2830">
        <v>523.64</v>
      </c>
      <c r="H2830">
        <v>198540.14</v>
      </c>
      <c r="I2830">
        <v>41.72</v>
      </c>
      <c r="J2830">
        <v>6.85</v>
      </c>
      <c r="K2830">
        <v>34.869999999999997</v>
      </c>
    </row>
    <row r="2831" spans="1:11" x14ac:dyDescent="0.3">
      <c r="A2831" t="s">
        <v>275</v>
      </c>
      <c r="B2831" s="2">
        <v>46326</v>
      </c>
      <c r="C2831">
        <v>198540.14</v>
      </c>
      <c r="D2831">
        <v>1048.95</v>
      </c>
      <c r="E2831">
        <v>249.54</v>
      </c>
      <c r="F2831">
        <v>2605.3000000000002</v>
      </c>
      <c r="G2831">
        <v>514.75</v>
      </c>
      <c r="H2831">
        <v>195170.54</v>
      </c>
      <c r="I2831">
        <v>41.01</v>
      </c>
      <c r="J2831">
        <v>6.85</v>
      </c>
      <c r="K2831">
        <v>34.159999999999997</v>
      </c>
    </row>
    <row r="2832" spans="1:11" x14ac:dyDescent="0.3">
      <c r="A2832" t="s">
        <v>275</v>
      </c>
      <c r="B2832" s="2">
        <v>46356</v>
      </c>
      <c r="C2832">
        <v>195170.54</v>
      </c>
      <c r="D2832">
        <v>1031.1500000000001</v>
      </c>
      <c r="E2832">
        <v>245.31</v>
      </c>
      <c r="F2832">
        <v>2561.08</v>
      </c>
      <c r="G2832">
        <v>506.01</v>
      </c>
      <c r="H2832">
        <v>191858.14</v>
      </c>
      <c r="I2832">
        <v>40.32</v>
      </c>
      <c r="J2832">
        <v>6.85</v>
      </c>
      <c r="K2832">
        <v>33.47</v>
      </c>
    </row>
    <row r="2833" spans="1:11" x14ac:dyDescent="0.3">
      <c r="A2833" t="s">
        <v>275</v>
      </c>
      <c r="B2833" s="2">
        <v>46387</v>
      </c>
      <c r="C2833">
        <v>191858.14</v>
      </c>
      <c r="D2833">
        <v>1013.65</v>
      </c>
      <c r="E2833">
        <v>241.14</v>
      </c>
      <c r="F2833">
        <v>2517.61</v>
      </c>
      <c r="G2833">
        <v>497.43</v>
      </c>
      <c r="H2833">
        <v>188601.96</v>
      </c>
      <c r="I2833">
        <v>39.630000000000003</v>
      </c>
      <c r="J2833">
        <v>6.85</v>
      </c>
      <c r="K2833">
        <v>32.78</v>
      </c>
    </row>
    <row r="2834" spans="1:11" x14ac:dyDescent="0.3">
      <c r="A2834" t="s">
        <v>276</v>
      </c>
      <c r="B2834" s="2">
        <v>46053</v>
      </c>
      <c r="C2834">
        <v>238089.5</v>
      </c>
      <c r="D2834">
        <v>1114.06</v>
      </c>
      <c r="E2834">
        <v>307.44</v>
      </c>
      <c r="F2834">
        <v>2826.39</v>
      </c>
      <c r="G2834">
        <v>266.57</v>
      </c>
      <c r="H2834">
        <v>234689.1</v>
      </c>
      <c r="I2834">
        <v>59.1</v>
      </c>
      <c r="J2834">
        <v>4.58</v>
      </c>
      <c r="K2834">
        <v>54.52</v>
      </c>
    </row>
    <row r="2835" spans="1:11" x14ac:dyDescent="0.3">
      <c r="A2835" t="s">
        <v>276</v>
      </c>
      <c r="B2835" s="2">
        <v>46081</v>
      </c>
      <c r="C2835">
        <v>234689.1</v>
      </c>
      <c r="D2835">
        <v>1098.1500000000001</v>
      </c>
      <c r="E2835">
        <v>303.05</v>
      </c>
      <c r="F2835">
        <v>2786.02</v>
      </c>
      <c r="G2835">
        <v>262.76</v>
      </c>
      <c r="H2835">
        <v>231337.26</v>
      </c>
      <c r="I2835">
        <v>58.25</v>
      </c>
      <c r="J2835">
        <v>4.58</v>
      </c>
      <c r="K2835">
        <v>53.68</v>
      </c>
    </row>
    <row r="2836" spans="1:11" x14ac:dyDescent="0.3">
      <c r="A2836" t="s">
        <v>276</v>
      </c>
      <c r="B2836" s="2">
        <v>46112</v>
      </c>
      <c r="C2836">
        <v>231337.26</v>
      </c>
      <c r="D2836">
        <v>1082.47</v>
      </c>
      <c r="E2836">
        <v>298.72000000000003</v>
      </c>
      <c r="F2836">
        <v>2746.23</v>
      </c>
      <c r="G2836">
        <v>259.01</v>
      </c>
      <c r="H2836">
        <v>228033.3</v>
      </c>
      <c r="I2836">
        <v>57.42</v>
      </c>
      <c r="J2836">
        <v>4.58</v>
      </c>
      <c r="K2836">
        <v>52.84</v>
      </c>
    </row>
    <row r="2837" spans="1:11" x14ac:dyDescent="0.3">
      <c r="A2837" t="s">
        <v>276</v>
      </c>
      <c r="B2837" s="2">
        <v>46142</v>
      </c>
      <c r="C2837">
        <v>228033.3</v>
      </c>
      <c r="D2837">
        <v>1067.01</v>
      </c>
      <c r="E2837">
        <v>294.45999999999998</v>
      </c>
      <c r="F2837">
        <v>2707.01</v>
      </c>
      <c r="G2837">
        <v>255.31</v>
      </c>
      <c r="H2837">
        <v>224776.52</v>
      </c>
      <c r="I2837">
        <v>56.6</v>
      </c>
      <c r="J2837">
        <v>4.58</v>
      </c>
      <c r="K2837">
        <v>52.02</v>
      </c>
    </row>
    <row r="2838" spans="1:11" x14ac:dyDescent="0.3">
      <c r="A2838" t="s">
        <v>276</v>
      </c>
      <c r="B2838" s="2">
        <v>46173</v>
      </c>
      <c r="C2838">
        <v>224776.52</v>
      </c>
      <c r="D2838">
        <v>1051.77</v>
      </c>
      <c r="E2838">
        <v>290.25</v>
      </c>
      <c r="F2838">
        <v>2668.35</v>
      </c>
      <c r="G2838">
        <v>251.67</v>
      </c>
      <c r="H2838">
        <v>221566.25</v>
      </c>
      <c r="I2838">
        <v>55.79</v>
      </c>
      <c r="J2838">
        <v>4.58</v>
      </c>
      <c r="K2838">
        <v>51.21</v>
      </c>
    </row>
    <row r="2839" spans="1:11" x14ac:dyDescent="0.3">
      <c r="A2839" t="s">
        <v>276</v>
      </c>
      <c r="B2839" s="2">
        <v>46203</v>
      </c>
      <c r="C2839">
        <v>221566.25</v>
      </c>
      <c r="D2839">
        <v>1036.75</v>
      </c>
      <c r="E2839">
        <v>286.10000000000002</v>
      </c>
      <c r="F2839">
        <v>2630.24</v>
      </c>
      <c r="G2839">
        <v>248.07</v>
      </c>
      <c r="H2839">
        <v>218401.84</v>
      </c>
      <c r="I2839">
        <v>55</v>
      </c>
      <c r="J2839">
        <v>4.58</v>
      </c>
      <c r="K2839">
        <v>50.42</v>
      </c>
    </row>
    <row r="2840" spans="1:11" x14ac:dyDescent="0.3">
      <c r="A2840" t="s">
        <v>276</v>
      </c>
      <c r="B2840" s="2">
        <v>46234</v>
      </c>
      <c r="C2840">
        <v>218401.84</v>
      </c>
      <c r="D2840">
        <v>1021.94</v>
      </c>
      <c r="E2840">
        <v>282.02</v>
      </c>
      <c r="F2840">
        <v>2592.67</v>
      </c>
      <c r="G2840">
        <v>244.53</v>
      </c>
      <c r="H2840">
        <v>215282.62</v>
      </c>
      <c r="I2840">
        <v>54.21</v>
      </c>
      <c r="J2840">
        <v>4.58</v>
      </c>
      <c r="K2840">
        <v>49.63</v>
      </c>
    </row>
    <row r="2841" spans="1:11" x14ac:dyDescent="0.3">
      <c r="A2841" t="s">
        <v>276</v>
      </c>
      <c r="B2841" s="2">
        <v>46265</v>
      </c>
      <c r="C2841">
        <v>215282.62</v>
      </c>
      <c r="D2841">
        <v>1007.34</v>
      </c>
      <c r="E2841">
        <v>277.99</v>
      </c>
      <c r="F2841">
        <v>2555.65</v>
      </c>
      <c r="G2841">
        <v>241.04</v>
      </c>
      <c r="H2841">
        <v>212207.94</v>
      </c>
      <c r="I2841">
        <v>53.44</v>
      </c>
      <c r="J2841">
        <v>4.58</v>
      </c>
      <c r="K2841">
        <v>48.86</v>
      </c>
    </row>
    <row r="2842" spans="1:11" x14ac:dyDescent="0.3">
      <c r="A2842" t="s">
        <v>276</v>
      </c>
      <c r="B2842" s="2">
        <v>46295</v>
      </c>
      <c r="C2842">
        <v>212207.94</v>
      </c>
      <c r="D2842">
        <v>992.96</v>
      </c>
      <c r="E2842">
        <v>274.02</v>
      </c>
      <c r="F2842">
        <v>2519.15</v>
      </c>
      <c r="G2842">
        <v>237.59</v>
      </c>
      <c r="H2842">
        <v>209177.18</v>
      </c>
      <c r="I2842">
        <v>52.67</v>
      </c>
      <c r="J2842">
        <v>4.58</v>
      </c>
      <c r="K2842">
        <v>48.09</v>
      </c>
    </row>
    <row r="2843" spans="1:11" x14ac:dyDescent="0.3">
      <c r="A2843" t="s">
        <v>276</v>
      </c>
      <c r="B2843" s="2">
        <v>46326</v>
      </c>
      <c r="C2843">
        <v>209177.18</v>
      </c>
      <c r="D2843">
        <v>978.77</v>
      </c>
      <c r="E2843">
        <v>270.11</v>
      </c>
      <c r="F2843">
        <v>2483.17</v>
      </c>
      <c r="G2843">
        <v>234.2</v>
      </c>
      <c r="H2843">
        <v>206189.71</v>
      </c>
      <c r="I2843">
        <v>51.92</v>
      </c>
      <c r="J2843">
        <v>4.58</v>
      </c>
      <c r="K2843">
        <v>47.34</v>
      </c>
    </row>
    <row r="2844" spans="1:11" x14ac:dyDescent="0.3">
      <c r="A2844" t="s">
        <v>276</v>
      </c>
      <c r="B2844" s="2">
        <v>46356</v>
      </c>
      <c r="C2844">
        <v>206189.71</v>
      </c>
      <c r="D2844">
        <v>964.8</v>
      </c>
      <c r="E2844">
        <v>266.25</v>
      </c>
      <c r="F2844">
        <v>2447.6999999999998</v>
      </c>
      <c r="G2844">
        <v>230.86</v>
      </c>
      <c r="H2844">
        <v>203244.9</v>
      </c>
      <c r="I2844">
        <v>51.18</v>
      </c>
      <c r="J2844">
        <v>4.58</v>
      </c>
      <c r="K2844">
        <v>46.6</v>
      </c>
    </row>
    <row r="2845" spans="1:11" x14ac:dyDescent="0.3">
      <c r="A2845" t="s">
        <v>276</v>
      </c>
      <c r="B2845" s="2">
        <v>46387</v>
      </c>
      <c r="C2845">
        <v>203244.9</v>
      </c>
      <c r="D2845">
        <v>951.02</v>
      </c>
      <c r="E2845">
        <v>262.45</v>
      </c>
      <c r="F2845">
        <v>2412.7399999999998</v>
      </c>
      <c r="G2845">
        <v>227.56</v>
      </c>
      <c r="H2845">
        <v>200342.15</v>
      </c>
      <c r="I2845">
        <v>50.45</v>
      </c>
      <c r="J2845">
        <v>4.58</v>
      </c>
      <c r="K2845">
        <v>45.87</v>
      </c>
    </row>
    <row r="2846" spans="1:11" x14ac:dyDescent="0.3">
      <c r="A2846" t="s">
        <v>277</v>
      </c>
      <c r="B2846" s="2">
        <v>46053</v>
      </c>
      <c r="C2846">
        <v>607036.38</v>
      </c>
      <c r="D2846">
        <v>2765.05</v>
      </c>
      <c r="E2846">
        <v>732.49</v>
      </c>
      <c r="F2846">
        <v>8457.81</v>
      </c>
      <c r="G2846">
        <v>1116.9100000000001</v>
      </c>
      <c r="H2846">
        <v>596729.16</v>
      </c>
      <c r="I2846">
        <v>125.39</v>
      </c>
      <c r="J2846">
        <v>5.57</v>
      </c>
      <c r="K2846">
        <v>119.82</v>
      </c>
    </row>
    <row r="2847" spans="1:11" x14ac:dyDescent="0.3">
      <c r="A2847" t="s">
        <v>277</v>
      </c>
      <c r="B2847" s="2">
        <v>46081</v>
      </c>
      <c r="C2847">
        <v>596729.16</v>
      </c>
      <c r="D2847">
        <v>2718.1</v>
      </c>
      <c r="E2847">
        <v>720.06</v>
      </c>
      <c r="F2847">
        <v>8314.2000000000007</v>
      </c>
      <c r="G2847">
        <v>1097.95</v>
      </c>
      <c r="H2847">
        <v>586596.94999999995</v>
      </c>
      <c r="I2847">
        <v>123.26</v>
      </c>
      <c r="J2847">
        <v>5.57</v>
      </c>
      <c r="K2847">
        <v>117.69</v>
      </c>
    </row>
    <row r="2848" spans="1:11" x14ac:dyDescent="0.3">
      <c r="A2848" t="s">
        <v>277</v>
      </c>
      <c r="B2848" s="2">
        <v>46112</v>
      </c>
      <c r="C2848">
        <v>586596.94999999995</v>
      </c>
      <c r="D2848">
        <v>2671.95</v>
      </c>
      <c r="E2848">
        <v>707.83</v>
      </c>
      <c r="F2848">
        <v>8173.03</v>
      </c>
      <c r="G2848">
        <v>1079.31</v>
      </c>
      <c r="H2848">
        <v>576636.78</v>
      </c>
      <c r="I2848">
        <v>121.17</v>
      </c>
      <c r="J2848">
        <v>5.57</v>
      </c>
      <c r="K2848">
        <v>115.6</v>
      </c>
    </row>
    <row r="2849" spans="1:11" x14ac:dyDescent="0.3">
      <c r="A2849" t="s">
        <v>277</v>
      </c>
      <c r="B2849" s="2">
        <v>46142</v>
      </c>
      <c r="C2849">
        <v>576636.78</v>
      </c>
      <c r="D2849">
        <v>2626.58</v>
      </c>
      <c r="E2849">
        <v>695.81</v>
      </c>
      <c r="F2849">
        <v>8034.26</v>
      </c>
      <c r="G2849">
        <v>1060.98</v>
      </c>
      <c r="H2849">
        <v>566845.73</v>
      </c>
      <c r="I2849">
        <v>119.11</v>
      </c>
      <c r="J2849">
        <v>5.57</v>
      </c>
      <c r="K2849">
        <v>113.54</v>
      </c>
    </row>
    <row r="2850" spans="1:11" x14ac:dyDescent="0.3">
      <c r="A2850" t="s">
        <v>277</v>
      </c>
      <c r="B2850" s="2">
        <v>46173</v>
      </c>
      <c r="C2850">
        <v>566845.73</v>
      </c>
      <c r="D2850">
        <v>2581.98</v>
      </c>
      <c r="E2850">
        <v>684</v>
      </c>
      <c r="F2850">
        <v>7897.84</v>
      </c>
      <c r="G2850">
        <v>1042.97</v>
      </c>
      <c r="H2850">
        <v>557220.93000000005</v>
      </c>
      <c r="I2850">
        <v>117.09</v>
      </c>
      <c r="J2850">
        <v>5.57</v>
      </c>
      <c r="K2850">
        <v>111.52</v>
      </c>
    </row>
    <row r="2851" spans="1:11" x14ac:dyDescent="0.3">
      <c r="A2851" t="s">
        <v>277</v>
      </c>
      <c r="B2851" s="2">
        <v>46203</v>
      </c>
      <c r="C2851">
        <v>557220.93000000005</v>
      </c>
      <c r="D2851">
        <v>2538.14</v>
      </c>
      <c r="E2851">
        <v>672.38</v>
      </c>
      <c r="F2851">
        <v>7763.74</v>
      </c>
      <c r="G2851">
        <v>1025.26</v>
      </c>
      <c r="H2851">
        <v>547759.55000000005</v>
      </c>
      <c r="I2851">
        <v>115.1</v>
      </c>
      <c r="J2851">
        <v>5.57</v>
      </c>
      <c r="K2851">
        <v>109.53</v>
      </c>
    </row>
    <row r="2852" spans="1:11" x14ac:dyDescent="0.3">
      <c r="A2852" t="s">
        <v>277</v>
      </c>
      <c r="B2852" s="2">
        <v>46234</v>
      </c>
      <c r="C2852">
        <v>547759.55000000005</v>
      </c>
      <c r="D2852">
        <v>2495.04</v>
      </c>
      <c r="E2852">
        <v>660.97</v>
      </c>
      <c r="F2852">
        <v>7631.91</v>
      </c>
      <c r="G2852">
        <v>1007.85</v>
      </c>
      <c r="H2852">
        <v>538458.82999999996</v>
      </c>
      <c r="I2852">
        <v>113.15</v>
      </c>
      <c r="J2852">
        <v>5.57</v>
      </c>
      <c r="K2852">
        <v>107.57</v>
      </c>
    </row>
    <row r="2853" spans="1:11" x14ac:dyDescent="0.3">
      <c r="A2853" t="s">
        <v>277</v>
      </c>
      <c r="B2853" s="2">
        <v>46265</v>
      </c>
      <c r="C2853">
        <v>538458.82999999996</v>
      </c>
      <c r="D2853">
        <v>2452.6799999999998</v>
      </c>
      <c r="E2853">
        <v>649.74</v>
      </c>
      <c r="F2853">
        <v>7502.33</v>
      </c>
      <c r="G2853">
        <v>990.74</v>
      </c>
      <c r="H2853">
        <v>529316.02</v>
      </c>
      <c r="I2853">
        <v>111.23</v>
      </c>
      <c r="J2853">
        <v>5.57</v>
      </c>
      <c r="K2853">
        <v>105.65</v>
      </c>
    </row>
    <row r="2854" spans="1:11" x14ac:dyDescent="0.3">
      <c r="A2854" t="s">
        <v>277</v>
      </c>
      <c r="B2854" s="2">
        <v>46295</v>
      </c>
      <c r="C2854">
        <v>529316.02</v>
      </c>
      <c r="D2854">
        <v>2411.0300000000002</v>
      </c>
      <c r="E2854">
        <v>638.71</v>
      </c>
      <c r="F2854">
        <v>7374.94</v>
      </c>
      <c r="G2854">
        <v>973.91</v>
      </c>
      <c r="H2854">
        <v>520328.46</v>
      </c>
      <c r="I2854">
        <v>109.34</v>
      </c>
      <c r="J2854">
        <v>5.57</v>
      </c>
      <c r="K2854">
        <v>103.76</v>
      </c>
    </row>
    <row r="2855" spans="1:11" x14ac:dyDescent="0.3">
      <c r="A2855" t="s">
        <v>277</v>
      </c>
      <c r="B2855" s="2">
        <v>46326</v>
      </c>
      <c r="C2855">
        <v>520328.46</v>
      </c>
      <c r="D2855">
        <v>2370.1</v>
      </c>
      <c r="E2855">
        <v>627.87</v>
      </c>
      <c r="F2855">
        <v>7249.72</v>
      </c>
      <c r="G2855">
        <v>957.38</v>
      </c>
      <c r="H2855">
        <v>511493.5</v>
      </c>
      <c r="I2855">
        <v>107.48</v>
      </c>
      <c r="J2855">
        <v>5.57</v>
      </c>
      <c r="K2855">
        <v>101.91</v>
      </c>
    </row>
    <row r="2856" spans="1:11" x14ac:dyDescent="0.3">
      <c r="A2856" t="s">
        <v>277</v>
      </c>
      <c r="B2856" s="2">
        <v>46356</v>
      </c>
      <c r="C2856">
        <v>511493.5</v>
      </c>
      <c r="D2856">
        <v>2329.85</v>
      </c>
      <c r="E2856">
        <v>617.20000000000005</v>
      </c>
      <c r="F2856">
        <v>7126.62</v>
      </c>
      <c r="G2856">
        <v>941.12</v>
      </c>
      <c r="H2856">
        <v>502808.56</v>
      </c>
      <c r="I2856">
        <v>105.66</v>
      </c>
      <c r="J2856">
        <v>5.57</v>
      </c>
      <c r="K2856">
        <v>100.08</v>
      </c>
    </row>
    <row r="2857" spans="1:11" x14ac:dyDescent="0.3">
      <c r="A2857" t="s">
        <v>277</v>
      </c>
      <c r="B2857" s="2">
        <v>46387</v>
      </c>
      <c r="C2857">
        <v>502808.56</v>
      </c>
      <c r="D2857">
        <v>2290.29</v>
      </c>
      <c r="E2857">
        <v>606.72</v>
      </c>
      <c r="F2857">
        <v>7005.61</v>
      </c>
      <c r="G2857">
        <v>925.14</v>
      </c>
      <c r="H2857">
        <v>494271.08</v>
      </c>
      <c r="I2857">
        <v>103.86</v>
      </c>
      <c r="J2857">
        <v>5.57</v>
      </c>
      <c r="K2857">
        <v>98.29</v>
      </c>
    </row>
    <row r="2858" spans="1:11" x14ac:dyDescent="0.3">
      <c r="A2858" t="s">
        <v>278</v>
      </c>
      <c r="B2858" s="2">
        <v>46053</v>
      </c>
      <c r="C2858">
        <v>416275.92</v>
      </c>
      <c r="D2858">
        <v>2108.7800000000002</v>
      </c>
      <c r="E2858">
        <v>532.25</v>
      </c>
      <c r="F2858">
        <v>2257.5700000000002</v>
      </c>
      <c r="G2858">
        <v>248.75</v>
      </c>
      <c r="H2858">
        <v>413237.35</v>
      </c>
      <c r="I2858">
        <v>86.41</v>
      </c>
      <c r="J2858">
        <v>5.72</v>
      </c>
      <c r="K2858">
        <v>80.69</v>
      </c>
    </row>
    <row r="2859" spans="1:11" x14ac:dyDescent="0.3">
      <c r="A2859" t="s">
        <v>278</v>
      </c>
      <c r="B2859" s="2">
        <v>46081</v>
      </c>
      <c r="C2859">
        <v>413237.35</v>
      </c>
      <c r="D2859">
        <v>2093.39</v>
      </c>
      <c r="E2859">
        <v>528.36</v>
      </c>
      <c r="F2859">
        <v>2241.1</v>
      </c>
      <c r="G2859">
        <v>246.93</v>
      </c>
      <c r="H2859">
        <v>410220.95</v>
      </c>
      <c r="I2859">
        <v>85.78</v>
      </c>
      <c r="J2859">
        <v>5.72</v>
      </c>
      <c r="K2859">
        <v>80.06</v>
      </c>
    </row>
    <row r="2860" spans="1:11" x14ac:dyDescent="0.3">
      <c r="A2860" t="s">
        <v>278</v>
      </c>
      <c r="B2860" s="2">
        <v>46112</v>
      </c>
      <c r="C2860">
        <v>410220.95</v>
      </c>
      <c r="D2860">
        <v>2078.11</v>
      </c>
      <c r="E2860">
        <v>524.51</v>
      </c>
      <c r="F2860">
        <v>2224.7399999999998</v>
      </c>
      <c r="G2860">
        <v>245.13</v>
      </c>
      <c r="H2860">
        <v>407226.58</v>
      </c>
      <c r="I2860">
        <v>85.15</v>
      </c>
      <c r="J2860">
        <v>5.72</v>
      </c>
      <c r="K2860">
        <v>79.430000000000007</v>
      </c>
    </row>
    <row r="2861" spans="1:11" x14ac:dyDescent="0.3">
      <c r="A2861" t="s">
        <v>278</v>
      </c>
      <c r="B2861" s="2">
        <v>46142</v>
      </c>
      <c r="C2861">
        <v>407226.58</v>
      </c>
      <c r="D2861">
        <v>2062.94</v>
      </c>
      <c r="E2861">
        <v>520.67999999999995</v>
      </c>
      <c r="F2861">
        <v>2208.5</v>
      </c>
      <c r="G2861">
        <v>243.34</v>
      </c>
      <c r="H2861">
        <v>404254.06</v>
      </c>
      <c r="I2861">
        <v>84.53</v>
      </c>
      <c r="J2861">
        <v>5.72</v>
      </c>
      <c r="K2861">
        <v>78.81</v>
      </c>
    </row>
    <row r="2862" spans="1:11" x14ac:dyDescent="0.3">
      <c r="A2862" t="s">
        <v>278</v>
      </c>
      <c r="B2862" s="2">
        <v>46173</v>
      </c>
      <c r="C2862">
        <v>404254.06</v>
      </c>
      <c r="D2862">
        <v>2047.88</v>
      </c>
      <c r="E2862">
        <v>516.88</v>
      </c>
      <c r="F2862">
        <v>2192.38</v>
      </c>
      <c r="G2862">
        <v>241.57</v>
      </c>
      <c r="H2862">
        <v>401303.24</v>
      </c>
      <c r="I2862">
        <v>83.91</v>
      </c>
      <c r="J2862">
        <v>5.72</v>
      </c>
      <c r="K2862">
        <v>78.19</v>
      </c>
    </row>
    <row r="2863" spans="1:11" x14ac:dyDescent="0.3">
      <c r="A2863" t="s">
        <v>278</v>
      </c>
      <c r="B2863" s="2">
        <v>46203</v>
      </c>
      <c r="C2863">
        <v>401303.24</v>
      </c>
      <c r="D2863">
        <v>2032.94</v>
      </c>
      <c r="E2863">
        <v>513.1</v>
      </c>
      <c r="F2863">
        <v>2176.37</v>
      </c>
      <c r="G2863">
        <v>239.8</v>
      </c>
      <c r="H2863">
        <v>398373.96</v>
      </c>
      <c r="I2863">
        <v>83.3</v>
      </c>
      <c r="J2863">
        <v>5.72</v>
      </c>
      <c r="K2863">
        <v>77.58</v>
      </c>
    </row>
    <row r="2864" spans="1:11" x14ac:dyDescent="0.3">
      <c r="A2864" t="s">
        <v>278</v>
      </c>
      <c r="B2864" s="2">
        <v>46234</v>
      </c>
      <c r="C2864">
        <v>398373.96</v>
      </c>
      <c r="D2864">
        <v>2018.1</v>
      </c>
      <c r="E2864">
        <v>509.36</v>
      </c>
      <c r="F2864">
        <v>2160.4899999999998</v>
      </c>
      <c r="G2864">
        <v>238.05</v>
      </c>
      <c r="H2864">
        <v>395466.06</v>
      </c>
      <c r="I2864">
        <v>82.69</v>
      </c>
      <c r="J2864">
        <v>5.72</v>
      </c>
      <c r="K2864">
        <v>76.97</v>
      </c>
    </row>
    <row r="2865" spans="1:11" x14ac:dyDescent="0.3">
      <c r="A2865" t="s">
        <v>278</v>
      </c>
      <c r="B2865" s="2">
        <v>46265</v>
      </c>
      <c r="C2865">
        <v>395466.06</v>
      </c>
      <c r="D2865">
        <v>2003.37</v>
      </c>
      <c r="E2865">
        <v>505.64</v>
      </c>
      <c r="F2865">
        <v>2144.7199999999998</v>
      </c>
      <c r="G2865">
        <v>236.31</v>
      </c>
      <c r="H2865">
        <v>392579.39</v>
      </c>
      <c r="I2865">
        <v>82.09</v>
      </c>
      <c r="J2865">
        <v>5.72</v>
      </c>
      <c r="K2865">
        <v>76.37</v>
      </c>
    </row>
    <row r="2866" spans="1:11" x14ac:dyDescent="0.3">
      <c r="A2866" t="s">
        <v>278</v>
      </c>
      <c r="B2866" s="2">
        <v>46295</v>
      </c>
      <c r="C2866">
        <v>392579.39</v>
      </c>
      <c r="D2866">
        <v>1988.74</v>
      </c>
      <c r="E2866">
        <v>501.95</v>
      </c>
      <c r="F2866">
        <v>2129.06</v>
      </c>
      <c r="G2866">
        <v>234.59</v>
      </c>
      <c r="H2866">
        <v>389713.79</v>
      </c>
      <c r="I2866">
        <v>81.489999999999995</v>
      </c>
      <c r="J2866">
        <v>5.72</v>
      </c>
      <c r="K2866">
        <v>75.77</v>
      </c>
    </row>
    <row r="2867" spans="1:11" x14ac:dyDescent="0.3">
      <c r="A2867" t="s">
        <v>278</v>
      </c>
      <c r="B2867" s="2">
        <v>46326</v>
      </c>
      <c r="C2867">
        <v>389713.79</v>
      </c>
      <c r="D2867">
        <v>1974.23</v>
      </c>
      <c r="E2867">
        <v>498.29</v>
      </c>
      <c r="F2867">
        <v>2113.52</v>
      </c>
      <c r="G2867">
        <v>232.88</v>
      </c>
      <c r="H2867">
        <v>386869.1</v>
      </c>
      <c r="I2867">
        <v>80.89</v>
      </c>
      <c r="J2867">
        <v>5.72</v>
      </c>
      <c r="K2867">
        <v>75.17</v>
      </c>
    </row>
    <row r="2868" spans="1:11" x14ac:dyDescent="0.3">
      <c r="A2868" t="s">
        <v>278</v>
      </c>
      <c r="B2868" s="2">
        <v>46356</v>
      </c>
      <c r="C2868">
        <v>386869.1</v>
      </c>
      <c r="D2868">
        <v>1959.81</v>
      </c>
      <c r="E2868">
        <v>494.65</v>
      </c>
      <c r="F2868">
        <v>2098.09</v>
      </c>
      <c r="G2868">
        <v>231.18</v>
      </c>
      <c r="H2868">
        <v>384045.18</v>
      </c>
      <c r="I2868">
        <v>80.3</v>
      </c>
      <c r="J2868">
        <v>5.72</v>
      </c>
      <c r="K2868">
        <v>74.58</v>
      </c>
    </row>
    <row r="2869" spans="1:11" x14ac:dyDescent="0.3">
      <c r="A2869" t="s">
        <v>278</v>
      </c>
      <c r="B2869" s="2">
        <v>46387</v>
      </c>
      <c r="C2869">
        <v>384045.18</v>
      </c>
      <c r="D2869">
        <v>1945.51</v>
      </c>
      <c r="E2869">
        <v>491.04</v>
      </c>
      <c r="F2869">
        <v>2082.7800000000002</v>
      </c>
      <c r="G2869">
        <v>229.49</v>
      </c>
      <c r="H2869">
        <v>381241.88</v>
      </c>
      <c r="I2869">
        <v>79.72</v>
      </c>
      <c r="J2869">
        <v>5.72</v>
      </c>
      <c r="K2869">
        <v>74</v>
      </c>
    </row>
    <row r="2870" spans="1:11" x14ac:dyDescent="0.3">
      <c r="A2870" t="s">
        <v>279</v>
      </c>
      <c r="B2870" s="2">
        <v>46053</v>
      </c>
      <c r="C2870">
        <v>375019.19</v>
      </c>
      <c r="D2870">
        <v>1769.15</v>
      </c>
      <c r="E2870">
        <v>529.33000000000004</v>
      </c>
      <c r="F2870">
        <v>5205.22</v>
      </c>
      <c r="G2870">
        <v>1163.3499999999999</v>
      </c>
      <c r="H2870">
        <v>368121.29</v>
      </c>
      <c r="I2870">
        <v>85.15</v>
      </c>
      <c r="J2870">
        <v>7.64</v>
      </c>
      <c r="K2870">
        <v>77.510000000000005</v>
      </c>
    </row>
    <row r="2871" spans="1:11" x14ac:dyDescent="0.3">
      <c r="A2871" t="s">
        <v>279</v>
      </c>
      <c r="B2871" s="2">
        <v>46081</v>
      </c>
      <c r="C2871">
        <v>368121.29</v>
      </c>
      <c r="D2871">
        <v>1736.61</v>
      </c>
      <c r="E2871">
        <v>519.59</v>
      </c>
      <c r="F2871">
        <v>5109.4799999999996</v>
      </c>
      <c r="G2871">
        <v>1141.96</v>
      </c>
      <c r="H2871">
        <v>361350.26</v>
      </c>
      <c r="I2871">
        <v>83.59</v>
      </c>
      <c r="J2871">
        <v>7.64</v>
      </c>
      <c r="K2871">
        <v>75.95</v>
      </c>
    </row>
    <row r="2872" spans="1:11" x14ac:dyDescent="0.3">
      <c r="A2872" t="s">
        <v>279</v>
      </c>
      <c r="B2872" s="2">
        <v>46112</v>
      </c>
      <c r="C2872">
        <v>361350.26</v>
      </c>
      <c r="D2872">
        <v>1704.67</v>
      </c>
      <c r="E2872">
        <v>510.03</v>
      </c>
      <c r="F2872">
        <v>5015.5</v>
      </c>
      <c r="G2872">
        <v>1120.95</v>
      </c>
      <c r="H2872">
        <v>354703.77</v>
      </c>
      <c r="I2872">
        <v>82.05</v>
      </c>
      <c r="J2872">
        <v>7.64</v>
      </c>
      <c r="K2872">
        <v>74.41</v>
      </c>
    </row>
    <row r="2873" spans="1:11" x14ac:dyDescent="0.3">
      <c r="A2873" t="s">
        <v>279</v>
      </c>
      <c r="B2873" s="2">
        <v>46142</v>
      </c>
      <c r="C2873">
        <v>354703.77</v>
      </c>
      <c r="D2873">
        <v>1673.32</v>
      </c>
      <c r="E2873">
        <v>500.65</v>
      </c>
      <c r="F2873">
        <v>4923.25</v>
      </c>
      <c r="G2873">
        <v>1100.33</v>
      </c>
      <c r="H2873">
        <v>348179.54</v>
      </c>
      <c r="I2873">
        <v>80.540000000000006</v>
      </c>
      <c r="J2873">
        <v>7.64</v>
      </c>
      <c r="K2873">
        <v>72.900000000000006</v>
      </c>
    </row>
    <row r="2874" spans="1:11" x14ac:dyDescent="0.3">
      <c r="A2874" t="s">
        <v>279</v>
      </c>
      <c r="B2874" s="2">
        <v>46173</v>
      </c>
      <c r="C2874">
        <v>348179.54</v>
      </c>
      <c r="D2874">
        <v>1642.54</v>
      </c>
      <c r="E2874">
        <v>491.44</v>
      </c>
      <c r="F2874">
        <v>4832.6899999999996</v>
      </c>
      <c r="G2874">
        <v>1080.0899999999999</v>
      </c>
      <c r="H2874">
        <v>341775.31</v>
      </c>
      <c r="I2874">
        <v>79.06</v>
      </c>
      <c r="J2874">
        <v>7.64</v>
      </c>
      <c r="K2874">
        <v>71.42</v>
      </c>
    </row>
    <row r="2875" spans="1:11" x14ac:dyDescent="0.3">
      <c r="A2875" t="s">
        <v>279</v>
      </c>
      <c r="B2875" s="2">
        <v>46203</v>
      </c>
      <c r="C2875">
        <v>341775.31</v>
      </c>
      <c r="D2875">
        <v>1612.33</v>
      </c>
      <c r="E2875">
        <v>482.4</v>
      </c>
      <c r="F2875">
        <v>4743.8</v>
      </c>
      <c r="G2875">
        <v>1060.23</v>
      </c>
      <c r="H2875">
        <v>335488.88</v>
      </c>
      <c r="I2875">
        <v>77.599999999999994</v>
      </c>
      <c r="J2875">
        <v>7.64</v>
      </c>
      <c r="K2875">
        <v>69.959999999999994</v>
      </c>
    </row>
    <row r="2876" spans="1:11" x14ac:dyDescent="0.3">
      <c r="A2876" t="s">
        <v>279</v>
      </c>
      <c r="B2876" s="2">
        <v>46234</v>
      </c>
      <c r="C2876">
        <v>335488.88</v>
      </c>
      <c r="D2876">
        <v>1582.67</v>
      </c>
      <c r="E2876">
        <v>473.53</v>
      </c>
      <c r="F2876">
        <v>4656.55</v>
      </c>
      <c r="G2876">
        <v>1040.73</v>
      </c>
      <c r="H2876">
        <v>329318.07</v>
      </c>
      <c r="I2876">
        <v>76.180000000000007</v>
      </c>
      <c r="J2876">
        <v>7.64</v>
      </c>
      <c r="K2876">
        <v>68.540000000000006</v>
      </c>
    </row>
    <row r="2877" spans="1:11" x14ac:dyDescent="0.3">
      <c r="A2877" t="s">
        <v>279</v>
      </c>
      <c r="B2877" s="2">
        <v>46265</v>
      </c>
      <c r="C2877">
        <v>329318.07</v>
      </c>
      <c r="D2877">
        <v>1553.56</v>
      </c>
      <c r="E2877">
        <v>464.82</v>
      </c>
      <c r="F2877">
        <v>4570.8999999999996</v>
      </c>
      <c r="G2877">
        <v>1021.58</v>
      </c>
      <c r="H2877">
        <v>323260.77</v>
      </c>
      <c r="I2877">
        <v>74.77</v>
      </c>
      <c r="J2877">
        <v>7.64</v>
      </c>
      <c r="K2877">
        <v>67.14</v>
      </c>
    </row>
    <row r="2878" spans="1:11" x14ac:dyDescent="0.3">
      <c r="A2878" t="s">
        <v>279</v>
      </c>
      <c r="B2878" s="2">
        <v>46295</v>
      </c>
      <c r="C2878">
        <v>323260.77</v>
      </c>
      <c r="D2878">
        <v>1524.98</v>
      </c>
      <c r="E2878">
        <v>456.27</v>
      </c>
      <c r="F2878">
        <v>4486.82</v>
      </c>
      <c r="G2878">
        <v>1002.79</v>
      </c>
      <c r="H2878">
        <v>317314.88</v>
      </c>
      <c r="I2878">
        <v>73.400000000000006</v>
      </c>
      <c r="J2878">
        <v>7.64</v>
      </c>
      <c r="K2878">
        <v>65.760000000000005</v>
      </c>
    </row>
    <row r="2879" spans="1:11" x14ac:dyDescent="0.3">
      <c r="A2879" t="s">
        <v>279</v>
      </c>
      <c r="B2879" s="2">
        <v>46326</v>
      </c>
      <c r="C2879">
        <v>317314.88</v>
      </c>
      <c r="D2879">
        <v>1496.93</v>
      </c>
      <c r="E2879">
        <v>447.88</v>
      </c>
      <c r="F2879">
        <v>4404.29</v>
      </c>
      <c r="G2879">
        <v>984.35</v>
      </c>
      <c r="H2879">
        <v>311478.36</v>
      </c>
      <c r="I2879">
        <v>72.05</v>
      </c>
      <c r="J2879">
        <v>7.64</v>
      </c>
      <c r="K2879">
        <v>64.41</v>
      </c>
    </row>
    <row r="2880" spans="1:11" x14ac:dyDescent="0.3">
      <c r="A2880" t="s">
        <v>279</v>
      </c>
      <c r="B2880" s="2">
        <v>46356</v>
      </c>
      <c r="C2880">
        <v>311478.36</v>
      </c>
      <c r="D2880">
        <v>1469.4</v>
      </c>
      <c r="E2880">
        <v>439.64</v>
      </c>
      <c r="F2880">
        <v>4323.28</v>
      </c>
      <c r="G2880">
        <v>966.24</v>
      </c>
      <c r="H2880">
        <v>305749.19</v>
      </c>
      <c r="I2880">
        <v>70.72</v>
      </c>
      <c r="J2880">
        <v>7.64</v>
      </c>
      <c r="K2880">
        <v>63.09</v>
      </c>
    </row>
    <row r="2881" spans="1:11" x14ac:dyDescent="0.3">
      <c r="A2881" t="s">
        <v>279</v>
      </c>
      <c r="B2881" s="2">
        <v>46387</v>
      </c>
      <c r="C2881">
        <v>305749.19</v>
      </c>
      <c r="D2881">
        <v>1442.37</v>
      </c>
      <c r="E2881">
        <v>431.55</v>
      </c>
      <c r="F2881">
        <v>4243.76</v>
      </c>
      <c r="G2881">
        <v>948.47</v>
      </c>
      <c r="H2881">
        <v>300125.40000000002</v>
      </c>
      <c r="I2881">
        <v>69.42</v>
      </c>
      <c r="J2881">
        <v>7.64</v>
      </c>
      <c r="K2881">
        <v>61.78</v>
      </c>
    </row>
    <row r="2882" spans="1:11" x14ac:dyDescent="0.3">
      <c r="A2882" t="s">
        <v>280</v>
      </c>
      <c r="B2882" s="2">
        <v>46053</v>
      </c>
      <c r="C2882">
        <v>330548.58</v>
      </c>
      <c r="D2882">
        <v>1708.66</v>
      </c>
      <c r="E2882">
        <v>835.33</v>
      </c>
      <c r="F2882">
        <v>5067.04</v>
      </c>
      <c r="G2882">
        <v>1011.95</v>
      </c>
      <c r="H2882">
        <v>323634.26</v>
      </c>
      <c r="I2882">
        <v>68.14</v>
      </c>
      <c r="J2882">
        <v>6.35</v>
      </c>
      <c r="K2882">
        <v>61.8</v>
      </c>
    </row>
    <row r="2883" spans="1:11" x14ac:dyDescent="0.3">
      <c r="A2883" t="s">
        <v>280</v>
      </c>
      <c r="B2883" s="2">
        <v>46081</v>
      </c>
      <c r="C2883">
        <v>323634.26</v>
      </c>
      <c r="D2883">
        <v>1672.92</v>
      </c>
      <c r="E2883">
        <v>817.85</v>
      </c>
      <c r="F2883">
        <v>4961.05</v>
      </c>
      <c r="G2883">
        <v>990.78</v>
      </c>
      <c r="H2883">
        <v>316864.58</v>
      </c>
      <c r="I2883">
        <v>66.72</v>
      </c>
      <c r="J2883">
        <v>6.35</v>
      </c>
      <c r="K2883">
        <v>60.37</v>
      </c>
    </row>
    <row r="2884" spans="1:11" x14ac:dyDescent="0.3">
      <c r="A2884" t="s">
        <v>280</v>
      </c>
      <c r="B2884" s="2">
        <v>46112</v>
      </c>
      <c r="C2884">
        <v>316864.58</v>
      </c>
      <c r="D2884">
        <v>1637.93</v>
      </c>
      <c r="E2884">
        <v>800.75</v>
      </c>
      <c r="F2884">
        <v>4857.2700000000004</v>
      </c>
      <c r="G2884">
        <v>970.06</v>
      </c>
      <c r="H2884">
        <v>310236.5</v>
      </c>
      <c r="I2884">
        <v>65.319999999999993</v>
      </c>
      <c r="J2884">
        <v>6.35</v>
      </c>
      <c r="K2884">
        <v>58.98</v>
      </c>
    </row>
    <row r="2885" spans="1:11" x14ac:dyDescent="0.3">
      <c r="A2885" t="s">
        <v>280</v>
      </c>
      <c r="B2885" s="2">
        <v>46142</v>
      </c>
      <c r="C2885">
        <v>310236.5</v>
      </c>
      <c r="D2885">
        <v>1603.66</v>
      </c>
      <c r="E2885">
        <v>784</v>
      </c>
      <c r="F2885">
        <v>4755.67</v>
      </c>
      <c r="G2885">
        <v>949.77</v>
      </c>
      <c r="H2885">
        <v>303747.07</v>
      </c>
      <c r="I2885">
        <v>63.96</v>
      </c>
      <c r="J2885">
        <v>6.35</v>
      </c>
      <c r="K2885">
        <v>57.61</v>
      </c>
    </row>
    <row r="2886" spans="1:11" x14ac:dyDescent="0.3">
      <c r="A2886" t="s">
        <v>280</v>
      </c>
      <c r="B2886" s="2">
        <v>46173</v>
      </c>
      <c r="C2886">
        <v>303747.07</v>
      </c>
      <c r="D2886">
        <v>1570.12</v>
      </c>
      <c r="E2886">
        <v>767.6</v>
      </c>
      <c r="F2886">
        <v>4656.1899999999996</v>
      </c>
      <c r="G2886">
        <v>929.9</v>
      </c>
      <c r="H2886">
        <v>297393.38</v>
      </c>
      <c r="I2886">
        <v>62.62</v>
      </c>
      <c r="J2886">
        <v>6.35</v>
      </c>
      <c r="K2886">
        <v>56.27</v>
      </c>
    </row>
    <row r="2887" spans="1:11" x14ac:dyDescent="0.3">
      <c r="A2887" t="s">
        <v>280</v>
      </c>
      <c r="B2887" s="2">
        <v>46203</v>
      </c>
      <c r="C2887">
        <v>297393.38</v>
      </c>
      <c r="D2887">
        <v>1537.28</v>
      </c>
      <c r="E2887">
        <v>751.54</v>
      </c>
      <c r="F2887">
        <v>4558.8</v>
      </c>
      <c r="G2887">
        <v>910.45</v>
      </c>
      <c r="H2887">
        <v>291172.59000000003</v>
      </c>
      <c r="I2887">
        <v>61.31</v>
      </c>
      <c r="J2887">
        <v>6.35</v>
      </c>
      <c r="K2887">
        <v>54.96</v>
      </c>
    </row>
    <row r="2888" spans="1:11" x14ac:dyDescent="0.3">
      <c r="A2888" t="s">
        <v>280</v>
      </c>
      <c r="B2888" s="2">
        <v>46234</v>
      </c>
      <c r="C2888">
        <v>291172.59000000003</v>
      </c>
      <c r="D2888">
        <v>1505.12</v>
      </c>
      <c r="E2888">
        <v>735.82</v>
      </c>
      <c r="F2888">
        <v>4463.4399999999996</v>
      </c>
      <c r="G2888">
        <v>891.4</v>
      </c>
      <c r="H2888">
        <v>285081.93</v>
      </c>
      <c r="I2888">
        <v>60.03</v>
      </c>
      <c r="J2888">
        <v>6.35</v>
      </c>
      <c r="K2888">
        <v>53.68</v>
      </c>
    </row>
    <row r="2889" spans="1:11" x14ac:dyDescent="0.3">
      <c r="A2889" t="s">
        <v>280</v>
      </c>
      <c r="B2889" s="2">
        <v>46265</v>
      </c>
      <c r="C2889">
        <v>285081.93</v>
      </c>
      <c r="D2889">
        <v>1473.64</v>
      </c>
      <c r="E2889">
        <v>720.43</v>
      </c>
      <c r="F2889">
        <v>4370.07</v>
      </c>
      <c r="G2889">
        <v>872.76</v>
      </c>
      <c r="H2889">
        <v>279118.67</v>
      </c>
      <c r="I2889">
        <v>58.77</v>
      </c>
      <c r="J2889">
        <v>6.35</v>
      </c>
      <c r="K2889">
        <v>52.43</v>
      </c>
    </row>
    <row r="2890" spans="1:11" x14ac:dyDescent="0.3">
      <c r="A2890" t="s">
        <v>280</v>
      </c>
      <c r="B2890" s="2">
        <v>46295</v>
      </c>
      <c r="C2890">
        <v>279118.67</v>
      </c>
      <c r="D2890">
        <v>1442.81</v>
      </c>
      <c r="E2890">
        <v>705.36</v>
      </c>
      <c r="F2890">
        <v>4278.66</v>
      </c>
      <c r="G2890">
        <v>854.5</v>
      </c>
      <c r="H2890">
        <v>273280.15000000002</v>
      </c>
      <c r="I2890">
        <v>57.54</v>
      </c>
      <c r="J2890">
        <v>6.35</v>
      </c>
      <c r="K2890">
        <v>51.2</v>
      </c>
    </row>
    <row r="2891" spans="1:11" x14ac:dyDescent="0.3">
      <c r="A2891" t="s">
        <v>280</v>
      </c>
      <c r="B2891" s="2">
        <v>46326</v>
      </c>
      <c r="C2891">
        <v>273280.15000000002</v>
      </c>
      <c r="D2891">
        <v>1412.63</v>
      </c>
      <c r="E2891">
        <v>690.61</v>
      </c>
      <c r="F2891">
        <v>4189.16</v>
      </c>
      <c r="G2891">
        <v>836.63</v>
      </c>
      <c r="H2891">
        <v>267563.76</v>
      </c>
      <c r="I2891">
        <v>56.34</v>
      </c>
      <c r="J2891">
        <v>6.35</v>
      </c>
      <c r="K2891">
        <v>49.99</v>
      </c>
    </row>
    <row r="2892" spans="1:11" x14ac:dyDescent="0.3">
      <c r="A2892" t="s">
        <v>280</v>
      </c>
      <c r="B2892" s="2">
        <v>46356</v>
      </c>
      <c r="C2892">
        <v>267563.76</v>
      </c>
      <c r="D2892">
        <v>1383.08</v>
      </c>
      <c r="E2892">
        <v>676.16</v>
      </c>
      <c r="F2892">
        <v>4101.53</v>
      </c>
      <c r="G2892">
        <v>819.13</v>
      </c>
      <c r="H2892">
        <v>261966.94</v>
      </c>
      <c r="I2892">
        <v>55.16</v>
      </c>
      <c r="J2892">
        <v>6.35</v>
      </c>
      <c r="K2892">
        <v>48.81</v>
      </c>
    </row>
    <row r="2893" spans="1:11" x14ac:dyDescent="0.3">
      <c r="A2893" t="s">
        <v>280</v>
      </c>
      <c r="B2893" s="2">
        <v>46387</v>
      </c>
      <c r="C2893">
        <v>261966.94</v>
      </c>
      <c r="D2893">
        <v>1354.15</v>
      </c>
      <c r="E2893">
        <v>662.02</v>
      </c>
      <c r="F2893">
        <v>4015.74</v>
      </c>
      <c r="G2893">
        <v>801.99</v>
      </c>
      <c r="H2893">
        <v>256487.2</v>
      </c>
      <c r="I2893">
        <v>54.01</v>
      </c>
      <c r="J2893">
        <v>6.35</v>
      </c>
      <c r="K2893">
        <v>47.66</v>
      </c>
    </row>
    <row r="2894" spans="1:11" x14ac:dyDescent="0.3">
      <c r="A2894" t="s">
        <v>281</v>
      </c>
      <c r="B2894" s="2">
        <v>46053</v>
      </c>
      <c r="C2894">
        <v>299261.24</v>
      </c>
      <c r="D2894">
        <v>1724.99</v>
      </c>
      <c r="E2894">
        <v>398.77</v>
      </c>
      <c r="F2894">
        <v>2029.79</v>
      </c>
      <c r="G2894">
        <v>827.16</v>
      </c>
      <c r="H2894">
        <v>296005.52</v>
      </c>
      <c r="I2894">
        <v>62.01</v>
      </c>
      <c r="J2894">
        <v>5.25</v>
      </c>
      <c r="K2894">
        <v>56.76</v>
      </c>
    </row>
    <row r="2895" spans="1:11" x14ac:dyDescent="0.3">
      <c r="A2895" t="s">
        <v>281</v>
      </c>
      <c r="B2895" s="2">
        <v>46081</v>
      </c>
      <c r="C2895">
        <v>296005.52</v>
      </c>
      <c r="D2895">
        <v>1706.23</v>
      </c>
      <c r="E2895">
        <v>394.43</v>
      </c>
      <c r="F2895">
        <v>2007.71</v>
      </c>
      <c r="G2895">
        <v>818.16</v>
      </c>
      <c r="H2895">
        <v>292785.21999999997</v>
      </c>
      <c r="I2895">
        <v>61.33</v>
      </c>
      <c r="J2895">
        <v>5.25</v>
      </c>
      <c r="K2895">
        <v>56.08</v>
      </c>
    </row>
    <row r="2896" spans="1:11" x14ac:dyDescent="0.3">
      <c r="A2896" t="s">
        <v>281</v>
      </c>
      <c r="B2896" s="2">
        <v>46112</v>
      </c>
      <c r="C2896">
        <v>292785.21999999997</v>
      </c>
      <c r="D2896">
        <v>1687.66</v>
      </c>
      <c r="E2896">
        <v>390.14</v>
      </c>
      <c r="F2896">
        <v>1985.86</v>
      </c>
      <c r="G2896">
        <v>809.26</v>
      </c>
      <c r="H2896">
        <v>289599.96000000002</v>
      </c>
      <c r="I2896">
        <v>60.67</v>
      </c>
      <c r="J2896">
        <v>5.25</v>
      </c>
      <c r="K2896">
        <v>55.42</v>
      </c>
    </row>
    <row r="2897" spans="1:11" x14ac:dyDescent="0.3">
      <c r="A2897" t="s">
        <v>281</v>
      </c>
      <c r="B2897" s="2">
        <v>46142</v>
      </c>
      <c r="C2897">
        <v>289599.96000000002</v>
      </c>
      <c r="D2897">
        <v>1669.3</v>
      </c>
      <c r="E2897">
        <v>385.9</v>
      </c>
      <c r="F2897">
        <v>1964.26</v>
      </c>
      <c r="G2897">
        <v>800.46</v>
      </c>
      <c r="H2897">
        <v>286449.34999999998</v>
      </c>
      <c r="I2897">
        <v>60.01</v>
      </c>
      <c r="J2897">
        <v>5.25</v>
      </c>
      <c r="K2897">
        <v>54.76</v>
      </c>
    </row>
    <row r="2898" spans="1:11" x14ac:dyDescent="0.3">
      <c r="A2898" t="s">
        <v>281</v>
      </c>
      <c r="B2898" s="2">
        <v>46173</v>
      </c>
      <c r="C2898">
        <v>286449.34999999998</v>
      </c>
      <c r="D2898">
        <v>1651.14</v>
      </c>
      <c r="E2898">
        <v>381.7</v>
      </c>
      <c r="F2898">
        <v>1942.89</v>
      </c>
      <c r="G2898">
        <v>791.75</v>
      </c>
      <c r="H2898">
        <v>283333.01</v>
      </c>
      <c r="I2898">
        <v>59.35</v>
      </c>
      <c r="J2898">
        <v>5.25</v>
      </c>
      <c r="K2898">
        <v>54.1</v>
      </c>
    </row>
    <row r="2899" spans="1:11" x14ac:dyDescent="0.3">
      <c r="A2899" t="s">
        <v>281</v>
      </c>
      <c r="B2899" s="2">
        <v>46203</v>
      </c>
      <c r="C2899">
        <v>283333.01</v>
      </c>
      <c r="D2899">
        <v>1633.18</v>
      </c>
      <c r="E2899">
        <v>377.55</v>
      </c>
      <c r="F2899">
        <v>1921.75</v>
      </c>
      <c r="G2899">
        <v>783.13</v>
      </c>
      <c r="H2899">
        <v>280250.58</v>
      </c>
      <c r="I2899">
        <v>58.71</v>
      </c>
      <c r="J2899">
        <v>5.25</v>
      </c>
      <c r="K2899">
        <v>53.46</v>
      </c>
    </row>
    <row r="2900" spans="1:11" x14ac:dyDescent="0.3">
      <c r="A2900" t="s">
        <v>281</v>
      </c>
      <c r="B2900" s="2">
        <v>46234</v>
      </c>
      <c r="C2900">
        <v>280250.58</v>
      </c>
      <c r="D2900">
        <v>1615.41</v>
      </c>
      <c r="E2900">
        <v>373.44</v>
      </c>
      <c r="F2900">
        <v>1900.85</v>
      </c>
      <c r="G2900">
        <v>774.61</v>
      </c>
      <c r="H2900">
        <v>277201.68</v>
      </c>
      <c r="I2900">
        <v>58.07</v>
      </c>
      <c r="J2900">
        <v>5.25</v>
      </c>
      <c r="K2900">
        <v>52.82</v>
      </c>
    </row>
    <row r="2901" spans="1:11" x14ac:dyDescent="0.3">
      <c r="A2901" t="s">
        <v>281</v>
      </c>
      <c r="B2901" s="2">
        <v>46265</v>
      </c>
      <c r="C2901">
        <v>277201.68</v>
      </c>
      <c r="D2901">
        <v>1597.84</v>
      </c>
      <c r="E2901">
        <v>369.38</v>
      </c>
      <c r="F2901">
        <v>1880.17</v>
      </c>
      <c r="G2901">
        <v>766.19</v>
      </c>
      <c r="H2901">
        <v>274185.95</v>
      </c>
      <c r="I2901">
        <v>57.44</v>
      </c>
      <c r="J2901">
        <v>5.25</v>
      </c>
      <c r="K2901">
        <v>52.19</v>
      </c>
    </row>
    <row r="2902" spans="1:11" x14ac:dyDescent="0.3">
      <c r="A2902" t="s">
        <v>281</v>
      </c>
      <c r="B2902" s="2">
        <v>46295</v>
      </c>
      <c r="C2902">
        <v>274185.95</v>
      </c>
      <c r="D2902">
        <v>1580.45</v>
      </c>
      <c r="E2902">
        <v>365.36</v>
      </c>
      <c r="F2902">
        <v>1859.71</v>
      </c>
      <c r="G2902">
        <v>757.85</v>
      </c>
      <c r="H2902">
        <v>271203.03000000003</v>
      </c>
      <c r="I2902">
        <v>56.81</v>
      </c>
      <c r="J2902">
        <v>5.25</v>
      </c>
      <c r="K2902">
        <v>51.56</v>
      </c>
    </row>
    <row r="2903" spans="1:11" x14ac:dyDescent="0.3">
      <c r="A2903" t="s">
        <v>281</v>
      </c>
      <c r="B2903" s="2">
        <v>46326</v>
      </c>
      <c r="C2903">
        <v>271203.03000000003</v>
      </c>
      <c r="D2903">
        <v>1563.26</v>
      </c>
      <c r="E2903">
        <v>361.38</v>
      </c>
      <c r="F2903">
        <v>1839.48</v>
      </c>
      <c r="G2903">
        <v>749.61</v>
      </c>
      <c r="H2903">
        <v>268252.56</v>
      </c>
      <c r="I2903">
        <v>56.19</v>
      </c>
      <c r="J2903">
        <v>5.25</v>
      </c>
      <c r="K2903">
        <v>50.95</v>
      </c>
    </row>
    <row r="2904" spans="1:11" x14ac:dyDescent="0.3">
      <c r="A2904" t="s">
        <v>281</v>
      </c>
      <c r="B2904" s="2">
        <v>46356</v>
      </c>
      <c r="C2904">
        <v>268252.56</v>
      </c>
      <c r="D2904">
        <v>1546.25</v>
      </c>
      <c r="E2904">
        <v>357.45</v>
      </c>
      <c r="F2904">
        <v>1819.47</v>
      </c>
      <c r="G2904">
        <v>741.45</v>
      </c>
      <c r="H2904">
        <v>265334.19</v>
      </c>
      <c r="I2904">
        <v>55.58</v>
      </c>
      <c r="J2904">
        <v>5.25</v>
      </c>
      <c r="K2904">
        <v>50.33</v>
      </c>
    </row>
    <row r="2905" spans="1:11" x14ac:dyDescent="0.3">
      <c r="A2905" t="s">
        <v>281</v>
      </c>
      <c r="B2905" s="2">
        <v>46387</v>
      </c>
      <c r="C2905">
        <v>265334.19</v>
      </c>
      <c r="D2905">
        <v>1529.43</v>
      </c>
      <c r="E2905">
        <v>353.56</v>
      </c>
      <c r="F2905">
        <v>1799.67</v>
      </c>
      <c r="G2905">
        <v>733.38</v>
      </c>
      <c r="H2905">
        <v>262447.57</v>
      </c>
      <c r="I2905">
        <v>54.98</v>
      </c>
      <c r="J2905">
        <v>5.25</v>
      </c>
      <c r="K2905">
        <v>49.73</v>
      </c>
    </row>
    <row r="2906" spans="1:11" x14ac:dyDescent="0.3">
      <c r="A2906" t="s">
        <v>282</v>
      </c>
      <c r="B2906" s="2">
        <v>46053</v>
      </c>
      <c r="C2906">
        <v>409994.02</v>
      </c>
      <c r="D2906">
        <v>1828.91</v>
      </c>
      <c r="E2906">
        <v>490.67</v>
      </c>
      <c r="F2906">
        <v>3010.46</v>
      </c>
      <c r="G2906">
        <v>448.63</v>
      </c>
      <c r="H2906">
        <v>406044.26</v>
      </c>
      <c r="I2906">
        <v>93.5</v>
      </c>
      <c r="J2906">
        <v>6.3</v>
      </c>
      <c r="K2906">
        <v>87.2</v>
      </c>
    </row>
    <row r="2907" spans="1:11" x14ac:dyDescent="0.3">
      <c r="A2907" t="s">
        <v>282</v>
      </c>
      <c r="B2907" s="2">
        <v>46081</v>
      </c>
      <c r="C2907">
        <v>406044.26</v>
      </c>
      <c r="D2907">
        <v>1811.3</v>
      </c>
      <c r="E2907">
        <v>485.94</v>
      </c>
      <c r="F2907">
        <v>2981.46</v>
      </c>
      <c r="G2907">
        <v>444.31</v>
      </c>
      <c r="H2907">
        <v>402132.54</v>
      </c>
      <c r="I2907">
        <v>92.6</v>
      </c>
      <c r="J2907">
        <v>6.3</v>
      </c>
      <c r="K2907">
        <v>86.3</v>
      </c>
    </row>
    <row r="2908" spans="1:11" x14ac:dyDescent="0.3">
      <c r="A2908" t="s">
        <v>282</v>
      </c>
      <c r="B2908" s="2">
        <v>46112</v>
      </c>
      <c r="C2908">
        <v>402132.54</v>
      </c>
      <c r="D2908">
        <v>1793.85</v>
      </c>
      <c r="E2908">
        <v>481.26</v>
      </c>
      <c r="F2908">
        <v>2952.74</v>
      </c>
      <c r="G2908">
        <v>440.03</v>
      </c>
      <c r="H2908">
        <v>398258.51</v>
      </c>
      <c r="I2908">
        <v>91.71</v>
      </c>
      <c r="J2908">
        <v>6.3</v>
      </c>
      <c r="K2908">
        <v>85.41</v>
      </c>
    </row>
    <row r="2909" spans="1:11" x14ac:dyDescent="0.3">
      <c r="A2909" t="s">
        <v>282</v>
      </c>
      <c r="B2909" s="2">
        <v>46142</v>
      </c>
      <c r="C2909">
        <v>398258.51</v>
      </c>
      <c r="D2909">
        <v>1776.56</v>
      </c>
      <c r="E2909">
        <v>476.63</v>
      </c>
      <c r="F2909">
        <v>2924.29</v>
      </c>
      <c r="G2909">
        <v>435.79</v>
      </c>
      <c r="H2909">
        <v>394421.8</v>
      </c>
      <c r="I2909">
        <v>90.83</v>
      </c>
      <c r="J2909">
        <v>6.3</v>
      </c>
      <c r="K2909">
        <v>84.53</v>
      </c>
    </row>
    <row r="2910" spans="1:11" x14ac:dyDescent="0.3">
      <c r="A2910" t="s">
        <v>282</v>
      </c>
      <c r="B2910" s="2">
        <v>46173</v>
      </c>
      <c r="C2910">
        <v>394421.8</v>
      </c>
      <c r="D2910">
        <v>1759.45</v>
      </c>
      <c r="E2910">
        <v>472.04</v>
      </c>
      <c r="F2910">
        <v>2896.12</v>
      </c>
      <c r="G2910">
        <v>431.59</v>
      </c>
      <c r="H2910">
        <v>390622.06</v>
      </c>
      <c r="I2910">
        <v>89.95</v>
      </c>
      <c r="J2910">
        <v>6.3</v>
      </c>
      <c r="K2910">
        <v>83.65</v>
      </c>
    </row>
    <row r="2911" spans="1:11" x14ac:dyDescent="0.3">
      <c r="A2911" t="s">
        <v>282</v>
      </c>
      <c r="B2911" s="2">
        <v>46203</v>
      </c>
      <c r="C2911">
        <v>390622.06</v>
      </c>
      <c r="D2911">
        <v>1742.5</v>
      </c>
      <c r="E2911">
        <v>467.49</v>
      </c>
      <c r="F2911">
        <v>2868.22</v>
      </c>
      <c r="G2911">
        <v>427.44</v>
      </c>
      <c r="H2911">
        <v>386858.92</v>
      </c>
      <c r="I2911">
        <v>89.09</v>
      </c>
      <c r="J2911">
        <v>6.3</v>
      </c>
      <c r="K2911">
        <v>82.78</v>
      </c>
    </row>
    <row r="2912" spans="1:11" x14ac:dyDescent="0.3">
      <c r="A2912" t="s">
        <v>282</v>
      </c>
      <c r="B2912" s="2">
        <v>46234</v>
      </c>
      <c r="C2912">
        <v>386858.92</v>
      </c>
      <c r="D2912">
        <v>1725.71</v>
      </c>
      <c r="E2912">
        <v>462.98</v>
      </c>
      <c r="F2912">
        <v>2840.59</v>
      </c>
      <c r="G2912">
        <v>423.32</v>
      </c>
      <c r="H2912">
        <v>383132.03</v>
      </c>
      <c r="I2912">
        <v>88.23</v>
      </c>
      <c r="J2912">
        <v>6.3</v>
      </c>
      <c r="K2912">
        <v>81.93</v>
      </c>
    </row>
    <row r="2913" spans="1:11" x14ac:dyDescent="0.3">
      <c r="A2913" t="s">
        <v>282</v>
      </c>
      <c r="B2913" s="2">
        <v>46265</v>
      </c>
      <c r="C2913">
        <v>383132.03</v>
      </c>
      <c r="D2913">
        <v>1709.09</v>
      </c>
      <c r="E2913">
        <v>458.52</v>
      </c>
      <c r="F2913">
        <v>2813.22</v>
      </c>
      <c r="G2913">
        <v>419.24</v>
      </c>
      <c r="H2913">
        <v>379441.04</v>
      </c>
      <c r="I2913">
        <v>87.38</v>
      </c>
      <c r="J2913">
        <v>6.3</v>
      </c>
      <c r="K2913">
        <v>81.08</v>
      </c>
    </row>
    <row r="2914" spans="1:11" x14ac:dyDescent="0.3">
      <c r="A2914" t="s">
        <v>282</v>
      </c>
      <c r="B2914" s="2">
        <v>46295</v>
      </c>
      <c r="C2914">
        <v>379441.04</v>
      </c>
      <c r="D2914">
        <v>1692.62</v>
      </c>
      <c r="E2914">
        <v>454.11</v>
      </c>
      <c r="F2914">
        <v>2786.12</v>
      </c>
      <c r="G2914">
        <v>415.2</v>
      </c>
      <c r="H2914">
        <v>375785.62</v>
      </c>
      <c r="I2914">
        <v>86.54</v>
      </c>
      <c r="J2914">
        <v>6.3</v>
      </c>
      <c r="K2914">
        <v>80.23</v>
      </c>
    </row>
    <row r="2915" spans="1:11" x14ac:dyDescent="0.3">
      <c r="A2915" t="s">
        <v>282</v>
      </c>
      <c r="B2915" s="2">
        <v>46326</v>
      </c>
      <c r="C2915">
        <v>375785.62</v>
      </c>
      <c r="D2915">
        <v>1676.32</v>
      </c>
      <c r="E2915">
        <v>449.73</v>
      </c>
      <c r="F2915">
        <v>2759.28</v>
      </c>
      <c r="G2915">
        <v>411.2</v>
      </c>
      <c r="H2915">
        <v>372165.41</v>
      </c>
      <c r="I2915">
        <v>85.7</v>
      </c>
      <c r="J2915">
        <v>6.3</v>
      </c>
      <c r="K2915">
        <v>79.400000000000006</v>
      </c>
    </row>
    <row r="2916" spans="1:11" x14ac:dyDescent="0.3">
      <c r="A2916" t="s">
        <v>282</v>
      </c>
      <c r="B2916" s="2">
        <v>46356</v>
      </c>
      <c r="C2916">
        <v>372165.41</v>
      </c>
      <c r="D2916">
        <v>1660.17</v>
      </c>
      <c r="E2916">
        <v>445.4</v>
      </c>
      <c r="F2916">
        <v>2732.7</v>
      </c>
      <c r="G2916">
        <v>407.24</v>
      </c>
      <c r="H2916">
        <v>368580.07</v>
      </c>
      <c r="I2916">
        <v>84.88</v>
      </c>
      <c r="J2916">
        <v>6.3</v>
      </c>
      <c r="K2916">
        <v>78.569999999999993</v>
      </c>
    </row>
    <row r="2917" spans="1:11" x14ac:dyDescent="0.3">
      <c r="A2917" t="s">
        <v>282</v>
      </c>
      <c r="B2917" s="2">
        <v>46387</v>
      </c>
      <c r="C2917">
        <v>368580.07</v>
      </c>
      <c r="D2917">
        <v>1644.17</v>
      </c>
      <c r="E2917">
        <v>441.11</v>
      </c>
      <c r="F2917">
        <v>2706.37</v>
      </c>
      <c r="G2917">
        <v>403.32</v>
      </c>
      <c r="H2917">
        <v>365029.28</v>
      </c>
      <c r="I2917">
        <v>84.06</v>
      </c>
      <c r="J2917">
        <v>6.3</v>
      </c>
      <c r="K2917">
        <v>77.760000000000005</v>
      </c>
    </row>
    <row r="2918" spans="1:11" x14ac:dyDescent="0.3">
      <c r="A2918" t="s">
        <v>283</v>
      </c>
      <c r="B2918" s="2">
        <v>46053</v>
      </c>
      <c r="C2918">
        <v>426111.51</v>
      </c>
      <c r="D2918">
        <v>2239.5700000000002</v>
      </c>
      <c r="E2918">
        <v>552.70000000000005</v>
      </c>
      <c r="F2918">
        <v>3402.57</v>
      </c>
      <c r="G2918">
        <v>367.46</v>
      </c>
      <c r="H2918">
        <v>421788.78</v>
      </c>
      <c r="I2918">
        <v>88.32</v>
      </c>
      <c r="J2918">
        <v>10.65</v>
      </c>
      <c r="K2918">
        <v>77.67</v>
      </c>
    </row>
    <row r="2919" spans="1:11" x14ac:dyDescent="0.3">
      <c r="A2919" t="s">
        <v>283</v>
      </c>
      <c r="B2919" s="2">
        <v>46081</v>
      </c>
      <c r="C2919">
        <v>421788.78</v>
      </c>
      <c r="D2919">
        <v>2216.85</v>
      </c>
      <c r="E2919">
        <v>547.09</v>
      </c>
      <c r="F2919">
        <v>3368.05</v>
      </c>
      <c r="G2919">
        <v>363.74</v>
      </c>
      <c r="H2919">
        <v>417509.9</v>
      </c>
      <c r="I2919">
        <v>87.43</v>
      </c>
      <c r="J2919">
        <v>10.65</v>
      </c>
      <c r="K2919">
        <v>76.78</v>
      </c>
    </row>
    <row r="2920" spans="1:11" x14ac:dyDescent="0.3">
      <c r="A2920" t="s">
        <v>283</v>
      </c>
      <c r="B2920" s="2">
        <v>46112</v>
      </c>
      <c r="C2920">
        <v>417509.9</v>
      </c>
      <c r="D2920">
        <v>2194.36</v>
      </c>
      <c r="E2920">
        <v>541.54</v>
      </c>
      <c r="F2920">
        <v>3333.88</v>
      </c>
      <c r="G2920">
        <v>360.05</v>
      </c>
      <c r="H2920">
        <v>413274.43</v>
      </c>
      <c r="I2920">
        <v>86.54</v>
      </c>
      <c r="J2920">
        <v>10.65</v>
      </c>
      <c r="K2920">
        <v>75.89</v>
      </c>
    </row>
    <row r="2921" spans="1:11" x14ac:dyDescent="0.3">
      <c r="A2921" t="s">
        <v>283</v>
      </c>
      <c r="B2921" s="2">
        <v>46142</v>
      </c>
      <c r="C2921">
        <v>413274.43</v>
      </c>
      <c r="D2921">
        <v>2172.1</v>
      </c>
      <c r="E2921">
        <v>536.04999999999995</v>
      </c>
      <c r="F2921">
        <v>3300.06</v>
      </c>
      <c r="G2921">
        <v>356.39</v>
      </c>
      <c r="H2921">
        <v>409081.93</v>
      </c>
      <c r="I2921">
        <v>85.66</v>
      </c>
      <c r="J2921">
        <v>10.65</v>
      </c>
      <c r="K2921">
        <v>75.010000000000005</v>
      </c>
    </row>
    <row r="2922" spans="1:11" x14ac:dyDescent="0.3">
      <c r="A2922" t="s">
        <v>283</v>
      </c>
      <c r="B2922" s="2">
        <v>46173</v>
      </c>
      <c r="C2922">
        <v>409081.93</v>
      </c>
      <c r="D2922">
        <v>2150.0700000000002</v>
      </c>
      <c r="E2922">
        <v>530.61</v>
      </c>
      <c r="F2922">
        <v>3266.59</v>
      </c>
      <c r="G2922">
        <v>352.78</v>
      </c>
      <c r="H2922">
        <v>404931.96</v>
      </c>
      <c r="I2922">
        <v>84.79</v>
      </c>
      <c r="J2922">
        <v>10.65</v>
      </c>
      <c r="K2922">
        <v>74.14</v>
      </c>
    </row>
    <row r="2923" spans="1:11" x14ac:dyDescent="0.3">
      <c r="A2923" t="s">
        <v>283</v>
      </c>
      <c r="B2923" s="2">
        <v>46203</v>
      </c>
      <c r="C2923">
        <v>404931.96</v>
      </c>
      <c r="D2923">
        <v>2128.25</v>
      </c>
      <c r="E2923">
        <v>525.23</v>
      </c>
      <c r="F2923">
        <v>3233.45</v>
      </c>
      <c r="G2923">
        <v>349.2</v>
      </c>
      <c r="H2923">
        <v>400824.08</v>
      </c>
      <c r="I2923">
        <v>83.93</v>
      </c>
      <c r="J2923">
        <v>10.65</v>
      </c>
      <c r="K2923">
        <v>73.28</v>
      </c>
    </row>
    <row r="2924" spans="1:11" x14ac:dyDescent="0.3">
      <c r="A2924" t="s">
        <v>283</v>
      </c>
      <c r="B2924" s="2">
        <v>46234</v>
      </c>
      <c r="C2924">
        <v>400824.08</v>
      </c>
      <c r="D2924">
        <v>2106.66</v>
      </c>
      <c r="E2924">
        <v>519.9</v>
      </c>
      <c r="F2924">
        <v>3200.65</v>
      </c>
      <c r="G2924">
        <v>345.66</v>
      </c>
      <c r="H2924">
        <v>396757.89</v>
      </c>
      <c r="I2924">
        <v>83.08</v>
      </c>
      <c r="J2924">
        <v>10.65</v>
      </c>
      <c r="K2924">
        <v>72.430000000000007</v>
      </c>
    </row>
    <row r="2925" spans="1:11" x14ac:dyDescent="0.3">
      <c r="A2925" t="s">
        <v>283</v>
      </c>
      <c r="B2925" s="2">
        <v>46265</v>
      </c>
      <c r="C2925">
        <v>396757.89</v>
      </c>
      <c r="D2925">
        <v>2085.29</v>
      </c>
      <c r="E2925">
        <v>514.62</v>
      </c>
      <c r="F2925">
        <v>3168.18</v>
      </c>
      <c r="G2925">
        <v>342.15</v>
      </c>
      <c r="H2925">
        <v>392732.94</v>
      </c>
      <c r="I2925">
        <v>82.24</v>
      </c>
      <c r="J2925">
        <v>10.65</v>
      </c>
      <c r="K2925">
        <v>71.59</v>
      </c>
    </row>
    <row r="2926" spans="1:11" x14ac:dyDescent="0.3">
      <c r="A2926" t="s">
        <v>283</v>
      </c>
      <c r="B2926" s="2">
        <v>46295</v>
      </c>
      <c r="C2926">
        <v>392732.94</v>
      </c>
      <c r="D2926">
        <v>2064.14</v>
      </c>
      <c r="E2926">
        <v>509.4</v>
      </c>
      <c r="F2926">
        <v>3136.04</v>
      </c>
      <c r="G2926">
        <v>338.68</v>
      </c>
      <c r="H2926">
        <v>388748.82</v>
      </c>
      <c r="I2926">
        <v>81.400000000000006</v>
      </c>
      <c r="J2926">
        <v>10.65</v>
      </c>
      <c r="K2926">
        <v>70.75</v>
      </c>
    </row>
    <row r="2927" spans="1:11" x14ac:dyDescent="0.3">
      <c r="A2927" t="s">
        <v>283</v>
      </c>
      <c r="B2927" s="2">
        <v>46326</v>
      </c>
      <c r="C2927">
        <v>388748.82</v>
      </c>
      <c r="D2927">
        <v>2043.2</v>
      </c>
      <c r="E2927">
        <v>504.23</v>
      </c>
      <c r="F2927">
        <v>3104.22</v>
      </c>
      <c r="G2927">
        <v>335.24</v>
      </c>
      <c r="H2927">
        <v>384805.12</v>
      </c>
      <c r="I2927">
        <v>80.58</v>
      </c>
      <c r="J2927">
        <v>10.65</v>
      </c>
      <c r="K2927">
        <v>69.930000000000007</v>
      </c>
    </row>
    <row r="2928" spans="1:11" x14ac:dyDescent="0.3">
      <c r="A2928" t="s">
        <v>283</v>
      </c>
      <c r="B2928" s="2">
        <v>46356</v>
      </c>
      <c r="C2928">
        <v>384805.12</v>
      </c>
      <c r="D2928">
        <v>2022.47</v>
      </c>
      <c r="E2928">
        <v>499.12</v>
      </c>
      <c r="F2928">
        <v>3072.73</v>
      </c>
      <c r="G2928">
        <v>331.84</v>
      </c>
      <c r="H2928">
        <v>380901.42</v>
      </c>
      <c r="I2928">
        <v>79.760000000000005</v>
      </c>
      <c r="J2928">
        <v>10.65</v>
      </c>
      <c r="K2928">
        <v>69.11</v>
      </c>
    </row>
    <row r="2929" spans="1:11" x14ac:dyDescent="0.3">
      <c r="A2929" t="s">
        <v>283</v>
      </c>
      <c r="B2929" s="2">
        <v>46387</v>
      </c>
      <c r="C2929">
        <v>380901.42</v>
      </c>
      <c r="D2929">
        <v>2001.95</v>
      </c>
      <c r="E2929">
        <v>494.06</v>
      </c>
      <c r="F2929">
        <v>3041.56</v>
      </c>
      <c r="G2929">
        <v>328.48</v>
      </c>
      <c r="H2929">
        <v>377037.33</v>
      </c>
      <c r="I2929">
        <v>78.95</v>
      </c>
      <c r="J2929">
        <v>10.65</v>
      </c>
      <c r="K2929">
        <v>68.3</v>
      </c>
    </row>
    <row r="2930" spans="1:11" x14ac:dyDescent="0.3">
      <c r="A2930" t="s">
        <v>284</v>
      </c>
      <c r="B2930" s="2">
        <v>46053</v>
      </c>
      <c r="C2930">
        <v>442709.59</v>
      </c>
      <c r="D2930">
        <v>2525.29</v>
      </c>
      <c r="E2930">
        <v>512.04</v>
      </c>
      <c r="F2930">
        <v>6534.74</v>
      </c>
      <c r="G2930">
        <v>917.06</v>
      </c>
      <c r="H2930">
        <v>434745.75</v>
      </c>
      <c r="I2930">
        <v>0</v>
      </c>
      <c r="J2930">
        <v>7.57</v>
      </c>
      <c r="K2930">
        <v>-7.57</v>
      </c>
    </row>
    <row r="2931" spans="1:11" x14ac:dyDescent="0.3">
      <c r="A2931" t="s">
        <v>284</v>
      </c>
      <c r="B2931" s="2">
        <v>46081</v>
      </c>
      <c r="C2931">
        <v>434745.75</v>
      </c>
      <c r="D2931">
        <v>2479.86</v>
      </c>
      <c r="E2931">
        <v>502.83</v>
      </c>
      <c r="F2931">
        <v>6417.19</v>
      </c>
      <c r="G2931">
        <v>900.56</v>
      </c>
      <c r="H2931">
        <v>426925.17</v>
      </c>
      <c r="I2931">
        <v>0</v>
      </c>
      <c r="J2931">
        <v>7.57</v>
      </c>
      <c r="K2931">
        <v>-7.57</v>
      </c>
    </row>
    <row r="2932" spans="1:11" x14ac:dyDescent="0.3">
      <c r="A2932" t="s">
        <v>284</v>
      </c>
      <c r="B2932" s="2">
        <v>46112</v>
      </c>
      <c r="C2932">
        <v>426925.17</v>
      </c>
      <c r="D2932">
        <v>2435.25</v>
      </c>
      <c r="E2932">
        <v>493.78</v>
      </c>
      <c r="F2932">
        <v>6301.75</v>
      </c>
      <c r="G2932">
        <v>884.36</v>
      </c>
      <c r="H2932">
        <v>419245.28</v>
      </c>
      <c r="I2932">
        <v>0</v>
      </c>
      <c r="J2932">
        <v>7.57</v>
      </c>
      <c r="K2932">
        <v>-7.57</v>
      </c>
    </row>
    <row r="2933" spans="1:11" x14ac:dyDescent="0.3">
      <c r="A2933" t="s">
        <v>284</v>
      </c>
      <c r="B2933" s="2">
        <v>46142</v>
      </c>
      <c r="C2933">
        <v>419245.28</v>
      </c>
      <c r="D2933">
        <v>2391.44</v>
      </c>
      <c r="E2933">
        <v>484.9</v>
      </c>
      <c r="F2933">
        <v>6188.39</v>
      </c>
      <c r="G2933">
        <v>868.46</v>
      </c>
      <c r="H2933">
        <v>411703.53</v>
      </c>
      <c r="I2933">
        <v>0</v>
      </c>
      <c r="J2933">
        <v>7.57</v>
      </c>
      <c r="K2933">
        <v>-7.57</v>
      </c>
    </row>
    <row r="2934" spans="1:11" x14ac:dyDescent="0.3">
      <c r="A2934" t="s">
        <v>284</v>
      </c>
      <c r="B2934" s="2">
        <v>46173</v>
      </c>
      <c r="C2934">
        <v>411703.53</v>
      </c>
      <c r="D2934">
        <v>2348.4299999999998</v>
      </c>
      <c r="E2934">
        <v>476.18</v>
      </c>
      <c r="F2934">
        <v>6077.06</v>
      </c>
      <c r="G2934">
        <v>852.83</v>
      </c>
      <c r="H2934">
        <v>404297.46</v>
      </c>
      <c r="I2934">
        <v>0</v>
      </c>
      <c r="J2934">
        <v>7.57</v>
      </c>
      <c r="K2934">
        <v>-7.57</v>
      </c>
    </row>
    <row r="2935" spans="1:11" x14ac:dyDescent="0.3">
      <c r="A2935" t="s">
        <v>284</v>
      </c>
      <c r="B2935" s="2">
        <v>46203</v>
      </c>
      <c r="C2935">
        <v>404297.46</v>
      </c>
      <c r="D2935">
        <v>2306.1799999999998</v>
      </c>
      <c r="E2935">
        <v>467.61</v>
      </c>
      <c r="F2935">
        <v>5967.74</v>
      </c>
      <c r="G2935">
        <v>837.49</v>
      </c>
      <c r="H2935">
        <v>397024.61</v>
      </c>
      <c r="I2935">
        <v>0</v>
      </c>
      <c r="J2935">
        <v>7.57</v>
      </c>
      <c r="K2935">
        <v>-7.57</v>
      </c>
    </row>
    <row r="2936" spans="1:11" x14ac:dyDescent="0.3">
      <c r="A2936" t="s">
        <v>284</v>
      </c>
      <c r="B2936" s="2">
        <v>46234</v>
      </c>
      <c r="C2936">
        <v>397024.61</v>
      </c>
      <c r="D2936">
        <v>2264.69</v>
      </c>
      <c r="E2936">
        <v>459.2</v>
      </c>
      <c r="F2936">
        <v>5860.39</v>
      </c>
      <c r="G2936">
        <v>822.43</v>
      </c>
      <c r="H2936">
        <v>389882.59</v>
      </c>
      <c r="I2936">
        <v>0</v>
      </c>
      <c r="J2936">
        <v>7.57</v>
      </c>
      <c r="K2936">
        <v>-7.57</v>
      </c>
    </row>
    <row r="2937" spans="1:11" x14ac:dyDescent="0.3">
      <c r="A2937" t="s">
        <v>284</v>
      </c>
      <c r="B2937" s="2">
        <v>46265</v>
      </c>
      <c r="C2937">
        <v>389882.59</v>
      </c>
      <c r="D2937">
        <v>2223.96</v>
      </c>
      <c r="E2937">
        <v>450.94</v>
      </c>
      <c r="F2937">
        <v>5754.97</v>
      </c>
      <c r="G2937">
        <v>807.63</v>
      </c>
      <c r="H2937">
        <v>382869.05</v>
      </c>
      <c r="I2937">
        <v>0</v>
      </c>
      <c r="J2937">
        <v>7.57</v>
      </c>
      <c r="K2937">
        <v>-7.57</v>
      </c>
    </row>
    <row r="2938" spans="1:11" x14ac:dyDescent="0.3">
      <c r="A2938" t="s">
        <v>284</v>
      </c>
      <c r="B2938" s="2">
        <v>46295</v>
      </c>
      <c r="C2938">
        <v>382869.05</v>
      </c>
      <c r="D2938">
        <v>2183.9499999999998</v>
      </c>
      <c r="E2938">
        <v>442.83</v>
      </c>
      <c r="F2938">
        <v>5651.44</v>
      </c>
      <c r="G2938">
        <v>793.1</v>
      </c>
      <c r="H2938">
        <v>375981.67</v>
      </c>
      <c r="I2938">
        <v>0</v>
      </c>
      <c r="J2938">
        <v>7.57</v>
      </c>
      <c r="K2938">
        <v>-7.57</v>
      </c>
    </row>
    <row r="2939" spans="1:11" x14ac:dyDescent="0.3">
      <c r="A2939" t="s">
        <v>284</v>
      </c>
      <c r="B2939" s="2">
        <v>46326</v>
      </c>
      <c r="C2939">
        <v>375981.67</v>
      </c>
      <c r="D2939">
        <v>2144.66</v>
      </c>
      <c r="E2939">
        <v>434.86</v>
      </c>
      <c r="F2939">
        <v>5549.78</v>
      </c>
      <c r="G2939">
        <v>778.84</v>
      </c>
      <c r="H2939">
        <v>369218.19</v>
      </c>
      <c r="I2939">
        <v>0</v>
      </c>
      <c r="J2939">
        <v>7.57</v>
      </c>
      <c r="K2939">
        <v>-7.57</v>
      </c>
    </row>
    <row r="2940" spans="1:11" x14ac:dyDescent="0.3">
      <c r="A2940" t="s">
        <v>284</v>
      </c>
      <c r="B2940" s="2">
        <v>46356</v>
      </c>
      <c r="C2940">
        <v>369218.19</v>
      </c>
      <c r="D2940">
        <v>2106.08</v>
      </c>
      <c r="E2940">
        <v>427.04</v>
      </c>
      <c r="F2940">
        <v>5449.95</v>
      </c>
      <c r="G2940">
        <v>764.83</v>
      </c>
      <c r="H2940">
        <v>362576.38</v>
      </c>
      <c r="I2940">
        <v>0</v>
      </c>
      <c r="J2940">
        <v>7.57</v>
      </c>
      <c r="K2940">
        <v>-7.57</v>
      </c>
    </row>
    <row r="2941" spans="1:11" x14ac:dyDescent="0.3">
      <c r="A2941" t="s">
        <v>284</v>
      </c>
      <c r="B2941" s="2">
        <v>46387</v>
      </c>
      <c r="C2941">
        <v>362576.38</v>
      </c>
      <c r="D2941">
        <v>2068.1999999999998</v>
      </c>
      <c r="E2941">
        <v>419.36</v>
      </c>
      <c r="F2941">
        <v>5351.91</v>
      </c>
      <c r="G2941">
        <v>751.07</v>
      </c>
      <c r="H2941">
        <v>356054.05</v>
      </c>
      <c r="I2941">
        <v>0</v>
      </c>
      <c r="J2941">
        <v>7.57</v>
      </c>
      <c r="K2941">
        <v>-7.57</v>
      </c>
    </row>
    <row r="2942" spans="1:11" x14ac:dyDescent="0.3">
      <c r="A2942" t="s">
        <v>285</v>
      </c>
      <c r="B2942" s="2">
        <v>46053</v>
      </c>
      <c r="C2942">
        <v>198332.23</v>
      </c>
      <c r="D2942">
        <v>1023.72</v>
      </c>
      <c r="E2942">
        <v>296.68</v>
      </c>
      <c r="F2942">
        <v>1290.6400000000001</v>
      </c>
      <c r="G2942">
        <v>178.68</v>
      </c>
      <c r="H2942">
        <v>196566.22</v>
      </c>
      <c r="I2942">
        <v>45.25</v>
      </c>
      <c r="J2942">
        <v>6.51</v>
      </c>
      <c r="K2942">
        <v>38.729999999999997</v>
      </c>
    </row>
    <row r="2943" spans="1:11" x14ac:dyDescent="0.3">
      <c r="A2943" t="s">
        <v>285</v>
      </c>
      <c r="B2943" s="2">
        <v>46081</v>
      </c>
      <c r="C2943">
        <v>196566.22</v>
      </c>
      <c r="D2943">
        <v>1014.61</v>
      </c>
      <c r="E2943">
        <v>294.04000000000002</v>
      </c>
      <c r="F2943">
        <v>1279.1500000000001</v>
      </c>
      <c r="G2943">
        <v>177.09</v>
      </c>
      <c r="H2943">
        <v>194815.94</v>
      </c>
      <c r="I2943">
        <v>44.85</v>
      </c>
      <c r="J2943">
        <v>6.51</v>
      </c>
      <c r="K2943">
        <v>38.33</v>
      </c>
    </row>
    <row r="2944" spans="1:11" x14ac:dyDescent="0.3">
      <c r="A2944" t="s">
        <v>285</v>
      </c>
      <c r="B2944" s="2">
        <v>46112</v>
      </c>
      <c r="C2944">
        <v>194815.94</v>
      </c>
      <c r="D2944">
        <v>1005.57</v>
      </c>
      <c r="E2944">
        <v>291.42</v>
      </c>
      <c r="F2944">
        <v>1267.76</v>
      </c>
      <c r="G2944">
        <v>175.52</v>
      </c>
      <c r="H2944">
        <v>193081.24</v>
      </c>
      <c r="I2944">
        <v>44.45</v>
      </c>
      <c r="J2944">
        <v>6.51</v>
      </c>
      <c r="K2944">
        <v>37.93</v>
      </c>
    </row>
    <row r="2945" spans="1:11" x14ac:dyDescent="0.3">
      <c r="A2945" t="s">
        <v>285</v>
      </c>
      <c r="B2945" s="2">
        <v>46142</v>
      </c>
      <c r="C2945">
        <v>193081.24</v>
      </c>
      <c r="D2945">
        <v>996.62</v>
      </c>
      <c r="E2945">
        <v>288.83</v>
      </c>
      <c r="F2945">
        <v>1256.47</v>
      </c>
      <c r="G2945">
        <v>173.95</v>
      </c>
      <c r="H2945">
        <v>191361.99</v>
      </c>
      <c r="I2945">
        <v>44.05</v>
      </c>
      <c r="J2945">
        <v>6.51</v>
      </c>
      <c r="K2945">
        <v>37.54</v>
      </c>
    </row>
    <row r="2946" spans="1:11" x14ac:dyDescent="0.3">
      <c r="A2946" t="s">
        <v>285</v>
      </c>
      <c r="B2946" s="2">
        <v>46173</v>
      </c>
      <c r="C2946">
        <v>191361.99</v>
      </c>
      <c r="D2946">
        <v>987.75</v>
      </c>
      <c r="E2946">
        <v>286.26</v>
      </c>
      <c r="F2946">
        <v>1245.28</v>
      </c>
      <c r="G2946">
        <v>172.4</v>
      </c>
      <c r="H2946">
        <v>189658.05</v>
      </c>
      <c r="I2946">
        <v>43.66</v>
      </c>
      <c r="J2946">
        <v>6.51</v>
      </c>
      <c r="K2946">
        <v>37.14</v>
      </c>
    </row>
    <row r="2947" spans="1:11" x14ac:dyDescent="0.3">
      <c r="A2947" t="s">
        <v>285</v>
      </c>
      <c r="B2947" s="2">
        <v>46203</v>
      </c>
      <c r="C2947">
        <v>189658.05</v>
      </c>
      <c r="D2947">
        <v>978.95</v>
      </c>
      <c r="E2947">
        <v>283.70999999999998</v>
      </c>
      <c r="F2947">
        <v>1234.19</v>
      </c>
      <c r="G2947">
        <v>170.87</v>
      </c>
      <c r="H2947">
        <v>187969.28</v>
      </c>
      <c r="I2947">
        <v>43.27</v>
      </c>
      <c r="J2947">
        <v>6.51</v>
      </c>
      <c r="K2947">
        <v>36.76</v>
      </c>
    </row>
    <row r="2948" spans="1:11" x14ac:dyDescent="0.3">
      <c r="A2948" t="s">
        <v>285</v>
      </c>
      <c r="B2948" s="2">
        <v>46234</v>
      </c>
      <c r="C2948">
        <v>187969.28</v>
      </c>
      <c r="D2948">
        <v>970.23</v>
      </c>
      <c r="E2948">
        <v>281.18</v>
      </c>
      <c r="F2948">
        <v>1223.21</v>
      </c>
      <c r="G2948">
        <v>169.35</v>
      </c>
      <c r="H2948">
        <v>186295.55</v>
      </c>
      <c r="I2948">
        <v>42.88</v>
      </c>
      <c r="J2948">
        <v>6.51</v>
      </c>
      <c r="K2948">
        <v>36.369999999999997</v>
      </c>
    </row>
    <row r="2949" spans="1:11" x14ac:dyDescent="0.3">
      <c r="A2949" t="s">
        <v>285</v>
      </c>
      <c r="B2949" s="2">
        <v>46265</v>
      </c>
      <c r="C2949">
        <v>186295.55</v>
      </c>
      <c r="D2949">
        <v>961.6</v>
      </c>
      <c r="E2949">
        <v>278.68</v>
      </c>
      <c r="F2949">
        <v>1212.31</v>
      </c>
      <c r="G2949">
        <v>167.84</v>
      </c>
      <c r="H2949">
        <v>184636.72</v>
      </c>
      <c r="I2949">
        <v>42.5</v>
      </c>
      <c r="J2949">
        <v>6.51</v>
      </c>
      <c r="K2949">
        <v>35.99</v>
      </c>
    </row>
    <row r="2950" spans="1:11" x14ac:dyDescent="0.3">
      <c r="A2950" t="s">
        <v>285</v>
      </c>
      <c r="B2950" s="2">
        <v>46295</v>
      </c>
      <c r="C2950">
        <v>184636.72</v>
      </c>
      <c r="D2950">
        <v>953.03</v>
      </c>
      <c r="E2950">
        <v>276.2</v>
      </c>
      <c r="F2950">
        <v>1201.52</v>
      </c>
      <c r="G2950">
        <v>166.34</v>
      </c>
      <c r="H2950">
        <v>182992.66</v>
      </c>
      <c r="I2950">
        <v>42.12</v>
      </c>
      <c r="J2950">
        <v>6.51</v>
      </c>
      <c r="K2950">
        <v>35.61</v>
      </c>
    </row>
    <row r="2951" spans="1:11" x14ac:dyDescent="0.3">
      <c r="A2951" t="s">
        <v>285</v>
      </c>
      <c r="B2951" s="2">
        <v>46326</v>
      </c>
      <c r="C2951">
        <v>182992.66</v>
      </c>
      <c r="D2951">
        <v>944.55</v>
      </c>
      <c r="E2951">
        <v>273.74</v>
      </c>
      <c r="F2951">
        <v>1190.82</v>
      </c>
      <c r="G2951">
        <v>164.86</v>
      </c>
      <c r="H2951">
        <v>181363.24</v>
      </c>
      <c r="I2951">
        <v>41.75</v>
      </c>
      <c r="J2951">
        <v>6.51</v>
      </c>
      <c r="K2951">
        <v>35.229999999999997</v>
      </c>
    </row>
    <row r="2952" spans="1:11" x14ac:dyDescent="0.3">
      <c r="A2952" t="s">
        <v>285</v>
      </c>
      <c r="B2952" s="2">
        <v>46356</v>
      </c>
      <c r="C2952">
        <v>181363.24</v>
      </c>
      <c r="D2952">
        <v>936.14</v>
      </c>
      <c r="E2952">
        <v>271.3</v>
      </c>
      <c r="F2952">
        <v>1180.22</v>
      </c>
      <c r="G2952">
        <v>163.4</v>
      </c>
      <c r="H2952">
        <v>179748.33</v>
      </c>
      <c r="I2952">
        <v>41.38</v>
      </c>
      <c r="J2952">
        <v>6.51</v>
      </c>
      <c r="K2952">
        <v>34.86</v>
      </c>
    </row>
    <row r="2953" spans="1:11" x14ac:dyDescent="0.3">
      <c r="A2953" t="s">
        <v>285</v>
      </c>
      <c r="B2953" s="2">
        <v>46387</v>
      </c>
      <c r="C2953">
        <v>179748.33</v>
      </c>
      <c r="D2953">
        <v>927.8</v>
      </c>
      <c r="E2953">
        <v>268.88</v>
      </c>
      <c r="F2953">
        <v>1169.71</v>
      </c>
      <c r="G2953">
        <v>161.94</v>
      </c>
      <c r="H2953">
        <v>178147.8</v>
      </c>
      <c r="I2953">
        <v>41.01</v>
      </c>
      <c r="J2953">
        <v>6.51</v>
      </c>
      <c r="K2953">
        <v>34.49</v>
      </c>
    </row>
    <row r="2954" spans="1:11" x14ac:dyDescent="0.3">
      <c r="A2954" t="s">
        <v>286</v>
      </c>
      <c r="B2954" s="2">
        <v>46053</v>
      </c>
      <c r="C2954">
        <v>328548.34999999998</v>
      </c>
      <c r="D2954">
        <v>1839.6</v>
      </c>
      <c r="E2954">
        <v>435.8</v>
      </c>
      <c r="F2954">
        <v>3178.01</v>
      </c>
      <c r="G2954">
        <v>771.04</v>
      </c>
      <c r="H2954">
        <v>324163.51</v>
      </c>
      <c r="I2954">
        <v>67.989999999999995</v>
      </c>
      <c r="J2954">
        <v>7.28</v>
      </c>
      <c r="K2954">
        <v>60.71</v>
      </c>
    </row>
    <row r="2955" spans="1:11" x14ac:dyDescent="0.3">
      <c r="A2955" t="s">
        <v>286</v>
      </c>
      <c r="B2955" s="2">
        <v>46081</v>
      </c>
      <c r="C2955">
        <v>324163.51</v>
      </c>
      <c r="D2955">
        <v>1815.05</v>
      </c>
      <c r="E2955">
        <v>429.98</v>
      </c>
      <c r="F2955">
        <v>3135.6</v>
      </c>
      <c r="G2955">
        <v>760.75</v>
      </c>
      <c r="H2955">
        <v>319837.18</v>
      </c>
      <c r="I2955">
        <v>67.08</v>
      </c>
      <c r="J2955">
        <v>7.28</v>
      </c>
      <c r="K2955">
        <v>59.8</v>
      </c>
    </row>
    <row r="2956" spans="1:11" x14ac:dyDescent="0.3">
      <c r="A2956" t="s">
        <v>286</v>
      </c>
      <c r="B2956" s="2">
        <v>46112</v>
      </c>
      <c r="C2956">
        <v>319837.18</v>
      </c>
      <c r="D2956">
        <v>1790.82</v>
      </c>
      <c r="E2956">
        <v>424.24</v>
      </c>
      <c r="F2956">
        <v>3093.75</v>
      </c>
      <c r="G2956">
        <v>750.59</v>
      </c>
      <c r="H2956">
        <v>315568.59999999998</v>
      </c>
      <c r="I2956">
        <v>66.19</v>
      </c>
      <c r="J2956">
        <v>7.28</v>
      </c>
      <c r="K2956">
        <v>58.91</v>
      </c>
    </row>
    <row r="2957" spans="1:11" x14ac:dyDescent="0.3">
      <c r="A2957" t="s">
        <v>286</v>
      </c>
      <c r="B2957" s="2">
        <v>46142</v>
      </c>
      <c r="C2957">
        <v>315568.59999999998</v>
      </c>
      <c r="D2957">
        <v>1766.92</v>
      </c>
      <c r="E2957">
        <v>418.58</v>
      </c>
      <c r="F2957">
        <v>3052.46</v>
      </c>
      <c r="G2957">
        <v>740.57</v>
      </c>
      <c r="H2957">
        <v>311356.98</v>
      </c>
      <c r="I2957">
        <v>65.3</v>
      </c>
      <c r="J2957">
        <v>7.28</v>
      </c>
      <c r="K2957">
        <v>58.02</v>
      </c>
    </row>
    <row r="2958" spans="1:11" x14ac:dyDescent="0.3">
      <c r="A2958" t="s">
        <v>286</v>
      </c>
      <c r="B2958" s="2">
        <v>46173</v>
      </c>
      <c r="C2958">
        <v>311356.98</v>
      </c>
      <c r="D2958">
        <v>1743.34</v>
      </c>
      <c r="E2958">
        <v>412.99</v>
      </c>
      <c r="F2958">
        <v>3011.72</v>
      </c>
      <c r="G2958">
        <v>730.69</v>
      </c>
      <c r="H2958">
        <v>307201.57</v>
      </c>
      <c r="I2958">
        <v>64.430000000000007</v>
      </c>
      <c r="J2958">
        <v>7.28</v>
      </c>
      <c r="K2958">
        <v>57.15</v>
      </c>
    </row>
    <row r="2959" spans="1:11" x14ac:dyDescent="0.3">
      <c r="A2959" t="s">
        <v>286</v>
      </c>
      <c r="B2959" s="2">
        <v>46203</v>
      </c>
      <c r="C2959">
        <v>307201.57</v>
      </c>
      <c r="D2959">
        <v>1720.07</v>
      </c>
      <c r="E2959">
        <v>407.48</v>
      </c>
      <c r="F2959">
        <v>2971.53</v>
      </c>
      <c r="G2959">
        <v>720.94</v>
      </c>
      <c r="H2959">
        <v>303101.63</v>
      </c>
      <c r="I2959">
        <v>63.57</v>
      </c>
      <c r="J2959">
        <v>7.28</v>
      </c>
      <c r="K2959">
        <v>56.29</v>
      </c>
    </row>
    <row r="2960" spans="1:11" x14ac:dyDescent="0.3">
      <c r="A2960" t="s">
        <v>286</v>
      </c>
      <c r="B2960" s="2">
        <v>46234</v>
      </c>
      <c r="C2960">
        <v>303101.63</v>
      </c>
      <c r="D2960">
        <v>1697.12</v>
      </c>
      <c r="E2960">
        <v>402.04</v>
      </c>
      <c r="F2960">
        <v>2931.87</v>
      </c>
      <c r="G2960">
        <v>711.32</v>
      </c>
      <c r="H2960">
        <v>299056.40000000002</v>
      </c>
      <c r="I2960">
        <v>62.72</v>
      </c>
      <c r="J2960">
        <v>7.28</v>
      </c>
      <c r="K2960">
        <v>55.44</v>
      </c>
    </row>
    <row r="2961" spans="1:11" x14ac:dyDescent="0.3">
      <c r="A2961" t="s">
        <v>286</v>
      </c>
      <c r="B2961" s="2">
        <v>46265</v>
      </c>
      <c r="C2961">
        <v>299056.40000000002</v>
      </c>
      <c r="D2961">
        <v>1674.47</v>
      </c>
      <c r="E2961">
        <v>396.68</v>
      </c>
      <c r="F2961">
        <v>2892.74</v>
      </c>
      <c r="G2961">
        <v>701.82</v>
      </c>
      <c r="H2961">
        <v>295065.15000000002</v>
      </c>
      <c r="I2961">
        <v>61.89</v>
      </c>
      <c r="J2961">
        <v>7.28</v>
      </c>
      <c r="K2961">
        <v>54.61</v>
      </c>
    </row>
    <row r="2962" spans="1:11" x14ac:dyDescent="0.3">
      <c r="A2962" t="s">
        <v>286</v>
      </c>
      <c r="B2962" s="2">
        <v>46295</v>
      </c>
      <c r="C2962">
        <v>295065.15000000002</v>
      </c>
      <c r="D2962">
        <v>1652.12</v>
      </c>
      <c r="E2962">
        <v>391.38</v>
      </c>
      <c r="F2962">
        <v>2854.13</v>
      </c>
      <c r="G2962">
        <v>692.46</v>
      </c>
      <c r="H2962">
        <v>291127.18</v>
      </c>
      <c r="I2962">
        <v>61.06</v>
      </c>
      <c r="J2962">
        <v>7.28</v>
      </c>
      <c r="K2962">
        <v>53.78</v>
      </c>
    </row>
    <row r="2963" spans="1:11" x14ac:dyDescent="0.3">
      <c r="A2963" t="s">
        <v>286</v>
      </c>
      <c r="B2963" s="2">
        <v>46326</v>
      </c>
      <c r="C2963">
        <v>291127.18</v>
      </c>
      <c r="D2963">
        <v>1630.07</v>
      </c>
      <c r="E2963">
        <v>386.16</v>
      </c>
      <c r="F2963">
        <v>2816.04</v>
      </c>
      <c r="G2963">
        <v>683.22</v>
      </c>
      <c r="H2963">
        <v>287241.76</v>
      </c>
      <c r="I2963">
        <v>60.25</v>
      </c>
      <c r="J2963">
        <v>7.28</v>
      </c>
      <c r="K2963">
        <v>52.97</v>
      </c>
    </row>
    <row r="2964" spans="1:11" x14ac:dyDescent="0.3">
      <c r="A2964" t="s">
        <v>286</v>
      </c>
      <c r="B2964" s="2">
        <v>46356</v>
      </c>
      <c r="C2964">
        <v>287241.76</v>
      </c>
      <c r="D2964">
        <v>1608.31</v>
      </c>
      <c r="E2964">
        <v>381.01</v>
      </c>
      <c r="F2964">
        <v>2778.46</v>
      </c>
      <c r="G2964">
        <v>674.1</v>
      </c>
      <c r="H2964">
        <v>283408.2</v>
      </c>
      <c r="I2964">
        <v>59.44</v>
      </c>
      <c r="J2964">
        <v>7.28</v>
      </c>
      <c r="K2964">
        <v>52.16</v>
      </c>
    </row>
    <row r="2965" spans="1:11" x14ac:dyDescent="0.3">
      <c r="A2965" t="s">
        <v>286</v>
      </c>
      <c r="B2965" s="2">
        <v>46387</v>
      </c>
      <c r="C2965">
        <v>283408.2</v>
      </c>
      <c r="D2965">
        <v>1586.85</v>
      </c>
      <c r="E2965">
        <v>375.92</v>
      </c>
      <c r="F2965">
        <v>2741.38</v>
      </c>
      <c r="G2965">
        <v>665.1</v>
      </c>
      <c r="H2965">
        <v>279625.8</v>
      </c>
      <c r="I2965">
        <v>58.65</v>
      </c>
      <c r="J2965">
        <v>7.28</v>
      </c>
      <c r="K2965">
        <v>51.37</v>
      </c>
    </row>
    <row r="2966" spans="1:11" x14ac:dyDescent="0.3">
      <c r="A2966" t="s">
        <v>287</v>
      </c>
      <c r="B2966" s="2">
        <v>46053</v>
      </c>
      <c r="C2966">
        <v>262858.52</v>
      </c>
      <c r="D2966">
        <v>1328.09</v>
      </c>
      <c r="E2966">
        <v>1546.58</v>
      </c>
      <c r="F2966">
        <v>3456.34</v>
      </c>
      <c r="G2966">
        <v>830.65</v>
      </c>
      <c r="H2966">
        <v>257024.95</v>
      </c>
      <c r="I2966">
        <v>64.989999999999995</v>
      </c>
      <c r="J2966">
        <v>5.89</v>
      </c>
      <c r="K2966">
        <v>59.09</v>
      </c>
    </row>
    <row r="2967" spans="1:11" x14ac:dyDescent="0.3">
      <c r="A2967" t="s">
        <v>287</v>
      </c>
      <c r="B2967" s="2">
        <v>46081</v>
      </c>
      <c r="C2967">
        <v>257024.95</v>
      </c>
      <c r="D2967">
        <v>1298.6199999999999</v>
      </c>
      <c r="E2967">
        <v>1512.26</v>
      </c>
      <c r="F2967">
        <v>3379.63</v>
      </c>
      <c r="G2967">
        <v>812.22</v>
      </c>
      <c r="H2967">
        <v>251320.84</v>
      </c>
      <c r="I2967">
        <v>63.54</v>
      </c>
      <c r="J2967">
        <v>5.89</v>
      </c>
      <c r="K2967">
        <v>57.65</v>
      </c>
    </row>
    <row r="2968" spans="1:11" x14ac:dyDescent="0.3">
      <c r="A2968" t="s">
        <v>287</v>
      </c>
      <c r="B2968" s="2">
        <v>46112</v>
      </c>
      <c r="C2968">
        <v>251320.84</v>
      </c>
      <c r="D2968">
        <v>1269.8</v>
      </c>
      <c r="E2968">
        <v>1478.7</v>
      </c>
      <c r="F2968">
        <v>3304.63</v>
      </c>
      <c r="G2968">
        <v>794.19</v>
      </c>
      <c r="H2968">
        <v>245743.32</v>
      </c>
      <c r="I2968">
        <v>62.13</v>
      </c>
      <c r="J2968">
        <v>5.89</v>
      </c>
      <c r="K2968">
        <v>56.24</v>
      </c>
    </row>
    <row r="2969" spans="1:11" x14ac:dyDescent="0.3">
      <c r="A2969" t="s">
        <v>287</v>
      </c>
      <c r="B2969" s="2">
        <v>46142</v>
      </c>
      <c r="C2969">
        <v>245743.32</v>
      </c>
      <c r="D2969">
        <v>1241.6199999999999</v>
      </c>
      <c r="E2969">
        <v>1445.88</v>
      </c>
      <c r="F2969">
        <v>3231.29</v>
      </c>
      <c r="G2969">
        <v>776.57</v>
      </c>
      <c r="H2969">
        <v>240289.58</v>
      </c>
      <c r="I2969">
        <v>60.75</v>
      </c>
      <c r="J2969">
        <v>5.89</v>
      </c>
      <c r="K2969">
        <v>54.86</v>
      </c>
    </row>
    <row r="2970" spans="1:11" x14ac:dyDescent="0.3">
      <c r="A2970" t="s">
        <v>287</v>
      </c>
      <c r="B2970" s="2">
        <v>46173</v>
      </c>
      <c r="C2970">
        <v>240289.58</v>
      </c>
      <c r="D2970">
        <v>1214.06</v>
      </c>
      <c r="E2970">
        <v>1413.79</v>
      </c>
      <c r="F2970">
        <v>3159.58</v>
      </c>
      <c r="G2970">
        <v>759.34</v>
      </c>
      <c r="H2970">
        <v>234956.88</v>
      </c>
      <c r="I2970">
        <v>59.41</v>
      </c>
      <c r="J2970">
        <v>5.89</v>
      </c>
      <c r="K2970">
        <v>53.51</v>
      </c>
    </row>
    <row r="2971" spans="1:11" x14ac:dyDescent="0.3">
      <c r="A2971" t="s">
        <v>287</v>
      </c>
      <c r="B2971" s="2">
        <v>46203</v>
      </c>
      <c r="C2971">
        <v>234956.88</v>
      </c>
      <c r="D2971">
        <v>1187.1199999999999</v>
      </c>
      <c r="E2971">
        <v>1382.42</v>
      </c>
      <c r="F2971">
        <v>3089.46</v>
      </c>
      <c r="G2971">
        <v>742.48</v>
      </c>
      <c r="H2971">
        <v>229742.52</v>
      </c>
      <c r="I2971">
        <v>58.09</v>
      </c>
      <c r="J2971">
        <v>5.89</v>
      </c>
      <c r="K2971">
        <v>52.19</v>
      </c>
    </row>
    <row r="2972" spans="1:11" x14ac:dyDescent="0.3">
      <c r="A2972" t="s">
        <v>287</v>
      </c>
      <c r="B2972" s="2">
        <v>46234</v>
      </c>
      <c r="C2972">
        <v>229742.52</v>
      </c>
      <c r="D2972">
        <v>1160.77</v>
      </c>
      <c r="E2972">
        <v>1351.74</v>
      </c>
      <c r="F2972">
        <v>3020.89</v>
      </c>
      <c r="G2972">
        <v>726.01</v>
      </c>
      <c r="H2972">
        <v>224643.88</v>
      </c>
      <c r="I2972">
        <v>56.8</v>
      </c>
      <c r="J2972">
        <v>5.89</v>
      </c>
      <c r="K2972">
        <v>50.9</v>
      </c>
    </row>
    <row r="2973" spans="1:11" x14ac:dyDescent="0.3">
      <c r="A2973" t="s">
        <v>287</v>
      </c>
      <c r="B2973" s="2">
        <v>46265</v>
      </c>
      <c r="C2973">
        <v>224643.88</v>
      </c>
      <c r="D2973">
        <v>1135.01</v>
      </c>
      <c r="E2973">
        <v>1321.74</v>
      </c>
      <c r="F2973">
        <v>2953.85</v>
      </c>
      <c r="G2973">
        <v>709.89</v>
      </c>
      <c r="H2973">
        <v>219658.4</v>
      </c>
      <c r="I2973">
        <v>55.54</v>
      </c>
      <c r="J2973">
        <v>5.89</v>
      </c>
      <c r="K2973">
        <v>49.64</v>
      </c>
    </row>
    <row r="2974" spans="1:11" x14ac:dyDescent="0.3">
      <c r="A2974" t="s">
        <v>287</v>
      </c>
      <c r="B2974" s="2">
        <v>46295</v>
      </c>
      <c r="C2974">
        <v>219658.4</v>
      </c>
      <c r="D2974">
        <v>1109.82</v>
      </c>
      <c r="E2974">
        <v>1292.4000000000001</v>
      </c>
      <c r="F2974">
        <v>2888.3</v>
      </c>
      <c r="G2974">
        <v>694.14</v>
      </c>
      <c r="H2974">
        <v>214783.56</v>
      </c>
      <c r="I2974">
        <v>54.31</v>
      </c>
      <c r="J2974">
        <v>5.89</v>
      </c>
      <c r="K2974">
        <v>48.41</v>
      </c>
    </row>
    <row r="2975" spans="1:11" x14ac:dyDescent="0.3">
      <c r="A2975" t="s">
        <v>287</v>
      </c>
      <c r="B2975" s="2">
        <v>46326</v>
      </c>
      <c r="C2975">
        <v>214783.56</v>
      </c>
      <c r="D2975">
        <v>1085.19</v>
      </c>
      <c r="E2975">
        <v>1263.72</v>
      </c>
      <c r="F2975">
        <v>2824.2</v>
      </c>
      <c r="G2975">
        <v>678.73</v>
      </c>
      <c r="H2975">
        <v>210016.91</v>
      </c>
      <c r="I2975">
        <v>53.1</v>
      </c>
      <c r="J2975">
        <v>5.89</v>
      </c>
      <c r="K2975">
        <v>47.21</v>
      </c>
    </row>
    <row r="2976" spans="1:11" x14ac:dyDescent="0.3">
      <c r="A2976" t="s">
        <v>287</v>
      </c>
      <c r="B2976" s="2">
        <v>46356</v>
      </c>
      <c r="C2976">
        <v>210016.91</v>
      </c>
      <c r="D2976">
        <v>1061.1099999999999</v>
      </c>
      <c r="E2976">
        <v>1235.68</v>
      </c>
      <c r="F2976">
        <v>2761.52</v>
      </c>
      <c r="G2976">
        <v>663.67</v>
      </c>
      <c r="H2976">
        <v>205356.04</v>
      </c>
      <c r="I2976">
        <v>51.92</v>
      </c>
      <c r="J2976">
        <v>5.89</v>
      </c>
      <c r="K2976">
        <v>46.03</v>
      </c>
    </row>
    <row r="2977" spans="1:11" x14ac:dyDescent="0.3">
      <c r="A2977" t="s">
        <v>287</v>
      </c>
      <c r="B2977" s="2">
        <v>46387</v>
      </c>
      <c r="C2977">
        <v>205356.04</v>
      </c>
      <c r="D2977">
        <v>1037.56</v>
      </c>
      <c r="E2977">
        <v>1208.25</v>
      </c>
      <c r="F2977">
        <v>2700.24</v>
      </c>
      <c r="G2977">
        <v>648.94000000000005</v>
      </c>
      <c r="H2977">
        <v>200798.61</v>
      </c>
      <c r="I2977">
        <v>50.77</v>
      </c>
      <c r="J2977">
        <v>5.89</v>
      </c>
      <c r="K2977">
        <v>44.88</v>
      </c>
    </row>
    <row r="2978" spans="1:11" x14ac:dyDescent="0.3">
      <c r="A2978" t="s">
        <v>288</v>
      </c>
      <c r="B2978" s="2">
        <v>46053</v>
      </c>
      <c r="C2978">
        <v>514116.23</v>
      </c>
      <c r="D2978">
        <v>2725.24</v>
      </c>
      <c r="E2978">
        <v>665.43</v>
      </c>
      <c r="F2978">
        <v>3409.16</v>
      </c>
      <c r="G2978">
        <v>1043.73</v>
      </c>
      <c r="H2978">
        <v>508997.9</v>
      </c>
      <c r="I2978">
        <v>106.57</v>
      </c>
      <c r="J2978">
        <v>8.5500000000000007</v>
      </c>
      <c r="K2978">
        <v>98.02</v>
      </c>
    </row>
    <row r="2979" spans="1:11" x14ac:dyDescent="0.3">
      <c r="A2979" t="s">
        <v>288</v>
      </c>
      <c r="B2979" s="2">
        <v>46081</v>
      </c>
      <c r="C2979">
        <v>508997.9</v>
      </c>
      <c r="D2979">
        <v>2698.11</v>
      </c>
      <c r="E2979">
        <v>658.81</v>
      </c>
      <c r="F2979">
        <v>3375.22</v>
      </c>
      <c r="G2979">
        <v>1033.3399999999999</v>
      </c>
      <c r="H2979">
        <v>503930.52</v>
      </c>
      <c r="I2979">
        <v>105.51</v>
      </c>
      <c r="J2979">
        <v>8.5500000000000007</v>
      </c>
      <c r="K2979">
        <v>96.96</v>
      </c>
    </row>
    <row r="2980" spans="1:11" x14ac:dyDescent="0.3">
      <c r="A2980" t="s">
        <v>288</v>
      </c>
      <c r="B2980" s="2">
        <v>46112</v>
      </c>
      <c r="C2980">
        <v>503930.52</v>
      </c>
      <c r="D2980">
        <v>2671.25</v>
      </c>
      <c r="E2980">
        <v>652.25</v>
      </c>
      <c r="F2980">
        <v>3341.62</v>
      </c>
      <c r="G2980">
        <v>1023.06</v>
      </c>
      <c r="H2980">
        <v>498913.59</v>
      </c>
      <c r="I2980">
        <v>104.46</v>
      </c>
      <c r="J2980">
        <v>8.5500000000000007</v>
      </c>
      <c r="K2980">
        <v>95.91</v>
      </c>
    </row>
    <row r="2981" spans="1:11" x14ac:dyDescent="0.3">
      <c r="A2981" t="s">
        <v>288</v>
      </c>
      <c r="B2981" s="2">
        <v>46142</v>
      </c>
      <c r="C2981">
        <v>498913.59</v>
      </c>
      <c r="D2981">
        <v>2644.66</v>
      </c>
      <c r="E2981">
        <v>645.76</v>
      </c>
      <c r="F2981">
        <v>3308.35</v>
      </c>
      <c r="G2981">
        <v>1012.87</v>
      </c>
      <c r="H2981">
        <v>493946.61</v>
      </c>
      <c r="I2981">
        <v>103.42</v>
      </c>
      <c r="J2981">
        <v>8.5500000000000007</v>
      </c>
      <c r="K2981">
        <v>94.87</v>
      </c>
    </row>
    <row r="2982" spans="1:11" x14ac:dyDescent="0.3">
      <c r="A2982" t="s">
        <v>288</v>
      </c>
      <c r="B2982" s="2">
        <v>46173</v>
      </c>
      <c r="C2982">
        <v>493946.61</v>
      </c>
      <c r="D2982">
        <v>2618.33</v>
      </c>
      <c r="E2982">
        <v>639.33000000000004</v>
      </c>
      <c r="F2982">
        <v>3275.42</v>
      </c>
      <c r="G2982">
        <v>1002.79</v>
      </c>
      <c r="H2982">
        <v>489029.08</v>
      </c>
      <c r="I2982">
        <v>102.39</v>
      </c>
      <c r="J2982">
        <v>8.5500000000000007</v>
      </c>
      <c r="K2982">
        <v>93.84</v>
      </c>
    </row>
    <row r="2983" spans="1:11" x14ac:dyDescent="0.3">
      <c r="A2983" t="s">
        <v>288</v>
      </c>
      <c r="B2983" s="2">
        <v>46203</v>
      </c>
      <c r="C2983">
        <v>489029.08</v>
      </c>
      <c r="D2983">
        <v>2592.2600000000002</v>
      </c>
      <c r="E2983">
        <v>632.96</v>
      </c>
      <c r="F2983">
        <v>3242.81</v>
      </c>
      <c r="G2983">
        <v>992.8</v>
      </c>
      <c r="H2983">
        <v>484160.51</v>
      </c>
      <c r="I2983">
        <v>101.37</v>
      </c>
      <c r="J2983">
        <v>8.5500000000000007</v>
      </c>
      <c r="K2983">
        <v>92.82</v>
      </c>
    </row>
    <row r="2984" spans="1:11" x14ac:dyDescent="0.3">
      <c r="A2984" t="s">
        <v>288</v>
      </c>
      <c r="B2984" s="2">
        <v>46234</v>
      </c>
      <c r="C2984">
        <v>484160.51</v>
      </c>
      <c r="D2984">
        <v>2566.4499999999998</v>
      </c>
      <c r="E2984">
        <v>626.66</v>
      </c>
      <c r="F2984">
        <v>3210.52</v>
      </c>
      <c r="G2984">
        <v>982.92</v>
      </c>
      <c r="H2984">
        <v>479340.4</v>
      </c>
      <c r="I2984">
        <v>100.36</v>
      </c>
      <c r="J2984">
        <v>8.5500000000000007</v>
      </c>
      <c r="K2984">
        <v>91.81</v>
      </c>
    </row>
    <row r="2985" spans="1:11" x14ac:dyDescent="0.3">
      <c r="A2985" t="s">
        <v>288</v>
      </c>
      <c r="B2985" s="2">
        <v>46265</v>
      </c>
      <c r="C2985">
        <v>479340.4</v>
      </c>
      <c r="D2985">
        <v>2540.9</v>
      </c>
      <c r="E2985">
        <v>620.41999999999996</v>
      </c>
      <c r="F2985">
        <v>3178.56</v>
      </c>
      <c r="G2985">
        <v>973.13</v>
      </c>
      <c r="H2985">
        <v>474568.28</v>
      </c>
      <c r="I2985">
        <v>99.37</v>
      </c>
      <c r="J2985">
        <v>8.5500000000000007</v>
      </c>
      <c r="K2985">
        <v>90.81</v>
      </c>
    </row>
    <row r="2986" spans="1:11" x14ac:dyDescent="0.3">
      <c r="A2986" t="s">
        <v>288</v>
      </c>
      <c r="B2986" s="2">
        <v>46295</v>
      </c>
      <c r="C2986">
        <v>474568.28</v>
      </c>
      <c r="D2986">
        <v>2515.61</v>
      </c>
      <c r="E2986">
        <v>614.25</v>
      </c>
      <c r="F2986">
        <v>3146.92</v>
      </c>
      <c r="G2986">
        <v>963.45</v>
      </c>
      <c r="H2986">
        <v>469843.67</v>
      </c>
      <c r="I2986">
        <v>98.38</v>
      </c>
      <c r="J2986">
        <v>8.5500000000000007</v>
      </c>
      <c r="K2986">
        <v>89.82</v>
      </c>
    </row>
    <row r="2987" spans="1:11" x14ac:dyDescent="0.3">
      <c r="A2987" t="s">
        <v>288</v>
      </c>
      <c r="B2987" s="2">
        <v>46326</v>
      </c>
      <c r="C2987">
        <v>469843.67</v>
      </c>
      <c r="D2987">
        <v>2490.56</v>
      </c>
      <c r="E2987">
        <v>608.13</v>
      </c>
      <c r="F2987">
        <v>3115.59</v>
      </c>
      <c r="G2987">
        <v>953.85</v>
      </c>
      <c r="H2987">
        <v>465166.1</v>
      </c>
      <c r="I2987">
        <v>97.4</v>
      </c>
      <c r="J2987">
        <v>8.5500000000000007</v>
      </c>
      <c r="K2987">
        <v>88.84</v>
      </c>
    </row>
    <row r="2988" spans="1:11" x14ac:dyDescent="0.3">
      <c r="A2988" t="s">
        <v>288</v>
      </c>
      <c r="B2988" s="2">
        <v>46356</v>
      </c>
      <c r="C2988">
        <v>465166.1</v>
      </c>
      <c r="D2988">
        <v>2465.77</v>
      </c>
      <c r="E2988">
        <v>602.08000000000004</v>
      </c>
      <c r="F2988">
        <v>3084.57</v>
      </c>
      <c r="G2988">
        <v>944.36</v>
      </c>
      <c r="H2988">
        <v>460535.1</v>
      </c>
      <c r="I2988">
        <v>96.43</v>
      </c>
      <c r="J2988">
        <v>8.5500000000000007</v>
      </c>
      <c r="K2988">
        <v>87.87</v>
      </c>
    </row>
    <row r="2989" spans="1:11" x14ac:dyDescent="0.3">
      <c r="A2989" t="s">
        <v>288</v>
      </c>
      <c r="B2989" s="2">
        <v>46387</v>
      </c>
      <c r="C2989">
        <v>460535.1</v>
      </c>
      <c r="D2989">
        <v>2441.2199999999998</v>
      </c>
      <c r="E2989">
        <v>596.08000000000004</v>
      </c>
      <c r="F2989">
        <v>3053.86</v>
      </c>
      <c r="G2989">
        <v>934.96</v>
      </c>
      <c r="H2989">
        <v>455950.2</v>
      </c>
      <c r="I2989">
        <v>95.47</v>
      </c>
      <c r="J2989">
        <v>8.5500000000000007</v>
      </c>
      <c r="K2989">
        <v>86.91</v>
      </c>
    </row>
    <row r="2990" spans="1:11" x14ac:dyDescent="0.3">
      <c r="A2990" t="s">
        <v>289</v>
      </c>
      <c r="B2990" s="2">
        <v>46053</v>
      </c>
      <c r="C2990">
        <v>450172.27</v>
      </c>
      <c r="D2990">
        <v>2452.31</v>
      </c>
      <c r="E2990">
        <v>436.1</v>
      </c>
      <c r="F2990">
        <v>3420.76</v>
      </c>
      <c r="G2990">
        <v>459.17</v>
      </c>
      <c r="H2990">
        <v>445856.23</v>
      </c>
      <c r="I2990">
        <v>93.34</v>
      </c>
      <c r="J2990">
        <v>5.89</v>
      </c>
      <c r="K2990">
        <v>87.45</v>
      </c>
    </row>
    <row r="2991" spans="1:11" x14ac:dyDescent="0.3">
      <c r="A2991" t="s">
        <v>289</v>
      </c>
      <c r="B2991" s="2">
        <v>46081</v>
      </c>
      <c r="C2991">
        <v>445856.23</v>
      </c>
      <c r="D2991">
        <v>2428.8000000000002</v>
      </c>
      <c r="E2991">
        <v>431.92</v>
      </c>
      <c r="F2991">
        <v>3387.96</v>
      </c>
      <c r="G2991">
        <v>454.77</v>
      </c>
      <c r="H2991">
        <v>441581.58</v>
      </c>
      <c r="I2991">
        <v>92.44</v>
      </c>
      <c r="J2991">
        <v>5.89</v>
      </c>
      <c r="K2991">
        <v>86.55</v>
      </c>
    </row>
    <row r="2992" spans="1:11" x14ac:dyDescent="0.3">
      <c r="A2992" t="s">
        <v>289</v>
      </c>
      <c r="B2992" s="2">
        <v>46112</v>
      </c>
      <c r="C2992">
        <v>441581.58</v>
      </c>
      <c r="D2992">
        <v>2405.52</v>
      </c>
      <c r="E2992">
        <v>427.78</v>
      </c>
      <c r="F2992">
        <v>3355.48</v>
      </c>
      <c r="G2992">
        <v>450.41</v>
      </c>
      <c r="H2992">
        <v>437347.9</v>
      </c>
      <c r="I2992">
        <v>91.56</v>
      </c>
      <c r="J2992">
        <v>5.89</v>
      </c>
      <c r="K2992">
        <v>85.67</v>
      </c>
    </row>
    <row r="2993" spans="1:11" x14ac:dyDescent="0.3">
      <c r="A2993" t="s">
        <v>289</v>
      </c>
      <c r="B2993" s="2">
        <v>46142</v>
      </c>
      <c r="C2993">
        <v>437347.9</v>
      </c>
      <c r="D2993">
        <v>2382.4499999999998</v>
      </c>
      <c r="E2993">
        <v>423.68</v>
      </c>
      <c r="F2993">
        <v>3323.31</v>
      </c>
      <c r="G2993">
        <v>446.09</v>
      </c>
      <c r="H2993">
        <v>433154.82</v>
      </c>
      <c r="I2993">
        <v>90.68</v>
      </c>
      <c r="J2993">
        <v>5.89</v>
      </c>
      <c r="K2993">
        <v>84.79</v>
      </c>
    </row>
    <row r="2994" spans="1:11" x14ac:dyDescent="0.3">
      <c r="A2994" t="s">
        <v>289</v>
      </c>
      <c r="B2994" s="2">
        <v>46173</v>
      </c>
      <c r="C2994">
        <v>433154.82</v>
      </c>
      <c r="D2994">
        <v>2359.61</v>
      </c>
      <c r="E2994">
        <v>419.62</v>
      </c>
      <c r="F2994">
        <v>3291.45</v>
      </c>
      <c r="G2994">
        <v>441.82</v>
      </c>
      <c r="H2994">
        <v>429001.94</v>
      </c>
      <c r="I2994">
        <v>89.81</v>
      </c>
      <c r="J2994">
        <v>5.89</v>
      </c>
      <c r="K2994">
        <v>83.92</v>
      </c>
    </row>
    <row r="2995" spans="1:11" x14ac:dyDescent="0.3">
      <c r="A2995" t="s">
        <v>289</v>
      </c>
      <c r="B2995" s="2">
        <v>46203</v>
      </c>
      <c r="C2995">
        <v>429001.94</v>
      </c>
      <c r="D2995">
        <v>2336.9899999999998</v>
      </c>
      <c r="E2995">
        <v>415.59</v>
      </c>
      <c r="F2995">
        <v>3259.89</v>
      </c>
      <c r="G2995">
        <v>437.58</v>
      </c>
      <c r="H2995">
        <v>424888.87</v>
      </c>
      <c r="I2995">
        <v>88.95</v>
      </c>
      <c r="J2995">
        <v>5.89</v>
      </c>
      <c r="K2995">
        <v>83.06</v>
      </c>
    </row>
    <row r="2996" spans="1:11" x14ac:dyDescent="0.3">
      <c r="A2996" t="s">
        <v>289</v>
      </c>
      <c r="B2996" s="2">
        <v>46234</v>
      </c>
      <c r="C2996">
        <v>424888.87</v>
      </c>
      <c r="D2996">
        <v>2314.58</v>
      </c>
      <c r="E2996">
        <v>411.61</v>
      </c>
      <c r="F2996">
        <v>3228.64</v>
      </c>
      <c r="G2996">
        <v>433.38</v>
      </c>
      <c r="H2996">
        <v>420815.24</v>
      </c>
      <c r="I2996">
        <v>88.09</v>
      </c>
      <c r="J2996">
        <v>5.89</v>
      </c>
      <c r="K2996">
        <v>82.21</v>
      </c>
    </row>
    <row r="2997" spans="1:11" x14ac:dyDescent="0.3">
      <c r="A2997" t="s">
        <v>289</v>
      </c>
      <c r="B2997" s="2">
        <v>46265</v>
      </c>
      <c r="C2997">
        <v>420815.24</v>
      </c>
      <c r="D2997">
        <v>2292.39</v>
      </c>
      <c r="E2997">
        <v>407.66</v>
      </c>
      <c r="F2997">
        <v>3197.68</v>
      </c>
      <c r="G2997">
        <v>429.23</v>
      </c>
      <c r="H2997">
        <v>416780.66</v>
      </c>
      <c r="I2997">
        <v>87.25</v>
      </c>
      <c r="J2997">
        <v>5.89</v>
      </c>
      <c r="K2997">
        <v>81.36</v>
      </c>
    </row>
    <row r="2998" spans="1:11" x14ac:dyDescent="0.3">
      <c r="A2998" t="s">
        <v>289</v>
      </c>
      <c r="B2998" s="2">
        <v>46295</v>
      </c>
      <c r="C2998">
        <v>416780.66</v>
      </c>
      <c r="D2998">
        <v>2270.41</v>
      </c>
      <c r="E2998">
        <v>403.76</v>
      </c>
      <c r="F2998">
        <v>3167.03</v>
      </c>
      <c r="G2998">
        <v>425.11</v>
      </c>
      <c r="H2998">
        <v>412784.77</v>
      </c>
      <c r="I2998">
        <v>86.41</v>
      </c>
      <c r="J2998">
        <v>5.89</v>
      </c>
      <c r="K2998">
        <v>80.53</v>
      </c>
    </row>
    <row r="2999" spans="1:11" x14ac:dyDescent="0.3">
      <c r="A2999" t="s">
        <v>289</v>
      </c>
      <c r="B2999" s="2">
        <v>46326</v>
      </c>
      <c r="C2999">
        <v>412784.77</v>
      </c>
      <c r="D2999">
        <v>2248.65</v>
      </c>
      <c r="E2999">
        <v>399.88</v>
      </c>
      <c r="F2999">
        <v>3136.66</v>
      </c>
      <c r="G2999">
        <v>421.04</v>
      </c>
      <c r="H2999">
        <v>408827.19</v>
      </c>
      <c r="I2999">
        <v>85.58</v>
      </c>
      <c r="J2999">
        <v>5.89</v>
      </c>
      <c r="K2999">
        <v>79.7</v>
      </c>
    </row>
    <row r="3000" spans="1:11" x14ac:dyDescent="0.3">
      <c r="A3000" t="s">
        <v>289</v>
      </c>
      <c r="B3000" s="2">
        <v>46356</v>
      </c>
      <c r="C3000">
        <v>408827.19</v>
      </c>
      <c r="D3000">
        <v>2227.09</v>
      </c>
      <c r="E3000">
        <v>396.05</v>
      </c>
      <c r="F3000">
        <v>3106.59</v>
      </c>
      <c r="G3000">
        <v>417</v>
      </c>
      <c r="H3000">
        <v>404907.55</v>
      </c>
      <c r="I3000">
        <v>84.76</v>
      </c>
      <c r="J3000">
        <v>5.89</v>
      </c>
      <c r="K3000">
        <v>78.88</v>
      </c>
    </row>
    <row r="3001" spans="1:11" x14ac:dyDescent="0.3">
      <c r="A3001" t="s">
        <v>289</v>
      </c>
      <c r="B3001" s="2">
        <v>46387</v>
      </c>
      <c r="C3001">
        <v>404907.55</v>
      </c>
      <c r="D3001">
        <v>2205.73</v>
      </c>
      <c r="E3001">
        <v>392.25</v>
      </c>
      <c r="F3001">
        <v>3076.8</v>
      </c>
      <c r="G3001">
        <v>413</v>
      </c>
      <c r="H3001">
        <v>401025.49</v>
      </c>
      <c r="I3001">
        <v>83.95</v>
      </c>
      <c r="J3001">
        <v>5.89</v>
      </c>
      <c r="K3001">
        <v>78.06</v>
      </c>
    </row>
    <row r="3002" spans="1:11" x14ac:dyDescent="0.3">
      <c r="A3002" t="s">
        <v>290</v>
      </c>
      <c r="B3002" s="2">
        <v>46053</v>
      </c>
      <c r="C3002">
        <v>400709.33</v>
      </c>
      <c r="D3002">
        <v>1962.81</v>
      </c>
      <c r="E3002">
        <v>449.11</v>
      </c>
      <c r="F3002">
        <v>2216.27</v>
      </c>
      <c r="G3002">
        <v>203.39</v>
      </c>
      <c r="H3002">
        <v>397840.57</v>
      </c>
      <c r="I3002">
        <v>83.18</v>
      </c>
      <c r="J3002">
        <v>6.8</v>
      </c>
      <c r="K3002">
        <v>76.38</v>
      </c>
    </row>
    <row r="3003" spans="1:11" x14ac:dyDescent="0.3">
      <c r="A3003" t="s">
        <v>290</v>
      </c>
      <c r="B3003" s="2">
        <v>46081</v>
      </c>
      <c r="C3003">
        <v>397840.57</v>
      </c>
      <c r="D3003">
        <v>1948.76</v>
      </c>
      <c r="E3003">
        <v>445.89</v>
      </c>
      <c r="F3003">
        <v>2200.4</v>
      </c>
      <c r="G3003">
        <v>201.93</v>
      </c>
      <c r="H3003">
        <v>394992.34</v>
      </c>
      <c r="I3003">
        <v>82.59</v>
      </c>
      <c r="J3003">
        <v>6.8</v>
      </c>
      <c r="K3003">
        <v>75.790000000000006</v>
      </c>
    </row>
    <row r="3004" spans="1:11" x14ac:dyDescent="0.3">
      <c r="A3004" t="s">
        <v>290</v>
      </c>
      <c r="B3004" s="2">
        <v>46112</v>
      </c>
      <c r="C3004">
        <v>394992.34</v>
      </c>
      <c r="D3004">
        <v>1934.8</v>
      </c>
      <c r="E3004">
        <v>442.7</v>
      </c>
      <c r="F3004">
        <v>2184.65</v>
      </c>
      <c r="G3004">
        <v>200.49</v>
      </c>
      <c r="H3004">
        <v>392164.51</v>
      </c>
      <c r="I3004">
        <v>82</v>
      </c>
      <c r="J3004">
        <v>6.8</v>
      </c>
      <c r="K3004">
        <v>75.2</v>
      </c>
    </row>
    <row r="3005" spans="1:11" x14ac:dyDescent="0.3">
      <c r="A3005" t="s">
        <v>290</v>
      </c>
      <c r="B3005" s="2">
        <v>46142</v>
      </c>
      <c r="C3005">
        <v>392164.51</v>
      </c>
      <c r="D3005">
        <v>1920.95</v>
      </c>
      <c r="E3005">
        <v>439.53</v>
      </c>
      <c r="F3005">
        <v>2169.0100000000002</v>
      </c>
      <c r="G3005">
        <v>199.05</v>
      </c>
      <c r="H3005">
        <v>389356.92</v>
      </c>
      <c r="I3005">
        <v>81.41</v>
      </c>
      <c r="J3005">
        <v>6.8</v>
      </c>
      <c r="K3005">
        <v>74.61</v>
      </c>
    </row>
    <row r="3006" spans="1:11" x14ac:dyDescent="0.3">
      <c r="A3006" t="s">
        <v>290</v>
      </c>
      <c r="B3006" s="2">
        <v>46173</v>
      </c>
      <c r="C3006">
        <v>389356.92</v>
      </c>
      <c r="D3006">
        <v>1907.2</v>
      </c>
      <c r="E3006">
        <v>436.38</v>
      </c>
      <c r="F3006">
        <v>2153.48</v>
      </c>
      <c r="G3006">
        <v>197.63</v>
      </c>
      <c r="H3006">
        <v>386569.43</v>
      </c>
      <c r="I3006">
        <v>80.83</v>
      </c>
      <c r="J3006">
        <v>6.8</v>
      </c>
      <c r="K3006">
        <v>74.03</v>
      </c>
    </row>
    <row r="3007" spans="1:11" x14ac:dyDescent="0.3">
      <c r="A3007" t="s">
        <v>290</v>
      </c>
      <c r="B3007" s="2">
        <v>46203</v>
      </c>
      <c r="C3007">
        <v>386569.43</v>
      </c>
      <c r="D3007">
        <v>1893.55</v>
      </c>
      <c r="E3007">
        <v>433.26</v>
      </c>
      <c r="F3007">
        <v>2138.06</v>
      </c>
      <c r="G3007">
        <v>196.21</v>
      </c>
      <c r="H3007">
        <v>383801.89</v>
      </c>
      <c r="I3007">
        <v>80.25</v>
      </c>
      <c r="J3007">
        <v>6.8</v>
      </c>
      <c r="K3007">
        <v>73.45</v>
      </c>
    </row>
    <row r="3008" spans="1:11" x14ac:dyDescent="0.3">
      <c r="A3008" t="s">
        <v>290</v>
      </c>
      <c r="B3008" s="2">
        <v>46234</v>
      </c>
      <c r="C3008">
        <v>383801.89</v>
      </c>
      <c r="D3008">
        <v>1879.99</v>
      </c>
      <c r="E3008">
        <v>430.16</v>
      </c>
      <c r="F3008">
        <v>2122.75</v>
      </c>
      <c r="G3008">
        <v>194.81</v>
      </c>
      <c r="H3008">
        <v>381054.17</v>
      </c>
      <c r="I3008">
        <v>79.67</v>
      </c>
      <c r="J3008">
        <v>6.8</v>
      </c>
      <c r="K3008">
        <v>72.87</v>
      </c>
    </row>
    <row r="3009" spans="1:11" x14ac:dyDescent="0.3">
      <c r="A3009" t="s">
        <v>290</v>
      </c>
      <c r="B3009" s="2">
        <v>46265</v>
      </c>
      <c r="C3009">
        <v>381054.17</v>
      </c>
      <c r="D3009">
        <v>1866.53</v>
      </c>
      <c r="E3009">
        <v>427.08</v>
      </c>
      <c r="F3009">
        <v>2107.56</v>
      </c>
      <c r="G3009">
        <v>193.41</v>
      </c>
      <c r="H3009">
        <v>378326.13</v>
      </c>
      <c r="I3009">
        <v>79.099999999999994</v>
      </c>
      <c r="J3009">
        <v>6.8</v>
      </c>
      <c r="K3009">
        <v>72.3</v>
      </c>
    </row>
    <row r="3010" spans="1:11" x14ac:dyDescent="0.3">
      <c r="A3010" t="s">
        <v>290</v>
      </c>
      <c r="B3010" s="2">
        <v>46295</v>
      </c>
      <c r="C3010">
        <v>378326.13</v>
      </c>
      <c r="D3010">
        <v>1853.17</v>
      </c>
      <c r="E3010">
        <v>424.02</v>
      </c>
      <c r="F3010">
        <v>2092.4699999999998</v>
      </c>
      <c r="G3010">
        <v>192.03</v>
      </c>
      <c r="H3010">
        <v>375617.61</v>
      </c>
      <c r="I3010">
        <v>78.540000000000006</v>
      </c>
      <c r="J3010">
        <v>6.8</v>
      </c>
      <c r="K3010">
        <v>71.739999999999995</v>
      </c>
    </row>
    <row r="3011" spans="1:11" x14ac:dyDescent="0.3">
      <c r="A3011" t="s">
        <v>290</v>
      </c>
      <c r="B3011" s="2">
        <v>46326</v>
      </c>
      <c r="C3011">
        <v>375617.61</v>
      </c>
      <c r="D3011">
        <v>1839.9</v>
      </c>
      <c r="E3011">
        <v>420.99</v>
      </c>
      <c r="F3011">
        <v>2077.4899999999998</v>
      </c>
      <c r="G3011">
        <v>190.65</v>
      </c>
      <c r="H3011">
        <v>372928.48</v>
      </c>
      <c r="I3011">
        <v>77.97</v>
      </c>
      <c r="J3011">
        <v>6.8</v>
      </c>
      <c r="K3011">
        <v>71.17</v>
      </c>
    </row>
    <row r="3012" spans="1:11" x14ac:dyDescent="0.3">
      <c r="A3012" t="s">
        <v>290</v>
      </c>
      <c r="B3012" s="2">
        <v>46356</v>
      </c>
      <c r="C3012">
        <v>372928.48</v>
      </c>
      <c r="D3012">
        <v>1826.73</v>
      </c>
      <c r="E3012">
        <v>417.97</v>
      </c>
      <c r="F3012">
        <v>2062.61</v>
      </c>
      <c r="G3012">
        <v>189.29</v>
      </c>
      <c r="H3012">
        <v>370258.61</v>
      </c>
      <c r="I3012">
        <v>77.42</v>
      </c>
      <c r="J3012">
        <v>6.8</v>
      </c>
      <c r="K3012">
        <v>70.62</v>
      </c>
    </row>
    <row r="3013" spans="1:11" x14ac:dyDescent="0.3">
      <c r="A3013" t="s">
        <v>290</v>
      </c>
      <c r="B3013" s="2">
        <v>46387</v>
      </c>
      <c r="C3013">
        <v>370258.61</v>
      </c>
      <c r="D3013">
        <v>1813.65</v>
      </c>
      <c r="E3013">
        <v>414.98</v>
      </c>
      <c r="F3013">
        <v>2047.85</v>
      </c>
      <c r="G3013">
        <v>187.93</v>
      </c>
      <c r="H3013">
        <v>367607.85</v>
      </c>
      <c r="I3013">
        <v>76.86</v>
      </c>
      <c r="J3013">
        <v>6.8</v>
      </c>
      <c r="K3013">
        <v>70.06</v>
      </c>
    </row>
    <row r="3014" spans="1:11" x14ac:dyDescent="0.3">
      <c r="A3014" t="s">
        <v>291</v>
      </c>
      <c r="B3014" s="2">
        <v>46053</v>
      </c>
      <c r="C3014">
        <v>174455.74</v>
      </c>
      <c r="D3014">
        <v>1096.75</v>
      </c>
      <c r="E3014">
        <v>206.46</v>
      </c>
      <c r="F3014">
        <v>1999.49</v>
      </c>
      <c r="G3014">
        <v>433.6</v>
      </c>
      <c r="H3014">
        <v>171816.19</v>
      </c>
      <c r="I3014">
        <v>43.28</v>
      </c>
      <c r="J3014">
        <v>6.81</v>
      </c>
      <c r="K3014">
        <v>36.47</v>
      </c>
    </row>
    <row r="3015" spans="1:11" x14ac:dyDescent="0.3">
      <c r="A3015" t="s">
        <v>291</v>
      </c>
      <c r="B3015" s="2">
        <v>46081</v>
      </c>
      <c r="C3015">
        <v>171816.19</v>
      </c>
      <c r="D3015">
        <v>1080.1500000000001</v>
      </c>
      <c r="E3015">
        <v>203.33</v>
      </c>
      <c r="F3015">
        <v>1969.24</v>
      </c>
      <c r="G3015">
        <v>427.04</v>
      </c>
      <c r="H3015">
        <v>169216.58</v>
      </c>
      <c r="I3015">
        <v>42.63</v>
      </c>
      <c r="J3015">
        <v>6.81</v>
      </c>
      <c r="K3015">
        <v>35.82</v>
      </c>
    </row>
    <row r="3016" spans="1:11" x14ac:dyDescent="0.3">
      <c r="A3016" t="s">
        <v>291</v>
      </c>
      <c r="B3016" s="2">
        <v>46112</v>
      </c>
      <c r="C3016">
        <v>169216.58</v>
      </c>
      <c r="D3016">
        <v>1063.81</v>
      </c>
      <c r="E3016">
        <v>200.26</v>
      </c>
      <c r="F3016">
        <v>1939.45</v>
      </c>
      <c r="G3016">
        <v>420.58</v>
      </c>
      <c r="H3016">
        <v>166656.29999999999</v>
      </c>
      <c r="I3016">
        <v>41.98</v>
      </c>
      <c r="J3016">
        <v>6.81</v>
      </c>
      <c r="K3016">
        <v>35.17</v>
      </c>
    </row>
    <row r="3017" spans="1:11" x14ac:dyDescent="0.3">
      <c r="A3017" t="s">
        <v>291</v>
      </c>
      <c r="B3017" s="2">
        <v>46142</v>
      </c>
      <c r="C3017">
        <v>166656.29999999999</v>
      </c>
      <c r="D3017">
        <v>1047.71</v>
      </c>
      <c r="E3017">
        <v>197.23</v>
      </c>
      <c r="F3017">
        <v>1910.1</v>
      </c>
      <c r="G3017">
        <v>414.21</v>
      </c>
      <c r="H3017">
        <v>164134.76</v>
      </c>
      <c r="I3017">
        <v>41.35</v>
      </c>
      <c r="J3017">
        <v>6.81</v>
      </c>
      <c r="K3017">
        <v>34.54</v>
      </c>
    </row>
    <row r="3018" spans="1:11" x14ac:dyDescent="0.3">
      <c r="A3018" t="s">
        <v>291</v>
      </c>
      <c r="B3018" s="2">
        <v>46173</v>
      </c>
      <c r="C3018">
        <v>164134.76</v>
      </c>
      <c r="D3018">
        <v>1031.8599999999999</v>
      </c>
      <c r="E3018">
        <v>194.24</v>
      </c>
      <c r="F3018">
        <v>1881.2</v>
      </c>
      <c r="G3018">
        <v>407.95</v>
      </c>
      <c r="H3018">
        <v>161651.37</v>
      </c>
      <c r="I3018">
        <v>40.72</v>
      </c>
      <c r="J3018">
        <v>6.81</v>
      </c>
      <c r="K3018">
        <v>33.909999999999997</v>
      </c>
    </row>
    <row r="3019" spans="1:11" x14ac:dyDescent="0.3">
      <c r="A3019" t="s">
        <v>291</v>
      </c>
      <c r="B3019" s="2">
        <v>46203</v>
      </c>
      <c r="C3019">
        <v>161651.37</v>
      </c>
      <c r="D3019">
        <v>1016.25</v>
      </c>
      <c r="E3019">
        <v>191.3</v>
      </c>
      <c r="F3019">
        <v>1852.74</v>
      </c>
      <c r="G3019">
        <v>401.78</v>
      </c>
      <c r="H3019">
        <v>159205.54999999999</v>
      </c>
      <c r="I3019">
        <v>40.11</v>
      </c>
      <c r="J3019">
        <v>6.81</v>
      </c>
      <c r="K3019">
        <v>33.299999999999997</v>
      </c>
    </row>
    <row r="3020" spans="1:11" x14ac:dyDescent="0.3">
      <c r="A3020" t="s">
        <v>291</v>
      </c>
      <c r="B3020" s="2">
        <v>46234</v>
      </c>
      <c r="C3020">
        <v>159205.54999999999</v>
      </c>
      <c r="D3020">
        <v>1000.87</v>
      </c>
      <c r="E3020">
        <v>188.41</v>
      </c>
      <c r="F3020">
        <v>1824.71</v>
      </c>
      <c r="G3020">
        <v>395.7</v>
      </c>
      <c r="H3020">
        <v>156796.74</v>
      </c>
      <c r="I3020">
        <v>39.5</v>
      </c>
      <c r="J3020">
        <v>6.81</v>
      </c>
      <c r="K3020">
        <v>32.69</v>
      </c>
    </row>
    <row r="3021" spans="1:11" x14ac:dyDescent="0.3">
      <c r="A3021" t="s">
        <v>291</v>
      </c>
      <c r="B3021" s="2">
        <v>46265</v>
      </c>
      <c r="C3021">
        <v>156796.74</v>
      </c>
      <c r="D3021">
        <v>985.73</v>
      </c>
      <c r="E3021">
        <v>185.56</v>
      </c>
      <c r="F3021">
        <v>1797.1</v>
      </c>
      <c r="G3021">
        <v>389.71</v>
      </c>
      <c r="H3021">
        <v>154424.38</v>
      </c>
      <c r="I3021">
        <v>38.9</v>
      </c>
      <c r="J3021">
        <v>6.81</v>
      </c>
      <c r="K3021">
        <v>32.090000000000003</v>
      </c>
    </row>
    <row r="3022" spans="1:11" x14ac:dyDescent="0.3">
      <c r="A3022" t="s">
        <v>291</v>
      </c>
      <c r="B3022" s="2">
        <v>46295</v>
      </c>
      <c r="C3022">
        <v>154424.38</v>
      </c>
      <c r="D3022">
        <v>970.81</v>
      </c>
      <c r="E3022">
        <v>182.75</v>
      </c>
      <c r="F3022">
        <v>1769.91</v>
      </c>
      <c r="G3022">
        <v>383.81</v>
      </c>
      <c r="H3022">
        <v>152087.91</v>
      </c>
      <c r="I3022">
        <v>38.31</v>
      </c>
      <c r="J3022">
        <v>6.81</v>
      </c>
      <c r="K3022">
        <v>31.5</v>
      </c>
    </row>
    <row r="3023" spans="1:11" x14ac:dyDescent="0.3">
      <c r="A3023" t="s">
        <v>291</v>
      </c>
      <c r="B3023" s="2">
        <v>46326</v>
      </c>
      <c r="C3023">
        <v>152087.91</v>
      </c>
      <c r="D3023">
        <v>956.13</v>
      </c>
      <c r="E3023">
        <v>179.98</v>
      </c>
      <c r="F3023">
        <v>1743.13</v>
      </c>
      <c r="G3023">
        <v>378.01</v>
      </c>
      <c r="H3023">
        <v>149786.79</v>
      </c>
      <c r="I3023">
        <v>37.729999999999997</v>
      </c>
      <c r="J3023">
        <v>6.81</v>
      </c>
      <c r="K3023">
        <v>30.92</v>
      </c>
    </row>
    <row r="3024" spans="1:11" x14ac:dyDescent="0.3">
      <c r="A3024" t="s">
        <v>291</v>
      </c>
      <c r="B3024" s="2">
        <v>46356</v>
      </c>
      <c r="C3024">
        <v>149786.79</v>
      </c>
      <c r="D3024">
        <v>941.66</v>
      </c>
      <c r="E3024">
        <v>177.26</v>
      </c>
      <c r="F3024">
        <v>1716.75</v>
      </c>
      <c r="G3024">
        <v>372.29</v>
      </c>
      <c r="H3024">
        <v>147520.48000000001</v>
      </c>
      <c r="I3024">
        <v>37.159999999999997</v>
      </c>
      <c r="J3024">
        <v>6.81</v>
      </c>
      <c r="K3024">
        <v>30.35</v>
      </c>
    </row>
    <row r="3025" spans="1:11" x14ac:dyDescent="0.3">
      <c r="A3025" t="s">
        <v>291</v>
      </c>
      <c r="B3025" s="2">
        <v>46387</v>
      </c>
      <c r="C3025">
        <v>147520.48000000001</v>
      </c>
      <c r="D3025">
        <v>927.41</v>
      </c>
      <c r="E3025">
        <v>174.58</v>
      </c>
      <c r="F3025">
        <v>1690.78</v>
      </c>
      <c r="G3025">
        <v>366.65</v>
      </c>
      <c r="H3025">
        <v>145288.47</v>
      </c>
      <c r="I3025">
        <v>36.6</v>
      </c>
      <c r="J3025">
        <v>6.81</v>
      </c>
      <c r="K3025">
        <v>29.79</v>
      </c>
    </row>
    <row r="3026" spans="1:11" x14ac:dyDescent="0.3">
      <c r="A3026" t="s">
        <v>292</v>
      </c>
      <c r="B3026" s="2">
        <v>46053</v>
      </c>
      <c r="C3026">
        <v>420564.42</v>
      </c>
      <c r="D3026">
        <v>2321.87</v>
      </c>
      <c r="E3026">
        <v>450.63</v>
      </c>
      <c r="F3026">
        <v>2341.09</v>
      </c>
      <c r="G3026">
        <v>532.47</v>
      </c>
      <c r="H3026">
        <v>417240.23</v>
      </c>
      <c r="I3026">
        <v>87.27</v>
      </c>
      <c r="J3026">
        <v>4.95</v>
      </c>
      <c r="K3026">
        <v>82.32</v>
      </c>
    </row>
    <row r="3027" spans="1:11" x14ac:dyDescent="0.3">
      <c r="A3027" t="s">
        <v>292</v>
      </c>
      <c r="B3027" s="2">
        <v>46081</v>
      </c>
      <c r="C3027">
        <v>417240.23</v>
      </c>
      <c r="D3027">
        <v>2303.5100000000002</v>
      </c>
      <c r="E3027">
        <v>447.06</v>
      </c>
      <c r="F3027">
        <v>2322.59</v>
      </c>
      <c r="G3027">
        <v>528.26</v>
      </c>
      <c r="H3027">
        <v>413942.32</v>
      </c>
      <c r="I3027">
        <v>86.58</v>
      </c>
      <c r="J3027">
        <v>4.95</v>
      </c>
      <c r="K3027">
        <v>81.63</v>
      </c>
    </row>
    <row r="3028" spans="1:11" x14ac:dyDescent="0.3">
      <c r="A3028" t="s">
        <v>292</v>
      </c>
      <c r="B3028" s="2">
        <v>46112</v>
      </c>
      <c r="C3028">
        <v>413942.32</v>
      </c>
      <c r="D3028">
        <v>2285.31</v>
      </c>
      <c r="E3028">
        <v>443.53</v>
      </c>
      <c r="F3028">
        <v>2304.23</v>
      </c>
      <c r="G3028">
        <v>524.09</v>
      </c>
      <c r="H3028">
        <v>410670.48</v>
      </c>
      <c r="I3028">
        <v>85.9</v>
      </c>
      <c r="J3028">
        <v>4.95</v>
      </c>
      <c r="K3028">
        <v>80.94</v>
      </c>
    </row>
    <row r="3029" spans="1:11" x14ac:dyDescent="0.3">
      <c r="A3029" t="s">
        <v>292</v>
      </c>
      <c r="B3029" s="2">
        <v>46142</v>
      </c>
      <c r="C3029">
        <v>410670.48</v>
      </c>
      <c r="D3029">
        <v>2267.2399999999998</v>
      </c>
      <c r="E3029">
        <v>440.02</v>
      </c>
      <c r="F3029">
        <v>2286.02</v>
      </c>
      <c r="G3029">
        <v>519.94000000000005</v>
      </c>
      <c r="H3029">
        <v>407424.49</v>
      </c>
      <c r="I3029">
        <v>85.22</v>
      </c>
      <c r="J3029">
        <v>4.95</v>
      </c>
      <c r="K3029">
        <v>80.260000000000005</v>
      </c>
    </row>
    <row r="3030" spans="1:11" x14ac:dyDescent="0.3">
      <c r="A3030" t="s">
        <v>292</v>
      </c>
      <c r="B3030" s="2">
        <v>46173</v>
      </c>
      <c r="C3030">
        <v>407424.49</v>
      </c>
      <c r="D3030">
        <v>2249.3200000000002</v>
      </c>
      <c r="E3030">
        <v>436.55</v>
      </c>
      <c r="F3030">
        <v>2267.9499999999998</v>
      </c>
      <c r="G3030">
        <v>515.83000000000004</v>
      </c>
      <c r="H3030">
        <v>404204.17</v>
      </c>
      <c r="I3030">
        <v>84.54</v>
      </c>
      <c r="J3030">
        <v>4.95</v>
      </c>
      <c r="K3030">
        <v>79.59</v>
      </c>
    </row>
    <row r="3031" spans="1:11" x14ac:dyDescent="0.3">
      <c r="A3031" t="s">
        <v>292</v>
      </c>
      <c r="B3031" s="2">
        <v>46203</v>
      </c>
      <c r="C3031">
        <v>404204.17</v>
      </c>
      <c r="D3031">
        <v>2231.54</v>
      </c>
      <c r="E3031">
        <v>433.1</v>
      </c>
      <c r="F3031">
        <v>2250.02</v>
      </c>
      <c r="G3031">
        <v>511.76</v>
      </c>
      <c r="H3031">
        <v>401009.29</v>
      </c>
      <c r="I3031">
        <v>83.88</v>
      </c>
      <c r="J3031">
        <v>4.95</v>
      </c>
      <c r="K3031">
        <v>78.92</v>
      </c>
    </row>
    <row r="3032" spans="1:11" x14ac:dyDescent="0.3">
      <c r="A3032" t="s">
        <v>292</v>
      </c>
      <c r="B3032" s="2">
        <v>46234</v>
      </c>
      <c r="C3032">
        <v>401009.29</v>
      </c>
      <c r="D3032">
        <v>2213.91</v>
      </c>
      <c r="E3032">
        <v>429.67</v>
      </c>
      <c r="F3032">
        <v>2232.2399999999998</v>
      </c>
      <c r="G3032">
        <v>507.71</v>
      </c>
      <c r="H3032">
        <v>397839.67</v>
      </c>
      <c r="I3032">
        <v>83.21</v>
      </c>
      <c r="J3032">
        <v>4.95</v>
      </c>
      <c r="K3032">
        <v>78.260000000000005</v>
      </c>
    </row>
    <row r="3033" spans="1:11" x14ac:dyDescent="0.3">
      <c r="A3033" t="s">
        <v>292</v>
      </c>
      <c r="B3033" s="2">
        <v>46265</v>
      </c>
      <c r="C3033">
        <v>397839.67</v>
      </c>
      <c r="D3033">
        <v>2196.41</v>
      </c>
      <c r="E3033">
        <v>426.28</v>
      </c>
      <c r="F3033">
        <v>2214.59</v>
      </c>
      <c r="G3033">
        <v>503.7</v>
      </c>
      <c r="H3033">
        <v>394695.1</v>
      </c>
      <c r="I3033">
        <v>82.56</v>
      </c>
      <c r="J3033">
        <v>4.95</v>
      </c>
      <c r="K3033">
        <v>77.599999999999994</v>
      </c>
    </row>
    <row r="3034" spans="1:11" x14ac:dyDescent="0.3">
      <c r="A3034" t="s">
        <v>292</v>
      </c>
      <c r="B3034" s="2">
        <v>46295</v>
      </c>
      <c r="C3034">
        <v>394695.1</v>
      </c>
      <c r="D3034">
        <v>2179.0500000000002</v>
      </c>
      <c r="E3034">
        <v>422.91</v>
      </c>
      <c r="F3034">
        <v>2197.09</v>
      </c>
      <c r="G3034">
        <v>499.72</v>
      </c>
      <c r="H3034">
        <v>391575.39</v>
      </c>
      <c r="I3034">
        <v>81.900000000000006</v>
      </c>
      <c r="J3034">
        <v>4.95</v>
      </c>
      <c r="K3034">
        <v>76.95</v>
      </c>
    </row>
    <row r="3035" spans="1:11" x14ac:dyDescent="0.3">
      <c r="A3035" t="s">
        <v>292</v>
      </c>
      <c r="B3035" s="2">
        <v>46326</v>
      </c>
      <c r="C3035">
        <v>391575.39</v>
      </c>
      <c r="D3035">
        <v>2161.8200000000002</v>
      </c>
      <c r="E3035">
        <v>419.56</v>
      </c>
      <c r="F3035">
        <v>2179.7199999999998</v>
      </c>
      <c r="G3035">
        <v>495.77</v>
      </c>
      <c r="H3035">
        <v>388480.34</v>
      </c>
      <c r="I3035">
        <v>81.260000000000005</v>
      </c>
      <c r="J3035">
        <v>4.95</v>
      </c>
      <c r="K3035">
        <v>76.3</v>
      </c>
    </row>
    <row r="3036" spans="1:11" x14ac:dyDescent="0.3">
      <c r="A3036" t="s">
        <v>292</v>
      </c>
      <c r="B3036" s="2">
        <v>46356</v>
      </c>
      <c r="C3036">
        <v>388480.34</v>
      </c>
      <c r="D3036">
        <v>2144.7399999999998</v>
      </c>
      <c r="E3036">
        <v>416.25</v>
      </c>
      <c r="F3036">
        <v>2162.4899999999998</v>
      </c>
      <c r="G3036">
        <v>491.85</v>
      </c>
      <c r="H3036">
        <v>385409.75</v>
      </c>
      <c r="I3036">
        <v>80.61</v>
      </c>
      <c r="J3036">
        <v>4.95</v>
      </c>
      <c r="K3036">
        <v>75.66</v>
      </c>
    </row>
    <row r="3037" spans="1:11" x14ac:dyDescent="0.3">
      <c r="A3037" t="s">
        <v>292</v>
      </c>
      <c r="B3037" s="2">
        <v>46387</v>
      </c>
      <c r="C3037">
        <v>385409.75</v>
      </c>
      <c r="D3037">
        <v>2127.7800000000002</v>
      </c>
      <c r="E3037">
        <v>412.96</v>
      </c>
      <c r="F3037">
        <v>2145.4</v>
      </c>
      <c r="G3037">
        <v>487.96</v>
      </c>
      <c r="H3037">
        <v>382363.42</v>
      </c>
      <c r="I3037">
        <v>79.98</v>
      </c>
      <c r="J3037">
        <v>4.95</v>
      </c>
      <c r="K3037">
        <v>75.02</v>
      </c>
    </row>
    <row r="3038" spans="1:11" x14ac:dyDescent="0.3">
      <c r="A3038" t="s">
        <v>293</v>
      </c>
      <c r="B3038" s="2">
        <v>46053</v>
      </c>
      <c r="C3038">
        <v>200868.1</v>
      </c>
      <c r="D3038">
        <v>1187.97</v>
      </c>
      <c r="E3038">
        <v>181.15</v>
      </c>
      <c r="F3038">
        <v>2886.68</v>
      </c>
      <c r="G3038">
        <v>520.79</v>
      </c>
      <c r="H3038">
        <v>197279.48</v>
      </c>
      <c r="I3038">
        <v>41.47</v>
      </c>
      <c r="J3038">
        <v>5.21</v>
      </c>
      <c r="K3038">
        <v>36.270000000000003</v>
      </c>
    </row>
    <row r="3039" spans="1:11" x14ac:dyDescent="0.3">
      <c r="A3039" t="s">
        <v>293</v>
      </c>
      <c r="B3039" s="2">
        <v>46081</v>
      </c>
      <c r="C3039">
        <v>197279.48</v>
      </c>
      <c r="D3039">
        <v>1166.74</v>
      </c>
      <c r="E3039">
        <v>177.92</v>
      </c>
      <c r="F3039">
        <v>2835.1</v>
      </c>
      <c r="G3039">
        <v>511.49</v>
      </c>
      <c r="H3039">
        <v>193754.97</v>
      </c>
      <c r="I3039">
        <v>40.729999999999997</v>
      </c>
      <c r="J3039">
        <v>5.21</v>
      </c>
      <c r="K3039">
        <v>35.53</v>
      </c>
    </row>
    <row r="3040" spans="1:11" x14ac:dyDescent="0.3">
      <c r="A3040" t="s">
        <v>293</v>
      </c>
      <c r="B3040" s="2">
        <v>46112</v>
      </c>
      <c r="C3040">
        <v>193754.97</v>
      </c>
      <c r="D3040">
        <v>1145.9000000000001</v>
      </c>
      <c r="E3040">
        <v>174.74</v>
      </c>
      <c r="F3040">
        <v>2784.45</v>
      </c>
      <c r="G3040">
        <v>502.35</v>
      </c>
      <c r="H3040">
        <v>190293.42</v>
      </c>
      <c r="I3040">
        <v>40.01</v>
      </c>
      <c r="J3040">
        <v>5.21</v>
      </c>
      <c r="K3040">
        <v>34.799999999999997</v>
      </c>
    </row>
    <row r="3041" spans="1:11" x14ac:dyDescent="0.3">
      <c r="A3041" t="s">
        <v>293</v>
      </c>
      <c r="B3041" s="2">
        <v>46142</v>
      </c>
      <c r="C3041">
        <v>190293.42</v>
      </c>
      <c r="D3041">
        <v>1125.43</v>
      </c>
      <c r="E3041">
        <v>171.62</v>
      </c>
      <c r="F3041">
        <v>2734.71</v>
      </c>
      <c r="G3041">
        <v>493.38</v>
      </c>
      <c r="H3041">
        <v>186893.72</v>
      </c>
      <c r="I3041">
        <v>39.29</v>
      </c>
      <c r="J3041">
        <v>5.21</v>
      </c>
      <c r="K3041">
        <v>34.08</v>
      </c>
    </row>
    <row r="3042" spans="1:11" x14ac:dyDescent="0.3">
      <c r="A3042" t="s">
        <v>293</v>
      </c>
      <c r="B3042" s="2">
        <v>46173</v>
      </c>
      <c r="C3042">
        <v>186893.72</v>
      </c>
      <c r="D3042">
        <v>1105.32</v>
      </c>
      <c r="E3042">
        <v>168.55</v>
      </c>
      <c r="F3042">
        <v>2685.85</v>
      </c>
      <c r="G3042">
        <v>484.56</v>
      </c>
      <c r="H3042">
        <v>183554.76</v>
      </c>
      <c r="I3042">
        <v>38.590000000000003</v>
      </c>
      <c r="J3042">
        <v>5.21</v>
      </c>
      <c r="K3042">
        <v>33.380000000000003</v>
      </c>
    </row>
    <row r="3043" spans="1:11" x14ac:dyDescent="0.3">
      <c r="A3043" t="s">
        <v>293</v>
      </c>
      <c r="B3043" s="2">
        <v>46203</v>
      </c>
      <c r="C3043">
        <v>183554.76</v>
      </c>
      <c r="D3043">
        <v>1085.57</v>
      </c>
      <c r="E3043">
        <v>165.54</v>
      </c>
      <c r="F3043">
        <v>2637.87</v>
      </c>
      <c r="G3043">
        <v>475.91</v>
      </c>
      <c r="H3043">
        <v>180275.45</v>
      </c>
      <c r="I3043">
        <v>37.9</v>
      </c>
      <c r="J3043">
        <v>5.21</v>
      </c>
      <c r="K3043">
        <v>32.69</v>
      </c>
    </row>
    <row r="3044" spans="1:11" x14ac:dyDescent="0.3">
      <c r="A3044" t="s">
        <v>293</v>
      </c>
      <c r="B3044" s="2">
        <v>46234</v>
      </c>
      <c r="C3044">
        <v>180275.45</v>
      </c>
      <c r="D3044">
        <v>1066.18</v>
      </c>
      <c r="E3044">
        <v>162.58000000000001</v>
      </c>
      <c r="F3044">
        <v>2590.7399999999998</v>
      </c>
      <c r="G3044">
        <v>467.4</v>
      </c>
      <c r="H3044">
        <v>177054.73</v>
      </c>
      <c r="I3044">
        <v>37.22</v>
      </c>
      <c r="J3044">
        <v>5.21</v>
      </c>
      <c r="K3044">
        <v>32.020000000000003</v>
      </c>
    </row>
    <row r="3045" spans="1:11" x14ac:dyDescent="0.3">
      <c r="A3045" t="s">
        <v>293</v>
      </c>
      <c r="B3045" s="2">
        <v>46265</v>
      </c>
      <c r="C3045">
        <v>177054.73</v>
      </c>
      <c r="D3045">
        <v>1047.1300000000001</v>
      </c>
      <c r="E3045">
        <v>159.68</v>
      </c>
      <c r="F3045">
        <v>2544.4499999999998</v>
      </c>
      <c r="G3045">
        <v>459.05</v>
      </c>
      <c r="H3045">
        <v>173891.54</v>
      </c>
      <c r="I3045">
        <v>36.56</v>
      </c>
      <c r="J3045">
        <v>5.21</v>
      </c>
      <c r="K3045">
        <v>31.35</v>
      </c>
    </row>
    <row r="3046" spans="1:11" x14ac:dyDescent="0.3">
      <c r="A3046" t="s">
        <v>293</v>
      </c>
      <c r="B3046" s="2">
        <v>46295</v>
      </c>
      <c r="C3046">
        <v>173891.54</v>
      </c>
      <c r="D3046">
        <v>1028.42</v>
      </c>
      <c r="E3046">
        <v>156.82</v>
      </c>
      <c r="F3046">
        <v>2499</v>
      </c>
      <c r="G3046">
        <v>450.85</v>
      </c>
      <c r="H3046">
        <v>170784.87</v>
      </c>
      <c r="I3046">
        <v>35.9</v>
      </c>
      <c r="J3046">
        <v>5.21</v>
      </c>
      <c r="K3046">
        <v>30.7</v>
      </c>
    </row>
    <row r="3047" spans="1:11" x14ac:dyDescent="0.3">
      <c r="A3047" t="s">
        <v>293</v>
      </c>
      <c r="B3047" s="2">
        <v>46326</v>
      </c>
      <c r="C3047">
        <v>170784.87</v>
      </c>
      <c r="D3047">
        <v>1010.05</v>
      </c>
      <c r="E3047">
        <v>154.02000000000001</v>
      </c>
      <c r="F3047">
        <v>2454.35</v>
      </c>
      <c r="G3047">
        <v>442.8</v>
      </c>
      <c r="H3047">
        <v>167733.70000000001</v>
      </c>
      <c r="I3047">
        <v>35.26</v>
      </c>
      <c r="J3047">
        <v>5.21</v>
      </c>
      <c r="K3047">
        <v>30.06</v>
      </c>
    </row>
    <row r="3048" spans="1:11" x14ac:dyDescent="0.3">
      <c r="A3048" t="s">
        <v>293</v>
      </c>
      <c r="B3048" s="2">
        <v>46356</v>
      </c>
      <c r="C3048">
        <v>167733.70000000001</v>
      </c>
      <c r="D3048">
        <v>992.01</v>
      </c>
      <c r="E3048">
        <v>151.27000000000001</v>
      </c>
      <c r="F3048">
        <v>2410.5</v>
      </c>
      <c r="G3048">
        <v>434.89</v>
      </c>
      <c r="H3048">
        <v>164737.04</v>
      </c>
      <c r="I3048">
        <v>34.630000000000003</v>
      </c>
      <c r="J3048">
        <v>5.21</v>
      </c>
      <c r="K3048">
        <v>29.43</v>
      </c>
    </row>
    <row r="3049" spans="1:11" x14ac:dyDescent="0.3">
      <c r="A3049" t="s">
        <v>293</v>
      </c>
      <c r="B3049" s="2">
        <v>46387</v>
      </c>
      <c r="C3049">
        <v>164737.04</v>
      </c>
      <c r="D3049">
        <v>974.28</v>
      </c>
      <c r="E3049">
        <v>148.57</v>
      </c>
      <c r="F3049">
        <v>2367.44</v>
      </c>
      <c r="G3049">
        <v>427.12</v>
      </c>
      <c r="H3049">
        <v>161793.92000000001</v>
      </c>
      <c r="I3049">
        <v>34.01</v>
      </c>
      <c r="J3049">
        <v>5.21</v>
      </c>
      <c r="K3049">
        <v>28.81</v>
      </c>
    </row>
    <row r="3050" spans="1:11" x14ac:dyDescent="0.3">
      <c r="A3050" t="s">
        <v>294</v>
      </c>
      <c r="B3050" s="2">
        <v>46053</v>
      </c>
      <c r="C3050">
        <v>297703.62</v>
      </c>
      <c r="D3050">
        <v>1723.21</v>
      </c>
      <c r="E3050">
        <v>303.47000000000003</v>
      </c>
      <c r="F3050">
        <v>2446.52</v>
      </c>
      <c r="G3050">
        <v>971.88</v>
      </c>
      <c r="H3050">
        <v>293981.75</v>
      </c>
      <c r="I3050">
        <v>61.63</v>
      </c>
      <c r="J3050">
        <v>6.58</v>
      </c>
      <c r="K3050">
        <v>55.05</v>
      </c>
    </row>
    <row r="3051" spans="1:11" x14ac:dyDescent="0.3">
      <c r="A3051" t="s">
        <v>294</v>
      </c>
      <c r="B3051" s="2">
        <v>46081</v>
      </c>
      <c r="C3051">
        <v>293981.75</v>
      </c>
      <c r="D3051">
        <v>1701.66</v>
      </c>
      <c r="E3051">
        <v>299.68</v>
      </c>
      <c r="F3051">
        <v>2415.94</v>
      </c>
      <c r="G3051">
        <v>959.73</v>
      </c>
      <c r="H3051">
        <v>290306.40999999997</v>
      </c>
      <c r="I3051">
        <v>60.86</v>
      </c>
      <c r="J3051">
        <v>6.58</v>
      </c>
      <c r="K3051">
        <v>54.28</v>
      </c>
    </row>
    <row r="3052" spans="1:11" x14ac:dyDescent="0.3">
      <c r="A3052" t="s">
        <v>294</v>
      </c>
      <c r="B3052" s="2">
        <v>46112</v>
      </c>
      <c r="C3052">
        <v>290306.40999999997</v>
      </c>
      <c r="D3052">
        <v>1680.39</v>
      </c>
      <c r="E3052">
        <v>295.93</v>
      </c>
      <c r="F3052">
        <v>2385.73</v>
      </c>
      <c r="G3052">
        <v>947.73</v>
      </c>
      <c r="H3052">
        <v>286677.02</v>
      </c>
      <c r="I3052">
        <v>60.1</v>
      </c>
      <c r="J3052">
        <v>6.58</v>
      </c>
      <c r="K3052">
        <v>53.52</v>
      </c>
    </row>
    <row r="3053" spans="1:11" x14ac:dyDescent="0.3">
      <c r="A3053" t="s">
        <v>294</v>
      </c>
      <c r="B3053" s="2">
        <v>46142</v>
      </c>
      <c r="C3053">
        <v>286677.02</v>
      </c>
      <c r="D3053">
        <v>1659.38</v>
      </c>
      <c r="E3053">
        <v>292.23</v>
      </c>
      <c r="F3053">
        <v>2355.91</v>
      </c>
      <c r="G3053">
        <v>935.88</v>
      </c>
      <c r="H3053">
        <v>283093</v>
      </c>
      <c r="I3053">
        <v>59.35</v>
      </c>
      <c r="J3053">
        <v>6.58</v>
      </c>
      <c r="K3053">
        <v>52.77</v>
      </c>
    </row>
    <row r="3054" spans="1:11" x14ac:dyDescent="0.3">
      <c r="A3054" t="s">
        <v>294</v>
      </c>
      <c r="B3054" s="2">
        <v>46173</v>
      </c>
      <c r="C3054">
        <v>283093</v>
      </c>
      <c r="D3054">
        <v>1638.64</v>
      </c>
      <c r="E3054">
        <v>288.58</v>
      </c>
      <c r="F3054">
        <v>2326.4499999999998</v>
      </c>
      <c r="G3054">
        <v>924.18</v>
      </c>
      <c r="H3054">
        <v>279553.78999999998</v>
      </c>
      <c r="I3054">
        <v>58.61</v>
      </c>
      <c r="J3054">
        <v>6.58</v>
      </c>
      <c r="K3054">
        <v>52.03</v>
      </c>
    </row>
    <row r="3055" spans="1:11" x14ac:dyDescent="0.3">
      <c r="A3055" t="s">
        <v>294</v>
      </c>
      <c r="B3055" s="2">
        <v>46203</v>
      </c>
      <c r="C3055">
        <v>279553.78999999998</v>
      </c>
      <c r="D3055">
        <v>1618.15</v>
      </c>
      <c r="E3055">
        <v>284.97000000000003</v>
      </c>
      <c r="F3055">
        <v>2297.37</v>
      </c>
      <c r="G3055">
        <v>912.63</v>
      </c>
      <c r="H3055">
        <v>276058.83</v>
      </c>
      <c r="I3055">
        <v>57.88</v>
      </c>
      <c r="J3055">
        <v>6.58</v>
      </c>
      <c r="K3055">
        <v>51.3</v>
      </c>
    </row>
    <row r="3056" spans="1:11" x14ac:dyDescent="0.3">
      <c r="A3056" t="s">
        <v>294</v>
      </c>
      <c r="B3056" s="2">
        <v>46234</v>
      </c>
      <c r="C3056">
        <v>276058.83</v>
      </c>
      <c r="D3056">
        <v>1597.92</v>
      </c>
      <c r="E3056">
        <v>281.41000000000003</v>
      </c>
      <c r="F3056">
        <v>2268.65</v>
      </c>
      <c r="G3056">
        <v>901.22</v>
      </c>
      <c r="H3056">
        <v>272607.56</v>
      </c>
      <c r="I3056">
        <v>57.15</v>
      </c>
      <c r="J3056">
        <v>6.58</v>
      </c>
      <c r="K3056">
        <v>50.57</v>
      </c>
    </row>
    <row r="3057" spans="1:11" x14ac:dyDescent="0.3">
      <c r="A3057" t="s">
        <v>294</v>
      </c>
      <c r="B3057" s="2">
        <v>46265</v>
      </c>
      <c r="C3057">
        <v>272607.56</v>
      </c>
      <c r="D3057">
        <v>1577.94</v>
      </c>
      <c r="E3057">
        <v>277.89</v>
      </c>
      <c r="F3057">
        <v>2240.2800000000002</v>
      </c>
      <c r="G3057">
        <v>889.95</v>
      </c>
      <c r="H3057">
        <v>269199.43</v>
      </c>
      <c r="I3057">
        <v>56.44</v>
      </c>
      <c r="J3057">
        <v>6.58</v>
      </c>
      <c r="K3057">
        <v>49.86</v>
      </c>
    </row>
    <row r="3058" spans="1:11" x14ac:dyDescent="0.3">
      <c r="A3058" t="s">
        <v>294</v>
      </c>
      <c r="B3058" s="2">
        <v>46295</v>
      </c>
      <c r="C3058">
        <v>269199.43</v>
      </c>
      <c r="D3058">
        <v>1558.22</v>
      </c>
      <c r="E3058">
        <v>274.41000000000003</v>
      </c>
      <c r="F3058">
        <v>2212.2800000000002</v>
      </c>
      <c r="G3058">
        <v>878.82</v>
      </c>
      <c r="H3058">
        <v>265833.92</v>
      </c>
      <c r="I3058">
        <v>55.73</v>
      </c>
      <c r="J3058">
        <v>6.58</v>
      </c>
      <c r="K3058">
        <v>49.15</v>
      </c>
    </row>
    <row r="3059" spans="1:11" x14ac:dyDescent="0.3">
      <c r="A3059" t="s">
        <v>294</v>
      </c>
      <c r="B3059" s="2">
        <v>46326</v>
      </c>
      <c r="C3059">
        <v>265833.92</v>
      </c>
      <c r="D3059">
        <v>1538.74</v>
      </c>
      <c r="E3059">
        <v>270.98</v>
      </c>
      <c r="F3059">
        <v>2184.62</v>
      </c>
      <c r="G3059">
        <v>867.84</v>
      </c>
      <c r="H3059">
        <v>262510.48</v>
      </c>
      <c r="I3059">
        <v>55.04</v>
      </c>
      <c r="J3059">
        <v>6.58</v>
      </c>
      <c r="K3059">
        <v>48.46</v>
      </c>
    </row>
    <row r="3060" spans="1:11" x14ac:dyDescent="0.3">
      <c r="A3060" t="s">
        <v>294</v>
      </c>
      <c r="B3060" s="2">
        <v>46356</v>
      </c>
      <c r="C3060">
        <v>262510.48</v>
      </c>
      <c r="D3060">
        <v>1519.5</v>
      </c>
      <c r="E3060">
        <v>267.58999999999997</v>
      </c>
      <c r="F3060">
        <v>2157.31</v>
      </c>
      <c r="G3060">
        <v>856.99</v>
      </c>
      <c r="H3060">
        <v>259228.59</v>
      </c>
      <c r="I3060">
        <v>54.35</v>
      </c>
      <c r="J3060">
        <v>6.58</v>
      </c>
      <c r="K3060">
        <v>47.77</v>
      </c>
    </row>
    <row r="3061" spans="1:11" x14ac:dyDescent="0.3">
      <c r="A3061" t="s">
        <v>294</v>
      </c>
      <c r="B3061" s="2">
        <v>46387</v>
      </c>
      <c r="C3061">
        <v>259228.59</v>
      </c>
      <c r="D3061">
        <v>1500.5</v>
      </c>
      <c r="E3061">
        <v>264.25</v>
      </c>
      <c r="F3061">
        <v>2130.34</v>
      </c>
      <c r="G3061">
        <v>846.27</v>
      </c>
      <c r="H3061">
        <v>255987.73</v>
      </c>
      <c r="I3061">
        <v>53.67</v>
      </c>
      <c r="J3061">
        <v>6.58</v>
      </c>
      <c r="K3061">
        <v>47.09</v>
      </c>
    </row>
    <row r="3062" spans="1:11" x14ac:dyDescent="0.3">
      <c r="A3062" t="s">
        <v>295</v>
      </c>
      <c r="B3062" s="2">
        <v>46053</v>
      </c>
      <c r="C3062">
        <v>201172.46</v>
      </c>
      <c r="D3062">
        <v>1083.48</v>
      </c>
      <c r="E3062">
        <v>773.83</v>
      </c>
      <c r="F3062">
        <v>2776.37</v>
      </c>
      <c r="G3062">
        <v>236.4</v>
      </c>
      <c r="H3062">
        <v>197385.86</v>
      </c>
      <c r="I3062">
        <v>41.52</v>
      </c>
      <c r="J3062">
        <v>5.24</v>
      </c>
      <c r="K3062">
        <v>36.28</v>
      </c>
    </row>
    <row r="3063" spans="1:11" x14ac:dyDescent="0.3">
      <c r="A3063" t="s">
        <v>295</v>
      </c>
      <c r="B3063" s="2">
        <v>46081</v>
      </c>
      <c r="C3063">
        <v>197385.86</v>
      </c>
      <c r="D3063">
        <v>1063.0899999999999</v>
      </c>
      <c r="E3063">
        <v>759.26</v>
      </c>
      <c r="F3063">
        <v>2724.12</v>
      </c>
      <c r="G3063">
        <v>231.95</v>
      </c>
      <c r="H3063">
        <v>193670.53</v>
      </c>
      <c r="I3063">
        <v>40.74</v>
      </c>
      <c r="J3063">
        <v>5.24</v>
      </c>
      <c r="K3063">
        <v>35.5</v>
      </c>
    </row>
    <row r="3064" spans="1:11" x14ac:dyDescent="0.3">
      <c r="A3064" t="s">
        <v>295</v>
      </c>
      <c r="B3064" s="2">
        <v>46112</v>
      </c>
      <c r="C3064">
        <v>193670.53</v>
      </c>
      <c r="D3064">
        <v>1043.08</v>
      </c>
      <c r="E3064">
        <v>744.97</v>
      </c>
      <c r="F3064">
        <v>2672.84</v>
      </c>
      <c r="G3064">
        <v>227.59</v>
      </c>
      <c r="H3064">
        <v>190025.13</v>
      </c>
      <c r="I3064">
        <v>39.97</v>
      </c>
      <c r="J3064">
        <v>5.24</v>
      </c>
      <c r="K3064">
        <v>34.729999999999997</v>
      </c>
    </row>
    <row r="3065" spans="1:11" x14ac:dyDescent="0.3">
      <c r="A3065" t="s">
        <v>295</v>
      </c>
      <c r="B3065" s="2">
        <v>46142</v>
      </c>
      <c r="C3065">
        <v>190025.13</v>
      </c>
      <c r="D3065">
        <v>1023.44</v>
      </c>
      <c r="E3065">
        <v>730.95</v>
      </c>
      <c r="F3065">
        <v>2622.53</v>
      </c>
      <c r="G3065">
        <v>223.3</v>
      </c>
      <c r="H3065">
        <v>186448.35</v>
      </c>
      <c r="I3065">
        <v>39.22</v>
      </c>
      <c r="J3065">
        <v>5.24</v>
      </c>
      <c r="K3065">
        <v>33.979999999999997</v>
      </c>
    </row>
    <row r="3066" spans="1:11" x14ac:dyDescent="0.3">
      <c r="A3066" t="s">
        <v>295</v>
      </c>
      <c r="B3066" s="2">
        <v>46173</v>
      </c>
      <c r="C3066">
        <v>186448.35</v>
      </c>
      <c r="D3066">
        <v>1004.18</v>
      </c>
      <c r="E3066">
        <v>717.19</v>
      </c>
      <c r="F3066">
        <v>2573.17</v>
      </c>
      <c r="G3066">
        <v>219.1</v>
      </c>
      <c r="H3066">
        <v>182938.89</v>
      </c>
      <c r="I3066">
        <v>38.479999999999997</v>
      </c>
      <c r="J3066">
        <v>5.24</v>
      </c>
      <c r="K3066">
        <v>33.24</v>
      </c>
    </row>
    <row r="3067" spans="1:11" x14ac:dyDescent="0.3">
      <c r="A3067" t="s">
        <v>295</v>
      </c>
      <c r="B3067" s="2">
        <v>46203</v>
      </c>
      <c r="C3067">
        <v>182938.89</v>
      </c>
      <c r="D3067">
        <v>985.28</v>
      </c>
      <c r="E3067">
        <v>703.69</v>
      </c>
      <c r="F3067">
        <v>2524.73</v>
      </c>
      <c r="G3067">
        <v>214.97</v>
      </c>
      <c r="H3067">
        <v>179495.49</v>
      </c>
      <c r="I3067">
        <v>37.75</v>
      </c>
      <c r="J3067">
        <v>5.24</v>
      </c>
      <c r="K3067">
        <v>32.520000000000003</v>
      </c>
    </row>
    <row r="3068" spans="1:11" x14ac:dyDescent="0.3">
      <c r="A3068" t="s">
        <v>295</v>
      </c>
      <c r="B3068" s="2">
        <v>46234</v>
      </c>
      <c r="C3068">
        <v>179495.49</v>
      </c>
      <c r="D3068">
        <v>966.73</v>
      </c>
      <c r="E3068">
        <v>690.44</v>
      </c>
      <c r="F3068">
        <v>2477.21</v>
      </c>
      <c r="G3068">
        <v>210.93</v>
      </c>
      <c r="H3068">
        <v>176116.91</v>
      </c>
      <c r="I3068">
        <v>37.04</v>
      </c>
      <c r="J3068">
        <v>5.24</v>
      </c>
      <c r="K3068">
        <v>31.81</v>
      </c>
    </row>
    <row r="3069" spans="1:11" x14ac:dyDescent="0.3">
      <c r="A3069" t="s">
        <v>295</v>
      </c>
      <c r="B3069" s="2">
        <v>46265</v>
      </c>
      <c r="C3069">
        <v>176116.91</v>
      </c>
      <c r="D3069">
        <v>948.54</v>
      </c>
      <c r="E3069">
        <v>677.45</v>
      </c>
      <c r="F3069">
        <v>2430.58</v>
      </c>
      <c r="G3069">
        <v>206.96</v>
      </c>
      <c r="H3069">
        <v>172801.92000000001</v>
      </c>
      <c r="I3069">
        <v>36.35</v>
      </c>
      <c r="J3069">
        <v>5.24</v>
      </c>
      <c r="K3069">
        <v>31.11</v>
      </c>
    </row>
    <row r="3070" spans="1:11" x14ac:dyDescent="0.3">
      <c r="A3070" t="s">
        <v>295</v>
      </c>
      <c r="B3070" s="2">
        <v>46295</v>
      </c>
      <c r="C3070">
        <v>172801.92000000001</v>
      </c>
      <c r="D3070">
        <v>930.68</v>
      </c>
      <c r="E3070">
        <v>664.7</v>
      </c>
      <c r="F3070">
        <v>2384.83</v>
      </c>
      <c r="G3070">
        <v>203.06</v>
      </c>
      <c r="H3070">
        <v>169549.32</v>
      </c>
      <c r="I3070">
        <v>35.659999999999997</v>
      </c>
      <c r="J3070">
        <v>5.24</v>
      </c>
      <c r="K3070">
        <v>30.43</v>
      </c>
    </row>
    <row r="3071" spans="1:11" x14ac:dyDescent="0.3">
      <c r="A3071" t="s">
        <v>295</v>
      </c>
      <c r="B3071" s="2">
        <v>46326</v>
      </c>
      <c r="C3071">
        <v>169549.32</v>
      </c>
      <c r="D3071">
        <v>913.16</v>
      </c>
      <c r="E3071">
        <v>652.19000000000005</v>
      </c>
      <c r="F3071">
        <v>2339.94</v>
      </c>
      <c r="G3071">
        <v>199.24</v>
      </c>
      <c r="H3071">
        <v>166357.95000000001</v>
      </c>
      <c r="I3071">
        <v>34.99</v>
      </c>
      <c r="J3071">
        <v>5.24</v>
      </c>
      <c r="K3071">
        <v>29.76</v>
      </c>
    </row>
    <row r="3072" spans="1:11" x14ac:dyDescent="0.3">
      <c r="A3072" t="s">
        <v>295</v>
      </c>
      <c r="B3072" s="2">
        <v>46356</v>
      </c>
      <c r="C3072">
        <v>166357.95000000001</v>
      </c>
      <c r="D3072">
        <v>895.98</v>
      </c>
      <c r="E3072">
        <v>639.91</v>
      </c>
      <c r="F3072">
        <v>2295.9</v>
      </c>
      <c r="G3072">
        <v>195.49</v>
      </c>
      <c r="H3072">
        <v>163226.65</v>
      </c>
      <c r="I3072">
        <v>34.33</v>
      </c>
      <c r="J3072">
        <v>5.24</v>
      </c>
      <c r="K3072">
        <v>29.1</v>
      </c>
    </row>
    <row r="3073" spans="1:11" x14ac:dyDescent="0.3">
      <c r="A3073" t="s">
        <v>295</v>
      </c>
      <c r="B3073" s="2">
        <v>46387</v>
      </c>
      <c r="C3073">
        <v>163226.65</v>
      </c>
      <c r="D3073">
        <v>879.11</v>
      </c>
      <c r="E3073">
        <v>627.87</v>
      </c>
      <c r="F3073">
        <v>2252.69</v>
      </c>
      <c r="G3073">
        <v>191.81</v>
      </c>
      <c r="H3073">
        <v>160154.29</v>
      </c>
      <c r="I3073">
        <v>33.69</v>
      </c>
      <c r="J3073">
        <v>5.24</v>
      </c>
      <c r="K3073">
        <v>28.45</v>
      </c>
    </row>
    <row r="3074" spans="1:11" x14ac:dyDescent="0.3">
      <c r="A3074" t="s">
        <v>296</v>
      </c>
      <c r="B3074" s="2">
        <v>46053</v>
      </c>
      <c r="C3074">
        <v>433600.48</v>
      </c>
      <c r="D3074">
        <v>2583.9</v>
      </c>
      <c r="E3074">
        <v>479.95</v>
      </c>
      <c r="F3074">
        <v>5906.38</v>
      </c>
      <c r="G3074">
        <v>1046.6199999999999</v>
      </c>
      <c r="H3074">
        <v>426167.53</v>
      </c>
      <c r="I3074">
        <v>89.56</v>
      </c>
      <c r="J3074">
        <v>6.88</v>
      </c>
      <c r="K3074">
        <v>82.68</v>
      </c>
    </row>
    <row r="3075" spans="1:11" x14ac:dyDescent="0.3">
      <c r="A3075" t="s">
        <v>296</v>
      </c>
      <c r="B3075" s="2">
        <v>46081</v>
      </c>
      <c r="C3075">
        <v>426167.53</v>
      </c>
      <c r="D3075">
        <v>2539.6</v>
      </c>
      <c r="E3075">
        <v>471.72</v>
      </c>
      <c r="F3075">
        <v>5805.13</v>
      </c>
      <c r="G3075">
        <v>1028.68</v>
      </c>
      <c r="H3075">
        <v>418862</v>
      </c>
      <c r="I3075">
        <v>88.02</v>
      </c>
      <c r="J3075">
        <v>6.88</v>
      </c>
      <c r="K3075">
        <v>81.14</v>
      </c>
    </row>
    <row r="3076" spans="1:11" x14ac:dyDescent="0.3">
      <c r="A3076" t="s">
        <v>296</v>
      </c>
      <c r="B3076" s="2">
        <v>46112</v>
      </c>
      <c r="C3076">
        <v>418862</v>
      </c>
      <c r="D3076">
        <v>2496.0700000000002</v>
      </c>
      <c r="E3076">
        <v>463.64</v>
      </c>
      <c r="F3076">
        <v>5705.61</v>
      </c>
      <c r="G3076">
        <v>1011.04</v>
      </c>
      <c r="H3076">
        <v>411681.71</v>
      </c>
      <c r="I3076">
        <v>86.51</v>
      </c>
      <c r="J3076">
        <v>6.88</v>
      </c>
      <c r="K3076">
        <v>79.63</v>
      </c>
    </row>
    <row r="3077" spans="1:11" x14ac:dyDescent="0.3">
      <c r="A3077" t="s">
        <v>296</v>
      </c>
      <c r="B3077" s="2">
        <v>46142</v>
      </c>
      <c r="C3077">
        <v>411681.71</v>
      </c>
      <c r="D3077">
        <v>2453.2800000000002</v>
      </c>
      <c r="E3077">
        <v>455.69</v>
      </c>
      <c r="F3077">
        <v>5607.81</v>
      </c>
      <c r="G3077">
        <v>993.71</v>
      </c>
      <c r="H3077">
        <v>404624.5</v>
      </c>
      <c r="I3077">
        <v>85.03</v>
      </c>
      <c r="J3077">
        <v>6.88</v>
      </c>
      <c r="K3077">
        <v>78.150000000000006</v>
      </c>
    </row>
    <row r="3078" spans="1:11" x14ac:dyDescent="0.3">
      <c r="A3078" t="s">
        <v>296</v>
      </c>
      <c r="B3078" s="2">
        <v>46173</v>
      </c>
      <c r="C3078">
        <v>404624.5</v>
      </c>
      <c r="D3078">
        <v>2411.2199999999998</v>
      </c>
      <c r="E3078">
        <v>447.88</v>
      </c>
      <c r="F3078">
        <v>5511.67</v>
      </c>
      <c r="G3078">
        <v>976.68</v>
      </c>
      <c r="H3078">
        <v>397688.27</v>
      </c>
      <c r="I3078">
        <v>83.57</v>
      </c>
      <c r="J3078">
        <v>6.88</v>
      </c>
      <c r="K3078">
        <v>76.69</v>
      </c>
    </row>
    <row r="3079" spans="1:11" x14ac:dyDescent="0.3">
      <c r="A3079" t="s">
        <v>296</v>
      </c>
      <c r="B3079" s="2">
        <v>46203</v>
      </c>
      <c r="C3079">
        <v>397688.27</v>
      </c>
      <c r="D3079">
        <v>2369.89</v>
      </c>
      <c r="E3079">
        <v>440.2</v>
      </c>
      <c r="F3079">
        <v>5417.19</v>
      </c>
      <c r="G3079">
        <v>959.93</v>
      </c>
      <c r="H3079">
        <v>390870.95</v>
      </c>
      <c r="I3079">
        <v>82.14</v>
      </c>
      <c r="J3079">
        <v>6.88</v>
      </c>
      <c r="K3079">
        <v>75.260000000000005</v>
      </c>
    </row>
    <row r="3080" spans="1:11" x14ac:dyDescent="0.3">
      <c r="A3080" t="s">
        <v>296</v>
      </c>
      <c r="B3080" s="2">
        <v>46234</v>
      </c>
      <c r="C3080">
        <v>390870.95</v>
      </c>
      <c r="D3080">
        <v>2329.27</v>
      </c>
      <c r="E3080">
        <v>432.65</v>
      </c>
      <c r="F3080">
        <v>5324.33</v>
      </c>
      <c r="G3080">
        <v>943.48</v>
      </c>
      <c r="H3080">
        <v>384170.49</v>
      </c>
      <c r="I3080">
        <v>80.73</v>
      </c>
      <c r="J3080">
        <v>6.88</v>
      </c>
      <c r="K3080">
        <v>73.849999999999994</v>
      </c>
    </row>
    <row r="3081" spans="1:11" x14ac:dyDescent="0.3">
      <c r="A3081" t="s">
        <v>296</v>
      </c>
      <c r="B3081" s="2">
        <v>46265</v>
      </c>
      <c r="C3081">
        <v>384170.49</v>
      </c>
      <c r="D3081">
        <v>2289.34</v>
      </c>
      <c r="E3081">
        <v>425.24</v>
      </c>
      <c r="F3081">
        <v>5233.0600000000004</v>
      </c>
      <c r="G3081">
        <v>927.31</v>
      </c>
      <c r="H3081">
        <v>377584.89</v>
      </c>
      <c r="I3081">
        <v>79.349999999999994</v>
      </c>
      <c r="J3081">
        <v>6.88</v>
      </c>
      <c r="K3081">
        <v>72.47</v>
      </c>
    </row>
    <row r="3082" spans="1:11" x14ac:dyDescent="0.3">
      <c r="A3082" t="s">
        <v>296</v>
      </c>
      <c r="B3082" s="2">
        <v>46295</v>
      </c>
      <c r="C3082">
        <v>377584.89</v>
      </c>
      <c r="D3082">
        <v>2250.09</v>
      </c>
      <c r="E3082">
        <v>417.95</v>
      </c>
      <c r="F3082">
        <v>5143.3500000000004</v>
      </c>
      <c r="G3082">
        <v>911.41</v>
      </c>
      <c r="H3082">
        <v>371112.18</v>
      </c>
      <c r="I3082">
        <v>77.989999999999995</v>
      </c>
      <c r="J3082">
        <v>6.88</v>
      </c>
      <c r="K3082">
        <v>71.11</v>
      </c>
    </row>
    <row r="3083" spans="1:11" x14ac:dyDescent="0.3">
      <c r="A3083" t="s">
        <v>296</v>
      </c>
      <c r="B3083" s="2">
        <v>46326</v>
      </c>
      <c r="C3083">
        <v>371112.18</v>
      </c>
      <c r="D3083">
        <v>2211.52</v>
      </c>
      <c r="E3083">
        <v>410.78</v>
      </c>
      <c r="F3083">
        <v>5055.18</v>
      </c>
      <c r="G3083">
        <v>895.79</v>
      </c>
      <c r="H3083">
        <v>364750.43</v>
      </c>
      <c r="I3083">
        <v>76.650000000000006</v>
      </c>
      <c r="J3083">
        <v>6.88</v>
      </c>
      <c r="K3083">
        <v>69.77</v>
      </c>
    </row>
    <row r="3084" spans="1:11" x14ac:dyDescent="0.3">
      <c r="A3084" t="s">
        <v>296</v>
      </c>
      <c r="B3084" s="2">
        <v>46356</v>
      </c>
      <c r="C3084">
        <v>364750.43</v>
      </c>
      <c r="D3084">
        <v>2173.61</v>
      </c>
      <c r="E3084">
        <v>403.74</v>
      </c>
      <c r="F3084">
        <v>4968.5200000000004</v>
      </c>
      <c r="G3084">
        <v>880.43</v>
      </c>
      <c r="H3084">
        <v>358497.74</v>
      </c>
      <c r="I3084">
        <v>75.34</v>
      </c>
      <c r="J3084">
        <v>6.88</v>
      </c>
      <c r="K3084">
        <v>68.45</v>
      </c>
    </row>
    <row r="3085" spans="1:11" x14ac:dyDescent="0.3">
      <c r="A3085" t="s">
        <v>296</v>
      </c>
      <c r="B3085" s="2">
        <v>46387</v>
      </c>
      <c r="C3085">
        <v>358497.74</v>
      </c>
      <c r="D3085">
        <v>2136.35</v>
      </c>
      <c r="E3085">
        <v>396.82</v>
      </c>
      <c r="F3085">
        <v>4883.3500000000004</v>
      </c>
      <c r="G3085">
        <v>865.34</v>
      </c>
      <c r="H3085">
        <v>352352.23</v>
      </c>
      <c r="I3085">
        <v>74.05</v>
      </c>
      <c r="J3085">
        <v>6.88</v>
      </c>
      <c r="K3085">
        <v>67.16</v>
      </c>
    </row>
    <row r="3086" spans="1:11" x14ac:dyDescent="0.3">
      <c r="A3086" t="s">
        <v>297</v>
      </c>
      <c r="B3086" s="2">
        <v>46053</v>
      </c>
      <c r="C3086">
        <v>220236.55</v>
      </c>
      <c r="D3086">
        <v>1169.46</v>
      </c>
      <c r="E3086">
        <v>292.17</v>
      </c>
      <c r="F3086">
        <v>2368.59</v>
      </c>
      <c r="G3086">
        <v>453.46</v>
      </c>
      <c r="H3086">
        <v>217122.33</v>
      </c>
      <c r="I3086">
        <v>54.67</v>
      </c>
      <c r="J3086">
        <v>7.07</v>
      </c>
      <c r="K3086">
        <v>47.59</v>
      </c>
    </row>
    <row r="3087" spans="1:11" x14ac:dyDescent="0.3">
      <c r="A3087" t="s">
        <v>297</v>
      </c>
      <c r="B3087" s="2">
        <v>46081</v>
      </c>
      <c r="C3087">
        <v>217122.33</v>
      </c>
      <c r="D3087">
        <v>1152.92</v>
      </c>
      <c r="E3087">
        <v>288.04000000000002</v>
      </c>
      <c r="F3087">
        <v>2335.1</v>
      </c>
      <c r="G3087">
        <v>447.05</v>
      </c>
      <c r="H3087">
        <v>214052.14</v>
      </c>
      <c r="I3087">
        <v>53.9</v>
      </c>
      <c r="J3087">
        <v>7.07</v>
      </c>
      <c r="K3087">
        <v>46.82</v>
      </c>
    </row>
    <row r="3088" spans="1:11" x14ac:dyDescent="0.3">
      <c r="A3088" t="s">
        <v>297</v>
      </c>
      <c r="B3088" s="2">
        <v>46112</v>
      </c>
      <c r="C3088">
        <v>214052.14</v>
      </c>
      <c r="D3088">
        <v>1136.6199999999999</v>
      </c>
      <c r="E3088">
        <v>283.97000000000003</v>
      </c>
      <c r="F3088">
        <v>2302.08</v>
      </c>
      <c r="G3088">
        <v>440.73</v>
      </c>
      <c r="H3088">
        <v>211025.37</v>
      </c>
      <c r="I3088">
        <v>53.13</v>
      </c>
      <c r="J3088">
        <v>7.07</v>
      </c>
      <c r="K3088">
        <v>46.06</v>
      </c>
    </row>
    <row r="3089" spans="1:11" x14ac:dyDescent="0.3">
      <c r="A3089" t="s">
        <v>297</v>
      </c>
      <c r="B3089" s="2">
        <v>46142</v>
      </c>
      <c r="C3089">
        <v>211025.37</v>
      </c>
      <c r="D3089">
        <v>1120.54</v>
      </c>
      <c r="E3089">
        <v>279.95</v>
      </c>
      <c r="F3089">
        <v>2269.5300000000002</v>
      </c>
      <c r="G3089">
        <v>434.5</v>
      </c>
      <c r="H3089">
        <v>208041.4</v>
      </c>
      <c r="I3089">
        <v>52.38</v>
      </c>
      <c r="J3089">
        <v>7.07</v>
      </c>
      <c r="K3089">
        <v>45.31</v>
      </c>
    </row>
    <row r="3090" spans="1:11" x14ac:dyDescent="0.3">
      <c r="A3090" t="s">
        <v>297</v>
      </c>
      <c r="B3090" s="2">
        <v>46173</v>
      </c>
      <c r="C3090">
        <v>208041.4</v>
      </c>
      <c r="D3090">
        <v>1104.7</v>
      </c>
      <c r="E3090">
        <v>275.99</v>
      </c>
      <c r="F3090">
        <v>2237.4299999999998</v>
      </c>
      <c r="G3090">
        <v>428.35</v>
      </c>
      <c r="H3090">
        <v>205099.62</v>
      </c>
      <c r="I3090">
        <v>51.64</v>
      </c>
      <c r="J3090">
        <v>7.07</v>
      </c>
      <c r="K3090">
        <v>44.57</v>
      </c>
    </row>
    <row r="3091" spans="1:11" x14ac:dyDescent="0.3">
      <c r="A3091" t="s">
        <v>297</v>
      </c>
      <c r="B3091" s="2">
        <v>46203</v>
      </c>
      <c r="C3091">
        <v>205099.62</v>
      </c>
      <c r="D3091">
        <v>1089.08</v>
      </c>
      <c r="E3091">
        <v>272.08999999999997</v>
      </c>
      <c r="F3091">
        <v>2205.8000000000002</v>
      </c>
      <c r="G3091">
        <v>422.3</v>
      </c>
      <c r="H3091">
        <v>202199.44</v>
      </c>
      <c r="I3091">
        <v>50.91</v>
      </c>
      <c r="J3091">
        <v>7.07</v>
      </c>
      <c r="K3091">
        <v>43.84</v>
      </c>
    </row>
    <row r="3092" spans="1:11" x14ac:dyDescent="0.3">
      <c r="A3092" t="s">
        <v>297</v>
      </c>
      <c r="B3092" s="2">
        <v>46234</v>
      </c>
      <c r="C3092">
        <v>202199.44</v>
      </c>
      <c r="D3092">
        <v>1073.68</v>
      </c>
      <c r="E3092">
        <v>268.24</v>
      </c>
      <c r="F3092">
        <v>2174.6</v>
      </c>
      <c r="G3092">
        <v>416.33</v>
      </c>
      <c r="H3092">
        <v>199340.27</v>
      </c>
      <c r="I3092">
        <v>50.19</v>
      </c>
      <c r="J3092">
        <v>7.07</v>
      </c>
      <c r="K3092">
        <v>43.12</v>
      </c>
    </row>
    <row r="3093" spans="1:11" x14ac:dyDescent="0.3">
      <c r="A3093" t="s">
        <v>297</v>
      </c>
      <c r="B3093" s="2">
        <v>46265</v>
      </c>
      <c r="C3093">
        <v>199340.27</v>
      </c>
      <c r="D3093">
        <v>1058.5</v>
      </c>
      <c r="E3093">
        <v>264.45</v>
      </c>
      <c r="F3093">
        <v>2143.85</v>
      </c>
      <c r="G3093">
        <v>410.44</v>
      </c>
      <c r="H3093">
        <v>196521.52</v>
      </c>
      <c r="I3093">
        <v>49.48</v>
      </c>
      <c r="J3093">
        <v>7.07</v>
      </c>
      <c r="K3093">
        <v>42.41</v>
      </c>
    </row>
    <row r="3094" spans="1:11" x14ac:dyDescent="0.3">
      <c r="A3094" t="s">
        <v>297</v>
      </c>
      <c r="B3094" s="2">
        <v>46295</v>
      </c>
      <c r="C3094">
        <v>196521.52</v>
      </c>
      <c r="D3094">
        <v>1043.53</v>
      </c>
      <c r="E3094">
        <v>260.70999999999998</v>
      </c>
      <c r="F3094">
        <v>2113.54</v>
      </c>
      <c r="G3094">
        <v>404.63</v>
      </c>
      <c r="H3094">
        <v>193742.64</v>
      </c>
      <c r="I3094">
        <v>48.78</v>
      </c>
      <c r="J3094">
        <v>7.07</v>
      </c>
      <c r="K3094">
        <v>41.71</v>
      </c>
    </row>
    <row r="3095" spans="1:11" x14ac:dyDescent="0.3">
      <c r="A3095" t="s">
        <v>297</v>
      </c>
      <c r="B3095" s="2">
        <v>46326</v>
      </c>
      <c r="C3095">
        <v>193742.64</v>
      </c>
      <c r="D3095">
        <v>1028.77</v>
      </c>
      <c r="E3095">
        <v>257.02</v>
      </c>
      <c r="F3095">
        <v>2083.65</v>
      </c>
      <c r="G3095">
        <v>398.91</v>
      </c>
      <c r="H3095">
        <v>191003.05</v>
      </c>
      <c r="I3095">
        <v>48.09</v>
      </c>
      <c r="J3095">
        <v>7.07</v>
      </c>
      <c r="K3095">
        <v>41.02</v>
      </c>
    </row>
    <row r="3096" spans="1:11" x14ac:dyDescent="0.3">
      <c r="A3096" t="s">
        <v>297</v>
      </c>
      <c r="B3096" s="2">
        <v>46356</v>
      </c>
      <c r="C3096">
        <v>191003.05</v>
      </c>
      <c r="D3096">
        <v>1014.23</v>
      </c>
      <c r="E3096">
        <v>253.39</v>
      </c>
      <c r="F3096">
        <v>2054.19</v>
      </c>
      <c r="G3096">
        <v>393.27</v>
      </c>
      <c r="H3096">
        <v>188302.2</v>
      </c>
      <c r="I3096">
        <v>47.41</v>
      </c>
      <c r="J3096">
        <v>7.07</v>
      </c>
      <c r="K3096">
        <v>40.340000000000003</v>
      </c>
    </row>
    <row r="3097" spans="1:11" x14ac:dyDescent="0.3">
      <c r="A3097" t="s">
        <v>297</v>
      </c>
      <c r="B3097" s="2">
        <v>46387</v>
      </c>
      <c r="C3097">
        <v>188302.2</v>
      </c>
      <c r="D3097">
        <v>999.88</v>
      </c>
      <c r="E3097">
        <v>249.81</v>
      </c>
      <c r="F3097">
        <v>2025.14</v>
      </c>
      <c r="G3097">
        <v>387.71</v>
      </c>
      <c r="H3097">
        <v>185639.54</v>
      </c>
      <c r="I3097">
        <v>46.74</v>
      </c>
      <c r="J3097">
        <v>7.07</v>
      </c>
      <c r="K3097">
        <v>39.67</v>
      </c>
    </row>
    <row r="3098" spans="1:11" x14ac:dyDescent="0.3">
      <c r="A3098" t="s">
        <v>298</v>
      </c>
      <c r="B3098" s="2">
        <v>46053</v>
      </c>
      <c r="C3098">
        <v>312055.08</v>
      </c>
      <c r="D3098">
        <v>1502.03</v>
      </c>
      <c r="E3098">
        <v>416.74</v>
      </c>
      <c r="F3098">
        <v>2301.2399999999998</v>
      </c>
      <c r="G3098">
        <v>450.77</v>
      </c>
      <c r="H3098">
        <v>308886.33</v>
      </c>
      <c r="I3098">
        <v>71.150000000000006</v>
      </c>
      <c r="J3098">
        <v>7.55</v>
      </c>
      <c r="K3098">
        <v>63.6</v>
      </c>
    </row>
    <row r="3099" spans="1:11" x14ac:dyDescent="0.3">
      <c r="A3099" t="s">
        <v>298</v>
      </c>
      <c r="B3099" s="2">
        <v>46081</v>
      </c>
      <c r="C3099">
        <v>308886.33</v>
      </c>
      <c r="D3099">
        <v>1486.77</v>
      </c>
      <c r="E3099">
        <v>412.51</v>
      </c>
      <c r="F3099">
        <v>2277.88</v>
      </c>
      <c r="G3099">
        <v>446.19</v>
      </c>
      <c r="H3099">
        <v>305749.75</v>
      </c>
      <c r="I3099">
        <v>70.430000000000007</v>
      </c>
      <c r="J3099">
        <v>7.55</v>
      </c>
      <c r="K3099">
        <v>62.88</v>
      </c>
    </row>
    <row r="3100" spans="1:11" x14ac:dyDescent="0.3">
      <c r="A3100" t="s">
        <v>298</v>
      </c>
      <c r="B3100" s="2">
        <v>46112</v>
      </c>
      <c r="C3100">
        <v>305749.75</v>
      </c>
      <c r="D3100">
        <v>1471.68</v>
      </c>
      <c r="E3100">
        <v>408.32</v>
      </c>
      <c r="F3100">
        <v>2254.7399999999998</v>
      </c>
      <c r="G3100">
        <v>441.66</v>
      </c>
      <c r="H3100">
        <v>302645.03000000003</v>
      </c>
      <c r="I3100">
        <v>69.709999999999994</v>
      </c>
      <c r="J3100">
        <v>7.55</v>
      </c>
      <c r="K3100">
        <v>62.16</v>
      </c>
    </row>
    <row r="3101" spans="1:11" x14ac:dyDescent="0.3">
      <c r="A3101" t="s">
        <v>298</v>
      </c>
      <c r="B3101" s="2">
        <v>46142</v>
      </c>
      <c r="C3101">
        <v>302645.03000000003</v>
      </c>
      <c r="D3101">
        <v>1456.73</v>
      </c>
      <c r="E3101">
        <v>404.18</v>
      </c>
      <c r="F3101">
        <v>2231.85</v>
      </c>
      <c r="G3101">
        <v>437.17</v>
      </c>
      <c r="H3101">
        <v>299571.83</v>
      </c>
      <c r="I3101">
        <v>69</v>
      </c>
      <c r="J3101">
        <v>7.55</v>
      </c>
      <c r="K3101">
        <v>61.45</v>
      </c>
    </row>
    <row r="3102" spans="1:11" x14ac:dyDescent="0.3">
      <c r="A3102" t="s">
        <v>298</v>
      </c>
      <c r="B3102" s="2">
        <v>46173</v>
      </c>
      <c r="C3102">
        <v>299571.83</v>
      </c>
      <c r="D3102">
        <v>1441.94</v>
      </c>
      <c r="E3102">
        <v>400.07</v>
      </c>
      <c r="F3102">
        <v>2209.19</v>
      </c>
      <c r="G3102">
        <v>432.73</v>
      </c>
      <c r="H3102">
        <v>296529.84000000003</v>
      </c>
      <c r="I3102">
        <v>68.3</v>
      </c>
      <c r="J3102">
        <v>7.55</v>
      </c>
      <c r="K3102">
        <v>60.75</v>
      </c>
    </row>
    <row r="3103" spans="1:11" x14ac:dyDescent="0.3">
      <c r="A3103" t="s">
        <v>298</v>
      </c>
      <c r="B3103" s="2">
        <v>46203</v>
      </c>
      <c r="C3103">
        <v>296529.84000000003</v>
      </c>
      <c r="D3103">
        <v>1427.3</v>
      </c>
      <c r="E3103">
        <v>396.01</v>
      </c>
      <c r="F3103">
        <v>2186.75</v>
      </c>
      <c r="G3103">
        <v>428.34</v>
      </c>
      <c r="H3103">
        <v>293518.74</v>
      </c>
      <c r="I3103">
        <v>67.61</v>
      </c>
      <c r="J3103">
        <v>7.55</v>
      </c>
      <c r="K3103">
        <v>60.06</v>
      </c>
    </row>
    <row r="3104" spans="1:11" x14ac:dyDescent="0.3">
      <c r="A3104" t="s">
        <v>298</v>
      </c>
      <c r="B3104" s="2">
        <v>46234</v>
      </c>
      <c r="C3104">
        <v>293518.74</v>
      </c>
      <c r="D3104">
        <v>1412.8</v>
      </c>
      <c r="E3104">
        <v>391.99</v>
      </c>
      <c r="F3104">
        <v>2164.5500000000002</v>
      </c>
      <c r="G3104">
        <v>423.99</v>
      </c>
      <c r="H3104">
        <v>290538.21000000002</v>
      </c>
      <c r="I3104">
        <v>66.92</v>
      </c>
      <c r="J3104">
        <v>7.55</v>
      </c>
      <c r="K3104">
        <v>59.37</v>
      </c>
    </row>
    <row r="3105" spans="1:11" x14ac:dyDescent="0.3">
      <c r="A3105" t="s">
        <v>298</v>
      </c>
      <c r="B3105" s="2">
        <v>46265</v>
      </c>
      <c r="C3105">
        <v>290538.21000000002</v>
      </c>
      <c r="D3105">
        <v>1398.46</v>
      </c>
      <c r="E3105">
        <v>388.01</v>
      </c>
      <c r="F3105">
        <v>2142.5700000000002</v>
      </c>
      <c r="G3105">
        <v>419.68</v>
      </c>
      <c r="H3105">
        <v>287587.95</v>
      </c>
      <c r="I3105">
        <v>66.239999999999995</v>
      </c>
      <c r="J3105">
        <v>7.55</v>
      </c>
      <c r="K3105">
        <v>58.69</v>
      </c>
    </row>
    <row r="3106" spans="1:11" x14ac:dyDescent="0.3">
      <c r="A3106" t="s">
        <v>298</v>
      </c>
      <c r="B3106" s="2">
        <v>46295</v>
      </c>
      <c r="C3106">
        <v>287587.95</v>
      </c>
      <c r="D3106">
        <v>1384.26</v>
      </c>
      <c r="E3106">
        <v>384.07</v>
      </c>
      <c r="F3106">
        <v>2120.81</v>
      </c>
      <c r="G3106">
        <v>415.42</v>
      </c>
      <c r="H3106">
        <v>284667.65000000002</v>
      </c>
      <c r="I3106">
        <v>65.569999999999993</v>
      </c>
      <c r="J3106">
        <v>7.55</v>
      </c>
      <c r="K3106">
        <v>58.02</v>
      </c>
    </row>
    <row r="3107" spans="1:11" x14ac:dyDescent="0.3">
      <c r="A3107" t="s">
        <v>298</v>
      </c>
      <c r="B3107" s="2">
        <v>46326</v>
      </c>
      <c r="C3107">
        <v>284667.65000000002</v>
      </c>
      <c r="D3107">
        <v>1370.2</v>
      </c>
      <c r="E3107">
        <v>380.17</v>
      </c>
      <c r="F3107">
        <v>2099.2800000000002</v>
      </c>
      <c r="G3107">
        <v>411.2</v>
      </c>
      <c r="H3107">
        <v>281777.01</v>
      </c>
      <c r="I3107">
        <v>64.91</v>
      </c>
      <c r="J3107">
        <v>7.55</v>
      </c>
      <c r="K3107">
        <v>57.35</v>
      </c>
    </row>
    <row r="3108" spans="1:11" x14ac:dyDescent="0.3">
      <c r="A3108" t="s">
        <v>298</v>
      </c>
      <c r="B3108" s="2">
        <v>46356</v>
      </c>
      <c r="C3108">
        <v>281777.01</v>
      </c>
      <c r="D3108">
        <v>1356.29</v>
      </c>
      <c r="E3108">
        <v>376.31</v>
      </c>
      <c r="F3108">
        <v>2077.96</v>
      </c>
      <c r="G3108">
        <v>407.03</v>
      </c>
      <c r="H3108">
        <v>278915.71000000002</v>
      </c>
      <c r="I3108">
        <v>64.25</v>
      </c>
      <c r="J3108">
        <v>7.55</v>
      </c>
      <c r="K3108">
        <v>56.7</v>
      </c>
    </row>
    <row r="3109" spans="1:11" x14ac:dyDescent="0.3">
      <c r="A3109" t="s">
        <v>298</v>
      </c>
      <c r="B3109" s="2">
        <v>46387</v>
      </c>
      <c r="C3109">
        <v>278915.71000000002</v>
      </c>
      <c r="D3109">
        <v>1342.51</v>
      </c>
      <c r="E3109">
        <v>372.49</v>
      </c>
      <c r="F3109">
        <v>2056.86</v>
      </c>
      <c r="G3109">
        <v>402.9</v>
      </c>
      <c r="H3109">
        <v>276083.46999999997</v>
      </c>
      <c r="I3109">
        <v>63.59</v>
      </c>
      <c r="J3109">
        <v>7.55</v>
      </c>
      <c r="K3109">
        <v>56.04</v>
      </c>
    </row>
    <row r="3110" spans="1:11" x14ac:dyDescent="0.3">
      <c r="A3110" t="s">
        <v>299</v>
      </c>
      <c r="B3110" s="2">
        <v>46053</v>
      </c>
      <c r="C3110">
        <v>510274.46</v>
      </c>
      <c r="D3110">
        <v>2661.93</v>
      </c>
      <c r="E3110">
        <v>666.88</v>
      </c>
      <c r="F3110">
        <v>3996.48</v>
      </c>
      <c r="G3110">
        <v>1027.73</v>
      </c>
      <c r="H3110">
        <v>504583.37</v>
      </c>
      <c r="I3110">
        <v>105.71</v>
      </c>
      <c r="J3110">
        <v>6.96</v>
      </c>
      <c r="K3110">
        <v>98.76</v>
      </c>
    </row>
    <row r="3111" spans="1:11" x14ac:dyDescent="0.3">
      <c r="A3111" t="s">
        <v>299</v>
      </c>
      <c r="B3111" s="2">
        <v>46081</v>
      </c>
      <c r="C3111">
        <v>504583.37</v>
      </c>
      <c r="D3111">
        <v>2632.24</v>
      </c>
      <c r="E3111">
        <v>659.44</v>
      </c>
      <c r="F3111">
        <v>3951.91</v>
      </c>
      <c r="G3111">
        <v>1016.26</v>
      </c>
      <c r="H3111">
        <v>498955.76</v>
      </c>
      <c r="I3111">
        <v>104.54</v>
      </c>
      <c r="J3111">
        <v>6.96</v>
      </c>
      <c r="K3111">
        <v>97.58</v>
      </c>
    </row>
    <row r="3112" spans="1:11" x14ac:dyDescent="0.3">
      <c r="A3112" t="s">
        <v>299</v>
      </c>
      <c r="B3112" s="2">
        <v>46112</v>
      </c>
      <c r="C3112">
        <v>498955.76</v>
      </c>
      <c r="D3112">
        <v>2602.89</v>
      </c>
      <c r="E3112">
        <v>652.09</v>
      </c>
      <c r="F3112">
        <v>3907.83</v>
      </c>
      <c r="G3112">
        <v>1004.93</v>
      </c>
      <c r="H3112">
        <v>493390.9</v>
      </c>
      <c r="I3112">
        <v>103.37</v>
      </c>
      <c r="J3112">
        <v>6.96</v>
      </c>
      <c r="K3112">
        <v>96.41</v>
      </c>
    </row>
    <row r="3113" spans="1:11" x14ac:dyDescent="0.3">
      <c r="A3113" t="s">
        <v>299</v>
      </c>
      <c r="B3113" s="2">
        <v>46142</v>
      </c>
      <c r="C3113">
        <v>493390.9</v>
      </c>
      <c r="D3113">
        <v>2573.86</v>
      </c>
      <c r="E3113">
        <v>644.82000000000005</v>
      </c>
      <c r="F3113">
        <v>3864.25</v>
      </c>
      <c r="G3113">
        <v>993.72</v>
      </c>
      <c r="H3113">
        <v>487888.12</v>
      </c>
      <c r="I3113">
        <v>102.22</v>
      </c>
      <c r="J3113">
        <v>6.96</v>
      </c>
      <c r="K3113">
        <v>95.26</v>
      </c>
    </row>
    <row r="3114" spans="1:11" x14ac:dyDescent="0.3">
      <c r="A3114" t="s">
        <v>299</v>
      </c>
      <c r="B3114" s="2">
        <v>46173</v>
      </c>
      <c r="C3114">
        <v>487888.12</v>
      </c>
      <c r="D3114">
        <v>2545.15</v>
      </c>
      <c r="E3114">
        <v>637.62</v>
      </c>
      <c r="F3114">
        <v>3821.15</v>
      </c>
      <c r="G3114">
        <v>982.64</v>
      </c>
      <c r="H3114">
        <v>482446.7</v>
      </c>
      <c r="I3114">
        <v>101.08</v>
      </c>
      <c r="J3114">
        <v>6.96</v>
      </c>
      <c r="K3114">
        <v>94.12</v>
      </c>
    </row>
    <row r="3115" spans="1:11" x14ac:dyDescent="0.3">
      <c r="A3115" t="s">
        <v>299</v>
      </c>
      <c r="B3115" s="2">
        <v>46203</v>
      </c>
      <c r="C3115">
        <v>482446.7</v>
      </c>
      <c r="D3115">
        <v>2516.7600000000002</v>
      </c>
      <c r="E3115">
        <v>630.51</v>
      </c>
      <c r="F3115">
        <v>3778.54</v>
      </c>
      <c r="G3115">
        <v>971.68</v>
      </c>
      <c r="H3115">
        <v>477065.98</v>
      </c>
      <c r="I3115">
        <v>99.95</v>
      </c>
      <c r="J3115">
        <v>6.96</v>
      </c>
      <c r="K3115">
        <v>92.99</v>
      </c>
    </row>
    <row r="3116" spans="1:11" x14ac:dyDescent="0.3">
      <c r="A3116" t="s">
        <v>299</v>
      </c>
      <c r="B3116" s="2">
        <v>46234</v>
      </c>
      <c r="C3116">
        <v>477065.98</v>
      </c>
      <c r="D3116">
        <v>2488.69</v>
      </c>
      <c r="E3116">
        <v>623.48</v>
      </c>
      <c r="F3116">
        <v>3736.39</v>
      </c>
      <c r="G3116">
        <v>960.84</v>
      </c>
      <c r="H3116">
        <v>471745.26</v>
      </c>
      <c r="I3116">
        <v>98.83</v>
      </c>
      <c r="J3116">
        <v>6.96</v>
      </c>
      <c r="K3116">
        <v>91.88</v>
      </c>
    </row>
    <row r="3117" spans="1:11" x14ac:dyDescent="0.3">
      <c r="A3117" t="s">
        <v>299</v>
      </c>
      <c r="B3117" s="2">
        <v>46265</v>
      </c>
      <c r="C3117">
        <v>471745.26</v>
      </c>
      <c r="D3117">
        <v>2460.94</v>
      </c>
      <c r="E3117">
        <v>616.53</v>
      </c>
      <c r="F3117">
        <v>3694.72</v>
      </c>
      <c r="G3117">
        <v>950.13</v>
      </c>
      <c r="H3117">
        <v>466483.89</v>
      </c>
      <c r="I3117">
        <v>97.73</v>
      </c>
      <c r="J3117">
        <v>6.96</v>
      </c>
      <c r="K3117">
        <v>90.77</v>
      </c>
    </row>
    <row r="3118" spans="1:11" x14ac:dyDescent="0.3">
      <c r="A3118" t="s">
        <v>299</v>
      </c>
      <c r="B3118" s="2">
        <v>46295</v>
      </c>
      <c r="C3118">
        <v>466483.89</v>
      </c>
      <c r="D3118">
        <v>2433.4899999999998</v>
      </c>
      <c r="E3118">
        <v>609.65</v>
      </c>
      <c r="F3118">
        <v>3653.51</v>
      </c>
      <c r="G3118">
        <v>939.53</v>
      </c>
      <c r="H3118">
        <v>461281.2</v>
      </c>
      <c r="I3118">
        <v>96.64</v>
      </c>
      <c r="J3118">
        <v>6.96</v>
      </c>
      <c r="K3118">
        <v>89.68</v>
      </c>
    </row>
    <row r="3119" spans="1:11" x14ac:dyDescent="0.3">
      <c r="A3119" t="s">
        <v>299</v>
      </c>
      <c r="B3119" s="2">
        <v>46326</v>
      </c>
      <c r="C3119">
        <v>461281.2</v>
      </c>
      <c r="D3119">
        <v>2406.35</v>
      </c>
      <c r="E3119">
        <v>602.85</v>
      </c>
      <c r="F3119">
        <v>3612.77</v>
      </c>
      <c r="G3119">
        <v>929.05</v>
      </c>
      <c r="H3119">
        <v>456136.53</v>
      </c>
      <c r="I3119">
        <v>95.56</v>
      </c>
      <c r="J3119">
        <v>6.96</v>
      </c>
      <c r="K3119">
        <v>88.61</v>
      </c>
    </row>
    <row r="3120" spans="1:11" x14ac:dyDescent="0.3">
      <c r="A3120" t="s">
        <v>299</v>
      </c>
      <c r="B3120" s="2">
        <v>46356</v>
      </c>
      <c r="C3120">
        <v>456136.53</v>
      </c>
      <c r="D3120">
        <v>2379.5100000000002</v>
      </c>
      <c r="E3120">
        <v>596.13</v>
      </c>
      <c r="F3120">
        <v>3572.47</v>
      </c>
      <c r="G3120">
        <v>918.69</v>
      </c>
      <c r="H3120">
        <v>451049.24</v>
      </c>
      <c r="I3120">
        <v>94.5</v>
      </c>
      <c r="J3120">
        <v>6.96</v>
      </c>
      <c r="K3120">
        <v>87.54</v>
      </c>
    </row>
    <row r="3121" spans="1:11" x14ac:dyDescent="0.3">
      <c r="A3121" t="s">
        <v>299</v>
      </c>
      <c r="B3121" s="2">
        <v>46387</v>
      </c>
      <c r="C3121">
        <v>451049.24</v>
      </c>
      <c r="D3121">
        <v>2352.9699999999998</v>
      </c>
      <c r="E3121">
        <v>589.48</v>
      </c>
      <c r="F3121">
        <v>3532.63</v>
      </c>
      <c r="G3121">
        <v>908.44</v>
      </c>
      <c r="H3121">
        <v>446018.69</v>
      </c>
      <c r="I3121">
        <v>93.44</v>
      </c>
      <c r="J3121">
        <v>6.96</v>
      </c>
      <c r="K3121">
        <v>86.49</v>
      </c>
    </row>
    <row r="3122" spans="1:11" x14ac:dyDescent="0.3">
      <c r="A3122" t="s">
        <v>300</v>
      </c>
      <c r="B3122" s="2">
        <v>46053</v>
      </c>
      <c r="C3122">
        <v>209686.45</v>
      </c>
      <c r="D3122">
        <v>977.84</v>
      </c>
      <c r="E3122">
        <v>317.92</v>
      </c>
      <c r="F3122">
        <v>3433.77</v>
      </c>
      <c r="G3122">
        <v>350.52</v>
      </c>
      <c r="H3122">
        <v>205584.24</v>
      </c>
      <c r="I3122">
        <v>43.26</v>
      </c>
      <c r="J3122">
        <v>6</v>
      </c>
      <c r="K3122">
        <v>37.26</v>
      </c>
    </row>
    <row r="3123" spans="1:11" x14ac:dyDescent="0.3">
      <c r="A3123" t="s">
        <v>300</v>
      </c>
      <c r="B3123" s="2">
        <v>46081</v>
      </c>
      <c r="C3123">
        <v>205584.24</v>
      </c>
      <c r="D3123">
        <v>958.71</v>
      </c>
      <c r="E3123">
        <v>311.7</v>
      </c>
      <c r="F3123">
        <v>3366.59</v>
      </c>
      <c r="G3123">
        <v>343.67</v>
      </c>
      <c r="H3123">
        <v>201562.28</v>
      </c>
      <c r="I3123">
        <v>42.41</v>
      </c>
      <c r="J3123">
        <v>6</v>
      </c>
      <c r="K3123">
        <v>36.409999999999997</v>
      </c>
    </row>
    <row r="3124" spans="1:11" x14ac:dyDescent="0.3">
      <c r="A3124" t="s">
        <v>300</v>
      </c>
      <c r="B3124" s="2">
        <v>46112</v>
      </c>
      <c r="C3124">
        <v>201562.28</v>
      </c>
      <c r="D3124">
        <v>939.95</v>
      </c>
      <c r="E3124">
        <v>305.60000000000002</v>
      </c>
      <c r="F3124">
        <v>3300.73</v>
      </c>
      <c r="G3124">
        <v>336.94</v>
      </c>
      <c r="H3124">
        <v>197619</v>
      </c>
      <c r="I3124">
        <v>41.58</v>
      </c>
      <c r="J3124">
        <v>6</v>
      </c>
      <c r="K3124">
        <v>35.58</v>
      </c>
    </row>
    <row r="3125" spans="1:11" x14ac:dyDescent="0.3">
      <c r="A3125" t="s">
        <v>300</v>
      </c>
      <c r="B3125" s="2">
        <v>46142</v>
      </c>
      <c r="C3125">
        <v>197619</v>
      </c>
      <c r="D3125">
        <v>921.56</v>
      </c>
      <c r="E3125">
        <v>299.62</v>
      </c>
      <c r="F3125">
        <v>3236.16</v>
      </c>
      <c r="G3125">
        <v>330.35</v>
      </c>
      <c r="H3125">
        <v>193752.87</v>
      </c>
      <c r="I3125">
        <v>40.770000000000003</v>
      </c>
      <c r="J3125">
        <v>6</v>
      </c>
      <c r="K3125">
        <v>34.770000000000003</v>
      </c>
    </row>
    <row r="3126" spans="1:11" x14ac:dyDescent="0.3">
      <c r="A3126" t="s">
        <v>300</v>
      </c>
      <c r="B3126" s="2">
        <v>46173</v>
      </c>
      <c r="C3126">
        <v>193752.87</v>
      </c>
      <c r="D3126">
        <v>903.53</v>
      </c>
      <c r="E3126">
        <v>293.76</v>
      </c>
      <c r="F3126">
        <v>3172.85</v>
      </c>
      <c r="G3126">
        <v>323.89</v>
      </c>
      <c r="H3126">
        <v>189962.37</v>
      </c>
      <c r="I3126">
        <v>39.97</v>
      </c>
      <c r="J3126">
        <v>6</v>
      </c>
      <c r="K3126">
        <v>33.97</v>
      </c>
    </row>
    <row r="3127" spans="1:11" x14ac:dyDescent="0.3">
      <c r="A3127" t="s">
        <v>300</v>
      </c>
      <c r="B3127" s="2">
        <v>46203</v>
      </c>
      <c r="C3127">
        <v>189962.37</v>
      </c>
      <c r="D3127">
        <v>885.86</v>
      </c>
      <c r="E3127">
        <v>288.01</v>
      </c>
      <c r="F3127">
        <v>3110.77</v>
      </c>
      <c r="G3127">
        <v>317.55</v>
      </c>
      <c r="H3127">
        <v>186246.03</v>
      </c>
      <c r="I3127">
        <v>39.19</v>
      </c>
      <c r="J3127">
        <v>6</v>
      </c>
      <c r="K3127">
        <v>33.19</v>
      </c>
    </row>
    <row r="3128" spans="1:11" x14ac:dyDescent="0.3">
      <c r="A3128" t="s">
        <v>300</v>
      </c>
      <c r="B3128" s="2">
        <v>46234</v>
      </c>
      <c r="C3128">
        <v>186246.03</v>
      </c>
      <c r="D3128">
        <v>868.53</v>
      </c>
      <c r="E3128">
        <v>282.38</v>
      </c>
      <c r="F3128">
        <v>3049.92</v>
      </c>
      <c r="G3128">
        <v>311.33999999999997</v>
      </c>
      <c r="H3128">
        <v>182602.4</v>
      </c>
      <c r="I3128">
        <v>38.42</v>
      </c>
      <c r="J3128">
        <v>6</v>
      </c>
      <c r="K3128">
        <v>32.42</v>
      </c>
    </row>
    <row r="3129" spans="1:11" x14ac:dyDescent="0.3">
      <c r="A3129" t="s">
        <v>300</v>
      </c>
      <c r="B3129" s="2">
        <v>46265</v>
      </c>
      <c r="C3129">
        <v>182602.4</v>
      </c>
      <c r="D3129">
        <v>851.54</v>
      </c>
      <c r="E3129">
        <v>276.86</v>
      </c>
      <c r="F3129">
        <v>2990.25</v>
      </c>
      <c r="G3129">
        <v>305.25</v>
      </c>
      <c r="H3129">
        <v>179030.04</v>
      </c>
      <c r="I3129">
        <v>37.67</v>
      </c>
      <c r="J3129">
        <v>6</v>
      </c>
      <c r="K3129">
        <v>31.67</v>
      </c>
    </row>
    <row r="3130" spans="1:11" x14ac:dyDescent="0.3">
      <c r="A3130" t="s">
        <v>300</v>
      </c>
      <c r="B3130" s="2">
        <v>46295</v>
      </c>
      <c r="C3130">
        <v>179030.04</v>
      </c>
      <c r="D3130">
        <v>834.88</v>
      </c>
      <c r="E3130">
        <v>271.44</v>
      </c>
      <c r="F3130">
        <v>2931.75</v>
      </c>
      <c r="G3130">
        <v>299.27999999999997</v>
      </c>
      <c r="H3130">
        <v>175527.58</v>
      </c>
      <c r="I3130">
        <v>36.93</v>
      </c>
      <c r="J3130">
        <v>6</v>
      </c>
      <c r="K3130">
        <v>30.93</v>
      </c>
    </row>
    <row r="3131" spans="1:11" x14ac:dyDescent="0.3">
      <c r="A3131" t="s">
        <v>300</v>
      </c>
      <c r="B3131" s="2">
        <v>46326</v>
      </c>
      <c r="C3131">
        <v>175527.58</v>
      </c>
      <c r="D3131">
        <v>818.54</v>
      </c>
      <c r="E3131">
        <v>266.13</v>
      </c>
      <c r="F3131">
        <v>2874.39</v>
      </c>
      <c r="G3131">
        <v>293.42</v>
      </c>
      <c r="H3131">
        <v>172093.63</v>
      </c>
      <c r="I3131">
        <v>36.21</v>
      </c>
      <c r="J3131">
        <v>6</v>
      </c>
      <c r="K3131">
        <v>30.21</v>
      </c>
    </row>
    <row r="3132" spans="1:11" x14ac:dyDescent="0.3">
      <c r="A3132" t="s">
        <v>300</v>
      </c>
      <c r="B3132" s="2">
        <v>46356</v>
      </c>
      <c r="C3132">
        <v>172093.63</v>
      </c>
      <c r="D3132">
        <v>802.53</v>
      </c>
      <c r="E3132">
        <v>260.92</v>
      </c>
      <c r="F3132">
        <v>2818.16</v>
      </c>
      <c r="G3132">
        <v>287.68</v>
      </c>
      <c r="H3132">
        <v>168726.87</v>
      </c>
      <c r="I3132">
        <v>35.5</v>
      </c>
      <c r="J3132">
        <v>6</v>
      </c>
      <c r="K3132">
        <v>29.5</v>
      </c>
    </row>
    <row r="3133" spans="1:11" x14ac:dyDescent="0.3">
      <c r="A3133" t="s">
        <v>300</v>
      </c>
      <c r="B3133" s="2">
        <v>46387</v>
      </c>
      <c r="C3133">
        <v>168726.87</v>
      </c>
      <c r="D3133">
        <v>786.83</v>
      </c>
      <c r="E3133">
        <v>255.82</v>
      </c>
      <c r="F3133">
        <v>2763.03</v>
      </c>
      <c r="G3133">
        <v>282.05</v>
      </c>
      <c r="H3133">
        <v>165425.97</v>
      </c>
      <c r="I3133">
        <v>34.81</v>
      </c>
      <c r="J3133">
        <v>6</v>
      </c>
      <c r="K3133">
        <v>28.81</v>
      </c>
    </row>
    <row r="3134" spans="1:11" x14ac:dyDescent="0.3">
      <c r="A3134" t="s">
        <v>301</v>
      </c>
      <c r="B3134" s="2">
        <v>46053</v>
      </c>
      <c r="C3134">
        <v>385885.44</v>
      </c>
      <c r="D3134">
        <v>1570.55</v>
      </c>
      <c r="E3134">
        <v>521.54999999999995</v>
      </c>
      <c r="F3134">
        <v>5541.18</v>
      </c>
      <c r="G3134">
        <v>1066.94</v>
      </c>
      <c r="H3134">
        <v>378755.76</v>
      </c>
      <c r="I3134">
        <v>79.650000000000006</v>
      </c>
      <c r="J3134">
        <v>7.06</v>
      </c>
      <c r="K3134">
        <v>72.59</v>
      </c>
    </row>
    <row r="3135" spans="1:11" x14ac:dyDescent="0.3">
      <c r="A3135" t="s">
        <v>301</v>
      </c>
      <c r="B3135" s="2">
        <v>46081</v>
      </c>
      <c r="C3135">
        <v>378755.76</v>
      </c>
      <c r="D3135">
        <v>1541.54</v>
      </c>
      <c r="E3135">
        <v>511.92</v>
      </c>
      <c r="F3135">
        <v>5438.81</v>
      </c>
      <c r="G3135">
        <v>1047.23</v>
      </c>
      <c r="H3135">
        <v>371757.81</v>
      </c>
      <c r="I3135">
        <v>78.180000000000007</v>
      </c>
      <c r="J3135">
        <v>7.06</v>
      </c>
      <c r="K3135">
        <v>71.12</v>
      </c>
    </row>
    <row r="3136" spans="1:11" x14ac:dyDescent="0.3">
      <c r="A3136" t="s">
        <v>301</v>
      </c>
      <c r="B3136" s="2">
        <v>46112</v>
      </c>
      <c r="C3136">
        <v>371757.81</v>
      </c>
      <c r="D3136">
        <v>1513.05</v>
      </c>
      <c r="E3136">
        <v>502.46</v>
      </c>
      <c r="F3136">
        <v>5338.32</v>
      </c>
      <c r="G3136">
        <v>1027.8800000000001</v>
      </c>
      <c r="H3136">
        <v>364889.16</v>
      </c>
      <c r="I3136">
        <v>76.73</v>
      </c>
      <c r="J3136">
        <v>7.06</v>
      </c>
      <c r="K3136">
        <v>69.680000000000007</v>
      </c>
    </row>
    <row r="3137" spans="1:11" x14ac:dyDescent="0.3">
      <c r="A3137" t="s">
        <v>301</v>
      </c>
      <c r="B3137" s="2">
        <v>46142</v>
      </c>
      <c r="C3137">
        <v>364889.16</v>
      </c>
      <c r="D3137">
        <v>1485.1</v>
      </c>
      <c r="E3137">
        <v>493.18</v>
      </c>
      <c r="F3137">
        <v>5239.6899999999996</v>
      </c>
      <c r="G3137">
        <v>1008.89</v>
      </c>
      <c r="H3137">
        <v>358147.41</v>
      </c>
      <c r="I3137">
        <v>75.319999999999993</v>
      </c>
      <c r="J3137">
        <v>7.06</v>
      </c>
      <c r="K3137">
        <v>68.260000000000005</v>
      </c>
    </row>
    <row r="3138" spans="1:11" x14ac:dyDescent="0.3">
      <c r="A3138" t="s">
        <v>301</v>
      </c>
      <c r="B3138" s="2">
        <v>46173</v>
      </c>
      <c r="C3138">
        <v>358147.41</v>
      </c>
      <c r="D3138">
        <v>1457.66</v>
      </c>
      <c r="E3138">
        <v>484.06</v>
      </c>
      <c r="F3138">
        <v>5142.88</v>
      </c>
      <c r="G3138">
        <v>990.25</v>
      </c>
      <c r="H3138">
        <v>351530.23</v>
      </c>
      <c r="I3138">
        <v>73.92</v>
      </c>
      <c r="J3138">
        <v>7.06</v>
      </c>
      <c r="K3138">
        <v>66.87</v>
      </c>
    </row>
    <row r="3139" spans="1:11" x14ac:dyDescent="0.3">
      <c r="A3139" t="s">
        <v>301</v>
      </c>
      <c r="B3139" s="2">
        <v>46203</v>
      </c>
      <c r="C3139">
        <v>351530.23</v>
      </c>
      <c r="D3139">
        <v>1430.73</v>
      </c>
      <c r="E3139">
        <v>475.12</v>
      </c>
      <c r="F3139">
        <v>5047.8599999999997</v>
      </c>
      <c r="G3139">
        <v>971.95</v>
      </c>
      <c r="H3139">
        <v>345035.3</v>
      </c>
      <c r="I3139">
        <v>72.56</v>
      </c>
      <c r="J3139">
        <v>7.06</v>
      </c>
      <c r="K3139">
        <v>65.5</v>
      </c>
    </row>
    <row r="3140" spans="1:11" x14ac:dyDescent="0.3">
      <c r="A3140" t="s">
        <v>301</v>
      </c>
      <c r="B3140" s="2">
        <v>46234</v>
      </c>
      <c r="C3140">
        <v>345035.3</v>
      </c>
      <c r="D3140">
        <v>1404.29</v>
      </c>
      <c r="E3140">
        <v>466.34</v>
      </c>
      <c r="F3140">
        <v>4954.59</v>
      </c>
      <c r="G3140">
        <v>953.99</v>
      </c>
      <c r="H3140">
        <v>338660.38</v>
      </c>
      <c r="I3140">
        <v>71.22</v>
      </c>
      <c r="J3140">
        <v>7.06</v>
      </c>
      <c r="K3140">
        <v>64.16</v>
      </c>
    </row>
    <row r="3141" spans="1:11" x14ac:dyDescent="0.3">
      <c r="A3141" t="s">
        <v>301</v>
      </c>
      <c r="B3141" s="2">
        <v>46265</v>
      </c>
      <c r="C3141">
        <v>338660.38</v>
      </c>
      <c r="D3141">
        <v>1378.35</v>
      </c>
      <c r="E3141">
        <v>457.73</v>
      </c>
      <c r="F3141">
        <v>4863.05</v>
      </c>
      <c r="G3141">
        <v>936.37</v>
      </c>
      <c r="H3141">
        <v>332403.24</v>
      </c>
      <c r="I3141">
        <v>69.900000000000006</v>
      </c>
      <c r="J3141">
        <v>7.06</v>
      </c>
      <c r="K3141">
        <v>62.84</v>
      </c>
    </row>
    <row r="3142" spans="1:11" x14ac:dyDescent="0.3">
      <c r="A3142" t="s">
        <v>301</v>
      </c>
      <c r="B3142" s="2">
        <v>46295</v>
      </c>
      <c r="C3142">
        <v>332403.24</v>
      </c>
      <c r="D3142">
        <v>1352.88</v>
      </c>
      <c r="E3142">
        <v>449.27</v>
      </c>
      <c r="F3142">
        <v>4773.2</v>
      </c>
      <c r="G3142">
        <v>919.07</v>
      </c>
      <c r="H3142">
        <v>326261.7</v>
      </c>
      <c r="I3142">
        <v>68.61</v>
      </c>
      <c r="J3142">
        <v>7.06</v>
      </c>
      <c r="K3142">
        <v>61.55</v>
      </c>
    </row>
    <row r="3143" spans="1:11" x14ac:dyDescent="0.3">
      <c r="A3143" t="s">
        <v>301</v>
      </c>
      <c r="B3143" s="2">
        <v>46326</v>
      </c>
      <c r="C3143">
        <v>326261.7</v>
      </c>
      <c r="D3143">
        <v>1327.89</v>
      </c>
      <c r="E3143">
        <v>440.97</v>
      </c>
      <c r="F3143">
        <v>4685.01</v>
      </c>
      <c r="G3143">
        <v>902.09</v>
      </c>
      <c r="H3143">
        <v>320233.64</v>
      </c>
      <c r="I3143">
        <v>67.34</v>
      </c>
      <c r="J3143">
        <v>7.06</v>
      </c>
      <c r="K3143">
        <v>60.28</v>
      </c>
    </row>
    <row r="3144" spans="1:11" x14ac:dyDescent="0.3">
      <c r="A3144" t="s">
        <v>301</v>
      </c>
      <c r="B3144" s="2">
        <v>46356</v>
      </c>
      <c r="C3144">
        <v>320233.64</v>
      </c>
      <c r="D3144">
        <v>1303.3499999999999</v>
      </c>
      <c r="E3144">
        <v>432.82</v>
      </c>
      <c r="F3144">
        <v>4598.45</v>
      </c>
      <c r="G3144">
        <v>885.42</v>
      </c>
      <c r="H3144">
        <v>314316.96000000002</v>
      </c>
      <c r="I3144">
        <v>66.099999999999994</v>
      </c>
      <c r="J3144">
        <v>7.06</v>
      </c>
      <c r="K3144">
        <v>59.04</v>
      </c>
    </row>
    <row r="3145" spans="1:11" x14ac:dyDescent="0.3">
      <c r="A3145" t="s">
        <v>301</v>
      </c>
      <c r="B3145" s="2">
        <v>46387</v>
      </c>
      <c r="C3145">
        <v>314316.96000000002</v>
      </c>
      <c r="D3145">
        <v>1279.27</v>
      </c>
      <c r="E3145">
        <v>424.82</v>
      </c>
      <c r="F3145">
        <v>4513.49</v>
      </c>
      <c r="G3145">
        <v>869.06</v>
      </c>
      <c r="H3145">
        <v>308509.59000000003</v>
      </c>
      <c r="I3145">
        <v>64.88</v>
      </c>
      <c r="J3145">
        <v>7.06</v>
      </c>
      <c r="K3145">
        <v>57.82</v>
      </c>
    </row>
    <row r="3146" spans="1:11" x14ac:dyDescent="0.3">
      <c r="A3146" t="s">
        <v>302</v>
      </c>
      <c r="B3146" s="2">
        <v>46053</v>
      </c>
      <c r="C3146">
        <v>301211.55</v>
      </c>
      <c r="D3146">
        <v>1429.75</v>
      </c>
      <c r="E3146">
        <v>452.54</v>
      </c>
      <c r="F3146">
        <v>2912.71</v>
      </c>
      <c r="G3146">
        <v>408.58</v>
      </c>
      <c r="H3146">
        <v>297437.71000000002</v>
      </c>
      <c r="I3146">
        <v>62.36</v>
      </c>
      <c r="J3146">
        <v>6.63</v>
      </c>
      <c r="K3146">
        <v>55.73</v>
      </c>
    </row>
    <row r="3147" spans="1:11" x14ac:dyDescent="0.3">
      <c r="A3147" t="s">
        <v>302</v>
      </c>
      <c r="B3147" s="2">
        <v>46081</v>
      </c>
      <c r="C3147">
        <v>297437.71000000002</v>
      </c>
      <c r="D3147">
        <v>1411.84</v>
      </c>
      <c r="E3147">
        <v>446.87</v>
      </c>
      <c r="F3147">
        <v>2876.22</v>
      </c>
      <c r="G3147">
        <v>403.46</v>
      </c>
      <c r="H3147">
        <v>293711.15999999997</v>
      </c>
      <c r="I3147">
        <v>61.58</v>
      </c>
      <c r="J3147">
        <v>6.63</v>
      </c>
      <c r="K3147">
        <v>54.95</v>
      </c>
    </row>
    <row r="3148" spans="1:11" x14ac:dyDescent="0.3">
      <c r="A3148" t="s">
        <v>302</v>
      </c>
      <c r="B3148" s="2">
        <v>46112</v>
      </c>
      <c r="C3148">
        <v>293711.15999999997</v>
      </c>
      <c r="D3148">
        <v>1394.15</v>
      </c>
      <c r="E3148">
        <v>441.27</v>
      </c>
      <c r="F3148">
        <v>2840.18</v>
      </c>
      <c r="G3148">
        <v>398.41</v>
      </c>
      <c r="H3148">
        <v>290031.28999999998</v>
      </c>
      <c r="I3148">
        <v>60.81</v>
      </c>
      <c r="J3148">
        <v>6.63</v>
      </c>
      <c r="K3148">
        <v>54.18</v>
      </c>
    </row>
    <row r="3149" spans="1:11" x14ac:dyDescent="0.3">
      <c r="A3149" t="s">
        <v>302</v>
      </c>
      <c r="B3149" s="2">
        <v>46142</v>
      </c>
      <c r="C3149">
        <v>290031.28999999998</v>
      </c>
      <c r="D3149">
        <v>1376.68</v>
      </c>
      <c r="E3149">
        <v>435.74</v>
      </c>
      <c r="F3149">
        <v>2804.6</v>
      </c>
      <c r="G3149">
        <v>393.42</v>
      </c>
      <c r="H3149">
        <v>286397.53000000003</v>
      </c>
      <c r="I3149">
        <v>60.04</v>
      </c>
      <c r="J3149">
        <v>6.63</v>
      </c>
      <c r="K3149">
        <v>53.41</v>
      </c>
    </row>
    <row r="3150" spans="1:11" x14ac:dyDescent="0.3">
      <c r="A3150" t="s">
        <v>302</v>
      </c>
      <c r="B3150" s="2">
        <v>46173</v>
      </c>
      <c r="C3150">
        <v>286397.53000000003</v>
      </c>
      <c r="D3150">
        <v>1359.43</v>
      </c>
      <c r="E3150">
        <v>430.28</v>
      </c>
      <c r="F3150">
        <v>2769.46</v>
      </c>
      <c r="G3150">
        <v>388.49</v>
      </c>
      <c r="H3150">
        <v>282809.3</v>
      </c>
      <c r="I3150">
        <v>59.29</v>
      </c>
      <c r="J3150">
        <v>6.63</v>
      </c>
      <c r="K3150">
        <v>52.66</v>
      </c>
    </row>
    <row r="3151" spans="1:11" x14ac:dyDescent="0.3">
      <c r="A3151" t="s">
        <v>302</v>
      </c>
      <c r="B3151" s="2">
        <v>46203</v>
      </c>
      <c r="C3151">
        <v>282809.3</v>
      </c>
      <c r="D3151">
        <v>1342.4</v>
      </c>
      <c r="E3151">
        <v>424.89</v>
      </c>
      <c r="F3151">
        <v>2734.76</v>
      </c>
      <c r="G3151">
        <v>383.62</v>
      </c>
      <c r="H3151">
        <v>279266.02</v>
      </c>
      <c r="I3151">
        <v>58.55</v>
      </c>
      <c r="J3151">
        <v>6.63</v>
      </c>
      <c r="K3151">
        <v>51.92</v>
      </c>
    </row>
    <row r="3152" spans="1:11" x14ac:dyDescent="0.3">
      <c r="A3152" t="s">
        <v>302</v>
      </c>
      <c r="B3152" s="2">
        <v>46234</v>
      </c>
      <c r="C3152">
        <v>279266.02</v>
      </c>
      <c r="D3152">
        <v>1325.58</v>
      </c>
      <c r="E3152">
        <v>419.57</v>
      </c>
      <c r="F3152">
        <v>2700.5</v>
      </c>
      <c r="G3152">
        <v>378.81</v>
      </c>
      <c r="H3152">
        <v>275767.14</v>
      </c>
      <c r="I3152">
        <v>57.82</v>
      </c>
      <c r="J3152">
        <v>6.63</v>
      </c>
      <c r="K3152">
        <v>51.19</v>
      </c>
    </row>
    <row r="3153" spans="1:11" x14ac:dyDescent="0.3">
      <c r="A3153" t="s">
        <v>302</v>
      </c>
      <c r="B3153" s="2">
        <v>46265</v>
      </c>
      <c r="C3153">
        <v>275767.14</v>
      </c>
      <c r="D3153">
        <v>1308.97</v>
      </c>
      <c r="E3153">
        <v>414.31</v>
      </c>
      <c r="F3153">
        <v>2666.67</v>
      </c>
      <c r="G3153">
        <v>374.07</v>
      </c>
      <c r="H3153">
        <v>272312.09000000003</v>
      </c>
      <c r="I3153">
        <v>57.09</v>
      </c>
      <c r="J3153">
        <v>6.63</v>
      </c>
      <c r="K3153">
        <v>50.46</v>
      </c>
    </row>
    <row r="3154" spans="1:11" x14ac:dyDescent="0.3">
      <c r="A3154" t="s">
        <v>302</v>
      </c>
      <c r="B3154" s="2">
        <v>46295</v>
      </c>
      <c r="C3154">
        <v>272312.09000000003</v>
      </c>
      <c r="D3154">
        <v>1292.57</v>
      </c>
      <c r="E3154">
        <v>409.12</v>
      </c>
      <c r="F3154">
        <v>2633.25</v>
      </c>
      <c r="G3154">
        <v>369.38</v>
      </c>
      <c r="H3154">
        <v>268900.33</v>
      </c>
      <c r="I3154">
        <v>56.38</v>
      </c>
      <c r="J3154">
        <v>6.63</v>
      </c>
      <c r="K3154">
        <v>49.75</v>
      </c>
    </row>
    <row r="3155" spans="1:11" x14ac:dyDescent="0.3">
      <c r="A3155" t="s">
        <v>302</v>
      </c>
      <c r="B3155" s="2">
        <v>46326</v>
      </c>
      <c r="C3155">
        <v>268900.33</v>
      </c>
      <c r="D3155">
        <v>1276.3800000000001</v>
      </c>
      <c r="E3155">
        <v>404</v>
      </c>
      <c r="F3155">
        <v>2600.2600000000002</v>
      </c>
      <c r="G3155">
        <v>364.75</v>
      </c>
      <c r="H3155">
        <v>265531.31</v>
      </c>
      <c r="I3155">
        <v>55.67</v>
      </c>
      <c r="J3155">
        <v>6.63</v>
      </c>
      <c r="K3155">
        <v>49.04</v>
      </c>
    </row>
    <row r="3156" spans="1:11" x14ac:dyDescent="0.3">
      <c r="A3156" t="s">
        <v>302</v>
      </c>
      <c r="B3156" s="2">
        <v>46356</v>
      </c>
      <c r="C3156">
        <v>265531.31</v>
      </c>
      <c r="D3156">
        <v>1260.3900000000001</v>
      </c>
      <c r="E3156">
        <v>398.94</v>
      </c>
      <c r="F3156">
        <v>2567.6799999999998</v>
      </c>
      <c r="G3156">
        <v>360.18</v>
      </c>
      <c r="H3156">
        <v>262204.51</v>
      </c>
      <c r="I3156">
        <v>54.97</v>
      </c>
      <c r="J3156">
        <v>6.63</v>
      </c>
      <c r="K3156">
        <v>48.34</v>
      </c>
    </row>
    <row r="3157" spans="1:11" x14ac:dyDescent="0.3">
      <c r="A3157" t="s">
        <v>302</v>
      </c>
      <c r="B3157" s="2">
        <v>46387</v>
      </c>
      <c r="C3157">
        <v>262204.51</v>
      </c>
      <c r="D3157">
        <v>1244.5999999999999</v>
      </c>
      <c r="E3157">
        <v>393.94</v>
      </c>
      <c r="F3157">
        <v>2535.5100000000002</v>
      </c>
      <c r="G3157">
        <v>355.67</v>
      </c>
      <c r="H3157">
        <v>258919.39</v>
      </c>
      <c r="I3157">
        <v>54.28</v>
      </c>
      <c r="J3157">
        <v>6.63</v>
      </c>
      <c r="K3157">
        <v>47.65</v>
      </c>
    </row>
    <row r="3158" spans="1:11" x14ac:dyDescent="0.3">
      <c r="A3158" t="s">
        <v>303</v>
      </c>
      <c r="B3158" s="2">
        <v>46053</v>
      </c>
      <c r="C3158">
        <v>132493.9</v>
      </c>
      <c r="D3158">
        <v>695.26</v>
      </c>
      <c r="E3158">
        <v>185.05</v>
      </c>
      <c r="F3158">
        <v>1959.15</v>
      </c>
      <c r="G3158">
        <v>396.89</v>
      </c>
      <c r="H3158">
        <v>129952.81</v>
      </c>
      <c r="I3158">
        <v>30.07</v>
      </c>
      <c r="J3158">
        <v>4.88</v>
      </c>
      <c r="K3158">
        <v>25.19</v>
      </c>
    </row>
    <row r="3159" spans="1:11" x14ac:dyDescent="0.3">
      <c r="A3159" t="s">
        <v>303</v>
      </c>
      <c r="B3159" s="2">
        <v>46081</v>
      </c>
      <c r="C3159">
        <v>129952.81</v>
      </c>
      <c r="D3159">
        <v>681.93</v>
      </c>
      <c r="E3159">
        <v>181.5</v>
      </c>
      <c r="F3159">
        <v>1921.58</v>
      </c>
      <c r="G3159">
        <v>389.28</v>
      </c>
      <c r="H3159">
        <v>127460.45</v>
      </c>
      <c r="I3159">
        <v>29.5</v>
      </c>
      <c r="J3159">
        <v>4.88</v>
      </c>
      <c r="K3159">
        <v>24.62</v>
      </c>
    </row>
    <row r="3160" spans="1:11" x14ac:dyDescent="0.3">
      <c r="A3160" t="s">
        <v>303</v>
      </c>
      <c r="B3160" s="2">
        <v>46112</v>
      </c>
      <c r="C3160">
        <v>127460.45</v>
      </c>
      <c r="D3160">
        <v>668.85</v>
      </c>
      <c r="E3160">
        <v>178.02</v>
      </c>
      <c r="F3160">
        <v>1884.73</v>
      </c>
      <c r="G3160">
        <v>381.81</v>
      </c>
      <c r="H3160">
        <v>125015.89</v>
      </c>
      <c r="I3160">
        <v>28.93</v>
      </c>
      <c r="J3160">
        <v>4.88</v>
      </c>
      <c r="K3160">
        <v>24.05</v>
      </c>
    </row>
    <row r="3161" spans="1:11" x14ac:dyDescent="0.3">
      <c r="A3161" t="s">
        <v>303</v>
      </c>
      <c r="B3161" s="2">
        <v>46142</v>
      </c>
      <c r="C3161">
        <v>125015.89</v>
      </c>
      <c r="D3161">
        <v>656.02</v>
      </c>
      <c r="E3161">
        <v>174.6</v>
      </c>
      <c r="F3161">
        <v>1848.58</v>
      </c>
      <c r="G3161">
        <v>374.49</v>
      </c>
      <c r="H3161">
        <v>122618.22</v>
      </c>
      <c r="I3161">
        <v>28.37</v>
      </c>
      <c r="J3161">
        <v>4.88</v>
      </c>
      <c r="K3161">
        <v>23.49</v>
      </c>
    </row>
    <row r="3162" spans="1:11" x14ac:dyDescent="0.3">
      <c r="A3162" t="s">
        <v>303</v>
      </c>
      <c r="B3162" s="2">
        <v>46173</v>
      </c>
      <c r="C3162">
        <v>122618.22</v>
      </c>
      <c r="D3162">
        <v>643.44000000000005</v>
      </c>
      <c r="E3162">
        <v>171.25</v>
      </c>
      <c r="F3162">
        <v>1813.12</v>
      </c>
      <c r="G3162">
        <v>367.31</v>
      </c>
      <c r="H3162">
        <v>120266.53</v>
      </c>
      <c r="I3162">
        <v>27.83</v>
      </c>
      <c r="J3162">
        <v>4.88</v>
      </c>
      <c r="K3162">
        <v>22.95</v>
      </c>
    </row>
    <row r="3163" spans="1:11" x14ac:dyDescent="0.3">
      <c r="A3163" t="s">
        <v>303</v>
      </c>
      <c r="B3163" s="2">
        <v>46203</v>
      </c>
      <c r="C3163">
        <v>120266.53</v>
      </c>
      <c r="D3163">
        <v>631.1</v>
      </c>
      <c r="E3163">
        <v>167.97</v>
      </c>
      <c r="F3163">
        <v>1778.35</v>
      </c>
      <c r="G3163">
        <v>360.26</v>
      </c>
      <c r="H3163">
        <v>117959.95</v>
      </c>
      <c r="I3163">
        <v>27.3</v>
      </c>
      <c r="J3163">
        <v>4.88</v>
      </c>
      <c r="K3163">
        <v>22.42</v>
      </c>
    </row>
    <row r="3164" spans="1:11" x14ac:dyDescent="0.3">
      <c r="A3164" t="s">
        <v>303</v>
      </c>
      <c r="B3164" s="2">
        <v>46234</v>
      </c>
      <c r="C3164">
        <v>117959.95</v>
      </c>
      <c r="D3164">
        <v>618.99</v>
      </c>
      <c r="E3164">
        <v>164.75</v>
      </c>
      <c r="F3164">
        <v>1744.24</v>
      </c>
      <c r="G3164">
        <v>353.36</v>
      </c>
      <c r="H3164">
        <v>115697.60000000001</v>
      </c>
      <c r="I3164">
        <v>26.77</v>
      </c>
      <c r="J3164">
        <v>4.88</v>
      </c>
      <c r="K3164">
        <v>21.89</v>
      </c>
    </row>
    <row r="3165" spans="1:11" x14ac:dyDescent="0.3">
      <c r="A3165" t="s">
        <v>303</v>
      </c>
      <c r="B3165" s="2">
        <v>46265</v>
      </c>
      <c r="C3165">
        <v>115697.60000000001</v>
      </c>
      <c r="D3165">
        <v>607.12</v>
      </c>
      <c r="E3165">
        <v>161.59</v>
      </c>
      <c r="F3165">
        <v>1710.79</v>
      </c>
      <c r="G3165">
        <v>346.58</v>
      </c>
      <c r="H3165">
        <v>113478.65</v>
      </c>
      <c r="I3165">
        <v>26.26</v>
      </c>
      <c r="J3165">
        <v>4.88</v>
      </c>
      <c r="K3165">
        <v>21.38</v>
      </c>
    </row>
    <row r="3166" spans="1:11" x14ac:dyDescent="0.3">
      <c r="A3166" t="s">
        <v>303</v>
      </c>
      <c r="B3166" s="2">
        <v>46295</v>
      </c>
      <c r="C3166">
        <v>113478.65</v>
      </c>
      <c r="D3166">
        <v>595.48</v>
      </c>
      <c r="E3166">
        <v>158.49</v>
      </c>
      <c r="F3166">
        <v>1677.98</v>
      </c>
      <c r="G3166">
        <v>339.93</v>
      </c>
      <c r="H3166">
        <v>111302.24</v>
      </c>
      <c r="I3166">
        <v>25.76</v>
      </c>
      <c r="J3166">
        <v>4.88</v>
      </c>
      <c r="K3166">
        <v>20.88</v>
      </c>
    </row>
    <row r="3167" spans="1:11" x14ac:dyDescent="0.3">
      <c r="A3167" t="s">
        <v>303</v>
      </c>
      <c r="B3167" s="2">
        <v>46326</v>
      </c>
      <c r="C3167">
        <v>111302.24</v>
      </c>
      <c r="D3167">
        <v>584.05999999999995</v>
      </c>
      <c r="E3167">
        <v>155.44999999999999</v>
      </c>
      <c r="F3167">
        <v>1645.8</v>
      </c>
      <c r="G3167">
        <v>333.41</v>
      </c>
      <c r="H3167">
        <v>109167.59</v>
      </c>
      <c r="I3167">
        <v>25.26</v>
      </c>
      <c r="J3167">
        <v>4.88</v>
      </c>
      <c r="K3167">
        <v>20.38</v>
      </c>
    </row>
    <row r="3168" spans="1:11" x14ac:dyDescent="0.3">
      <c r="A3168" t="s">
        <v>303</v>
      </c>
      <c r="B3168" s="2">
        <v>46356</v>
      </c>
      <c r="C3168">
        <v>109167.59</v>
      </c>
      <c r="D3168">
        <v>572.86</v>
      </c>
      <c r="E3168">
        <v>152.47</v>
      </c>
      <c r="F3168">
        <v>1614.23</v>
      </c>
      <c r="G3168">
        <v>327.02</v>
      </c>
      <c r="H3168">
        <v>107073.87</v>
      </c>
      <c r="I3168">
        <v>24.78</v>
      </c>
      <c r="J3168">
        <v>4.88</v>
      </c>
      <c r="K3168">
        <v>19.899999999999999</v>
      </c>
    </row>
    <row r="3169" spans="1:11" x14ac:dyDescent="0.3">
      <c r="A3169" t="s">
        <v>303</v>
      </c>
      <c r="B3169" s="2">
        <v>46387</v>
      </c>
      <c r="C3169">
        <v>107073.87</v>
      </c>
      <c r="D3169">
        <v>561.87</v>
      </c>
      <c r="E3169">
        <v>149.54</v>
      </c>
      <c r="F3169">
        <v>1583.27</v>
      </c>
      <c r="G3169">
        <v>320.75</v>
      </c>
      <c r="H3169">
        <v>105020.3</v>
      </c>
      <c r="I3169">
        <v>24.3</v>
      </c>
      <c r="J3169">
        <v>4.88</v>
      </c>
      <c r="K3169">
        <v>19.420000000000002</v>
      </c>
    </row>
    <row r="3170" spans="1:11" x14ac:dyDescent="0.3">
      <c r="A3170" t="s">
        <v>304</v>
      </c>
      <c r="B3170" s="2">
        <v>46053</v>
      </c>
      <c r="C3170">
        <v>534936.59</v>
      </c>
      <c r="D3170">
        <v>3093.72</v>
      </c>
      <c r="E3170">
        <v>470.93</v>
      </c>
      <c r="F3170">
        <v>4951.8100000000004</v>
      </c>
      <c r="G3170">
        <v>947.63</v>
      </c>
      <c r="H3170">
        <v>528566.22</v>
      </c>
      <c r="I3170">
        <v>121.86</v>
      </c>
      <c r="J3170">
        <v>7.92</v>
      </c>
      <c r="K3170">
        <v>113.94</v>
      </c>
    </row>
    <row r="3171" spans="1:11" x14ac:dyDescent="0.3">
      <c r="A3171" t="s">
        <v>304</v>
      </c>
      <c r="B3171" s="2">
        <v>46081</v>
      </c>
      <c r="C3171">
        <v>528566.22</v>
      </c>
      <c r="D3171">
        <v>3056.87</v>
      </c>
      <c r="E3171">
        <v>465.33</v>
      </c>
      <c r="F3171">
        <v>4892.84</v>
      </c>
      <c r="G3171">
        <v>936.34</v>
      </c>
      <c r="H3171">
        <v>522271.72</v>
      </c>
      <c r="I3171">
        <v>120.41</v>
      </c>
      <c r="J3171">
        <v>7.92</v>
      </c>
      <c r="K3171">
        <v>112.49</v>
      </c>
    </row>
    <row r="3172" spans="1:11" x14ac:dyDescent="0.3">
      <c r="A3172" t="s">
        <v>304</v>
      </c>
      <c r="B3172" s="2">
        <v>46112</v>
      </c>
      <c r="C3172">
        <v>522271.72</v>
      </c>
      <c r="D3172">
        <v>3020.47</v>
      </c>
      <c r="E3172">
        <v>459.78</v>
      </c>
      <c r="F3172">
        <v>4834.57</v>
      </c>
      <c r="G3172">
        <v>925.19</v>
      </c>
      <c r="H3172">
        <v>516052.17</v>
      </c>
      <c r="I3172">
        <v>118.97</v>
      </c>
      <c r="J3172">
        <v>7.92</v>
      </c>
      <c r="K3172">
        <v>111.05</v>
      </c>
    </row>
    <row r="3173" spans="1:11" x14ac:dyDescent="0.3">
      <c r="A3173" t="s">
        <v>304</v>
      </c>
      <c r="B3173" s="2">
        <v>46142</v>
      </c>
      <c r="C3173">
        <v>516052.17</v>
      </c>
      <c r="D3173">
        <v>2984.5</v>
      </c>
      <c r="E3173">
        <v>454.31</v>
      </c>
      <c r="F3173">
        <v>4777</v>
      </c>
      <c r="G3173">
        <v>914.17</v>
      </c>
      <c r="H3173">
        <v>509906.7</v>
      </c>
      <c r="I3173">
        <v>117.56</v>
      </c>
      <c r="J3173">
        <v>7.92</v>
      </c>
      <c r="K3173">
        <v>109.64</v>
      </c>
    </row>
    <row r="3174" spans="1:11" x14ac:dyDescent="0.3">
      <c r="A3174" t="s">
        <v>304</v>
      </c>
      <c r="B3174" s="2">
        <v>46173</v>
      </c>
      <c r="C3174">
        <v>509906.7</v>
      </c>
      <c r="D3174">
        <v>2948.96</v>
      </c>
      <c r="E3174">
        <v>448.9</v>
      </c>
      <c r="F3174">
        <v>4720.1099999999997</v>
      </c>
      <c r="G3174">
        <v>903.29</v>
      </c>
      <c r="H3174">
        <v>503834.4</v>
      </c>
      <c r="I3174">
        <v>116.16</v>
      </c>
      <c r="J3174">
        <v>7.92</v>
      </c>
      <c r="K3174">
        <v>108.24</v>
      </c>
    </row>
    <row r="3175" spans="1:11" x14ac:dyDescent="0.3">
      <c r="A3175" t="s">
        <v>304</v>
      </c>
      <c r="B3175" s="2">
        <v>46203</v>
      </c>
      <c r="C3175">
        <v>503834.4</v>
      </c>
      <c r="D3175">
        <v>2913.84</v>
      </c>
      <c r="E3175">
        <v>443.55</v>
      </c>
      <c r="F3175">
        <v>4663.8999999999996</v>
      </c>
      <c r="G3175">
        <v>892.53</v>
      </c>
      <c r="H3175">
        <v>497834.42</v>
      </c>
      <c r="I3175">
        <v>114.77</v>
      </c>
      <c r="J3175">
        <v>7.92</v>
      </c>
      <c r="K3175">
        <v>106.85</v>
      </c>
    </row>
    <row r="3176" spans="1:11" x14ac:dyDescent="0.3">
      <c r="A3176" t="s">
        <v>304</v>
      </c>
      <c r="B3176" s="2">
        <v>46234</v>
      </c>
      <c r="C3176">
        <v>497834.42</v>
      </c>
      <c r="D3176">
        <v>2879.14</v>
      </c>
      <c r="E3176">
        <v>438.27</v>
      </c>
      <c r="F3176">
        <v>4608.3599999999997</v>
      </c>
      <c r="G3176">
        <v>881.9</v>
      </c>
      <c r="H3176">
        <v>491905.89</v>
      </c>
      <c r="I3176">
        <v>113.41</v>
      </c>
      <c r="J3176">
        <v>7.92</v>
      </c>
      <c r="K3176">
        <v>105.49</v>
      </c>
    </row>
    <row r="3177" spans="1:11" x14ac:dyDescent="0.3">
      <c r="A3177" t="s">
        <v>304</v>
      </c>
      <c r="B3177" s="2">
        <v>46265</v>
      </c>
      <c r="C3177">
        <v>491905.89</v>
      </c>
      <c r="D3177">
        <v>2844.86</v>
      </c>
      <c r="E3177">
        <v>433.05</v>
      </c>
      <c r="F3177">
        <v>4553.4799999999996</v>
      </c>
      <c r="G3177">
        <v>871.4</v>
      </c>
      <c r="H3177">
        <v>486047.96</v>
      </c>
      <c r="I3177">
        <v>112.06</v>
      </c>
      <c r="J3177">
        <v>7.92</v>
      </c>
      <c r="K3177">
        <v>104.14</v>
      </c>
    </row>
    <row r="3178" spans="1:11" x14ac:dyDescent="0.3">
      <c r="A3178" t="s">
        <v>304</v>
      </c>
      <c r="B3178" s="2">
        <v>46295</v>
      </c>
      <c r="C3178">
        <v>486047.96</v>
      </c>
      <c r="D3178">
        <v>2810.98</v>
      </c>
      <c r="E3178">
        <v>427.9</v>
      </c>
      <c r="F3178">
        <v>4499.25</v>
      </c>
      <c r="G3178">
        <v>861.02</v>
      </c>
      <c r="H3178">
        <v>480259.79</v>
      </c>
      <c r="I3178">
        <v>110.72</v>
      </c>
      <c r="J3178">
        <v>7.92</v>
      </c>
      <c r="K3178">
        <v>102.8</v>
      </c>
    </row>
    <row r="3179" spans="1:11" x14ac:dyDescent="0.3">
      <c r="A3179" t="s">
        <v>304</v>
      </c>
      <c r="B3179" s="2">
        <v>46326</v>
      </c>
      <c r="C3179">
        <v>480259.79</v>
      </c>
      <c r="D3179">
        <v>2777.5</v>
      </c>
      <c r="E3179">
        <v>422.8</v>
      </c>
      <c r="F3179">
        <v>4445.67</v>
      </c>
      <c r="G3179">
        <v>850.77</v>
      </c>
      <c r="H3179">
        <v>474540.55</v>
      </c>
      <c r="I3179">
        <v>109.4</v>
      </c>
      <c r="J3179">
        <v>7.92</v>
      </c>
      <c r="K3179">
        <v>101.48</v>
      </c>
    </row>
    <row r="3180" spans="1:11" x14ac:dyDescent="0.3">
      <c r="A3180" t="s">
        <v>304</v>
      </c>
      <c r="B3180" s="2">
        <v>46356</v>
      </c>
      <c r="C3180">
        <v>474540.55</v>
      </c>
      <c r="D3180">
        <v>2744.43</v>
      </c>
      <c r="E3180">
        <v>417.76</v>
      </c>
      <c r="F3180">
        <v>4392.7299999999996</v>
      </c>
      <c r="G3180">
        <v>840.64</v>
      </c>
      <c r="H3180">
        <v>468889.42</v>
      </c>
      <c r="I3180">
        <v>108.1</v>
      </c>
      <c r="J3180">
        <v>7.92</v>
      </c>
      <c r="K3180">
        <v>100.18</v>
      </c>
    </row>
    <row r="3181" spans="1:11" x14ac:dyDescent="0.3">
      <c r="A3181" t="s">
        <v>304</v>
      </c>
      <c r="B3181" s="2">
        <v>46387</v>
      </c>
      <c r="C3181">
        <v>468889.42</v>
      </c>
      <c r="D3181">
        <v>2711.74</v>
      </c>
      <c r="E3181">
        <v>412.79</v>
      </c>
      <c r="F3181">
        <v>4340.42</v>
      </c>
      <c r="G3181">
        <v>830.63</v>
      </c>
      <c r="H3181">
        <v>463305.59</v>
      </c>
      <c r="I3181">
        <v>106.81</v>
      </c>
      <c r="J3181">
        <v>7.92</v>
      </c>
      <c r="K3181">
        <v>98.89</v>
      </c>
    </row>
    <row r="3182" spans="1:11" x14ac:dyDescent="0.3">
      <c r="A3182" t="s">
        <v>305</v>
      </c>
      <c r="B3182" s="2">
        <v>46053</v>
      </c>
      <c r="C3182">
        <v>163257.53</v>
      </c>
      <c r="D3182">
        <v>774.66</v>
      </c>
      <c r="E3182">
        <v>237.85</v>
      </c>
      <c r="F3182">
        <v>2007.11</v>
      </c>
      <c r="G3182">
        <v>260.64999999999998</v>
      </c>
      <c r="H3182">
        <v>160751.92000000001</v>
      </c>
      <c r="I3182">
        <v>37.130000000000003</v>
      </c>
      <c r="J3182">
        <v>4.59</v>
      </c>
      <c r="K3182">
        <v>32.53</v>
      </c>
    </row>
    <row r="3183" spans="1:11" x14ac:dyDescent="0.3">
      <c r="A3183" t="s">
        <v>305</v>
      </c>
      <c r="B3183" s="2">
        <v>46081</v>
      </c>
      <c r="C3183">
        <v>160751.92000000001</v>
      </c>
      <c r="D3183">
        <v>762.77</v>
      </c>
      <c r="E3183">
        <v>234.2</v>
      </c>
      <c r="F3183">
        <v>1976.31</v>
      </c>
      <c r="G3183">
        <v>256.64999999999998</v>
      </c>
      <c r="H3183">
        <v>158284.76</v>
      </c>
      <c r="I3183">
        <v>36.56</v>
      </c>
      <c r="J3183">
        <v>4.59</v>
      </c>
      <c r="K3183">
        <v>31.97</v>
      </c>
    </row>
    <row r="3184" spans="1:11" x14ac:dyDescent="0.3">
      <c r="A3184" t="s">
        <v>305</v>
      </c>
      <c r="B3184" s="2">
        <v>46112</v>
      </c>
      <c r="C3184">
        <v>158284.76</v>
      </c>
      <c r="D3184">
        <v>751.06</v>
      </c>
      <c r="E3184">
        <v>230.61</v>
      </c>
      <c r="F3184">
        <v>1945.98</v>
      </c>
      <c r="G3184">
        <v>252.71</v>
      </c>
      <c r="H3184">
        <v>155855.47</v>
      </c>
      <c r="I3184">
        <v>36</v>
      </c>
      <c r="J3184">
        <v>4.59</v>
      </c>
      <c r="K3184">
        <v>31.4</v>
      </c>
    </row>
    <row r="3185" spans="1:11" x14ac:dyDescent="0.3">
      <c r="A3185" t="s">
        <v>305</v>
      </c>
      <c r="B3185" s="2">
        <v>46142</v>
      </c>
      <c r="C3185">
        <v>155855.47</v>
      </c>
      <c r="D3185">
        <v>739.53</v>
      </c>
      <c r="E3185">
        <v>227.07</v>
      </c>
      <c r="F3185">
        <v>1916.11</v>
      </c>
      <c r="G3185">
        <v>248.83</v>
      </c>
      <c r="H3185">
        <v>153463.46</v>
      </c>
      <c r="I3185">
        <v>35.44</v>
      </c>
      <c r="J3185">
        <v>4.59</v>
      </c>
      <c r="K3185">
        <v>30.85</v>
      </c>
    </row>
    <row r="3186" spans="1:11" x14ac:dyDescent="0.3">
      <c r="A3186" t="s">
        <v>305</v>
      </c>
      <c r="B3186" s="2">
        <v>46173</v>
      </c>
      <c r="C3186">
        <v>153463.46</v>
      </c>
      <c r="D3186">
        <v>728.18</v>
      </c>
      <c r="E3186">
        <v>223.58</v>
      </c>
      <c r="F3186">
        <v>1886.7</v>
      </c>
      <c r="G3186">
        <v>245.01</v>
      </c>
      <c r="H3186">
        <v>151108.16</v>
      </c>
      <c r="I3186">
        <v>34.9</v>
      </c>
      <c r="J3186">
        <v>4.59</v>
      </c>
      <c r="K3186">
        <v>30.31</v>
      </c>
    </row>
    <row r="3187" spans="1:11" x14ac:dyDescent="0.3">
      <c r="A3187" t="s">
        <v>305</v>
      </c>
      <c r="B3187" s="2">
        <v>46203</v>
      </c>
      <c r="C3187">
        <v>151108.16</v>
      </c>
      <c r="D3187">
        <v>717.01</v>
      </c>
      <c r="E3187">
        <v>220.15</v>
      </c>
      <c r="F3187">
        <v>1857.75</v>
      </c>
      <c r="G3187">
        <v>241.25</v>
      </c>
      <c r="H3187">
        <v>148789.01</v>
      </c>
      <c r="I3187">
        <v>34.36</v>
      </c>
      <c r="J3187">
        <v>4.59</v>
      </c>
      <c r="K3187">
        <v>29.77</v>
      </c>
    </row>
    <row r="3188" spans="1:11" x14ac:dyDescent="0.3">
      <c r="A3188" t="s">
        <v>305</v>
      </c>
      <c r="B3188" s="2">
        <v>46234</v>
      </c>
      <c r="C3188">
        <v>148789.01</v>
      </c>
      <c r="D3188">
        <v>706</v>
      </c>
      <c r="E3188">
        <v>216.77</v>
      </c>
      <c r="F3188">
        <v>1829.23</v>
      </c>
      <c r="G3188">
        <v>237.55</v>
      </c>
      <c r="H3188">
        <v>146505.45000000001</v>
      </c>
      <c r="I3188">
        <v>33.840000000000003</v>
      </c>
      <c r="J3188">
        <v>4.59</v>
      </c>
      <c r="K3188">
        <v>29.24</v>
      </c>
    </row>
    <row r="3189" spans="1:11" x14ac:dyDescent="0.3">
      <c r="A3189" t="s">
        <v>305</v>
      </c>
      <c r="B3189" s="2">
        <v>46265</v>
      </c>
      <c r="C3189">
        <v>146505.45000000001</v>
      </c>
      <c r="D3189">
        <v>695.17</v>
      </c>
      <c r="E3189">
        <v>213.45</v>
      </c>
      <c r="F3189">
        <v>1801.16</v>
      </c>
      <c r="G3189">
        <v>233.9</v>
      </c>
      <c r="H3189">
        <v>144256.94</v>
      </c>
      <c r="I3189">
        <v>33.32</v>
      </c>
      <c r="J3189">
        <v>4.59</v>
      </c>
      <c r="K3189">
        <v>28.73</v>
      </c>
    </row>
    <row r="3190" spans="1:11" x14ac:dyDescent="0.3">
      <c r="A3190" t="s">
        <v>305</v>
      </c>
      <c r="B3190" s="2">
        <v>46295</v>
      </c>
      <c r="C3190">
        <v>144256.94</v>
      </c>
      <c r="D3190">
        <v>684.5</v>
      </c>
      <c r="E3190">
        <v>210.17</v>
      </c>
      <c r="F3190">
        <v>1773.52</v>
      </c>
      <c r="G3190">
        <v>230.31</v>
      </c>
      <c r="H3190">
        <v>142042.94</v>
      </c>
      <c r="I3190">
        <v>32.81</v>
      </c>
      <c r="J3190">
        <v>4.59</v>
      </c>
      <c r="K3190">
        <v>28.21</v>
      </c>
    </row>
    <row r="3191" spans="1:11" x14ac:dyDescent="0.3">
      <c r="A3191" t="s">
        <v>305</v>
      </c>
      <c r="B3191" s="2">
        <v>46326</v>
      </c>
      <c r="C3191">
        <v>142042.94</v>
      </c>
      <c r="D3191">
        <v>673.99</v>
      </c>
      <c r="E3191">
        <v>206.94</v>
      </c>
      <c r="F3191">
        <v>1746.3</v>
      </c>
      <c r="G3191">
        <v>226.78</v>
      </c>
      <c r="H3191">
        <v>139862.92000000001</v>
      </c>
      <c r="I3191">
        <v>32.299999999999997</v>
      </c>
      <c r="J3191">
        <v>4.59</v>
      </c>
      <c r="K3191">
        <v>27.71</v>
      </c>
    </row>
    <row r="3192" spans="1:11" x14ac:dyDescent="0.3">
      <c r="A3192" t="s">
        <v>305</v>
      </c>
      <c r="B3192" s="2">
        <v>46356</v>
      </c>
      <c r="C3192">
        <v>139862.92000000001</v>
      </c>
      <c r="D3192">
        <v>663.65</v>
      </c>
      <c r="E3192">
        <v>203.77</v>
      </c>
      <c r="F3192">
        <v>1719.5</v>
      </c>
      <c r="G3192">
        <v>223.3</v>
      </c>
      <c r="H3192">
        <v>137716.35999999999</v>
      </c>
      <c r="I3192">
        <v>31.81</v>
      </c>
      <c r="J3192">
        <v>4.59</v>
      </c>
      <c r="K3192">
        <v>27.21</v>
      </c>
    </row>
    <row r="3193" spans="1:11" x14ac:dyDescent="0.3">
      <c r="A3193" t="s">
        <v>305</v>
      </c>
      <c r="B3193" s="2">
        <v>46387</v>
      </c>
      <c r="C3193">
        <v>137716.35999999999</v>
      </c>
      <c r="D3193">
        <v>653.46</v>
      </c>
      <c r="E3193">
        <v>200.64</v>
      </c>
      <c r="F3193">
        <v>1693.11</v>
      </c>
      <c r="G3193">
        <v>219.87</v>
      </c>
      <c r="H3193">
        <v>135602.75</v>
      </c>
      <c r="I3193">
        <v>31.32</v>
      </c>
      <c r="J3193">
        <v>4.59</v>
      </c>
      <c r="K3193">
        <v>26.73</v>
      </c>
    </row>
    <row r="3194" spans="1:11" x14ac:dyDescent="0.3">
      <c r="A3194" t="s">
        <v>306</v>
      </c>
      <c r="B3194" s="2">
        <v>46053</v>
      </c>
      <c r="C3194">
        <v>376870.66</v>
      </c>
      <c r="D3194">
        <v>2169.1999999999998</v>
      </c>
      <c r="E3194">
        <v>340.59</v>
      </c>
      <c r="F3194">
        <v>4113.51</v>
      </c>
      <c r="G3194">
        <v>260.52999999999997</v>
      </c>
      <c r="H3194">
        <v>372156.04</v>
      </c>
      <c r="I3194">
        <v>78.02</v>
      </c>
      <c r="J3194">
        <v>7.42</v>
      </c>
      <c r="K3194">
        <v>70.599999999999994</v>
      </c>
    </row>
    <row r="3195" spans="1:11" x14ac:dyDescent="0.3">
      <c r="A3195" t="s">
        <v>306</v>
      </c>
      <c r="B3195" s="2">
        <v>46081</v>
      </c>
      <c r="C3195">
        <v>372156.04</v>
      </c>
      <c r="D3195">
        <v>2142.0700000000002</v>
      </c>
      <c r="E3195">
        <v>336.33</v>
      </c>
      <c r="F3195">
        <v>4062.05</v>
      </c>
      <c r="G3195">
        <v>257.27</v>
      </c>
      <c r="H3195">
        <v>367500.39</v>
      </c>
      <c r="I3195">
        <v>77.05</v>
      </c>
      <c r="J3195">
        <v>7.42</v>
      </c>
      <c r="K3195">
        <v>69.63</v>
      </c>
    </row>
    <row r="3196" spans="1:11" x14ac:dyDescent="0.3">
      <c r="A3196" t="s">
        <v>306</v>
      </c>
      <c r="B3196" s="2">
        <v>46112</v>
      </c>
      <c r="C3196">
        <v>367500.39</v>
      </c>
      <c r="D3196">
        <v>2115.27</v>
      </c>
      <c r="E3196">
        <v>332.12</v>
      </c>
      <c r="F3196">
        <v>4011.23</v>
      </c>
      <c r="G3196">
        <v>254.06</v>
      </c>
      <c r="H3196">
        <v>362902.99</v>
      </c>
      <c r="I3196">
        <v>76.08</v>
      </c>
      <c r="J3196">
        <v>7.42</v>
      </c>
      <c r="K3196">
        <v>68.66</v>
      </c>
    </row>
    <row r="3197" spans="1:11" x14ac:dyDescent="0.3">
      <c r="A3197" t="s">
        <v>306</v>
      </c>
      <c r="B3197" s="2">
        <v>46142</v>
      </c>
      <c r="C3197">
        <v>362902.99</v>
      </c>
      <c r="D3197">
        <v>2088.81</v>
      </c>
      <c r="E3197">
        <v>327.96</v>
      </c>
      <c r="F3197">
        <v>3961.05</v>
      </c>
      <c r="G3197">
        <v>250.88</v>
      </c>
      <c r="H3197">
        <v>358363.1</v>
      </c>
      <c r="I3197">
        <v>75.13</v>
      </c>
      <c r="J3197">
        <v>7.42</v>
      </c>
      <c r="K3197">
        <v>67.709999999999994</v>
      </c>
    </row>
    <row r="3198" spans="1:11" x14ac:dyDescent="0.3">
      <c r="A3198" t="s">
        <v>306</v>
      </c>
      <c r="B3198" s="2">
        <v>46173</v>
      </c>
      <c r="C3198">
        <v>358363.1</v>
      </c>
      <c r="D3198">
        <v>2062.6799999999998</v>
      </c>
      <c r="E3198">
        <v>323.86</v>
      </c>
      <c r="F3198">
        <v>3911.5</v>
      </c>
      <c r="G3198">
        <v>247.74</v>
      </c>
      <c r="H3198">
        <v>353880</v>
      </c>
      <c r="I3198">
        <v>74.19</v>
      </c>
      <c r="J3198">
        <v>7.42</v>
      </c>
      <c r="K3198">
        <v>66.77</v>
      </c>
    </row>
    <row r="3199" spans="1:11" x14ac:dyDescent="0.3">
      <c r="A3199" t="s">
        <v>306</v>
      </c>
      <c r="B3199" s="2">
        <v>46203</v>
      </c>
      <c r="C3199">
        <v>353880</v>
      </c>
      <c r="D3199">
        <v>2036.87</v>
      </c>
      <c r="E3199">
        <v>319.81</v>
      </c>
      <c r="F3199">
        <v>3862.57</v>
      </c>
      <c r="G3199">
        <v>244.64</v>
      </c>
      <c r="H3199">
        <v>349452.99</v>
      </c>
      <c r="I3199">
        <v>73.260000000000005</v>
      </c>
      <c r="J3199">
        <v>7.42</v>
      </c>
      <c r="K3199">
        <v>65.84</v>
      </c>
    </row>
    <row r="3200" spans="1:11" x14ac:dyDescent="0.3">
      <c r="A3200" t="s">
        <v>306</v>
      </c>
      <c r="B3200" s="2">
        <v>46234</v>
      </c>
      <c r="C3200">
        <v>349452.99</v>
      </c>
      <c r="D3200">
        <v>2011.39</v>
      </c>
      <c r="E3200">
        <v>315.81</v>
      </c>
      <c r="F3200">
        <v>3814.24</v>
      </c>
      <c r="G3200">
        <v>241.58</v>
      </c>
      <c r="H3200">
        <v>345081.36</v>
      </c>
      <c r="I3200">
        <v>72.349999999999994</v>
      </c>
      <c r="J3200">
        <v>7.42</v>
      </c>
      <c r="K3200">
        <v>64.930000000000007</v>
      </c>
    </row>
    <row r="3201" spans="1:11" x14ac:dyDescent="0.3">
      <c r="A3201" t="s">
        <v>306</v>
      </c>
      <c r="B3201" s="2">
        <v>46265</v>
      </c>
      <c r="C3201">
        <v>345081.36</v>
      </c>
      <c r="D3201">
        <v>1986.23</v>
      </c>
      <c r="E3201">
        <v>311.86</v>
      </c>
      <c r="F3201">
        <v>3766.53</v>
      </c>
      <c r="G3201">
        <v>238.56</v>
      </c>
      <c r="H3201">
        <v>340764.41</v>
      </c>
      <c r="I3201">
        <v>71.44</v>
      </c>
      <c r="J3201">
        <v>7.42</v>
      </c>
      <c r="K3201">
        <v>64.02</v>
      </c>
    </row>
    <row r="3202" spans="1:11" x14ac:dyDescent="0.3">
      <c r="A3202" t="s">
        <v>306</v>
      </c>
      <c r="B3202" s="2">
        <v>46295</v>
      </c>
      <c r="C3202">
        <v>340764.41</v>
      </c>
      <c r="D3202">
        <v>1961.38</v>
      </c>
      <c r="E3202">
        <v>307.95999999999998</v>
      </c>
      <c r="F3202">
        <v>3719.41</v>
      </c>
      <c r="G3202">
        <v>235.57</v>
      </c>
      <c r="H3202">
        <v>336501.47</v>
      </c>
      <c r="I3202">
        <v>70.55</v>
      </c>
      <c r="J3202">
        <v>7.42</v>
      </c>
      <c r="K3202">
        <v>63.13</v>
      </c>
    </row>
    <row r="3203" spans="1:11" x14ac:dyDescent="0.3">
      <c r="A3203" t="s">
        <v>306</v>
      </c>
      <c r="B3203" s="2">
        <v>46326</v>
      </c>
      <c r="C3203">
        <v>336501.47</v>
      </c>
      <c r="D3203">
        <v>1936.85</v>
      </c>
      <c r="E3203">
        <v>304.10000000000002</v>
      </c>
      <c r="F3203">
        <v>3672.88</v>
      </c>
      <c r="G3203">
        <v>232.63</v>
      </c>
      <c r="H3203">
        <v>332291.86</v>
      </c>
      <c r="I3203">
        <v>69.67</v>
      </c>
      <c r="J3203">
        <v>7.42</v>
      </c>
      <c r="K3203">
        <v>62.25</v>
      </c>
    </row>
    <row r="3204" spans="1:11" x14ac:dyDescent="0.3">
      <c r="A3204" t="s">
        <v>306</v>
      </c>
      <c r="B3204" s="2">
        <v>46356</v>
      </c>
      <c r="C3204">
        <v>332291.86</v>
      </c>
      <c r="D3204">
        <v>1912.62</v>
      </c>
      <c r="E3204">
        <v>300.3</v>
      </c>
      <c r="F3204">
        <v>3626.93</v>
      </c>
      <c r="G3204">
        <v>229.72</v>
      </c>
      <c r="H3204">
        <v>328134.92</v>
      </c>
      <c r="I3204">
        <v>68.790000000000006</v>
      </c>
      <c r="J3204">
        <v>7.42</v>
      </c>
      <c r="K3204">
        <v>61.37</v>
      </c>
    </row>
    <row r="3205" spans="1:11" x14ac:dyDescent="0.3">
      <c r="A3205" t="s">
        <v>306</v>
      </c>
      <c r="B3205" s="2">
        <v>46387</v>
      </c>
      <c r="C3205">
        <v>328134.92</v>
      </c>
      <c r="D3205">
        <v>1888.69</v>
      </c>
      <c r="E3205">
        <v>296.54000000000002</v>
      </c>
      <c r="F3205">
        <v>3581.56</v>
      </c>
      <c r="G3205">
        <v>226.84</v>
      </c>
      <c r="H3205">
        <v>324029.96999999997</v>
      </c>
      <c r="I3205">
        <v>67.930000000000007</v>
      </c>
      <c r="J3205">
        <v>7.42</v>
      </c>
      <c r="K3205">
        <v>60.51</v>
      </c>
    </row>
    <row r="3206" spans="1:11" x14ac:dyDescent="0.3">
      <c r="A3206" t="s">
        <v>307</v>
      </c>
      <c r="B3206" s="2">
        <v>46053</v>
      </c>
      <c r="C3206">
        <v>411147.09</v>
      </c>
      <c r="D3206">
        <v>1871.75</v>
      </c>
      <c r="E3206">
        <v>496.38</v>
      </c>
      <c r="F3206">
        <v>5437.86</v>
      </c>
      <c r="G3206">
        <v>720.1</v>
      </c>
      <c r="H3206">
        <v>404492.75</v>
      </c>
      <c r="I3206">
        <v>84.96</v>
      </c>
      <c r="J3206">
        <v>6</v>
      </c>
      <c r="K3206">
        <v>78.959999999999994</v>
      </c>
    </row>
    <row r="3207" spans="1:11" x14ac:dyDescent="0.3">
      <c r="A3207" t="s">
        <v>307</v>
      </c>
      <c r="B3207" s="2">
        <v>46081</v>
      </c>
      <c r="C3207">
        <v>404492.75</v>
      </c>
      <c r="D3207">
        <v>1841.45</v>
      </c>
      <c r="E3207">
        <v>488.35</v>
      </c>
      <c r="F3207">
        <v>5349.85</v>
      </c>
      <c r="G3207">
        <v>708.44</v>
      </c>
      <c r="H3207">
        <v>397946.1</v>
      </c>
      <c r="I3207">
        <v>83.59</v>
      </c>
      <c r="J3207">
        <v>6</v>
      </c>
      <c r="K3207">
        <v>77.59</v>
      </c>
    </row>
    <row r="3208" spans="1:11" x14ac:dyDescent="0.3">
      <c r="A3208" t="s">
        <v>307</v>
      </c>
      <c r="B3208" s="2">
        <v>46112</v>
      </c>
      <c r="C3208">
        <v>397946.1</v>
      </c>
      <c r="D3208">
        <v>1811.65</v>
      </c>
      <c r="E3208">
        <v>480.45</v>
      </c>
      <c r="F3208">
        <v>5263.26</v>
      </c>
      <c r="G3208">
        <v>696.98</v>
      </c>
      <c r="H3208">
        <v>391505.41</v>
      </c>
      <c r="I3208">
        <v>82.23</v>
      </c>
      <c r="J3208">
        <v>6</v>
      </c>
      <c r="K3208">
        <v>76.23</v>
      </c>
    </row>
    <row r="3209" spans="1:11" x14ac:dyDescent="0.3">
      <c r="A3209" t="s">
        <v>307</v>
      </c>
      <c r="B3209" s="2">
        <v>46142</v>
      </c>
      <c r="C3209">
        <v>391505.41</v>
      </c>
      <c r="D3209">
        <v>1782.33</v>
      </c>
      <c r="E3209">
        <v>472.67</v>
      </c>
      <c r="F3209">
        <v>5178.08</v>
      </c>
      <c r="G3209">
        <v>685.7</v>
      </c>
      <c r="H3209">
        <v>385168.97</v>
      </c>
      <c r="I3209">
        <v>80.900000000000006</v>
      </c>
      <c r="J3209">
        <v>6</v>
      </c>
      <c r="K3209">
        <v>74.900000000000006</v>
      </c>
    </row>
    <row r="3210" spans="1:11" x14ac:dyDescent="0.3">
      <c r="A3210" t="s">
        <v>307</v>
      </c>
      <c r="B3210" s="2">
        <v>46173</v>
      </c>
      <c r="C3210">
        <v>385168.97</v>
      </c>
      <c r="D3210">
        <v>1753.48</v>
      </c>
      <c r="E3210">
        <v>465.02</v>
      </c>
      <c r="F3210">
        <v>5094.2700000000004</v>
      </c>
      <c r="G3210">
        <v>674.6</v>
      </c>
      <c r="H3210">
        <v>378935.08</v>
      </c>
      <c r="I3210">
        <v>79.59</v>
      </c>
      <c r="J3210">
        <v>6</v>
      </c>
      <c r="K3210">
        <v>73.59</v>
      </c>
    </row>
    <row r="3211" spans="1:11" x14ac:dyDescent="0.3">
      <c r="A3211" t="s">
        <v>307</v>
      </c>
      <c r="B3211" s="2">
        <v>46203</v>
      </c>
      <c r="C3211">
        <v>378935.08</v>
      </c>
      <c r="D3211">
        <v>1725.1</v>
      </c>
      <c r="E3211">
        <v>457.49</v>
      </c>
      <c r="F3211">
        <v>5011.82</v>
      </c>
      <c r="G3211">
        <v>663.68</v>
      </c>
      <c r="H3211">
        <v>372802.08</v>
      </c>
      <c r="I3211">
        <v>78.31</v>
      </c>
      <c r="J3211">
        <v>6</v>
      </c>
      <c r="K3211">
        <v>72.3</v>
      </c>
    </row>
    <row r="3212" spans="1:11" x14ac:dyDescent="0.3">
      <c r="A3212" t="s">
        <v>307</v>
      </c>
      <c r="B3212" s="2">
        <v>46234</v>
      </c>
      <c r="C3212">
        <v>372802.08</v>
      </c>
      <c r="D3212">
        <v>1697.18</v>
      </c>
      <c r="E3212">
        <v>450.09</v>
      </c>
      <c r="F3212">
        <v>4930.71</v>
      </c>
      <c r="G3212">
        <v>652.94000000000005</v>
      </c>
      <c r="H3212">
        <v>366768.34</v>
      </c>
      <c r="I3212">
        <v>77.040000000000006</v>
      </c>
      <c r="J3212">
        <v>6</v>
      </c>
      <c r="K3212">
        <v>71.040000000000006</v>
      </c>
    </row>
    <row r="3213" spans="1:11" x14ac:dyDescent="0.3">
      <c r="A3213" t="s">
        <v>307</v>
      </c>
      <c r="B3213" s="2">
        <v>46265</v>
      </c>
      <c r="C3213">
        <v>366768.34</v>
      </c>
      <c r="D3213">
        <v>1669.71</v>
      </c>
      <c r="E3213">
        <v>442.81</v>
      </c>
      <c r="F3213">
        <v>4850.8999999999996</v>
      </c>
      <c r="G3213">
        <v>642.37</v>
      </c>
      <c r="H3213">
        <v>360832.26</v>
      </c>
      <c r="I3213">
        <v>75.790000000000006</v>
      </c>
      <c r="J3213">
        <v>6</v>
      </c>
      <c r="K3213">
        <v>69.790000000000006</v>
      </c>
    </row>
    <row r="3214" spans="1:11" x14ac:dyDescent="0.3">
      <c r="A3214" t="s">
        <v>307</v>
      </c>
      <c r="B3214" s="2">
        <v>46295</v>
      </c>
      <c r="C3214">
        <v>360832.26</v>
      </c>
      <c r="D3214">
        <v>1642.69</v>
      </c>
      <c r="E3214">
        <v>435.64</v>
      </c>
      <c r="F3214">
        <v>4772.3900000000003</v>
      </c>
      <c r="G3214">
        <v>631.97</v>
      </c>
      <c r="H3214">
        <v>354992.25</v>
      </c>
      <c r="I3214">
        <v>74.569999999999993</v>
      </c>
      <c r="J3214">
        <v>6</v>
      </c>
      <c r="K3214">
        <v>68.56</v>
      </c>
    </row>
    <row r="3215" spans="1:11" x14ac:dyDescent="0.3">
      <c r="A3215" t="s">
        <v>307</v>
      </c>
      <c r="B3215" s="2">
        <v>46326</v>
      </c>
      <c r="C3215">
        <v>354992.25</v>
      </c>
      <c r="D3215">
        <v>1616.1</v>
      </c>
      <c r="E3215">
        <v>428.59</v>
      </c>
      <c r="F3215">
        <v>4695.1499999999996</v>
      </c>
      <c r="G3215">
        <v>621.75</v>
      </c>
      <c r="H3215">
        <v>349246.77</v>
      </c>
      <c r="I3215">
        <v>73.36</v>
      </c>
      <c r="J3215">
        <v>6</v>
      </c>
      <c r="K3215">
        <v>67.36</v>
      </c>
    </row>
    <row r="3216" spans="1:11" x14ac:dyDescent="0.3">
      <c r="A3216" t="s">
        <v>307</v>
      </c>
      <c r="B3216" s="2">
        <v>46356</v>
      </c>
      <c r="C3216">
        <v>349246.77</v>
      </c>
      <c r="D3216">
        <v>1589.95</v>
      </c>
      <c r="E3216">
        <v>421.65</v>
      </c>
      <c r="F3216">
        <v>4619.16</v>
      </c>
      <c r="G3216">
        <v>611.67999999999995</v>
      </c>
      <c r="H3216">
        <v>343594.27</v>
      </c>
      <c r="I3216">
        <v>72.17</v>
      </c>
      <c r="J3216">
        <v>6</v>
      </c>
      <c r="K3216">
        <v>66.17</v>
      </c>
    </row>
    <row r="3217" spans="1:11" x14ac:dyDescent="0.3">
      <c r="A3217" t="s">
        <v>307</v>
      </c>
      <c r="B3217" s="2">
        <v>46387</v>
      </c>
      <c r="C3217">
        <v>343594.27</v>
      </c>
      <c r="D3217">
        <v>1564.21</v>
      </c>
      <c r="E3217">
        <v>414.83</v>
      </c>
      <c r="F3217">
        <v>4544.3999999999996</v>
      </c>
      <c r="G3217">
        <v>601.78</v>
      </c>
      <c r="H3217">
        <v>338033.26</v>
      </c>
      <c r="I3217">
        <v>71</v>
      </c>
      <c r="J3217">
        <v>6</v>
      </c>
      <c r="K3217">
        <v>65</v>
      </c>
    </row>
    <row r="3218" spans="1:11" x14ac:dyDescent="0.3">
      <c r="A3218" t="s">
        <v>308</v>
      </c>
      <c r="B3218" s="2">
        <v>46053</v>
      </c>
      <c r="C3218">
        <v>353580.2</v>
      </c>
      <c r="D3218">
        <v>1665.36</v>
      </c>
      <c r="E3218">
        <v>1242.03</v>
      </c>
      <c r="F3218">
        <v>5312.34</v>
      </c>
      <c r="G3218">
        <v>439.61</v>
      </c>
      <c r="H3218">
        <v>346586.22</v>
      </c>
      <c r="I3218">
        <v>72.930000000000007</v>
      </c>
      <c r="J3218">
        <v>5.37</v>
      </c>
      <c r="K3218">
        <v>67.56</v>
      </c>
    </row>
    <row r="3219" spans="1:11" x14ac:dyDescent="0.3">
      <c r="A3219" t="s">
        <v>308</v>
      </c>
      <c r="B3219" s="2">
        <v>46081</v>
      </c>
      <c r="C3219">
        <v>346586.22</v>
      </c>
      <c r="D3219">
        <v>1632.42</v>
      </c>
      <c r="E3219">
        <v>1217.46</v>
      </c>
      <c r="F3219">
        <v>5207.26</v>
      </c>
      <c r="G3219">
        <v>430.91</v>
      </c>
      <c r="H3219">
        <v>339730.59</v>
      </c>
      <c r="I3219">
        <v>71.489999999999995</v>
      </c>
      <c r="J3219">
        <v>5.37</v>
      </c>
      <c r="K3219">
        <v>66.12</v>
      </c>
    </row>
    <row r="3220" spans="1:11" x14ac:dyDescent="0.3">
      <c r="A3220" t="s">
        <v>308</v>
      </c>
      <c r="B3220" s="2">
        <v>46112</v>
      </c>
      <c r="C3220">
        <v>339730.59</v>
      </c>
      <c r="D3220">
        <v>1600.13</v>
      </c>
      <c r="E3220">
        <v>1193.3800000000001</v>
      </c>
      <c r="F3220">
        <v>5104.26</v>
      </c>
      <c r="G3220">
        <v>422.39</v>
      </c>
      <c r="H3220">
        <v>333010.56</v>
      </c>
      <c r="I3220">
        <v>70.08</v>
      </c>
      <c r="J3220">
        <v>5.37</v>
      </c>
      <c r="K3220">
        <v>64.709999999999994</v>
      </c>
    </row>
    <row r="3221" spans="1:11" x14ac:dyDescent="0.3">
      <c r="A3221" t="s">
        <v>308</v>
      </c>
      <c r="B3221" s="2">
        <v>46142</v>
      </c>
      <c r="C3221">
        <v>333010.56</v>
      </c>
      <c r="D3221">
        <v>1568.48</v>
      </c>
      <c r="E3221">
        <v>1169.78</v>
      </c>
      <c r="F3221">
        <v>5003.29</v>
      </c>
      <c r="G3221">
        <v>414.04</v>
      </c>
      <c r="H3221">
        <v>326423.45</v>
      </c>
      <c r="I3221">
        <v>68.69</v>
      </c>
      <c r="J3221">
        <v>5.37</v>
      </c>
      <c r="K3221">
        <v>63.32</v>
      </c>
    </row>
    <row r="3222" spans="1:11" x14ac:dyDescent="0.3">
      <c r="A3222" t="s">
        <v>308</v>
      </c>
      <c r="B3222" s="2">
        <v>46173</v>
      </c>
      <c r="C3222">
        <v>326423.45</v>
      </c>
      <c r="D3222">
        <v>1537.45</v>
      </c>
      <c r="E3222">
        <v>1146.6400000000001</v>
      </c>
      <c r="F3222">
        <v>4904.32</v>
      </c>
      <c r="G3222">
        <v>405.85</v>
      </c>
      <c r="H3222">
        <v>319966.65000000002</v>
      </c>
      <c r="I3222">
        <v>67.33</v>
      </c>
      <c r="J3222">
        <v>5.37</v>
      </c>
      <c r="K3222">
        <v>61.96</v>
      </c>
    </row>
    <row r="3223" spans="1:11" x14ac:dyDescent="0.3">
      <c r="A3223" t="s">
        <v>308</v>
      </c>
      <c r="B3223" s="2">
        <v>46203</v>
      </c>
      <c r="C3223">
        <v>319966.65000000002</v>
      </c>
      <c r="D3223">
        <v>1507.04</v>
      </c>
      <c r="E3223">
        <v>1123.96</v>
      </c>
      <c r="F3223">
        <v>4807.3100000000004</v>
      </c>
      <c r="G3223">
        <v>397.82</v>
      </c>
      <c r="H3223">
        <v>313637.56</v>
      </c>
      <c r="I3223">
        <v>66</v>
      </c>
      <c r="J3223">
        <v>5.37</v>
      </c>
      <c r="K3223">
        <v>60.63</v>
      </c>
    </row>
    <row r="3224" spans="1:11" x14ac:dyDescent="0.3">
      <c r="A3224" t="s">
        <v>308</v>
      </c>
      <c r="B3224" s="2">
        <v>46234</v>
      </c>
      <c r="C3224">
        <v>313637.56</v>
      </c>
      <c r="D3224">
        <v>1477.23</v>
      </c>
      <c r="E3224">
        <v>1101.72</v>
      </c>
      <c r="F3224">
        <v>4712.22</v>
      </c>
      <c r="G3224">
        <v>389.95</v>
      </c>
      <c r="H3224">
        <v>307433.65999999997</v>
      </c>
      <c r="I3224">
        <v>64.69</v>
      </c>
      <c r="J3224">
        <v>5.37</v>
      </c>
      <c r="K3224">
        <v>59.32</v>
      </c>
    </row>
    <row r="3225" spans="1:11" x14ac:dyDescent="0.3">
      <c r="A3225" t="s">
        <v>308</v>
      </c>
      <c r="B3225" s="2">
        <v>46265</v>
      </c>
      <c r="C3225">
        <v>307433.65999999997</v>
      </c>
      <c r="D3225">
        <v>1448.01</v>
      </c>
      <c r="E3225">
        <v>1079.93</v>
      </c>
      <c r="F3225">
        <v>4619.01</v>
      </c>
      <c r="G3225">
        <v>382.24</v>
      </c>
      <c r="H3225">
        <v>301352.48</v>
      </c>
      <c r="I3225">
        <v>63.42</v>
      </c>
      <c r="J3225">
        <v>5.37</v>
      </c>
      <c r="K3225">
        <v>58.04</v>
      </c>
    </row>
    <row r="3226" spans="1:11" x14ac:dyDescent="0.3">
      <c r="A3226" t="s">
        <v>308</v>
      </c>
      <c r="B3226" s="2">
        <v>46295</v>
      </c>
      <c r="C3226">
        <v>301352.48</v>
      </c>
      <c r="D3226">
        <v>1419.37</v>
      </c>
      <c r="E3226">
        <v>1058.57</v>
      </c>
      <c r="F3226">
        <v>4527.6499999999996</v>
      </c>
      <c r="G3226">
        <v>374.67</v>
      </c>
      <c r="H3226">
        <v>295391.59000000003</v>
      </c>
      <c r="I3226">
        <v>62.16</v>
      </c>
      <c r="J3226">
        <v>5.37</v>
      </c>
      <c r="K3226">
        <v>56.79</v>
      </c>
    </row>
    <row r="3227" spans="1:11" x14ac:dyDescent="0.3">
      <c r="A3227" t="s">
        <v>308</v>
      </c>
      <c r="B3227" s="2">
        <v>46326</v>
      </c>
      <c r="C3227">
        <v>295391.59000000003</v>
      </c>
      <c r="D3227">
        <v>1391.29</v>
      </c>
      <c r="E3227">
        <v>1037.6300000000001</v>
      </c>
      <c r="F3227">
        <v>4438.09</v>
      </c>
      <c r="G3227">
        <v>367.26</v>
      </c>
      <c r="H3227">
        <v>289548.61</v>
      </c>
      <c r="I3227">
        <v>60.93</v>
      </c>
      <c r="J3227">
        <v>5.37</v>
      </c>
      <c r="K3227">
        <v>55.56</v>
      </c>
    </row>
    <row r="3228" spans="1:11" x14ac:dyDescent="0.3">
      <c r="A3228" t="s">
        <v>308</v>
      </c>
      <c r="B3228" s="2">
        <v>46356</v>
      </c>
      <c r="C3228">
        <v>289548.61</v>
      </c>
      <c r="D3228">
        <v>1363.77</v>
      </c>
      <c r="E3228">
        <v>1017.11</v>
      </c>
      <c r="F3228">
        <v>4350.3</v>
      </c>
      <c r="G3228">
        <v>360</v>
      </c>
      <c r="H3228">
        <v>283821.21000000002</v>
      </c>
      <c r="I3228">
        <v>59.73</v>
      </c>
      <c r="J3228">
        <v>5.37</v>
      </c>
      <c r="K3228">
        <v>54.35</v>
      </c>
    </row>
    <row r="3229" spans="1:11" x14ac:dyDescent="0.3">
      <c r="A3229" t="s">
        <v>308</v>
      </c>
      <c r="B3229" s="2">
        <v>46387</v>
      </c>
      <c r="C3229">
        <v>283821.21000000002</v>
      </c>
      <c r="D3229">
        <v>1336.8</v>
      </c>
      <c r="E3229">
        <v>996.99</v>
      </c>
      <c r="F3229">
        <v>4264.25</v>
      </c>
      <c r="G3229">
        <v>352.88</v>
      </c>
      <c r="H3229">
        <v>278207.09000000003</v>
      </c>
      <c r="I3229">
        <v>58.54</v>
      </c>
      <c r="J3229">
        <v>5.37</v>
      </c>
      <c r="K3229">
        <v>53.17</v>
      </c>
    </row>
    <row r="3230" spans="1:11" x14ac:dyDescent="0.3">
      <c r="A3230" t="s">
        <v>309</v>
      </c>
      <c r="B3230" s="2">
        <v>46053</v>
      </c>
      <c r="C3230">
        <v>429127.89</v>
      </c>
      <c r="D3230">
        <v>2571.91</v>
      </c>
      <c r="E3230">
        <v>478.49</v>
      </c>
      <c r="F3230">
        <v>6693.34</v>
      </c>
      <c r="G3230">
        <v>1190.05</v>
      </c>
      <c r="H3230">
        <v>420766.02</v>
      </c>
      <c r="I3230">
        <v>88.53</v>
      </c>
      <c r="J3230">
        <v>7.37</v>
      </c>
      <c r="K3230">
        <v>81.16</v>
      </c>
    </row>
    <row r="3231" spans="1:11" x14ac:dyDescent="0.3">
      <c r="A3231" t="s">
        <v>309</v>
      </c>
      <c r="B3231" s="2">
        <v>46081</v>
      </c>
      <c r="C3231">
        <v>420766.02</v>
      </c>
      <c r="D3231">
        <v>2521.79</v>
      </c>
      <c r="E3231">
        <v>469.17</v>
      </c>
      <c r="F3231">
        <v>6562.91</v>
      </c>
      <c r="G3231">
        <v>1166.8599999999999</v>
      </c>
      <c r="H3231">
        <v>412567.08</v>
      </c>
      <c r="I3231">
        <v>86.81</v>
      </c>
      <c r="J3231">
        <v>7.37</v>
      </c>
      <c r="K3231">
        <v>79.430000000000007</v>
      </c>
    </row>
    <row r="3232" spans="1:11" x14ac:dyDescent="0.3">
      <c r="A3232" t="s">
        <v>309</v>
      </c>
      <c r="B3232" s="2">
        <v>46112</v>
      </c>
      <c r="C3232">
        <v>412567.08</v>
      </c>
      <c r="D3232">
        <v>2472.65</v>
      </c>
      <c r="E3232">
        <v>460.03</v>
      </c>
      <c r="F3232">
        <v>6435.03</v>
      </c>
      <c r="G3232">
        <v>1144.1199999999999</v>
      </c>
      <c r="H3232">
        <v>404527.91</v>
      </c>
      <c r="I3232">
        <v>85.11</v>
      </c>
      <c r="J3232">
        <v>7.37</v>
      </c>
      <c r="K3232">
        <v>77.739999999999995</v>
      </c>
    </row>
    <row r="3233" spans="1:11" x14ac:dyDescent="0.3">
      <c r="A3233" t="s">
        <v>309</v>
      </c>
      <c r="B3233" s="2">
        <v>46142</v>
      </c>
      <c r="C3233">
        <v>404527.91</v>
      </c>
      <c r="D3233">
        <v>2424.4699999999998</v>
      </c>
      <c r="E3233">
        <v>451.06</v>
      </c>
      <c r="F3233">
        <v>6309.64</v>
      </c>
      <c r="G3233">
        <v>1121.83</v>
      </c>
      <c r="H3233">
        <v>396645.38</v>
      </c>
      <c r="I3233">
        <v>83.46</v>
      </c>
      <c r="J3233">
        <v>7.37</v>
      </c>
      <c r="K3233">
        <v>76.08</v>
      </c>
    </row>
    <row r="3234" spans="1:11" x14ac:dyDescent="0.3">
      <c r="A3234" t="s">
        <v>309</v>
      </c>
      <c r="B3234" s="2">
        <v>46173</v>
      </c>
      <c r="C3234">
        <v>396645.38</v>
      </c>
      <c r="D3234">
        <v>2377.23</v>
      </c>
      <c r="E3234">
        <v>442.27</v>
      </c>
      <c r="F3234">
        <v>6186.69</v>
      </c>
      <c r="G3234">
        <v>1099.97</v>
      </c>
      <c r="H3234">
        <v>388916.46</v>
      </c>
      <c r="I3234">
        <v>81.83</v>
      </c>
      <c r="J3234">
        <v>7.37</v>
      </c>
      <c r="K3234">
        <v>74.459999999999994</v>
      </c>
    </row>
    <row r="3235" spans="1:11" x14ac:dyDescent="0.3">
      <c r="A3235" t="s">
        <v>309</v>
      </c>
      <c r="B3235" s="2">
        <v>46203</v>
      </c>
      <c r="C3235">
        <v>388916.46</v>
      </c>
      <c r="D3235">
        <v>2330.91</v>
      </c>
      <c r="E3235">
        <v>433.65</v>
      </c>
      <c r="F3235">
        <v>6066.14</v>
      </c>
      <c r="G3235">
        <v>1078.53</v>
      </c>
      <c r="H3235">
        <v>381338.13</v>
      </c>
      <c r="I3235">
        <v>80.23</v>
      </c>
      <c r="J3235">
        <v>7.37</v>
      </c>
      <c r="K3235">
        <v>72.86</v>
      </c>
    </row>
    <row r="3236" spans="1:11" x14ac:dyDescent="0.3">
      <c r="A3236" t="s">
        <v>309</v>
      </c>
      <c r="B3236" s="2">
        <v>46234</v>
      </c>
      <c r="C3236">
        <v>381338.13</v>
      </c>
      <c r="D3236">
        <v>2285.4899999999998</v>
      </c>
      <c r="E3236">
        <v>425.2</v>
      </c>
      <c r="F3236">
        <v>5947.93</v>
      </c>
      <c r="G3236">
        <v>1057.52</v>
      </c>
      <c r="H3236">
        <v>373907.48</v>
      </c>
      <c r="I3236">
        <v>78.67</v>
      </c>
      <c r="J3236">
        <v>7.37</v>
      </c>
      <c r="K3236">
        <v>71.3</v>
      </c>
    </row>
    <row r="3237" spans="1:11" x14ac:dyDescent="0.3">
      <c r="A3237" t="s">
        <v>309</v>
      </c>
      <c r="B3237" s="2">
        <v>46265</v>
      </c>
      <c r="C3237">
        <v>373907.48</v>
      </c>
      <c r="D3237">
        <v>2240.9499999999998</v>
      </c>
      <c r="E3237">
        <v>416.92</v>
      </c>
      <c r="F3237">
        <v>5832.03</v>
      </c>
      <c r="G3237">
        <v>1036.9100000000001</v>
      </c>
      <c r="H3237">
        <v>366621.62</v>
      </c>
      <c r="I3237">
        <v>77.14</v>
      </c>
      <c r="J3237">
        <v>7.37</v>
      </c>
      <c r="K3237">
        <v>69.77</v>
      </c>
    </row>
    <row r="3238" spans="1:11" x14ac:dyDescent="0.3">
      <c r="A3238" t="s">
        <v>309</v>
      </c>
      <c r="B3238" s="2">
        <v>46295</v>
      </c>
      <c r="C3238">
        <v>366621.62</v>
      </c>
      <c r="D3238">
        <v>2197.29</v>
      </c>
      <c r="E3238">
        <v>408.8</v>
      </c>
      <c r="F3238">
        <v>5718.39</v>
      </c>
      <c r="G3238">
        <v>1016.7</v>
      </c>
      <c r="H3238">
        <v>359477.73</v>
      </c>
      <c r="I3238">
        <v>75.64</v>
      </c>
      <c r="J3238">
        <v>7.37</v>
      </c>
      <c r="K3238">
        <v>68.260000000000005</v>
      </c>
    </row>
    <row r="3239" spans="1:11" x14ac:dyDescent="0.3">
      <c r="A3239" t="s">
        <v>309</v>
      </c>
      <c r="B3239" s="2">
        <v>46326</v>
      </c>
      <c r="C3239">
        <v>359477.73</v>
      </c>
      <c r="D3239">
        <v>2154.4699999999998</v>
      </c>
      <c r="E3239">
        <v>400.83</v>
      </c>
      <c r="F3239">
        <v>5606.96</v>
      </c>
      <c r="G3239">
        <v>996.89</v>
      </c>
      <c r="H3239">
        <v>352473.04</v>
      </c>
      <c r="I3239">
        <v>74.16</v>
      </c>
      <c r="J3239">
        <v>7.37</v>
      </c>
      <c r="K3239">
        <v>66.790000000000006</v>
      </c>
    </row>
    <row r="3240" spans="1:11" x14ac:dyDescent="0.3">
      <c r="A3240" t="s">
        <v>309</v>
      </c>
      <c r="B3240" s="2">
        <v>46356</v>
      </c>
      <c r="C3240">
        <v>352473.04</v>
      </c>
      <c r="D3240">
        <v>2112.4899999999998</v>
      </c>
      <c r="E3240">
        <v>393.02</v>
      </c>
      <c r="F3240">
        <v>5497.71</v>
      </c>
      <c r="G3240">
        <v>977.47</v>
      </c>
      <c r="H3240">
        <v>345604.84</v>
      </c>
      <c r="I3240">
        <v>72.72</v>
      </c>
      <c r="J3240">
        <v>7.37</v>
      </c>
      <c r="K3240">
        <v>65.34</v>
      </c>
    </row>
    <row r="3241" spans="1:11" x14ac:dyDescent="0.3">
      <c r="A3241" t="s">
        <v>309</v>
      </c>
      <c r="B3241" s="2">
        <v>46387</v>
      </c>
      <c r="C3241">
        <v>345604.84</v>
      </c>
      <c r="D3241">
        <v>2071.33</v>
      </c>
      <c r="E3241">
        <v>385.36</v>
      </c>
      <c r="F3241">
        <v>5390.58</v>
      </c>
      <c r="G3241">
        <v>958.42</v>
      </c>
      <c r="H3241">
        <v>338870.48</v>
      </c>
      <c r="I3241">
        <v>71.3</v>
      </c>
      <c r="J3241">
        <v>7.37</v>
      </c>
      <c r="K3241">
        <v>63.93</v>
      </c>
    </row>
    <row r="3242" spans="1:11" x14ac:dyDescent="0.3">
      <c r="A3242" t="s">
        <v>310</v>
      </c>
      <c r="B3242" s="2">
        <v>46053</v>
      </c>
      <c r="C3242">
        <v>259621.79</v>
      </c>
      <c r="D3242">
        <v>1358.9</v>
      </c>
      <c r="E3242">
        <v>291.69</v>
      </c>
      <c r="F3242">
        <v>1688.06</v>
      </c>
      <c r="G3242">
        <v>216.02</v>
      </c>
      <c r="H3242">
        <v>257426.02</v>
      </c>
      <c r="I3242">
        <v>53.86</v>
      </c>
      <c r="J3242">
        <v>4.59</v>
      </c>
      <c r="K3242">
        <v>49.27</v>
      </c>
    </row>
    <row r="3243" spans="1:11" x14ac:dyDescent="0.3">
      <c r="A3243" t="s">
        <v>310</v>
      </c>
      <c r="B3243" s="2">
        <v>46081</v>
      </c>
      <c r="C3243">
        <v>257426.02</v>
      </c>
      <c r="D3243">
        <v>1347.41</v>
      </c>
      <c r="E3243">
        <v>289.22000000000003</v>
      </c>
      <c r="F3243">
        <v>1673.79</v>
      </c>
      <c r="G3243">
        <v>214.2</v>
      </c>
      <c r="H3243">
        <v>255248.81</v>
      </c>
      <c r="I3243">
        <v>53.4</v>
      </c>
      <c r="J3243">
        <v>4.59</v>
      </c>
      <c r="K3243">
        <v>48.81</v>
      </c>
    </row>
    <row r="3244" spans="1:11" x14ac:dyDescent="0.3">
      <c r="A3244" t="s">
        <v>310</v>
      </c>
      <c r="B3244" s="2">
        <v>46112</v>
      </c>
      <c r="C3244">
        <v>255248.81</v>
      </c>
      <c r="D3244">
        <v>1336.01</v>
      </c>
      <c r="E3244">
        <v>286.77</v>
      </c>
      <c r="F3244">
        <v>1659.63</v>
      </c>
      <c r="G3244">
        <v>212.39</v>
      </c>
      <c r="H3244">
        <v>253090.02</v>
      </c>
      <c r="I3244">
        <v>52.95</v>
      </c>
      <c r="J3244">
        <v>4.59</v>
      </c>
      <c r="K3244">
        <v>48.36</v>
      </c>
    </row>
    <row r="3245" spans="1:11" x14ac:dyDescent="0.3">
      <c r="A3245" t="s">
        <v>310</v>
      </c>
      <c r="B3245" s="2">
        <v>46142</v>
      </c>
      <c r="C3245">
        <v>253090.02</v>
      </c>
      <c r="D3245">
        <v>1324.72</v>
      </c>
      <c r="E3245">
        <v>284.35000000000002</v>
      </c>
      <c r="F3245">
        <v>1645.59</v>
      </c>
      <c r="G3245">
        <v>210.59</v>
      </c>
      <c r="H3245">
        <v>250949.49</v>
      </c>
      <c r="I3245">
        <v>52.5</v>
      </c>
      <c r="J3245">
        <v>4.59</v>
      </c>
      <c r="K3245">
        <v>47.91</v>
      </c>
    </row>
    <row r="3246" spans="1:11" x14ac:dyDescent="0.3">
      <c r="A3246" t="s">
        <v>310</v>
      </c>
      <c r="B3246" s="2">
        <v>46173</v>
      </c>
      <c r="C3246">
        <v>250949.49</v>
      </c>
      <c r="D3246">
        <v>1313.51</v>
      </c>
      <c r="E3246">
        <v>281.94</v>
      </c>
      <c r="F3246">
        <v>1631.68</v>
      </c>
      <c r="G3246">
        <v>208.81</v>
      </c>
      <c r="H3246">
        <v>248827.06</v>
      </c>
      <c r="I3246">
        <v>52.06</v>
      </c>
      <c r="J3246">
        <v>4.59</v>
      </c>
      <c r="K3246">
        <v>47.47</v>
      </c>
    </row>
    <row r="3247" spans="1:11" x14ac:dyDescent="0.3">
      <c r="A3247" t="s">
        <v>310</v>
      </c>
      <c r="B3247" s="2">
        <v>46203</v>
      </c>
      <c r="C3247">
        <v>248827.06</v>
      </c>
      <c r="D3247">
        <v>1302.4000000000001</v>
      </c>
      <c r="E3247">
        <v>279.56</v>
      </c>
      <c r="F3247">
        <v>1617.88</v>
      </c>
      <c r="G3247">
        <v>207.04</v>
      </c>
      <c r="H3247">
        <v>246722.59</v>
      </c>
      <c r="I3247">
        <v>51.62</v>
      </c>
      <c r="J3247">
        <v>4.59</v>
      </c>
      <c r="K3247">
        <v>47.03</v>
      </c>
    </row>
    <row r="3248" spans="1:11" x14ac:dyDescent="0.3">
      <c r="A3248" t="s">
        <v>310</v>
      </c>
      <c r="B3248" s="2">
        <v>46234</v>
      </c>
      <c r="C3248">
        <v>246722.59</v>
      </c>
      <c r="D3248">
        <v>1291.3900000000001</v>
      </c>
      <c r="E3248">
        <v>277.19</v>
      </c>
      <c r="F3248">
        <v>1604.19</v>
      </c>
      <c r="G3248">
        <v>205.29</v>
      </c>
      <c r="H3248">
        <v>244635.91</v>
      </c>
      <c r="I3248">
        <v>51.18</v>
      </c>
      <c r="J3248">
        <v>4.59</v>
      </c>
      <c r="K3248">
        <v>46.59</v>
      </c>
    </row>
    <row r="3249" spans="1:11" x14ac:dyDescent="0.3">
      <c r="A3249" t="s">
        <v>310</v>
      </c>
      <c r="B3249" s="2">
        <v>46265</v>
      </c>
      <c r="C3249">
        <v>244635.91</v>
      </c>
      <c r="D3249">
        <v>1280.47</v>
      </c>
      <c r="E3249">
        <v>274.85000000000002</v>
      </c>
      <c r="F3249">
        <v>1590.63</v>
      </c>
      <c r="G3249">
        <v>203.56</v>
      </c>
      <c r="H3249">
        <v>242566.88</v>
      </c>
      <c r="I3249">
        <v>50.75</v>
      </c>
      <c r="J3249">
        <v>4.59</v>
      </c>
      <c r="K3249">
        <v>46.16</v>
      </c>
    </row>
    <row r="3250" spans="1:11" x14ac:dyDescent="0.3">
      <c r="A3250" t="s">
        <v>310</v>
      </c>
      <c r="B3250" s="2">
        <v>46295</v>
      </c>
      <c r="C3250">
        <v>242566.88</v>
      </c>
      <c r="D3250">
        <v>1269.6400000000001</v>
      </c>
      <c r="E3250">
        <v>272.52</v>
      </c>
      <c r="F3250">
        <v>1577.17</v>
      </c>
      <c r="G3250">
        <v>201.83</v>
      </c>
      <c r="H3250">
        <v>240515.35</v>
      </c>
      <c r="I3250">
        <v>50.32</v>
      </c>
      <c r="J3250">
        <v>4.59</v>
      </c>
      <c r="K3250">
        <v>45.73</v>
      </c>
    </row>
    <row r="3251" spans="1:11" x14ac:dyDescent="0.3">
      <c r="A3251" t="s">
        <v>310</v>
      </c>
      <c r="B3251" s="2">
        <v>46326</v>
      </c>
      <c r="C3251">
        <v>240515.35</v>
      </c>
      <c r="D3251">
        <v>1258.9000000000001</v>
      </c>
      <c r="E3251">
        <v>270.22000000000003</v>
      </c>
      <c r="F3251">
        <v>1563.83</v>
      </c>
      <c r="G3251">
        <v>200.13</v>
      </c>
      <c r="H3251">
        <v>238481.17</v>
      </c>
      <c r="I3251">
        <v>49.9</v>
      </c>
      <c r="J3251">
        <v>4.59</v>
      </c>
      <c r="K3251">
        <v>45.3</v>
      </c>
    </row>
    <row r="3252" spans="1:11" x14ac:dyDescent="0.3">
      <c r="A3252" t="s">
        <v>310</v>
      </c>
      <c r="B3252" s="2">
        <v>46356</v>
      </c>
      <c r="C3252">
        <v>238481.17</v>
      </c>
      <c r="D3252">
        <v>1248.25</v>
      </c>
      <c r="E3252">
        <v>267.93</v>
      </c>
      <c r="F3252">
        <v>1550.61</v>
      </c>
      <c r="G3252">
        <v>198.43</v>
      </c>
      <c r="H3252">
        <v>236464.19</v>
      </c>
      <c r="I3252">
        <v>49.47</v>
      </c>
      <c r="J3252">
        <v>4.59</v>
      </c>
      <c r="K3252">
        <v>44.88</v>
      </c>
    </row>
    <row r="3253" spans="1:11" x14ac:dyDescent="0.3">
      <c r="A3253" t="s">
        <v>310</v>
      </c>
      <c r="B3253" s="2">
        <v>46387</v>
      </c>
      <c r="C3253">
        <v>236464.19</v>
      </c>
      <c r="D3253">
        <v>1237.69</v>
      </c>
      <c r="E3253">
        <v>265.67</v>
      </c>
      <c r="F3253">
        <v>1537.49</v>
      </c>
      <c r="G3253">
        <v>196.76</v>
      </c>
      <c r="H3253">
        <v>234464.27</v>
      </c>
      <c r="I3253">
        <v>49.06</v>
      </c>
      <c r="J3253">
        <v>4.59</v>
      </c>
      <c r="K3253">
        <v>44.46</v>
      </c>
    </row>
    <row r="3254" spans="1:11" x14ac:dyDescent="0.3">
      <c r="A3254" t="s">
        <v>311</v>
      </c>
      <c r="B3254" s="2">
        <v>46053</v>
      </c>
      <c r="C3254">
        <v>141616.04999999999</v>
      </c>
      <c r="D3254">
        <v>724.25</v>
      </c>
      <c r="E3254">
        <v>168.35</v>
      </c>
      <c r="F3254">
        <v>989.82</v>
      </c>
      <c r="G3254">
        <v>381.33</v>
      </c>
      <c r="H3254">
        <v>140076.54999999999</v>
      </c>
      <c r="I3254">
        <v>35.21</v>
      </c>
      <c r="J3254">
        <v>5.34</v>
      </c>
      <c r="K3254">
        <v>29.87</v>
      </c>
    </row>
    <row r="3255" spans="1:11" x14ac:dyDescent="0.3">
      <c r="A3255" t="s">
        <v>311</v>
      </c>
      <c r="B3255" s="2">
        <v>46081</v>
      </c>
      <c r="C3255">
        <v>140076.54999999999</v>
      </c>
      <c r="D3255">
        <v>716.37</v>
      </c>
      <c r="E3255">
        <v>166.52</v>
      </c>
      <c r="F3255">
        <v>979.06</v>
      </c>
      <c r="G3255">
        <v>377.18</v>
      </c>
      <c r="H3255">
        <v>138553.79</v>
      </c>
      <c r="I3255">
        <v>34.83</v>
      </c>
      <c r="J3255">
        <v>5.34</v>
      </c>
      <c r="K3255">
        <v>29.49</v>
      </c>
    </row>
    <row r="3256" spans="1:11" x14ac:dyDescent="0.3">
      <c r="A3256" t="s">
        <v>311</v>
      </c>
      <c r="B3256" s="2">
        <v>46112</v>
      </c>
      <c r="C3256">
        <v>138553.79</v>
      </c>
      <c r="D3256">
        <v>708.59</v>
      </c>
      <c r="E3256">
        <v>164.71</v>
      </c>
      <c r="F3256">
        <v>968.41</v>
      </c>
      <c r="G3256">
        <v>373.08</v>
      </c>
      <c r="H3256">
        <v>137047.57999999999</v>
      </c>
      <c r="I3256">
        <v>34.450000000000003</v>
      </c>
      <c r="J3256">
        <v>5.34</v>
      </c>
      <c r="K3256">
        <v>29.11</v>
      </c>
    </row>
    <row r="3257" spans="1:11" x14ac:dyDescent="0.3">
      <c r="A3257" t="s">
        <v>311</v>
      </c>
      <c r="B3257" s="2">
        <v>46142</v>
      </c>
      <c r="C3257">
        <v>137047.57999999999</v>
      </c>
      <c r="D3257">
        <v>700.88</v>
      </c>
      <c r="E3257">
        <v>162.91999999999999</v>
      </c>
      <c r="F3257">
        <v>957.89</v>
      </c>
      <c r="G3257">
        <v>369.03</v>
      </c>
      <c r="H3257">
        <v>135557.74</v>
      </c>
      <c r="I3257">
        <v>34.08</v>
      </c>
      <c r="J3257">
        <v>5.34</v>
      </c>
      <c r="K3257">
        <v>28.74</v>
      </c>
    </row>
    <row r="3258" spans="1:11" x14ac:dyDescent="0.3">
      <c r="A3258" t="s">
        <v>311</v>
      </c>
      <c r="B3258" s="2">
        <v>46173</v>
      </c>
      <c r="C3258">
        <v>135557.74</v>
      </c>
      <c r="D3258">
        <v>693.26</v>
      </c>
      <c r="E3258">
        <v>161.15</v>
      </c>
      <c r="F3258">
        <v>947.47</v>
      </c>
      <c r="G3258">
        <v>365.02</v>
      </c>
      <c r="H3258">
        <v>134084.1</v>
      </c>
      <c r="I3258">
        <v>33.71</v>
      </c>
      <c r="J3258">
        <v>5.34</v>
      </c>
      <c r="K3258">
        <v>28.37</v>
      </c>
    </row>
    <row r="3259" spans="1:11" x14ac:dyDescent="0.3">
      <c r="A3259" t="s">
        <v>311</v>
      </c>
      <c r="B3259" s="2">
        <v>46203</v>
      </c>
      <c r="C3259">
        <v>134084.1</v>
      </c>
      <c r="D3259">
        <v>685.73</v>
      </c>
      <c r="E3259">
        <v>159.4</v>
      </c>
      <c r="F3259">
        <v>937.17</v>
      </c>
      <c r="G3259">
        <v>361.05</v>
      </c>
      <c r="H3259">
        <v>132626.48000000001</v>
      </c>
      <c r="I3259">
        <v>33.340000000000003</v>
      </c>
      <c r="J3259">
        <v>5.34</v>
      </c>
      <c r="K3259">
        <v>28</v>
      </c>
    </row>
    <row r="3260" spans="1:11" x14ac:dyDescent="0.3">
      <c r="A3260" t="s">
        <v>311</v>
      </c>
      <c r="B3260" s="2">
        <v>46234</v>
      </c>
      <c r="C3260">
        <v>132626.48000000001</v>
      </c>
      <c r="D3260">
        <v>678.27</v>
      </c>
      <c r="E3260">
        <v>157.66999999999999</v>
      </c>
      <c r="F3260">
        <v>926.98</v>
      </c>
      <c r="G3260">
        <v>357.12</v>
      </c>
      <c r="H3260">
        <v>131184.70000000001</v>
      </c>
      <c r="I3260">
        <v>32.979999999999997</v>
      </c>
      <c r="J3260">
        <v>5.34</v>
      </c>
      <c r="K3260">
        <v>27.64</v>
      </c>
    </row>
    <row r="3261" spans="1:11" x14ac:dyDescent="0.3">
      <c r="A3261" t="s">
        <v>311</v>
      </c>
      <c r="B3261" s="2">
        <v>46265</v>
      </c>
      <c r="C3261">
        <v>131184.70000000001</v>
      </c>
      <c r="D3261">
        <v>670.9</v>
      </c>
      <c r="E3261">
        <v>155.94999999999999</v>
      </c>
      <c r="F3261">
        <v>916.91</v>
      </c>
      <c r="G3261">
        <v>353.24</v>
      </c>
      <c r="H3261">
        <v>129758.6</v>
      </c>
      <c r="I3261">
        <v>32.619999999999997</v>
      </c>
      <c r="J3261">
        <v>5.34</v>
      </c>
      <c r="K3261">
        <v>27.28</v>
      </c>
    </row>
    <row r="3262" spans="1:11" x14ac:dyDescent="0.3">
      <c r="A3262" t="s">
        <v>311</v>
      </c>
      <c r="B3262" s="2">
        <v>46295</v>
      </c>
      <c r="C3262">
        <v>129758.6</v>
      </c>
      <c r="D3262">
        <v>663.61</v>
      </c>
      <c r="E3262">
        <v>154.26</v>
      </c>
      <c r="F3262">
        <v>906.94</v>
      </c>
      <c r="G3262">
        <v>349.4</v>
      </c>
      <c r="H3262">
        <v>128348.01</v>
      </c>
      <c r="I3262">
        <v>32.26</v>
      </c>
      <c r="J3262">
        <v>5.34</v>
      </c>
      <c r="K3262">
        <v>26.92</v>
      </c>
    </row>
    <row r="3263" spans="1:11" x14ac:dyDescent="0.3">
      <c r="A3263" t="s">
        <v>311</v>
      </c>
      <c r="B3263" s="2">
        <v>46326</v>
      </c>
      <c r="C3263">
        <v>128348.01</v>
      </c>
      <c r="D3263">
        <v>656.39</v>
      </c>
      <c r="E3263">
        <v>152.58000000000001</v>
      </c>
      <c r="F3263">
        <v>897.08</v>
      </c>
      <c r="G3263">
        <v>345.6</v>
      </c>
      <c r="H3263">
        <v>126952.74</v>
      </c>
      <c r="I3263">
        <v>31.91</v>
      </c>
      <c r="J3263">
        <v>5.34</v>
      </c>
      <c r="K3263">
        <v>26.57</v>
      </c>
    </row>
    <row r="3264" spans="1:11" x14ac:dyDescent="0.3">
      <c r="A3264" t="s">
        <v>311</v>
      </c>
      <c r="B3264" s="2">
        <v>46356</v>
      </c>
      <c r="C3264">
        <v>126952.74</v>
      </c>
      <c r="D3264">
        <v>649.26</v>
      </c>
      <c r="E3264">
        <v>150.91999999999999</v>
      </c>
      <c r="F3264">
        <v>887.33</v>
      </c>
      <c r="G3264">
        <v>341.84</v>
      </c>
      <c r="H3264">
        <v>125572.65</v>
      </c>
      <c r="I3264">
        <v>31.57</v>
      </c>
      <c r="J3264">
        <v>5.34</v>
      </c>
      <c r="K3264">
        <v>26.23</v>
      </c>
    </row>
    <row r="3265" spans="1:11" x14ac:dyDescent="0.3">
      <c r="A3265" t="s">
        <v>311</v>
      </c>
      <c r="B3265" s="2">
        <v>46387</v>
      </c>
      <c r="C3265">
        <v>125572.65</v>
      </c>
      <c r="D3265">
        <v>642.20000000000005</v>
      </c>
      <c r="E3265">
        <v>149.28</v>
      </c>
      <c r="F3265">
        <v>877.68</v>
      </c>
      <c r="G3265">
        <v>338.13</v>
      </c>
      <c r="H3265">
        <v>124207.55</v>
      </c>
      <c r="I3265">
        <v>31.22</v>
      </c>
      <c r="J3265">
        <v>5.34</v>
      </c>
      <c r="K3265">
        <v>25.88</v>
      </c>
    </row>
    <row r="3266" spans="1:11" x14ac:dyDescent="0.3">
      <c r="A3266" t="s">
        <v>312</v>
      </c>
      <c r="B3266" s="2">
        <v>46053</v>
      </c>
      <c r="C3266">
        <v>425191.38</v>
      </c>
      <c r="D3266">
        <v>2268.75</v>
      </c>
      <c r="E3266">
        <v>584.21</v>
      </c>
      <c r="F3266">
        <v>5498.16</v>
      </c>
      <c r="G3266">
        <v>485.64</v>
      </c>
      <c r="H3266">
        <v>418623.37</v>
      </c>
      <c r="I3266">
        <v>96.69</v>
      </c>
      <c r="J3266">
        <v>5.88</v>
      </c>
      <c r="K3266">
        <v>90.8</v>
      </c>
    </row>
    <row r="3267" spans="1:11" x14ac:dyDescent="0.3">
      <c r="A3267" t="s">
        <v>312</v>
      </c>
      <c r="B3267" s="2">
        <v>46081</v>
      </c>
      <c r="C3267">
        <v>418623.37</v>
      </c>
      <c r="D3267">
        <v>2233.6999999999998</v>
      </c>
      <c r="E3267">
        <v>575.19000000000005</v>
      </c>
      <c r="F3267">
        <v>5413.23</v>
      </c>
      <c r="G3267">
        <v>478.14</v>
      </c>
      <c r="H3267">
        <v>412156.81</v>
      </c>
      <c r="I3267">
        <v>95.19</v>
      </c>
      <c r="J3267">
        <v>5.88</v>
      </c>
      <c r="K3267">
        <v>89.31</v>
      </c>
    </row>
    <row r="3268" spans="1:11" x14ac:dyDescent="0.3">
      <c r="A3268" t="s">
        <v>312</v>
      </c>
      <c r="B3268" s="2">
        <v>46112</v>
      </c>
      <c r="C3268">
        <v>412156.81</v>
      </c>
      <c r="D3268">
        <v>2199.1999999999998</v>
      </c>
      <c r="E3268">
        <v>566.29999999999995</v>
      </c>
      <c r="F3268">
        <v>5329.61</v>
      </c>
      <c r="G3268">
        <v>470.76</v>
      </c>
      <c r="H3268">
        <v>405790.14</v>
      </c>
      <c r="I3268">
        <v>93.72</v>
      </c>
      <c r="J3268">
        <v>5.88</v>
      </c>
      <c r="K3268">
        <v>87.84</v>
      </c>
    </row>
    <row r="3269" spans="1:11" x14ac:dyDescent="0.3">
      <c r="A3269" t="s">
        <v>312</v>
      </c>
      <c r="B3269" s="2">
        <v>46142</v>
      </c>
      <c r="C3269">
        <v>405790.14</v>
      </c>
      <c r="D3269">
        <v>2165.23</v>
      </c>
      <c r="E3269">
        <v>557.54999999999995</v>
      </c>
      <c r="F3269">
        <v>5247.28</v>
      </c>
      <c r="G3269">
        <v>463.49</v>
      </c>
      <c r="H3269">
        <v>399521.82</v>
      </c>
      <c r="I3269">
        <v>92.28</v>
      </c>
      <c r="J3269">
        <v>5.88</v>
      </c>
      <c r="K3269">
        <v>86.39</v>
      </c>
    </row>
    <row r="3270" spans="1:11" x14ac:dyDescent="0.3">
      <c r="A3270" t="s">
        <v>312</v>
      </c>
      <c r="B3270" s="2">
        <v>46173</v>
      </c>
      <c r="C3270">
        <v>399521.82</v>
      </c>
      <c r="D3270">
        <v>2131.7800000000002</v>
      </c>
      <c r="E3270">
        <v>548.94000000000005</v>
      </c>
      <c r="F3270">
        <v>5166.22</v>
      </c>
      <c r="G3270">
        <v>456.33</v>
      </c>
      <c r="H3270">
        <v>393350.33</v>
      </c>
      <c r="I3270">
        <v>90.85</v>
      </c>
      <c r="J3270">
        <v>5.88</v>
      </c>
      <c r="K3270">
        <v>84.97</v>
      </c>
    </row>
    <row r="3271" spans="1:11" x14ac:dyDescent="0.3">
      <c r="A3271" t="s">
        <v>312</v>
      </c>
      <c r="B3271" s="2">
        <v>46203</v>
      </c>
      <c r="C3271">
        <v>393350.33</v>
      </c>
      <c r="D3271">
        <v>2098.85</v>
      </c>
      <c r="E3271">
        <v>540.46</v>
      </c>
      <c r="F3271">
        <v>5086.42</v>
      </c>
      <c r="G3271">
        <v>449.28</v>
      </c>
      <c r="H3271">
        <v>387274.17</v>
      </c>
      <c r="I3271">
        <v>89.45</v>
      </c>
      <c r="J3271">
        <v>5.88</v>
      </c>
      <c r="K3271">
        <v>83.56</v>
      </c>
    </row>
    <row r="3272" spans="1:11" x14ac:dyDescent="0.3">
      <c r="A3272" t="s">
        <v>312</v>
      </c>
      <c r="B3272" s="2">
        <v>46234</v>
      </c>
      <c r="C3272">
        <v>387274.17</v>
      </c>
      <c r="D3272">
        <v>2066.4299999999998</v>
      </c>
      <c r="E3272">
        <v>532.11</v>
      </c>
      <c r="F3272">
        <v>5007.8500000000004</v>
      </c>
      <c r="G3272">
        <v>442.34</v>
      </c>
      <c r="H3272">
        <v>381291.88</v>
      </c>
      <c r="I3272">
        <v>88.06</v>
      </c>
      <c r="J3272">
        <v>5.88</v>
      </c>
      <c r="K3272">
        <v>82.18</v>
      </c>
    </row>
    <row r="3273" spans="1:11" x14ac:dyDescent="0.3">
      <c r="A3273" t="s">
        <v>312</v>
      </c>
      <c r="B3273" s="2">
        <v>46265</v>
      </c>
      <c r="C3273">
        <v>381291.88</v>
      </c>
      <c r="D3273">
        <v>2034.51</v>
      </c>
      <c r="E3273">
        <v>523.89</v>
      </c>
      <c r="F3273">
        <v>4930.49</v>
      </c>
      <c r="G3273">
        <v>435.5</v>
      </c>
      <c r="H3273">
        <v>375401.99</v>
      </c>
      <c r="I3273">
        <v>86.7</v>
      </c>
      <c r="J3273">
        <v>5.88</v>
      </c>
      <c r="K3273">
        <v>80.819999999999993</v>
      </c>
    </row>
    <row r="3274" spans="1:11" x14ac:dyDescent="0.3">
      <c r="A3274" t="s">
        <v>312</v>
      </c>
      <c r="B3274" s="2">
        <v>46295</v>
      </c>
      <c r="C3274">
        <v>375401.99</v>
      </c>
      <c r="D3274">
        <v>2003.08</v>
      </c>
      <c r="E3274">
        <v>515.79999999999995</v>
      </c>
      <c r="F3274">
        <v>4854.33</v>
      </c>
      <c r="G3274">
        <v>428.78</v>
      </c>
      <c r="H3274">
        <v>369603.08</v>
      </c>
      <c r="I3274">
        <v>85.37</v>
      </c>
      <c r="J3274">
        <v>5.88</v>
      </c>
      <c r="K3274">
        <v>79.48</v>
      </c>
    </row>
    <row r="3275" spans="1:11" x14ac:dyDescent="0.3">
      <c r="A3275" t="s">
        <v>312</v>
      </c>
      <c r="B3275" s="2">
        <v>46326</v>
      </c>
      <c r="C3275">
        <v>369603.08</v>
      </c>
      <c r="D3275">
        <v>1972.14</v>
      </c>
      <c r="E3275">
        <v>507.83</v>
      </c>
      <c r="F3275">
        <v>4779.34</v>
      </c>
      <c r="G3275">
        <v>422.15</v>
      </c>
      <c r="H3275">
        <v>363893.75</v>
      </c>
      <c r="I3275">
        <v>84.05</v>
      </c>
      <c r="J3275">
        <v>5.88</v>
      </c>
      <c r="K3275">
        <v>78.16</v>
      </c>
    </row>
    <row r="3276" spans="1:11" x14ac:dyDescent="0.3">
      <c r="A3276" t="s">
        <v>312</v>
      </c>
      <c r="B3276" s="2">
        <v>46356</v>
      </c>
      <c r="C3276">
        <v>363893.75</v>
      </c>
      <c r="D3276">
        <v>1941.68</v>
      </c>
      <c r="E3276">
        <v>499.99</v>
      </c>
      <c r="F3276">
        <v>4705.5200000000004</v>
      </c>
      <c r="G3276">
        <v>415.63</v>
      </c>
      <c r="H3276">
        <v>358272.61</v>
      </c>
      <c r="I3276">
        <v>82.75</v>
      </c>
      <c r="J3276">
        <v>5.88</v>
      </c>
      <c r="K3276">
        <v>76.86</v>
      </c>
    </row>
    <row r="3277" spans="1:11" x14ac:dyDescent="0.3">
      <c r="A3277" t="s">
        <v>312</v>
      </c>
      <c r="B3277" s="2">
        <v>46387</v>
      </c>
      <c r="C3277">
        <v>358272.61</v>
      </c>
      <c r="D3277">
        <v>1911.68</v>
      </c>
      <c r="E3277">
        <v>492.26</v>
      </c>
      <c r="F3277">
        <v>4632.83</v>
      </c>
      <c r="G3277">
        <v>409.21</v>
      </c>
      <c r="H3277">
        <v>352738.3</v>
      </c>
      <c r="I3277">
        <v>81.47</v>
      </c>
      <c r="J3277">
        <v>5.88</v>
      </c>
      <c r="K3277">
        <v>75.59</v>
      </c>
    </row>
    <row r="3278" spans="1:11" x14ac:dyDescent="0.3">
      <c r="A3278" t="s">
        <v>313</v>
      </c>
      <c r="B3278" s="2">
        <v>46053</v>
      </c>
      <c r="C3278">
        <v>381528.47</v>
      </c>
      <c r="D3278">
        <v>1737.86</v>
      </c>
      <c r="E3278">
        <v>502.24</v>
      </c>
      <c r="F3278">
        <v>6166.17</v>
      </c>
      <c r="G3278">
        <v>426.51</v>
      </c>
      <c r="H3278">
        <v>374433.55</v>
      </c>
      <c r="I3278">
        <v>94.5</v>
      </c>
      <c r="J3278">
        <v>5.82</v>
      </c>
      <c r="K3278">
        <v>88.68</v>
      </c>
    </row>
    <row r="3279" spans="1:11" x14ac:dyDescent="0.3">
      <c r="A3279" t="s">
        <v>313</v>
      </c>
      <c r="B3279" s="2">
        <v>46081</v>
      </c>
      <c r="C3279">
        <v>374433.55</v>
      </c>
      <c r="D3279">
        <v>1705.54</v>
      </c>
      <c r="E3279">
        <v>492.9</v>
      </c>
      <c r="F3279">
        <v>6051.5</v>
      </c>
      <c r="G3279">
        <v>418.58</v>
      </c>
      <c r="H3279">
        <v>367470.56</v>
      </c>
      <c r="I3279">
        <v>92.74</v>
      </c>
      <c r="J3279">
        <v>5.82</v>
      </c>
      <c r="K3279">
        <v>86.92</v>
      </c>
    </row>
    <row r="3280" spans="1:11" x14ac:dyDescent="0.3">
      <c r="A3280" t="s">
        <v>313</v>
      </c>
      <c r="B3280" s="2">
        <v>46112</v>
      </c>
      <c r="C3280">
        <v>367470.56</v>
      </c>
      <c r="D3280">
        <v>1673.83</v>
      </c>
      <c r="E3280">
        <v>483.74</v>
      </c>
      <c r="F3280">
        <v>5938.97</v>
      </c>
      <c r="G3280">
        <v>410.8</v>
      </c>
      <c r="H3280">
        <v>360637.06</v>
      </c>
      <c r="I3280">
        <v>91.01</v>
      </c>
      <c r="J3280">
        <v>5.82</v>
      </c>
      <c r="K3280">
        <v>85.2</v>
      </c>
    </row>
    <row r="3281" spans="1:11" x14ac:dyDescent="0.3">
      <c r="A3281" t="s">
        <v>313</v>
      </c>
      <c r="B3281" s="2">
        <v>46142</v>
      </c>
      <c r="C3281">
        <v>360637.06</v>
      </c>
      <c r="D3281">
        <v>1642.7</v>
      </c>
      <c r="E3281">
        <v>474.74</v>
      </c>
      <c r="F3281">
        <v>5828.52</v>
      </c>
      <c r="G3281">
        <v>403.16</v>
      </c>
      <c r="H3281">
        <v>353930.63</v>
      </c>
      <c r="I3281">
        <v>89.32</v>
      </c>
      <c r="J3281">
        <v>5.82</v>
      </c>
      <c r="K3281">
        <v>83.5</v>
      </c>
    </row>
    <row r="3282" spans="1:11" x14ac:dyDescent="0.3">
      <c r="A3282" t="s">
        <v>313</v>
      </c>
      <c r="B3282" s="2">
        <v>46173</v>
      </c>
      <c r="C3282">
        <v>353930.63</v>
      </c>
      <c r="D3282">
        <v>1612.15</v>
      </c>
      <c r="E3282">
        <v>465.91</v>
      </c>
      <c r="F3282">
        <v>5720.14</v>
      </c>
      <c r="G3282">
        <v>395.66</v>
      </c>
      <c r="H3282">
        <v>347348.92</v>
      </c>
      <c r="I3282">
        <v>87.66</v>
      </c>
      <c r="J3282">
        <v>5.82</v>
      </c>
      <c r="K3282">
        <v>81.84</v>
      </c>
    </row>
    <row r="3283" spans="1:11" x14ac:dyDescent="0.3">
      <c r="A3283" t="s">
        <v>313</v>
      </c>
      <c r="B3283" s="2">
        <v>46203</v>
      </c>
      <c r="C3283">
        <v>347348.92</v>
      </c>
      <c r="D3283">
        <v>1582.17</v>
      </c>
      <c r="E3283">
        <v>457.25</v>
      </c>
      <c r="F3283">
        <v>5613.77</v>
      </c>
      <c r="G3283">
        <v>388.3</v>
      </c>
      <c r="H3283">
        <v>340889.59999999998</v>
      </c>
      <c r="I3283">
        <v>86.03</v>
      </c>
      <c r="J3283">
        <v>5.82</v>
      </c>
      <c r="K3283">
        <v>80.209999999999994</v>
      </c>
    </row>
    <row r="3284" spans="1:11" x14ac:dyDescent="0.3">
      <c r="A3284" t="s">
        <v>313</v>
      </c>
      <c r="B3284" s="2">
        <v>46234</v>
      </c>
      <c r="C3284">
        <v>340889.59999999998</v>
      </c>
      <c r="D3284">
        <v>1552.75</v>
      </c>
      <c r="E3284">
        <v>448.75</v>
      </c>
      <c r="F3284">
        <v>5509.37</v>
      </c>
      <c r="G3284">
        <v>381.08</v>
      </c>
      <c r="H3284">
        <v>334550.40000000002</v>
      </c>
      <c r="I3284">
        <v>84.43</v>
      </c>
      <c r="J3284">
        <v>5.82</v>
      </c>
      <c r="K3284">
        <v>78.61</v>
      </c>
    </row>
    <row r="3285" spans="1:11" x14ac:dyDescent="0.3">
      <c r="A3285" t="s">
        <v>313</v>
      </c>
      <c r="B3285" s="2">
        <v>46265</v>
      </c>
      <c r="C3285">
        <v>334550.40000000002</v>
      </c>
      <c r="D3285">
        <v>1523.88</v>
      </c>
      <c r="E3285">
        <v>440.4</v>
      </c>
      <c r="F3285">
        <v>5406.92</v>
      </c>
      <c r="G3285">
        <v>374</v>
      </c>
      <c r="H3285">
        <v>328329.08</v>
      </c>
      <c r="I3285">
        <v>82.86</v>
      </c>
      <c r="J3285">
        <v>5.82</v>
      </c>
      <c r="K3285">
        <v>77.040000000000006</v>
      </c>
    </row>
    <row r="3286" spans="1:11" x14ac:dyDescent="0.3">
      <c r="A3286" t="s">
        <v>313</v>
      </c>
      <c r="B3286" s="2">
        <v>46295</v>
      </c>
      <c r="C3286">
        <v>328329.08</v>
      </c>
      <c r="D3286">
        <v>1495.54</v>
      </c>
      <c r="E3286">
        <v>432.21</v>
      </c>
      <c r="F3286">
        <v>5306.37</v>
      </c>
      <c r="G3286">
        <v>367.04</v>
      </c>
      <c r="H3286">
        <v>322223.45</v>
      </c>
      <c r="I3286">
        <v>81.319999999999993</v>
      </c>
      <c r="J3286">
        <v>5.82</v>
      </c>
      <c r="K3286">
        <v>75.5</v>
      </c>
    </row>
    <row r="3287" spans="1:11" x14ac:dyDescent="0.3">
      <c r="A3287" t="s">
        <v>313</v>
      </c>
      <c r="B3287" s="2">
        <v>46326</v>
      </c>
      <c r="C3287">
        <v>322223.45</v>
      </c>
      <c r="D3287">
        <v>1467.73</v>
      </c>
      <c r="E3287">
        <v>424.18</v>
      </c>
      <c r="F3287">
        <v>5207.6899999999996</v>
      </c>
      <c r="G3287">
        <v>360.22</v>
      </c>
      <c r="H3287">
        <v>316231.37</v>
      </c>
      <c r="I3287">
        <v>79.81</v>
      </c>
      <c r="J3287">
        <v>5.82</v>
      </c>
      <c r="K3287">
        <v>73.989999999999995</v>
      </c>
    </row>
    <row r="3288" spans="1:11" x14ac:dyDescent="0.3">
      <c r="A3288" t="s">
        <v>313</v>
      </c>
      <c r="B3288" s="2">
        <v>46356</v>
      </c>
      <c r="C3288">
        <v>316231.37</v>
      </c>
      <c r="D3288">
        <v>1440.43</v>
      </c>
      <c r="E3288">
        <v>416.29</v>
      </c>
      <c r="F3288">
        <v>5110.8500000000004</v>
      </c>
      <c r="G3288">
        <v>353.52</v>
      </c>
      <c r="H3288">
        <v>310350.71000000002</v>
      </c>
      <c r="I3288">
        <v>78.319999999999993</v>
      </c>
      <c r="J3288">
        <v>5.82</v>
      </c>
      <c r="K3288">
        <v>72.510000000000005</v>
      </c>
    </row>
    <row r="3289" spans="1:11" x14ac:dyDescent="0.3">
      <c r="A3289" t="s">
        <v>313</v>
      </c>
      <c r="B3289" s="2">
        <v>46387</v>
      </c>
      <c r="C3289">
        <v>310350.71000000002</v>
      </c>
      <c r="D3289">
        <v>1413.65</v>
      </c>
      <c r="E3289">
        <v>408.55</v>
      </c>
      <c r="F3289">
        <v>5015.8100000000004</v>
      </c>
      <c r="G3289">
        <v>346.94</v>
      </c>
      <c r="H3289">
        <v>304579.42</v>
      </c>
      <c r="I3289">
        <v>76.87</v>
      </c>
      <c r="J3289">
        <v>5.82</v>
      </c>
      <c r="K3289">
        <v>71.05</v>
      </c>
    </row>
    <row r="3290" spans="1:11" x14ac:dyDescent="0.3">
      <c r="A3290" t="s">
        <v>314</v>
      </c>
      <c r="B3290" s="2">
        <v>46053</v>
      </c>
      <c r="C3290">
        <v>532405.82999999996</v>
      </c>
      <c r="D3290">
        <v>2677.56</v>
      </c>
      <c r="E3290">
        <v>632.16999999999996</v>
      </c>
      <c r="F3290">
        <v>4121.4799999999996</v>
      </c>
      <c r="G3290">
        <v>390.15</v>
      </c>
      <c r="H3290">
        <v>527262.03</v>
      </c>
      <c r="I3290">
        <v>121.42</v>
      </c>
      <c r="J3290">
        <v>6.21</v>
      </c>
      <c r="K3290">
        <v>115.21</v>
      </c>
    </row>
    <row r="3291" spans="1:11" x14ac:dyDescent="0.3">
      <c r="A3291" t="s">
        <v>314</v>
      </c>
      <c r="B3291" s="2">
        <v>46081</v>
      </c>
      <c r="C3291">
        <v>527262.03</v>
      </c>
      <c r="D3291">
        <v>2651.69</v>
      </c>
      <c r="E3291">
        <v>626.05999999999995</v>
      </c>
      <c r="F3291">
        <v>4081.66</v>
      </c>
      <c r="G3291">
        <v>386.38</v>
      </c>
      <c r="H3291">
        <v>522167.94</v>
      </c>
      <c r="I3291">
        <v>120.25</v>
      </c>
      <c r="J3291">
        <v>6.21</v>
      </c>
      <c r="K3291">
        <v>114.03</v>
      </c>
    </row>
    <row r="3292" spans="1:11" x14ac:dyDescent="0.3">
      <c r="A3292" t="s">
        <v>314</v>
      </c>
      <c r="B3292" s="2">
        <v>46112</v>
      </c>
      <c r="C3292">
        <v>522167.94</v>
      </c>
      <c r="D3292">
        <v>2626.07</v>
      </c>
      <c r="E3292">
        <v>620.01</v>
      </c>
      <c r="F3292">
        <v>4042.22</v>
      </c>
      <c r="G3292">
        <v>382.65</v>
      </c>
      <c r="H3292">
        <v>517123.05</v>
      </c>
      <c r="I3292">
        <v>119.09</v>
      </c>
      <c r="J3292">
        <v>6.21</v>
      </c>
      <c r="K3292">
        <v>112.87</v>
      </c>
    </row>
    <row r="3293" spans="1:11" x14ac:dyDescent="0.3">
      <c r="A3293" t="s">
        <v>314</v>
      </c>
      <c r="B3293" s="2">
        <v>46142</v>
      </c>
      <c r="C3293">
        <v>517123.05</v>
      </c>
      <c r="D3293">
        <v>2600.6999999999998</v>
      </c>
      <c r="E3293">
        <v>614.02</v>
      </c>
      <c r="F3293">
        <v>4003.17</v>
      </c>
      <c r="G3293">
        <v>378.95</v>
      </c>
      <c r="H3293">
        <v>512126.91</v>
      </c>
      <c r="I3293">
        <v>117.93</v>
      </c>
      <c r="J3293">
        <v>6.21</v>
      </c>
      <c r="K3293">
        <v>111.72</v>
      </c>
    </row>
    <row r="3294" spans="1:11" x14ac:dyDescent="0.3">
      <c r="A3294" t="s">
        <v>314</v>
      </c>
      <c r="B3294" s="2">
        <v>46173</v>
      </c>
      <c r="C3294">
        <v>512126.91</v>
      </c>
      <c r="D3294">
        <v>2575.5700000000002</v>
      </c>
      <c r="E3294">
        <v>608.09</v>
      </c>
      <c r="F3294">
        <v>3964.49</v>
      </c>
      <c r="G3294">
        <v>375.29</v>
      </c>
      <c r="H3294">
        <v>507179.04</v>
      </c>
      <c r="I3294">
        <v>116.8</v>
      </c>
      <c r="J3294">
        <v>6.21</v>
      </c>
      <c r="K3294">
        <v>110.58</v>
      </c>
    </row>
    <row r="3295" spans="1:11" x14ac:dyDescent="0.3">
      <c r="A3295" t="s">
        <v>314</v>
      </c>
      <c r="B3295" s="2">
        <v>46203</v>
      </c>
      <c r="C3295">
        <v>507179.04</v>
      </c>
      <c r="D3295">
        <v>2550.69</v>
      </c>
      <c r="E3295">
        <v>602.21</v>
      </c>
      <c r="F3295">
        <v>3926.19</v>
      </c>
      <c r="G3295">
        <v>371.66</v>
      </c>
      <c r="H3295">
        <v>502278.97</v>
      </c>
      <c r="I3295">
        <v>115.67</v>
      </c>
      <c r="J3295">
        <v>6.21</v>
      </c>
      <c r="K3295">
        <v>109.45</v>
      </c>
    </row>
    <row r="3296" spans="1:11" x14ac:dyDescent="0.3">
      <c r="A3296" t="s">
        <v>314</v>
      </c>
      <c r="B3296" s="2">
        <v>46234</v>
      </c>
      <c r="C3296">
        <v>502278.97</v>
      </c>
      <c r="D3296">
        <v>2526.04</v>
      </c>
      <c r="E3296">
        <v>596.4</v>
      </c>
      <c r="F3296">
        <v>3888.26</v>
      </c>
      <c r="G3296">
        <v>368.07</v>
      </c>
      <c r="H3296">
        <v>497426.24</v>
      </c>
      <c r="I3296">
        <v>114.55</v>
      </c>
      <c r="J3296">
        <v>6.21</v>
      </c>
      <c r="K3296">
        <v>108.33</v>
      </c>
    </row>
    <row r="3297" spans="1:11" x14ac:dyDescent="0.3">
      <c r="A3297" t="s">
        <v>314</v>
      </c>
      <c r="B3297" s="2">
        <v>46265</v>
      </c>
      <c r="C3297">
        <v>497426.24</v>
      </c>
      <c r="D3297">
        <v>2501.64</v>
      </c>
      <c r="E3297">
        <v>590.63</v>
      </c>
      <c r="F3297">
        <v>3850.69</v>
      </c>
      <c r="G3297">
        <v>364.52</v>
      </c>
      <c r="H3297">
        <v>492620.4</v>
      </c>
      <c r="I3297">
        <v>113.44</v>
      </c>
      <c r="J3297">
        <v>6.21</v>
      </c>
      <c r="K3297">
        <v>107.23</v>
      </c>
    </row>
    <row r="3298" spans="1:11" x14ac:dyDescent="0.3">
      <c r="A3298" t="s">
        <v>314</v>
      </c>
      <c r="B3298" s="2">
        <v>46295</v>
      </c>
      <c r="C3298">
        <v>492620.4</v>
      </c>
      <c r="D3298">
        <v>2477.4699999999998</v>
      </c>
      <c r="E3298">
        <v>584.92999999999995</v>
      </c>
      <c r="F3298">
        <v>3813.49</v>
      </c>
      <c r="G3298">
        <v>360.99</v>
      </c>
      <c r="H3298">
        <v>487860.99</v>
      </c>
      <c r="I3298">
        <v>112.35</v>
      </c>
      <c r="J3298">
        <v>6.21</v>
      </c>
      <c r="K3298">
        <v>106.13</v>
      </c>
    </row>
    <row r="3299" spans="1:11" x14ac:dyDescent="0.3">
      <c r="A3299" t="s">
        <v>314</v>
      </c>
      <c r="B3299" s="2">
        <v>46326</v>
      </c>
      <c r="C3299">
        <v>487860.99</v>
      </c>
      <c r="D3299">
        <v>2453.5300000000002</v>
      </c>
      <c r="E3299">
        <v>579.28</v>
      </c>
      <c r="F3299">
        <v>3776.65</v>
      </c>
      <c r="G3299">
        <v>357.51</v>
      </c>
      <c r="H3299">
        <v>483147.56</v>
      </c>
      <c r="I3299">
        <v>111.26</v>
      </c>
      <c r="J3299">
        <v>6.21</v>
      </c>
      <c r="K3299">
        <v>105.05</v>
      </c>
    </row>
    <row r="3300" spans="1:11" x14ac:dyDescent="0.3">
      <c r="A3300" t="s">
        <v>314</v>
      </c>
      <c r="B3300" s="2">
        <v>46356</v>
      </c>
      <c r="C3300">
        <v>483147.56</v>
      </c>
      <c r="D3300">
        <v>2429.83</v>
      </c>
      <c r="E3300">
        <v>573.67999999999995</v>
      </c>
      <c r="F3300">
        <v>3740.16</v>
      </c>
      <c r="G3300">
        <v>354.05</v>
      </c>
      <c r="H3300">
        <v>478479.67</v>
      </c>
      <c r="I3300">
        <v>110.19</v>
      </c>
      <c r="J3300">
        <v>6.21</v>
      </c>
      <c r="K3300">
        <v>103.97</v>
      </c>
    </row>
    <row r="3301" spans="1:11" x14ac:dyDescent="0.3">
      <c r="A3301" t="s">
        <v>314</v>
      </c>
      <c r="B3301" s="2">
        <v>46387</v>
      </c>
      <c r="C3301">
        <v>478479.67</v>
      </c>
      <c r="D3301">
        <v>2406.35</v>
      </c>
      <c r="E3301">
        <v>568.14</v>
      </c>
      <c r="F3301">
        <v>3704.02</v>
      </c>
      <c r="G3301">
        <v>350.63</v>
      </c>
      <c r="H3301">
        <v>473856.88</v>
      </c>
      <c r="I3301">
        <v>109.12</v>
      </c>
      <c r="J3301">
        <v>6.21</v>
      </c>
      <c r="K3301">
        <v>102.91</v>
      </c>
    </row>
    <row r="3302" spans="1:11" x14ac:dyDescent="0.3">
      <c r="A3302" t="s">
        <v>315</v>
      </c>
      <c r="B3302" s="2">
        <v>46053</v>
      </c>
      <c r="C3302">
        <v>472911.19</v>
      </c>
      <c r="D3302">
        <v>2463.87</v>
      </c>
      <c r="E3302">
        <v>652.07000000000005</v>
      </c>
      <c r="F3302">
        <v>4094.93</v>
      </c>
      <c r="G3302">
        <v>1159.5899999999999</v>
      </c>
      <c r="H3302">
        <v>467004.6</v>
      </c>
      <c r="I3302">
        <v>97.91</v>
      </c>
      <c r="J3302">
        <v>12.88</v>
      </c>
      <c r="K3302">
        <v>85.03</v>
      </c>
    </row>
    <row r="3303" spans="1:11" x14ac:dyDescent="0.3">
      <c r="A3303" t="s">
        <v>315</v>
      </c>
      <c r="B3303" s="2">
        <v>46081</v>
      </c>
      <c r="C3303">
        <v>467004.6</v>
      </c>
      <c r="D3303">
        <v>2433.09</v>
      </c>
      <c r="E3303">
        <v>643.91999999999996</v>
      </c>
      <c r="F3303">
        <v>4043.79</v>
      </c>
      <c r="G3303">
        <v>1145.1099999999999</v>
      </c>
      <c r="H3303">
        <v>461171.79</v>
      </c>
      <c r="I3303">
        <v>96.69</v>
      </c>
      <c r="J3303">
        <v>12.88</v>
      </c>
      <c r="K3303">
        <v>83.8</v>
      </c>
    </row>
    <row r="3304" spans="1:11" x14ac:dyDescent="0.3">
      <c r="A3304" t="s">
        <v>315</v>
      </c>
      <c r="B3304" s="2">
        <v>46112</v>
      </c>
      <c r="C3304">
        <v>461171.79</v>
      </c>
      <c r="D3304">
        <v>2402.71</v>
      </c>
      <c r="E3304">
        <v>635.88</v>
      </c>
      <c r="F3304">
        <v>3993.28</v>
      </c>
      <c r="G3304">
        <v>1130.8</v>
      </c>
      <c r="H3304">
        <v>455411.82</v>
      </c>
      <c r="I3304">
        <v>95.48</v>
      </c>
      <c r="J3304">
        <v>12.88</v>
      </c>
      <c r="K3304">
        <v>82.59</v>
      </c>
    </row>
    <row r="3305" spans="1:11" x14ac:dyDescent="0.3">
      <c r="A3305" t="s">
        <v>315</v>
      </c>
      <c r="B3305" s="2">
        <v>46142</v>
      </c>
      <c r="C3305">
        <v>455411.82</v>
      </c>
      <c r="D3305">
        <v>2372.6999999999998</v>
      </c>
      <c r="E3305">
        <v>627.94000000000005</v>
      </c>
      <c r="F3305">
        <v>3943.41</v>
      </c>
      <c r="G3305">
        <v>1116.68</v>
      </c>
      <c r="H3305">
        <v>449723.8</v>
      </c>
      <c r="I3305">
        <v>94.28</v>
      </c>
      <c r="J3305">
        <v>12.88</v>
      </c>
      <c r="K3305">
        <v>81.400000000000006</v>
      </c>
    </row>
    <row r="3306" spans="1:11" x14ac:dyDescent="0.3">
      <c r="A3306" t="s">
        <v>315</v>
      </c>
      <c r="B3306" s="2">
        <v>46173</v>
      </c>
      <c r="C3306">
        <v>449723.8</v>
      </c>
      <c r="D3306">
        <v>2343.06</v>
      </c>
      <c r="E3306">
        <v>620.09</v>
      </c>
      <c r="F3306">
        <v>3894.15</v>
      </c>
      <c r="G3306">
        <v>1102.73</v>
      </c>
      <c r="H3306">
        <v>444106.82</v>
      </c>
      <c r="I3306">
        <v>93.11</v>
      </c>
      <c r="J3306">
        <v>12.88</v>
      </c>
      <c r="K3306">
        <v>80.22</v>
      </c>
    </row>
    <row r="3307" spans="1:11" x14ac:dyDescent="0.3">
      <c r="A3307" t="s">
        <v>315</v>
      </c>
      <c r="B3307" s="2">
        <v>46203</v>
      </c>
      <c r="C3307">
        <v>444106.82</v>
      </c>
      <c r="D3307">
        <v>2313.8000000000002</v>
      </c>
      <c r="E3307">
        <v>612.35</v>
      </c>
      <c r="F3307">
        <v>3845.52</v>
      </c>
      <c r="G3307">
        <v>1088.96</v>
      </c>
      <c r="H3307">
        <v>438559.99</v>
      </c>
      <c r="I3307">
        <v>91.94</v>
      </c>
      <c r="J3307">
        <v>12.88</v>
      </c>
      <c r="K3307">
        <v>79.06</v>
      </c>
    </row>
    <row r="3308" spans="1:11" x14ac:dyDescent="0.3">
      <c r="A3308" t="s">
        <v>315</v>
      </c>
      <c r="B3308" s="2">
        <v>46234</v>
      </c>
      <c r="C3308">
        <v>438559.99</v>
      </c>
      <c r="D3308">
        <v>2284.9</v>
      </c>
      <c r="E3308">
        <v>604.70000000000005</v>
      </c>
      <c r="F3308">
        <v>3797.49</v>
      </c>
      <c r="G3308">
        <v>1075.3599999999999</v>
      </c>
      <c r="H3308">
        <v>433082.44</v>
      </c>
      <c r="I3308">
        <v>90.8</v>
      </c>
      <c r="J3308">
        <v>12.88</v>
      </c>
      <c r="K3308">
        <v>77.91</v>
      </c>
    </row>
    <row r="3309" spans="1:11" x14ac:dyDescent="0.3">
      <c r="A3309" t="s">
        <v>315</v>
      </c>
      <c r="B3309" s="2">
        <v>46265</v>
      </c>
      <c r="C3309">
        <v>433082.44</v>
      </c>
      <c r="D3309">
        <v>2256.36</v>
      </c>
      <c r="E3309">
        <v>597.15</v>
      </c>
      <c r="F3309">
        <v>3750.06</v>
      </c>
      <c r="G3309">
        <v>1061.93</v>
      </c>
      <c r="H3309">
        <v>427673.31</v>
      </c>
      <c r="I3309">
        <v>89.66</v>
      </c>
      <c r="J3309">
        <v>12.88</v>
      </c>
      <c r="K3309">
        <v>76.78</v>
      </c>
    </row>
    <row r="3310" spans="1:11" x14ac:dyDescent="0.3">
      <c r="A3310" t="s">
        <v>315</v>
      </c>
      <c r="B3310" s="2">
        <v>46295</v>
      </c>
      <c r="C3310">
        <v>427673.31</v>
      </c>
      <c r="D3310">
        <v>2228.1799999999998</v>
      </c>
      <c r="E3310">
        <v>589.69000000000005</v>
      </c>
      <c r="F3310">
        <v>3703.22</v>
      </c>
      <c r="G3310">
        <v>1048.6600000000001</v>
      </c>
      <c r="H3310">
        <v>422331.74</v>
      </c>
      <c r="I3310">
        <v>88.54</v>
      </c>
      <c r="J3310">
        <v>12.88</v>
      </c>
      <c r="K3310">
        <v>75.66</v>
      </c>
    </row>
    <row r="3311" spans="1:11" x14ac:dyDescent="0.3">
      <c r="A3311" t="s">
        <v>315</v>
      </c>
      <c r="B3311" s="2">
        <v>46326</v>
      </c>
      <c r="C3311">
        <v>422331.74</v>
      </c>
      <c r="D3311">
        <v>2200.35</v>
      </c>
      <c r="E3311">
        <v>582.32000000000005</v>
      </c>
      <c r="F3311">
        <v>3656.97</v>
      </c>
      <c r="G3311">
        <v>1035.57</v>
      </c>
      <c r="H3311">
        <v>417056.88</v>
      </c>
      <c r="I3311">
        <v>87.44</v>
      </c>
      <c r="J3311">
        <v>12.88</v>
      </c>
      <c r="K3311">
        <v>74.55</v>
      </c>
    </row>
    <row r="3312" spans="1:11" x14ac:dyDescent="0.3">
      <c r="A3312" t="s">
        <v>315</v>
      </c>
      <c r="B3312" s="2">
        <v>46356</v>
      </c>
      <c r="C3312">
        <v>417056.88</v>
      </c>
      <c r="D3312">
        <v>2172.87</v>
      </c>
      <c r="E3312">
        <v>575.04999999999995</v>
      </c>
      <c r="F3312">
        <v>3611.29</v>
      </c>
      <c r="G3312">
        <v>1022.63</v>
      </c>
      <c r="H3312">
        <v>411847.9</v>
      </c>
      <c r="I3312">
        <v>86.34</v>
      </c>
      <c r="J3312">
        <v>12.88</v>
      </c>
      <c r="K3312">
        <v>73.459999999999994</v>
      </c>
    </row>
    <row r="3313" spans="1:11" x14ac:dyDescent="0.3">
      <c r="A3313" t="s">
        <v>315</v>
      </c>
      <c r="B3313" s="2">
        <v>46387</v>
      </c>
      <c r="C3313">
        <v>411847.9</v>
      </c>
      <c r="D3313">
        <v>2145.73</v>
      </c>
      <c r="E3313">
        <v>567.87</v>
      </c>
      <c r="F3313">
        <v>3566.19</v>
      </c>
      <c r="G3313">
        <v>1009.86</v>
      </c>
      <c r="H3313">
        <v>406703.99</v>
      </c>
      <c r="I3313">
        <v>85.27</v>
      </c>
      <c r="J3313">
        <v>12.88</v>
      </c>
      <c r="K3313">
        <v>72.38</v>
      </c>
    </row>
    <row r="3314" spans="1:11" x14ac:dyDescent="0.3">
      <c r="A3314" t="s">
        <v>316</v>
      </c>
      <c r="B3314" s="2">
        <v>46053</v>
      </c>
      <c r="C3314">
        <v>510492.85</v>
      </c>
      <c r="D3314">
        <v>2999.15</v>
      </c>
      <c r="E3314">
        <v>1280.3399999999999</v>
      </c>
      <c r="F3314">
        <v>5431.65</v>
      </c>
      <c r="G3314">
        <v>257.94</v>
      </c>
      <c r="H3314">
        <v>503522.92</v>
      </c>
      <c r="I3314">
        <v>105.63</v>
      </c>
      <c r="J3314">
        <v>6.67</v>
      </c>
      <c r="K3314">
        <v>98.96</v>
      </c>
    </row>
    <row r="3315" spans="1:11" x14ac:dyDescent="0.3">
      <c r="A3315" t="s">
        <v>316</v>
      </c>
      <c r="B3315" s="2">
        <v>46081</v>
      </c>
      <c r="C3315">
        <v>503522.92</v>
      </c>
      <c r="D3315">
        <v>2958.2</v>
      </c>
      <c r="E3315">
        <v>1262.8599999999999</v>
      </c>
      <c r="F3315">
        <v>5357.49</v>
      </c>
      <c r="G3315">
        <v>254.42</v>
      </c>
      <c r="H3315">
        <v>496648.15</v>
      </c>
      <c r="I3315">
        <v>104.18</v>
      </c>
      <c r="J3315">
        <v>6.67</v>
      </c>
      <c r="K3315">
        <v>97.52</v>
      </c>
    </row>
    <row r="3316" spans="1:11" x14ac:dyDescent="0.3">
      <c r="A3316" t="s">
        <v>316</v>
      </c>
      <c r="B3316" s="2">
        <v>46112</v>
      </c>
      <c r="C3316">
        <v>496648.15</v>
      </c>
      <c r="D3316">
        <v>2917.81</v>
      </c>
      <c r="E3316">
        <v>1245.6099999999999</v>
      </c>
      <c r="F3316">
        <v>5284.34</v>
      </c>
      <c r="G3316">
        <v>250.95</v>
      </c>
      <c r="H3316">
        <v>489867.24</v>
      </c>
      <c r="I3316">
        <v>102.76</v>
      </c>
      <c r="J3316">
        <v>6.67</v>
      </c>
      <c r="K3316">
        <v>96.1</v>
      </c>
    </row>
    <row r="3317" spans="1:11" x14ac:dyDescent="0.3">
      <c r="A3317" t="s">
        <v>316</v>
      </c>
      <c r="B3317" s="2">
        <v>46142</v>
      </c>
      <c r="C3317">
        <v>489867.24</v>
      </c>
      <c r="D3317">
        <v>2877.97</v>
      </c>
      <c r="E3317">
        <v>1228.6099999999999</v>
      </c>
      <c r="F3317">
        <v>5212.2</v>
      </c>
      <c r="G3317">
        <v>247.52</v>
      </c>
      <c r="H3317">
        <v>483178.92</v>
      </c>
      <c r="I3317">
        <v>101.36</v>
      </c>
      <c r="J3317">
        <v>6.67</v>
      </c>
      <c r="K3317">
        <v>94.69</v>
      </c>
    </row>
    <row r="3318" spans="1:11" x14ac:dyDescent="0.3">
      <c r="A3318" t="s">
        <v>316</v>
      </c>
      <c r="B3318" s="2">
        <v>46173</v>
      </c>
      <c r="C3318">
        <v>483178.92</v>
      </c>
      <c r="D3318">
        <v>2838.68</v>
      </c>
      <c r="E3318">
        <v>1211.83</v>
      </c>
      <c r="F3318">
        <v>5141.03</v>
      </c>
      <c r="G3318">
        <v>244.14</v>
      </c>
      <c r="H3318">
        <v>476581.92</v>
      </c>
      <c r="I3318">
        <v>99.98</v>
      </c>
      <c r="J3318">
        <v>6.67</v>
      </c>
      <c r="K3318">
        <v>93.31</v>
      </c>
    </row>
    <row r="3319" spans="1:11" x14ac:dyDescent="0.3">
      <c r="A3319" t="s">
        <v>316</v>
      </c>
      <c r="B3319" s="2">
        <v>46203</v>
      </c>
      <c r="C3319">
        <v>476581.92</v>
      </c>
      <c r="D3319">
        <v>2799.92</v>
      </c>
      <c r="E3319">
        <v>1195.29</v>
      </c>
      <c r="F3319">
        <v>5070.84</v>
      </c>
      <c r="G3319">
        <v>240.81</v>
      </c>
      <c r="H3319">
        <v>470074.98</v>
      </c>
      <c r="I3319">
        <v>98.61</v>
      </c>
      <c r="J3319">
        <v>6.67</v>
      </c>
      <c r="K3319">
        <v>91.94</v>
      </c>
    </row>
    <row r="3320" spans="1:11" x14ac:dyDescent="0.3">
      <c r="A3320" t="s">
        <v>316</v>
      </c>
      <c r="B3320" s="2">
        <v>46234</v>
      </c>
      <c r="C3320">
        <v>470074.98</v>
      </c>
      <c r="D3320">
        <v>2761.69</v>
      </c>
      <c r="E3320">
        <v>1178.97</v>
      </c>
      <c r="F3320">
        <v>5001.6099999999997</v>
      </c>
      <c r="G3320">
        <v>237.52</v>
      </c>
      <c r="H3320">
        <v>463656.89</v>
      </c>
      <c r="I3320">
        <v>97.26</v>
      </c>
      <c r="J3320">
        <v>6.67</v>
      </c>
      <c r="K3320">
        <v>90.6</v>
      </c>
    </row>
    <row r="3321" spans="1:11" x14ac:dyDescent="0.3">
      <c r="A3321" t="s">
        <v>316</v>
      </c>
      <c r="B3321" s="2">
        <v>46265</v>
      </c>
      <c r="C3321">
        <v>463656.89</v>
      </c>
      <c r="D3321">
        <v>2723.98</v>
      </c>
      <c r="E3321">
        <v>1162.8699999999999</v>
      </c>
      <c r="F3321">
        <v>4933.32</v>
      </c>
      <c r="G3321">
        <v>234.28</v>
      </c>
      <c r="H3321">
        <v>457326.42</v>
      </c>
      <c r="I3321">
        <v>95.94</v>
      </c>
      <c r="J3321">
        <v>6.67</v>
      </c>
      <c r="K3321">
        <v>89.27</v>
      </c>
    </row>
    <row r="3322" spans="1:11" x14ac:dyDescent="0.3">
      <c r="A3322" t="s">
        <v>316</v>
      </c>
      <c r="B3322" s="2">
        <v>46295</v>
      </c>
      <c r="C3322">
        <v>457326.42</v>
      </c>
      <c r="D3322">
        <v>2686.79</v>
      </c>
      <c r="E3322">
        <v>1146.99</v>
      </c>
      <c r="F3322">
        <v>4865.96</v>
      </c>
      <c r="G3322">
        <v>231.08</v>
      </c>
      <c r="H3322">
        <v>451082.39</v>
      </c>
      <c r="I3322">
        <v>94.63</v>
      </c>
      <c r="J3322">
        <v>6.67</v>
      </c>
      <c r="K3322">
        <v>87.96</v>
      </c>
    </row>
    <row r="3323" spans="1:11" x14ac:dyDescent="0.3">
      <c r="A3323" t="s">
        <v>316</v>
      </c>
      <c r="B3323" s="2">
        <v>46326</v>
      </c>
      <c r="C3323">
        <v>451082.39</v>
      </c>
      <c r="D3323">
        <v>2650.11</v>
      </c>
      <c r="E3323">
        <v>1131.33</v>
      </c>
      <c r="F3323">
        <v>4799.5200000000004</v>
      </c>
      <c r="G3323">
        <v>227.92</v>
      </c>
      <c r="H3323">
        <v>444923.61</v>
      </c>
      <c r="I3323">
        <v>93.33</v>
      </c>
      <c r="J3323">
        <v>6.67</v>
      </c>
      <c r="K3323">
        <v>86.67</v>
      </c>
    </row>
    <row r="3324" spans="1:11" x14ac:dyDescent="0.3">
      <c r="A3324" t="s">
        <v>316</v>
      </c>
      <c r="B3324" s="2">
        <v>46356</v>
      </c>
      <c r="C3324">
        <v>444923.61</v>
      </c>
      <c r="D3324">
        <v>2613.9299999999998</v>
      </c>
      <c r="E3324">
        <v>1115.8900000000001</v>
      </c>
      <c r="F3324">
        <v>4733.99</v>
      </c>
      <c r="G3324">
        <v>224.81</v>
      </c>
      <c r="H3324">
        <v>438848.92</v>
      </c>
      <c r="I3324">
        <v>92.06</v>
      </c>
      <c r="J3324">
        <v>6.67</v>
      </c>
      <c r="K3324">
        <v>85.39</v>
      </c>
    </row>
    <row r="3325" spans="1:11" x14ac:dyDescent="0.3">
      <c r="A3325" t="s">
        <v>316</v>
      </c>
      <c r="B3325" s="2">
        <v>46387</v>
      </c>
      <c r="C3325">
        <v>438848.92</v>
      </c>
      <c r="D3325">
        <v>2578.2399999999998</v>
      </c>
      <c r="E3325">
        <v>1100.6500000000001</v>
      </c>
      <c r="F3325">
        <v>4669.3599999999997</v>
      </c>
      <c r="G3325">
        <v>221.74</v>
      </c>
      <c r="H3325">
        <v>432857.17</v>
      </c>
      <c r="I3325">
        <v>90.8</v>
      </c>
      <c r="J3325">
        <v>6.67</v>
      </c>
      <c r="K3325">
        <v>84.14</v>
      </c>
    </row>
    <row r="3326" spans="1:11" x14ac:dyDescent="0.3">
      <c r="A3326" t="s">
        <v>317</v>
      </c>
      <c r="B3326" s="2">
        <v>46053</v>
      </c>
      <c r="C3326">
        <v>349494.5</v>
      </c>
      <c r="D3326">
        <v>1503.99</v>
      </c>
      <c r="E3326">
        <v>512.5</v>
      </c>
      <c r="F3326">
        <v>1708.78</v>
      </c>
      <c r="G3326">
        <v>778.52</v>
      </c>
      <c r="H3326">
        <v>346494.7</v>
      </c>
      <c r="I3326">
        <v>72.5</v>
      </c>
      <c r="J3326">
        <v>6.9</v>
      </c>
      <c r="K3326">
        <v>65.599999999999994</v>
      </c>
    </row>
    <row r="3327" spans="1:11" x14ac:dyDescent="0.3">
      <c r="A3327" t="s">
        <v>317</v>
      </c>
      <c r="B3327" s="2">
        <v>46081</v>
      </c>
      <c r="C3327">
        <v>346494.7</v>
      </c>
      <c r="D3327">
        <v>1491.08</v>
      </c>
      <c r="E3327">
        <v>508.1</v>
      </c>
      <c r="F3327">
        <v>1694.11</v>
      </c>
      <c r="G3327">
        <v>771.84</v>
      </c>
      <c r="H3327">
        <v>343520.65</v>
      </c>
      <c r="I3327">
        <v>71.88</v>
      </c>
      <c r="J3327">
        <v>6.9</v>
      </c>
      <c r="K3327">
        <v>64.98</v>
      </c>
    </row>
    <row r="3328" spans="1:11" x14ac:dyDescent="0.3">
      <c r="A3328" t="s">
        <v>317</v>
      </c>
      <c r="B3328" s="2">
        <v>46112</v>
      </c>
      <c r="C3328">
        <v>343520.65</v>
      </c>
      <c r="D3328">
        <v>1478.28</v>
      </c>
      <c r="E3328">
        <v>503.74</v>
      </c>
      <c r="F3328">
        <v>1679.57</v>
      </c>
      <c r="G3328">
        <v>765.21</v>
      </c>
      <c r="H3328">
        <v>340572.13</v>
      </c>
      <c r="I3328">
        <v>71.260000000000005</v>
      </c>
      <c r="J3328">
        <v>6.9</v>
      </c>
      <c r="K3328">
        <v>64.36</v>
      </c>
    </row>
    <row r="3329" spans="1:11" x14ac:dyDescent="0.3">
      <c r="A3329" t="s">
        <v>317</v>
      </c>
      <c r="B3329" s="2">
        <v>46142</v>
      </c>
      <c r="C3329">
        <v>340572.13</v>
      </c>
      <c r="D3329">
        <v>1465.6</v>
      </c>
      <c r="E3329">
        <v>499.41</v>
      </c>
      <c r="F3329">
        <v>1665.16</v>
      </c>
      <c r="G3329">
        <v>758.64</v>
      </c>
      <c r="H3329">
        <v>337648.92</v>
      </c>
      <c r="I3329">
        <v>70.650000000000006</v>
      </c>
      <c r="J3329">
        <v>6.9</v>
      </c>
      <c r="K3329">
        <v>63.75</v>
      </c>
    </row>
    <row r="3330" spans="1:11" x14ac:dyDescent="0.3">
      <c r="A3330" t="s">
        <v>317</v>
      </c>
      <c r="B3330" s="2">
        <v>46173</v>
      </c>
      <c r="C3330">
        <v>337648.92</v>
      </c>
      <c r="D3330">
        <v>1453.02</v>
      </c>
      <c r="E3330">
        <v>495.13</v>
      </c>
      <c r="F3330">
        <v>1650.86</v>
      </c>
      <c r="G3330">
        <v>752.13</v>
      </c>
      <c r="H3330">
        <v>334750.8</v>
      </c>
      <c r="I3330">
        <v>70.040000000000006</v>
      </c>
      <c r="J3330">
        <v>6.9</v>
      </c>
      <c r="K3330">
        <v>63.14</v>
      </c>
    </row>
    <row r="3331" spans="1:11" x14ac:dyDescent="0.3">
      <c r="A3331" t="s">
        <v>317</v>
      </c>
      <c r="B3331" s="2">
        <v>46203</v>
      </c>
      <c r="C3331">
        <v>334750.8</v>
      </c>
      <c r="D3331">
        <v>1440.54</v>
      </c>
      <c r="E3331">
        <v>490.88</v>
      </c>
      <c r="F3331">
        <v>1636.69</v>
      </c>
      <c r="G3331">
        <v>745.68</v>
      </c>
      <c r="H3331">
        <v>331877.55</v>
      </c>
      <c r="I3331">
        <v>69.44</v>
      </c>
      <c r="J3331">
        <v>6.9</v>
      </c>
      <c r="K3331">
        <v>62.54</v>
      </c>
    </row>
    <row r="3332" spans="1:11" x14ac:dyDescent="0.3">
      <c r="A3332" t="s">
        <v>317</v>
      </c>
      <c r="B3332" s="2">
        <v>46234</v>
      </c>
      <c r="C3332">
        <v>331877.55</v>
      </c>
      <c r="D3332">
        <v>1428.18</v>
      </c>
      <c r="E3332">
        <v>486.66</v>
      </c>
      <c r="F3332">
        <v>1622.65</v>
      </c>
      <c r="G3332">
        <v>739.28</v>
      </c>
      <c r="H3332">
        <v>329028.96000000002</v>
      </c>
      <c r="I3332">
        <v>68.84</v>
      </c>
      <c r="J3332">
        <v>6.9</v>
      </c>
      <c r="K3332">
        <v>61.95</v>
      </c>
    </row>
    <row r="3333" spans="1:11" x14ac:dyDescent="0.3">
      <c r="A3333" t="s">
        <v>317</v>
      </c>
      <c r="B3333" s="2">
        <v>46265</v>
      </c>
      <c r="C3333">
        <v>329028.96000000002</v>
      </c>
      <c r="D3333">
        <v>1415.92</v>
      </c>
      <c r="E3333">
        <v>482.49</v>
      </c>
      <c r="F3333">
        <v>1608.72</v>
      </c>
      <c r="G3333">
        <v>732.93</v>
      </c>
      <c r="H3333">
        <v>326204.83</v>
      </c>
      <c r="I3333">
        <v>68.25</v>
      </c>
      <c r="J3333">
        <v>6.9</v>
      </c>
      <c r="K3333">
        <v>61.36</v>
      </c>
    </row>
    <row r="3334" spans="1:11" x14ac:dyDescent="0.3">
      <c r="A3334" t="s">
        <v>317</v>
      </c>
      <c r="B3334" s="2">
        <v>46295</v>
      </c>
      <c r="C3334">
        <v>326204.83</v>
      </c>
      <c r="D3334">
        <v>1403.77</v>
      </c>
      <c r="E3334">
        <v>478.35</v>
      </c>
      <c r="F3334">
        <v>1594.91</v>
      </c>
      <c r="G3334">
        <v>726.64</v>
      </c>
      <c r="H3334">
        <v>323404.93</v>
      </c>
      <c r="I3334">
        <v>67.67</v>
      </c>
      <c r="J3334">
        <v>6.9</v>
      </c>
      <c r="K3334">
        <v>60.77</v>
      </c>
    </row>
    <row r="3335" spans="1:11" x14ac:dyDescent="0.3">
      <c r="A3335" t="s">
        <v>317</v>
      </c>
      <c r="B3335" s="2">
        <v>46326</v>
      </c>
      <c r="C3335">
        <v>323404.93</v>
      </c>
      <c r="D3335">
        <v>1391.72</v>
      </c>
      <c r="E3335">
        <v>474.24</v>
      </c>
      <c r="F3335">
        <v>1581.22</v>
      </c>
      <c r="G3335">
        <v>720.4</v>
      </c>
      <c r="H3335">
        <v>320629.07</v>
      </c>
      <c r="I3335">
        <v>67.09</v>
      </c>
      <c r="J3335">
        <v>6.9</v>
      </c>
      <c r="K3335">
        <v>60.19</v>
      </c>
    </row>
    <row r="3336" spans="1:11" x14ac:dyDescent="0.3">
      <c r="A3336" t="s">
        <v>317</v>
      </c>
      <c r="B3336" s="2">
        <v>46356</v>
      </c>
      <c r="C3336">
        <v>320629.07</v>
      </c>
      <c r="D3336">
        <v>1379.77</v>
      </c>
      <c r="E3336">
        <v>470.17</v>
      </c>
      <c r="F3336">
        <v>1567.65</v>
      </c>
      <c r="G3336">
        <v>714.22</v>
      </c>
      <c r="H3336">
        <v>317877.03000000003</v>
      </c>
      <c r="I3336">
        <v>66.510000000000005</v>
      </c>
      <c r="J3336">
        <v>6.9</v>
      </c>
      <c r="K3336">
        <v>59.61</v>
      </c>
    </row>
    <row r="3337" spans="1:11" x14ac:dyDescent="0.3">
      <c r="A3337" t="s">
        <v>317</v>
      </c>
      <c r="B3337" s="2">
        <v>46387</v>
      </c>
      <c r="C3337">
        <v>317877.03000000003</v>
      </c>
      <c r="D3337">
        <v>1367.93</v>
      </c>
      <c r="E3337">
        <v>466.13</v>
      </c>
      <c r="F3337">
        <v>1554.19</v>
      </c>
      <c r="G3337">
        <v>708.09</v>
      </c>
      <c r="H3337">
        <v>315148.61</v>
      </c>
      <c r="I3337">
        <v>65.94</v>
      </c>
      <c r="J3337">
        <v>6.9</v>
      </c>
      <c r="K3337">
        <v>59.04</v>
      </c>
    </row>
    <row r="3338" spans="1:11" x14ac:dyDescent="0.3">
      <c r="A3338" t="s">
        <v>318</v>
      </c>
      <c r="B3338" s="2">
        <v>46053</v>
      </c>
      <c r="C3338">
        <v>301071.71999999997</v>
      </c>
      <c r="D3338">
        <v>1855.61</v>
      </c>
      <c r="E3338">
        <v>260.35000000000002</v>
      </c>
      <c r="F3338">
        <v>1967.09</v>
      </c>
      <c r="G3338">
        <v>851.92</v>
      </c>
      <c r="H3338">
        <v>297992.37</v>
      </c>
      <c r="I3338">
        <v>62.4</v>
      </c>
      <c r="J3338">
        <v>7.69</v>
      </c>
      <c r="K3338">
        <v>54.71</v>
      </c>
    </row>
    <row r="3339" spans="1:11" x14ac:dyDescent="0.3">
      <c r="A3339" t="s">
        <v>318</v>
      </c>
      <c r="B3339" s="2">
        <v>46081</v>
      </c>
      <c r="C3339">
        <v>297992.37</v>
      </c>
      <c r="D3339">
        <v>1836.63</v>
      </c>
      <c r="E3339">
        <v>257.68</v>
      </c>
      <c r="F3339">
        <v>1946.97</v>
      </c>
      <c r="G3339">
        <v>843.2</v>
      </c>
      <c r="H3339">
        <v>294944.51</v>
      </c>
      <c r="I3339">
        <v>61.76</v>
      </c>
      <c r="J3339">
        <v>7.69</v>
      </c>
      <c r="K3339">
        <v>54.08</v>
      </c>
    </row>
    <row r="3340" spans="1:11" x14ac:dyDescent="0.3">
      <c r="A3340" t="s">
        <v>318</v>
      </c>
      <c r="B3340" s="2">
        <v>46112</v>
      </c>
      <c r="C3340">
        <v>294944.51</v>
      </c>
      <c r="D3340">
        <v>1817.84</v>
      </c>
      <c r="E3340">
        <v>255.05</v>
      </c>
      <c r="F3340">
        <v>1927.06</v>
      </c>
      <c r="G3340">
        <v>834.58</v>
      </c>
      <c r="H3340">
        <v>291927.82</v>
      </c>
      <c r="I3340">
        <v>61.13</v>
      </c>
      <c r="J3340">
        <v>7.69</v>
      </c>
      <c r="K3340">
        <v>53.44</v>
      </c>
    </row>
    <row r="3341" spans="1:11" x14ac:dyDescent="0.3">
      <c r="A3341" t="s">
        <v>318</v>
      </c>
      <c r="B3341" s="2">
        <v>46142</v>
      </c>
      <c r="C3341">
        <v>291927.82</v>
      </c>
      <c r="D3341">
        <v>1799.25</v>
      </c>
      <c r="E3341">
        <v>252.44</v>
      </c>
      <c r="F3341">
        <v>1907.35</v>
      </c>
      <c r="G3341">
        <v>826.04</v>
      </c>
      <c r="H3341">
        <v>288941.99</v>
      </c>
      <c r="I3341">
        <v>60.51</v>
      </c>
      <c r="J3341">
        <v>7.69</v>
      </c>
      <c r="K3341">
        <v>52.82</v>
      </c>
    </row>
    <row r="3342" spans="1:11" x14ac:dyDescent="0.3">
      <c r="A3342" t="s">
        <v>318</v>
      </c>
      <c r="B3342" s="2">
        <v>46173</v>
      </c>
      <c r="C3342">
        <v>288941.99</v>
      </c>
      <c r="D3342">
        <v>1780.85</v>
      </c>
      <c r="E3342">
        <v>249.86</v>
      </c>
      <c r="F3342">
        <v>1887.84</v>
      </c>
      <c r="G3342">
        <v>817.59</v>
      </c>
      <c r="H3342">
        <v>285986.7</v>
      </c>
      <c r="I3342">
        <v>59.89</v>
      </c>
      <c r="J3342">
        <v>7.69</v>
      </c>
      <c r="K3342">
        <v>52.2</v>
      </c>
    </row>
    <row r="3343" spans="1:11" x14ac:dyDescent="0.3">
      <c r="A3343" t="s">
        <v>318</v>
      </c>
      <c r="B3343" s="2">
        <v>46203</v>
      </c>
      <c r="C3343">
        <v>285986.7</v>
      </c>
      <c r="D3343">
        <v>1762.63</v>
      </c>
      <c r="E3343">
        <v>247.3</v>
      </c>
      <c r="F3343">
        <v>1868.53</v>
      </c>
      <c r="G3343">
        <v>809.23</v>
      </c>
      <c r="H3343">
        <v>283061.63</v>
      </c>
      <c r="I3343">
        <v>59.28</v>
      </c>
      <c r="J3343">
        <v>7.69</v>
      </c>
      <c r="K3343">
        <v>51.59</v>
      </c>
    </row>
    <row r="3344" spans="1:11" x14ac:dyDescent="0.3">
      <c r="A3344" t="s">
        <v>318</v>
      </c>
      <c r="B3344" s="2">
        <v>46234</v>
      </c>
      <c r="C3344">
        <v>283061.63</v>
      </c>
      <c r="D3344">
        <v>1744.6</v>
      </c>
      <c r="E3344">
        <v>244.77</v>
      </c>
      <c r="F3344">
        <v>1849.42</v>
      </c>
      <c r="G3344">
        <v>800.95</v>
      </c>
      <c r="H3344">
        <v>280166.48</v>
      </c>
      <c r="I3344">
        <v>58.67</v>
      </c>
      <c r="J3344">
        <v>7.69</v>
      </c>
      <c r="K3344">
        <v>50.98</v>
      </c>
    </row>
    <row r="3345" spans="1:11" x14ac:dyDescent="0.3">
      <c r="A3345" t="s">
        <v>318</v>
      </c>
      <c r="B3345" s="2">
        <v>46265</v>
      </c>
      <c r="C3345">
        <v>280166.48</v>
      </c>
      <c r="D3345">
        <v>1726.76</v>
      </c>
      <c r="E3345">
        <v>242.27</v>
      </c>
      <c r="F3345">
        <v>1830.51</v>
      </c>
      <c r="G3345">
        <v>792.76</v>
      </c>
      <c r="H3345">
        <v>277300.95</v>
      </c>
      <c r="I3345">
        <v>58.07</v>
      </c>
      <c r="J3345">
        <v>7.69</v>
      </c>
      <c r="K3345">
        <v>50.38</v>
      </c>
    </row>
    <row r="3346" spans="1:11" x14ac:dyDescent="0.3">
      <c r="A3346" t="s">
        <v>318</v>
      </c>
      <c r="B3346" s="2">
        <v>46295</v>
      </c>
      <c r="C3346">
        <v>277300.95</v>
      </c>
      <c r="D3346">
        <v>1709.1</v>
      </c>
      <c r="E3346">
        <v>239.79</v>
      </c>
      <c r="F3346">
        <v>1811.78</v>
      </c>
      <c r="G3346">
        <v>784.65</v>
      </c>
      <c r="H3346">
        <v>274464.71999999997</v>
      </c>
      <c r="I3346">
        <v>57.48</v>
      </c>
      <c r="J3346">
        <v>7.69</v>
      </c>
      <c r="K3346">
        <v>49.79</v>
      </c>
    </row>
    <row r="3347" spans="1:11" x14ac:dyDescent="0.3">
      <c r="A3347" t="s">
        <v>318</v>
      </c>
      <c r="B3347" s="2">
        <v>46326</v>
      </c>
      <c r="C3347">
        <v>274464.71999999997</v>
      </c>
      <c r="D3347">
        <v>1691.62</v>
      </c>
      <c r="E3347">
        <v>237.34</v>
      </c>
      <c r="F3347">
        <v>1793.25</v>
      </c>
      <c r="G3347">
        <v>776.63</v>
      </c>
      <c r="H3347">
        <v>271657.5</v>
      </c>
      <c r="I3347">
        <v>56.89</v>
      </c>
      <c r="J3347">
        <v>7.69</v>
      </c>
      <c r="K3347">
        <v>49.2</v>
      </c>
    </row>
    <row r="3348" spans="1:11" x14ac:dyDescent="0.3">
      <c r="A3348" t="s">
        <v>318</v>
      </c>
      <c r="B3348" s="2">
        <v>46356</v>
      </c>
      <c r="C3348">
        <v>271657.5</v>
      </c>
      <c r="D3348">
        <v>1674.32</v>
      </c>
      <c r="E3348">
        <v>234.91</v>
      </c>
      <c r="F3348">
        <v>1774.91</v>
      </c>
      <c r="G3348">
        <v>768.68</v>
      </c>
      <c r="H3348">
        <v>268878.99</v>
      </c>
      <c r="I3348">
        <v>56.31</v>
      </c>
      <c r="J3348">
        <v>7.69</v>
      </c>
      <c r="K3348">
        <v>48.62</v>
      </c>
    </row>
    <row r="3349" spans="1:11" x14ac:dyDescent="0.3">
      <c r="A3349" t="s">
        <v>318</v>
      </c>
      <c r="B3349" s="2">
        <v>46387</v>
      </c>
      <c r="C3349">
        <v>268878.99</v>
      </c>
      <c r="D3349">
        <v>1657.19</v>
      </c>
      <c r="E3349">
        <v>232.51</v>
      </c>
      <c r="F3349">
        <v>1756.76</v>
      </c>
      <c r="G3349">
        <v>760.82</v>
      </c>
      <c r="H3349">
        <v>266128.90999999997</v>
      </c>
      <c r="I3349">
        <v>55.73</v>
      </c>
      <c r="J3349">
        <v>7.69</v>
      </c>
      <c r="K3349">
        <v>48.04</v>
      </c>
    </row>
    <row r="3350" spans="1:11" x14ac:dyDescent="0.3">
      <c r="A3350" t="s">
        <v>319</v>
      </c>
      <c r="B3350" s="2">
        <v>46053</v>
      </c>
      <c r="C3350">
        <v>497617.72</v>
      </c>
      <c r="D3350">
        <v>2558.17</v>
      </c>
      <c r="E3350">
        <v>615.01</v>
      </c>
      <c r="F3350">
        <v>6960.56</v>
      </c>
      <c r="G3350">
        <v>644.91999999999996</v>
      </c>
      <c r="H3350">
        <v>489397.23</v>
      </c>
      <c r="I3350">
        <v>102.81</v>
      </c>
      <c r="J3350">
        <v>6.55</v>
      </c>
      <c r="K3350">
        <v>96.26</v>
      </c>
    </row>
    <row r="3351" spans="1:11" x14ac:dyDescent="0.3">
      <c r="A3351" t="s">
        <v>319</v>
      </c>
      <c r="B3351" s="2">
        <v>46081</v>
      </c>
      <c r="C3351">
        <v>489397.23</v>
      </c>
      <c r="D3351">
        <v>2515.91</v>
      </c>
      <c r="E3351">
        <v>604.85</v>
      </c>
      <c r="F3351">
        <v>6845.58</v>
      </c>
      <c r="G3351">
        <v>634.27</v>
      </c>
      <c r="H3351">
        <v>481312.53</v>
      </c>
      <c r="I3351">
        <v>101.12</v>
      </c>
      <c r="J3351">
        <v>6.55</v>
      </c>
      <c r="K3351">
        <v>94.56</v>
      </c>
    </row>
    <row r="3352" spans="1:11" x14ac:dyDescent="0.3">
      <c r="A3352" t="s">
        <v>319</v>
      </c>
      <c r="B3352" s="2">
        <v>46112</v>
      </c>
      <c r="C3352">
        <v>481312.53</v>
      </c>
      <c r="D3352">
        <v>2474.35</v>
      </c>
      <c r="E3352">
        <v>594.86</v>
      </c>
      <c r="F3352">
        <v>6732.49</v>
      </c>
      <c r="G3352">
        <v>623.79</v>
      </c>
      <c r="H3352">
        <v>473361.4</v>
      </c>
      <c r="I3352">
        <v>99.45</v>
      </c>
      <c r="J3352">
        <v>6.55</v>
      </c>
      <c r="K3352">
        <v>92.89</v>
      </c>
    </row>
    <row r="3353" spans="1:11" x14ac:dyDescent="0.3">
      <c r="A3353" t="s">
        <v>319</v>
      </c>
      <c r="B3353" s="2">
        <v>46142</v>
      </c>
      <c r="C3353">
        <v>473361.4</v>
      </c>
      <c r="D3353">
        <v>2433.4699999999998</v>
      </c>
      <c r="E3353">
        <v>585.03</v>
      </c>
      <c r="F3353">
        <v>6621.27</v>
      </c>
      <c r="G3353">
        <v>613.48</v>
      </c>
      <c r="H3353">
        <v>465541.61</v>
      </c>
      <c r="I3353">
        <v>97.8</v>
      </c>
      <c r="J3353">
        <v>6.55</v>
      </c>
      <c r="K3353">
        <v>91.25</v>
      </c>
    </row>
    <row r="3354" spans="1:11" x14ac:dyDescent="0.3">
      <c r="A3354" t="s">
        <v>319</v>
      </c>
      <c r="B3354" s="2">
        <v>46173</v>
      </c>
      <c r="C3354">
        <v>465541.61</v>
      </c>
      <c r="D3354">
        <v>2393.27</v>
      </c>
      <c r="E3354">
        <v>575.37</v>
      </c>
      <c r="F3354">
        <v>6511.89</v>
      </c>
      <c r="G3354">
        <v>603.35</v>
      </c>
      <c r="H3354">
        <v>457851</v>
      </c>
      <c r="I3354">
        <v>96.19</v>
      </c>
      <c r="J3354">
        <v>6.55</v>
      </c>
      <c r="K3354">
        <v>89.63</v>
      </c>
    </row>
    <row r="3355" spans="1:11" x14ac:dyDescent="0.3">
      <c r="A3355" t="s">
        <v>319</v>
      </c>
      <c r="B3355" s="2">
        <v>46203</v>
      </c>
      <c r="C3355">
        <v>457851</v>
      </c>
      <c r="D3355">
        <v>2353.7399999999998</v>
      </c>
      <c r="E3355">
        <v>565.86</v>
      </c>
      <c r="F3355">
        <v>6404.32</v>
      </c>
      <c r="G3355">
        <v>593.38</v>
      </c>
      <c r="H3355">
        <v>450287.44</v>
      </c>
      <c r="I3355">
        <v>94.6</v>
      </c>
      <c r="J3355">
        <v>6.55</v>
      </c>
      <c r="K3355">
        <v>88.04</v>
      </c>
    </row>
    <row r="3356" spans="1:11" x14ac:dyDescent="0.3">
      <c r="A3356" t="s">
        <v>319</v>
      </c>
      <c r="B3356" s="2">
        <v>46234</v>
      </c>
      <c r="C3356">
        <v>450287.44</v>
      </c>
      <c r="D3356">
        <v>2314.85</v>
      </c>
      <c r="E3356">
        <v>556.51</v>
      </c>
      <c r="F3356">
        <v>6298.52</v>
      </c>
      <c r="G3356">
        <v>583.58000000000004</v>
      </c>
      <c r="H3356">
        <v>442848.83</v>
      </c>
      <c r="I3356">
        <v>93.04</v>
      </c>
      <c r="J3356">
        <v>6.55</v>
      </c>
      <c r="K3356">
        <v>86.48</v>
      </c>
    </row>
    <row r="3357" spans="1:11" x14ac:dyDescent="0.3">
      <c r="A3357" t="s">
        <v>319</v>
      </c>
      <c r="B3357" s="2">
        <v>46265</v>
      </c>
      <c r="C3357">
        <v>442848.83</v>
      </c>
      <c r="D3357">
        <v>2276.61</v>
      </c>
      <c r="E3357">
        <v>547.32000000000005</v>
      </c>
      <c r="F3357">
        <v>6194.47</v>
      </c>
      <c r="G3357">
        <v>573.94000000000005</v>
      </c>
      <c r="H3357">
        <v>435533.1</v>
      </c>
      <c r="I3357">
        <v>91.5</v>
      </c>
      <c r="J3357">
        <v>6.55</v>
      </c>
      <c r="K3357">
        <v>84.94</v>
      </c>
    </row>
    <row r="3358" spans="1:11" x14ac:dyDescent="0.3">
      <c r="A3358" t="s">
        <v>319</v>
      </c>
      <c r="B3358" s="2">
        <v>46295</v>
      </c>
      <c r="C3358">
        <v>435533.1</v>
      </c>
      <c r="D3358">
        <v>2239</v>
      </c>
      <c r="E3358">
        <v>538.28</v>
      </c>
      <c r="F3358">
        <v>6092.14</v>
      </c>
      <c r="G3358">
        <v>564.46</v>
      </c>
      <c r="H3358">
        <v>428338.23</v>
      </c>
      <c r="I3358">
        <v>89.99</v>
      </c>
      <c r="J3358">
        <v>6.55</v>
      </c>
      <c r="K3358">
        <v>83.43</v>
      </c>
    </row>
    <row r="3359" spans="1:11" x14ac:dyDescent="0.3">
      <c r="A3359" t="s">
        <v>319</v>
      </c>
      <c r="B3359" s="2">
        <v>46326</v>
      </c>
      <c r="C3359">
        <v>428338.23</v>
      </c>
      <c r="D3359">
        <v>2202.02</v>
      </c>
      <c r="E3359">
        <v>529.39</v>
      </c>
      <c r="F3359">
        <v>5991.5</v>
      </c>
      <c r="G3359">
        <v>555.13</v>
      </c>
      <c r="H3359">
        <v>421262.21</v>
      </c>
      <c r="I3359">
        <v>88.5</v>
      </c>
      <c r="J3359">
        <v>6.55</v>
      </c>
      <c r="K3359">
        <v>81.95</v>
      </c>
    </row>
    <row r="3360" spans="1:11" x14ac:dyDescent="0.3">
      <c r="A3360" t="s">
        <v>319</v>
      </c>
      <c r="B3360" s="2">
        <v>46356</v>
      </c>
      <c r="C3360">
        <v>421262.21</v>
      </c>
      <c r="D3360">
        <v>2165.64</v>
      </c>
      <c r="E3360">
        <v>520.64</v>
      </c>
      <c r="F3360">
        <v>5892.52</v>
      </c>
      <c r="G3360">
        <v>545.96</v>
      </c>
      <c r="H3360">
        <v>414303.09</v>
      </c>
      <c r="I3360">
        <v>87.04</v>
      </c>
      <c r="J3360">
        <v>6.55</v>
      </c>
      <c r="K3360">
        <v>80.48</v>
      </c>
    </row>
    <row r="3361" spans="1:11" x14ac:dyDescent="0.3">
      <c r="A3361" t="s">
        <v>319</v>
      </c>
      <c r="B3361" s="2">
        <v>46387</v>
      </c>
      <c r="C3361">
        <v>414303.09</v>
      </c>
      <c r="D3361">
        <v>2129.86</v>
      </c>
      <c r="E3361">
        <v>512.04</v>
      </c>
      <c r="F3361">
        <v>5795.18</v>
      </c>
      <c r="G3361">
        <v>536.94000000000005</v>
      </c>
      <c r="H3361">
        <v>407458.92</v>
      </c>
      <c r="I3361">
        <v>85.6</v>
      </c>
      <c r="J3361">
        <v>6.55</v>
      </c>
      <c r="K3361">
        <v>79.05</v>
      </c>
    </row>
    <row r="3362" spans="1:11" x14ac:dyDescent="0.3">
      <c r="A3362" t="s">
        <v>320</v>
      </c>
      <c r="B3362" s="2">
        <v>46053</v>
      </c>
      <c r="C3362">
        <v>339819.64</v>
      </c>
      <c r="D3362">
        <v>1565.44</v>
      </c>
      <c r="E3362">
        <v>453.27</v>
      </c>
      <c r="F3362">
        <v>5192.79</v>
      </c>
      <c r="G3362">
        <v>455.18</v>
      </c>
      <c r="H3362">
        <v>333718.40999999997</v>
      </c>
      <c r="I3362">
        <v>70.16</v>
      </c>
      <c r="J3362">
        <v>7.37</v>
      </c>
      <c r="K3362">
        <v>62.79</v>
      </c>
    </row>
    <row r="3363" spans="1:11" x14ac:dyDescent="0.3">
      <c r="A3363" t="s">
        <v>320</v>
      </c>
      <c r="B3363" s="2">
        <v>46081</v>
      </c>
      <c r="C3363">
        <v>333718.40999999997</v>
      </c>
      <c r="D3363">
        <v>1537.33</v>
      </c>
      <c r="E3363">
        <v>445.13</v>
      </c>
      <c r="F3363">
        <v>5099.5600000000004</v>
      </c>
      <c r="G3363">
        <v>447</v>
      </c>
      <c r="H3363">
        <v>327726.71999999997</v>
      </c>
      <c r="I3363">
        <v>68.900000000000006</v>
      </c>
      <c r="J3363">
        <v>7.37</v>
      </c>
      <c r="K3363">
        <v>61.53</v>
      </c>
    </row>
    <row r="3364" spans="1:11" x14ac:dyDescent="0.3">
      <c r="A3364" t="s">
        <v>320</v>
      </c>
      <c r="B3364" s="2">
        <v>46112</v>
      </c>
      <c r="C3364">
        <v>327726.71999999997</v>
      </c>
      <c r="D3364">
        <v>1509.73</v>
      </c>
      <c r="E3364">
        <v>437.14</v>
      </c>
      <c r="F3364">
        <v>5008</v>
      </c>
      <c r="G3364">
        <v>438.98</v>
      </c>
      <c r="H3364">
        <v>321842.59999999998</v>
      </c>
      <c r="I3364">
        <v>67.66</v>
      </c>
      <c r="J3364">
        <v>7.37</v>
      </c>
      <c r="K3364">
        <v>60.29</v>
      </c>
    </row>
    <row r="3365" spans="1:11" x14ac:dyDescent="0.3">
      <c r="A3365" t="s">
        <v>320</v>
      </c>
      <c r="B3365" s="2">
        <v>46142</v>
      </c>
      <c r="C3365">
        <v>321842.59999999998</v>
      </c>
      <c r="D3365">
        <v>1482.62</v>
      </c>
      <c r="E3365">
        <v>429.29</v>
      </c>
      <c r="F3365">
        <v>4918.08</v>
      </c>
      <c r="G3365">
        <v>431.1</v>
      </c>
      <c r="H3365">
        <v>316064.14</v>
      </c>
      <c r="I3365">
        <v>66.45</v>
      </c>
      <c r="J3365">
        <v>7.37</v>
      </c>
      <c r="K3365">
        <v>59.08</v>
      </c>
    </row>
    <row r="3366" spans="1:11" x14ac:dyDescent="0.3">
      <c r="A3366" t="s">
        <v>320</v>
      </c>
      <c r="B3366" s="2">
        <v>46173</v>
      </c>
      <c r="C3366">
        <v>316064.14</v>
      </c>
      <c r="D3366">
        <v>1456</v>
      </c>
      <c r="E3366">
        <v>421.58</v>
      </c>
      <c r="F3366">
        <v>4829.78</v>
      </c>
      <c r="G3366">
        <v>423.36</v>
      </c>
      <c r="H3366">
        <v>310389.42</v>
      </c>
      <c r="I3366">
        <v>65.260000000000005</v>
      </c>
      <c r="J3366">
        <v>7.37</v>
      </c>
      <c r="K3366">
        <v>57.89</v>
      </c>
    </row>
    <row r="3367" spans="1:11" x14ac:dyDescent="0.3">
      <c r="A3367" t="s">
        <v>320</v>
      </c>
      <c r="B3367" s="2">
        <v>46203</v>
      </c>
      <c r="C3367">
        <v>310389.42</v>
      </c>
      <c r="D3367">
        <v>1429.86</v>
      </c>
      <c r="E3367">
        <v>414.01</v>
      </c>
      <c r="F3367">
        <v>4743.07</v>
      </c>
      <c r="G3367">
        <v>415.76</v>
      </c>
      <c r="H3367">
        <v>304816.58</v>
      </c>
      <c r="I3367">
        <v>64.08</v>
      </c>
      <c r="J3367">
        <v>7.37</v>
      </c>
      <c r="K3367">
        <v>56.71</v>
      </c>
    </row>
    <row r="3368" spans="1:11" x14ac:dyDescent="0.3">
      <c r="A3368" t="s">
        <v>320</v>
      </c>
      <c r="B3368" s="2">
        <v>46234</v>
      </c>
      <c r="C3368">
        <v>304816.58</v>
      </c>
      <c r="D3368">
        <v>1404.19</v>
      </c>
      <c r="E3368">
        <v>406.58</v>
      </c>
      <c r="F3368">
        <v>4657.91</v>
      </c>
      <c r="G3368">
        <v>408.29</v>
      </c>
      <c r="H3368">
        <v>299343.81</v>
      </c>
      <c r="I3368">
        <v>62.93</v>
      </c>
      <c r="J3368">
        <v>7.37</v>
      </c>
      <c r="K3368">
        <v>55.56</v>
      </c>
    </row>
    <row r="3369" spans="1:11" x14ac:dyDescent="0.3">
      <c r="A3369" t="s">
        <v>320</v>
      </c>
      <c r="B3369" s="2">
        <v>46265</v>
      </c>
      <c r="C3369">
        <v>299343.81</v>
      </c>
      <c r="D3369">
        <v>1378.98</v>
      </c>
      <c r="E3369">
        <v>399.28</v>
      </c>
      <c r="F3369">
        <v>4574.28</v>
      </c>
      <c r="G3369">
        <v>400.96</v>
      </c>
      <c r="H3369">
        <v>293969.28999999998</v>
      </c>
      <c r="I3369">
        <v>61.8</v>
      </c>
      <c r="J3369">
        <v>7.37</v>
      </c>
      <c r="K3369">
        <v>54.43</v>
      </c>
    </row>
    <row r="3370" spans="1:11" x14ac:dyDescent="0.3">
      <c r="A3370" t="s">
        <v>320</v>
      </c>
      <c r="B3370" s="2">
        <v>46295</v>
      </c>
      <c r="C3370">
        <v>293969.28999999998</v>
      </c>
      <c r="D3370">
        <v>1354.22</v>
      </c>
      <c r="E3370">
        <v>392.11</v>
      </c>
      <c r="F3370">
        <v>4492.1499999999996</v>
      </c>
      <c r="G3370">
        <v>393.76</v>
      </c>
      <c r="H3370">
        <v>288691.27</v>
      </c>
      <c r="I3370">
        <v>60.69</v>
      </c>
      <c r="J3370">
        <v>7.37</v>
      </c>
      <c r="K3370">
        <v>53.32</v>
      </c>
    </row>
    <row r="3371" spans="1:11" x14ac:dyDescent="0.3">
      <c r="A3371" t="s">
        <v>320</v>
      </c>
      <c r="B3371" s="2">
        <v>46326</v>
      </c>
      <c r="C3371">
        <v>288691.27</v>
      </c>
      <c r="D3371">
        <v>1329.9</v>
      </c>
      <c r="E3371">
        <v>385.07</v>
      </c>
      <c r="F3371">
        <v>4411.5</v>
      </c>
      <c r="G3371">
        <v>386.69</v>
      </c>
      <c r="H3371">
        <v>283508.01</v>
      </c>
      <c r="I3371">
        <v>59.6</v>
      </c>
      <c r="J3371">
        <v>7.37</v>
      </c>
      <c r="K3371">
        <v>52.23</v>
      </c>
    </row>
    <row r="3372" spans="1:11" x14ac:dyDescent="0.3">
      <c r="A3372" t="s">
        <v>320</v>
      </c>
      <c r="B3372" s="2">
        <v>46356</v>
      </c>
      <c r="C3372">
        <v>283508.01</v>
      </c>
      <c r="D3372">
        <v>1306.03</v>
      </c>
      <c r="E3372">
        <v>378.16</v>
      </c>
      <c r="F3372">
        <v>4332.29</v>
      </c>
      <c r="G3372">
        <v>379.75</v>
      </c>
      <c r="H3372">
        <v>278417.82</v>
      </c>
      <c r="I3372">
        <v>58.53</v>
      </c>
      <c r="J3372">
        <v>7.37</v>
      </c>
      <c r="K3372">
        <v>51.16</v>
      </c>
    </row>
    <row r="3373" spans="1:11" x14ac:dyDescent="0.3">
      <c r="A3373" t="s">
        <v>320</v>
      </c>
      <c r="B3373" s="2">
        <v>46387</v>
      </c>
      <c r="C3373">
        <v>278417.82</v>
      </c>
      <c r="D3373">
        <v>1282.58</v>
      </c>
      <c r="E3373">
        <v>371.37</v>
      </c>
      <c r="F3373">
        <v>4254.51</v>
      </c>
      <c r="G3373">
        <v>372.93</v>
      </c>
      <c r="H3373">
        <v>273419.01</v>
      </c>
      <c r="I3373">
        <v>57.48</v>
      </c>
      <c r="J3373">
        <v>7.37</v>
      </c>
      <c r="K3373">
        <v>50.11</v>
      </c>
    </row>
    <row r="3374" spans="1:11" x14ac:dyDescent="0.3">
      <c r="A3374" t="s">
        <v>321</v>
      </c>
      <c r="B3374" s="2">
        <v>46053</v>
      </c>
      <c r="C3374">
        <v>218938.45</v>
      </c>
      <c r="D3374">
        <v>987.05</v>
      </c>
      <c r="E3374">
        <v>953.26</v>
      </c>
      <c r="F3374">
        <v>953.24</v>
      </c>
      <c r="G3374">
        <v>92.96</v>
      </c>
      <c r="H3374">
        <v>216938.99</v>
      </c>
      <c r="I3374">
        <v>45.4</v>
      </c>
      <c r="J3374">
        <v>7.16</v>
      </c>
      <c r="K3374">
        <v>38.24</v>
      </c>
    </row>
    <row r="3375" spans="1:11" x14ac:dyDescent="0.3">
      <c r="A3375" t="s">
        <v>321</v>
      </c>
      <c r="B3375" s="2">
        <v>46081</v>
      </c>
      <c r="C3375">
        <v>216938.99</v>
      </c>
      <c r="D3375">
        <v>978.03</v>
      </c>
      <c r="E3375">
        <v>944.55</v>
      </c>
      <c r="F3375">
        <v>944.54</v>
      </c>
      <c r="G3375">
        <v>92.11</v>
      </c>
      <c r="H3375">
        <v>214957.8</v>
      </c>
      <c r="I3375">
        <v>44.99</v>
      </c>
      <c r="J3375">
        <v>7.16</v>
      </c>
      <c r="K3375">
        <v>37.83</v>
      </c>
    </row>
    <row r="3376" spans="1:11" x14ac:dyDescent="0.3">
      <c r="A3376" t="s">
        <v>321</v>
      </c>
      <c r="B3376" s="2">
        <v>46112</v>
      </c>
      <c r="C3376">
        <v>214957.8</v>
      </c>
      <c r="D3376">
        <v>969.1</v>
      </c>
      <c r="E3376">
        <v>935.93</v>
      </c>
      <c r="F3376">
        <v>935.91</v>
      </c>
      <c r="G3376">
        <v>91.27</v>
      </c>
      <c r="H3376">
        <v>212994.69</v>
      </c>
      <c r="I3376">
        <v>44.58</v>
      </c>
      <c r="J3376">
        <v>7.16</v>
      </c>
      <c r="K3376">
        <v>37.42</v>
      </c>
    </row>
    <row r="3377" spans="1:11" x14ac:dyDescent="0.3">
      <c r="A3377" t="s">
        <v>321</v>
      </c>
      <c r="B3377" s="2">
        <v>46142</v>
      </c>
      <c r="C3377">
        <v>212994.69</v>
      </c>
      <c r="D3377">
        <v>960.25</v>
      </c>
      <c r="E3377">
        <v>927.38</v>
      </c>
      <c r="F3377">
        <v>927.36</v>
      </c>
      <c r="G3377">
        <v>90.43</v>
      </c>
      <c r="H3377">
        <v>211049.52</v>
      </c>
      <c r="I3377">
        <v>44.17</v>
      </c>
      <c r="J3377">
        <v>7.16</v>
      </c>
      <c r="K3377">
        <v>37.01</v>
      </c>
    </row>
    <row r="3378" spans="1:11" x14ac:dyDescent="0.3">
      <c r="A3378" t="s">
        <v>321</v>
      </c>
      <c r="B3378" s="2">
        <v>46173</v>
      </c>
      <c r="C3378">
        <v>211049.52</v>
      </c>
      <c r="D3378">
        <v>951.48</v>
      </c>
      <c r="E3378">
        <v>918.91</v>
      </c>
      <c r="F3378">
        <v>918.9</v>
      </c>
      <c r="G3378">
        <v>89.61</v>
      </c>
      <c r="H3378">
        <v>209122.11</v>
      </c>
      <c r="I3378">
        <v>43.77</v>
      </c>
      <c r="J3378">
        <v>7.16</v>
      </c>
      <c r="K3378">
        <v>36.61</v>
      </c>
    </row>
    <row r="3379" spans="1:11" x14ac:dyDescent="0.3">
      <c r="A3379" t="s">
        <v>321</v>
      </c>
      <c r="B3379" s="2">
        <v>46203</v>
      </c>
      <c r="C3379">
        <v>209122.11</v>
      </c>
      <c r="D3379">
        <v>942.79</v>
      </c>
      <c r="E3379">
        <v>910.52</v>
      </c>
      <c r="F3379">
        <v>910.5</v>
      </c>
      <c r="G3379">
        <v>88.79</v>
      </c>
      <c r="H3379">
        <v>207212.3</v>
      </c>
      <c r="I3379">
        <v>43.37</v>
      </c>
      <c r="J3379">
        <v>7.16</v>
      </c>
      <c r="K3379">
        <v>36.21</v>
      </c>
    </row>
    <row r="3380" spans="1:11" x14ac:dyDescent="0.3">
      <c r="A3380" t="s">
        <v>321</v>
      </c>
      <c r="B3380" s="2">
        <v>46234</v>
      </c>
      <c r="C3380">
        <v>207212.3</v>
      </c>
      <c r="D3380">
        <v>934.18</v>
      </c>
      <c r="E3380">
        <v>902.2</v>
      </c>
      <c r="F3380">
        <v>902.19</v>
      </c>
      <c r="G3380">
        <v>87.98</v>
      </c>
      <c r="H3380">
        <v>205319.93</v>
      </c>
      <c r="I3380">
        <v>42.97</v>
      </c>
      <c r="J3380">
        <v>7.16</v>
      </c>
      <c r="K3380">
        <v>35.81</v>
      </c>
    </row>
    <row r="3381" spans="1:11" x14ac:dyDescent="0.3">
      <c r="A3381" t="s">
        <v>321</v>
      </c>
      <c r="B3381" s="2">
        <v>46265</v>
      </c>
      <c r="C3381">
        <v>205319.93</v>
      </c>
      <c r="D3381">
        <v>925.65</v>
      </c>
      <c r="E3381">
        <v>893.96</v>
      </c>
      <c r="F3381">
        <v>893.95</v>
      </c>
      <c r="G3381">
        <v>87.17</v>
      </c>
      <c r="H3381">
        <v>203444.84</v>
      </c>
      <c r="I3381">
        <v>42.58</v>
      </c>
      <c r="J3381">
        <v>7.16</v>
      </c>
      <c r="K3381">
        <v>35.42</v>
      </c>
    </row>
    <row r="3382" spans="1:11" x14ac:dyDescent="0.3">
      <c r="A3382" t="s">
        <v>321</v>
      </c>
      <c r="B3382" s="2">
        <v>46295</v>
      </c>
      <c r="C3382">
        <v>203444.84</v>
      </c>
      <c r="D3382">
        <v>917.2</v>
      </c>
      <c r="E3382">
        <v>885.8</v>
      </c>
      <c r="F3382">
        <v>885.78</v>
      </c>
      <c r="G3382">
        <v>86.38</v>
      </c>
      <c r="H3382">
        <v>201586.88</v>
      </c>
      <c r="I3382">
        <v>42.19</v>
      </c>
      <c r="J3382">
        <v>7.16</v>
      </c>
      <c r="K3382">
        <v>35.03</v>
      </c>
    </row>
    <row r="3383" spans="1:11" x14ac:dyDescent="0.3">
      <c r="A3383" t="s">
        <v>321</v>
      </c>
      <c r="B3383" s="2">
        <v>46326</v>
      </c>
      <c r="C3383">
        <v>201586.88</v>
      </c>
      <c r="D3383">
        <v>908.82</v>
      </c>
      <c r="E3383">
        <v>877.71</v>
      </c>
      <c r="F3383">
        <v>877.7</v>
      </c>
      <c r="G3383">
        <v>85.59</v>
      </c>
      <c r="H3383">
        <v>199745.89</v>
      </c>
      <c r="I3383">
        <v>41.81</v>
      </c>
      <c r="J3383">
        <v>7.16</v>
      </c>
      <c r="K3383">
        <v>34.65</v>
      </c>
    </row>
    <row r="3384" spans="1:11" x14ac:dyDescent="0.3">
      <c r="A3384" t="s">
        <v>321</v>
      </c>
      <c r="B3384" s="2">
        <v>46356</v>
      </c>
      <c r="C3384">
        <v>199745.89</v>
      </c>
      <c r="D3384">
        <v>900.52</v>
      </c>
      <c r="E3384">
        <v>869.69</v>
      </c>
      <c r="F3384">
        <v>869.68</v>
      </c>
      <c r="G3384">
        <v>84.81</v>
      </c>
      <c r="H3384">
        <v>197921.71</v>
      </c>
      <c r="I3384">
        <v>41.42</v>
      </c>
      <c r="J3384">
        <v>7.16</v>
      </c>
      <c r="K3384">
        <v>34.26</v>
      </c>
    </row>
    <row r="3385" spans="1:11" x14ac:dyDescent="0.3">
      <c r="A3385" t="s">
        <v>321</v>
      </c>
      <c r="B3385" s="2">
        <v>46387</v>
      </c>
      <c r="C3385">
        <v>197921.71</v>
      </c>
      <c r="D3385">
        <v>892.3</v>
      </c>
      <c r="E3385">
        <v>861.75</v>
      </c>
      <c r="F3385">
        <v>861.74</v>
      </c>
      <c r="G3385">
        <v>84.03</v>
      </c>
      <c r="H3385">
        <v>196114.19</v>
      </c>
      <c r="I3385">
        <v>41.05</v>
      </c>
      <c r="J3385">
        <v>7.16</v>
      </c>
      <c r="K3385">
        <v>33.89</v>
      </c>
    </row>
    <row r="3386" spans="1:11" x14ac:dyDescent="0.3">
      <c r="A3386" t="s">
        <v>322</v>
      </c>
      <c r="B3386" s="2">
        <v>46053</v>
      </c>
      <c r="C3386">
        <v>462240.28</v>
      </c>
      <c r="D3386">
        <v>2476.0700000000002</v>
      </c>
      <c r="E3386">
        <v>676.88</v>
      </c>
      <c r="F3386">
        <v>6163.78</v>
      </c>
      <c r="G3386">
        <v>1256.5999999999999</v>
      </c>
      <c r="H3386">
        <v>454143.02</v>
      </c>
      <c r="I3386">
        <v>95.46</v>
      </c>
      <c r="J3386">
        <v>7.76</v>
      </c>
      <c r="K3386">
        <v>87.7</v>
      </c>
    </row>
    <row r="3387" spans="1:11" x14ac:dyDescent="0.3">
      <c r="A3387" t="s">
        <v>322</v>
      </c>
      <c r="B3387" s="2">
        <v>46081</v>
      </c>
      <c r="C3387">
        <v>454143.02</v>
      </c>
      <c r="D3387">
        <v>2432.69</v>
      </c>
      <c r="E3387">
        <v>665.02</v>
      </c>
      <c r="F3387">
        <v>6055.81</v>
      </c>
      <c r="G3387">
        <v>1234.5899999999999</v>
      </c>
      <c r="H3387">
        <v>446187.6</v>
      </c>
      <c r="I3387">
        <v>93.78</v>
      </c>
      <c r="J3387">
        <v>7.76</v>
      </c>
      <c r="K3387">
        <v>86.03</v>
      </c>
    </row>
    <row r="3388" spans="1:11" x14ac:dyDescent="0.3">
      <c r="A3388" t="s">
        <v>322</v>
      </c>
      <c r="B3388" s="2">
        <v>46112</v>
      </c>
      <c r="C3388">
        <v>446187.6</v>
      </c>
      <c r="D3388">
        <v>2390.08</v>
      </c>
      <c r="E3388">
        <v>653.37</v>
      </c>
      <c r="F3388">
        <v>5949.73</v>
      </c>
      <c r="G3388">
        <v>1212.96</v>
      </c>
      <c r="H3388">
        <v>438371.54</v>
      </c>
      <c r="I3388">
        <v>92.14</v>
      </c>
      <c r="J3388">
        <v>7.76</v>
      </c>
      <c r="K3388">
        <v>84.39</v>
      </c>
    </row>
    <row r="3389" spans="1:11" x14ac:dyDescent="0.3">
      <c r="A3389" t="s">
        <v>322</v>
      </c>
      <c r="B3389" s="2">
        <v>46142</v>
      </c>
      <c r="C3389">
        <v>438371.54</v>
      </c>
      <c r="D3389">
        <v>2348.21</v>
      </c>
      <c r="E3389">
        <v>641.91999999999996</v>
      </c>
      <c r="F3389">
        <v>5845.5</v>
      </c>
      <c r="G3389">
        <v>1191.72</v>
      </c>
      <c r="H3389">
        <v>430692.4</v>
      </c>
      <c r="I3389">
        <v>90.53</v>
      </c>
      <c r="J3389">
        <v>7.76</v>
      </c>
      <c r="K3389">
        <v>82.77</v>
      </c>
    </row>
    <row r="3390" spans="1:11" x14ac:dyDescent="0.3">
      <c r="A3390" t="s">
        <v>322</v>
      </c>
      <c r="B3390" s="2">
        <v>46173</v>
      </c>
      <c r="C3390">
        <v>430692.4</v>
      </c>
      <c r="D3390">
        <v>2307.08</v>
      </c>
      <c r="E3390">
        <v>630.67999999999995</v>
      </c>
      <c r="F3390">
        <v>5743.1</v>
      </c>
      <c r="G3390">
        <v>1170.8399999999999</v>
      </c>
      <c r="H3390">
        <v>423147.77</v>
      </c>
      <c r="I3390">
        <v>88.94</v>
      </c>
      <c r="J3390">
        <v>7.76</v>
      </c>
      <c r="K3390">
        <v>81.19</v>
      </c>
    </row>
    <row r="3391" spans="1:11" x14ac:dyDescent="0.3">
      <c r="A3391" t="s">
        <v>322</v>
      </c>
      <c r="B3391" s="2">
        <v>46203</v>
      </c>
      <c r="C3391">
        <v>423147.77</v>
      </c>
      <c r="D3391">
        <v>2266.66</v>
      </c>
      <c r="E3391">
        <v>619.63</v>
      </c>
      <c r="F3391">
        <v>5642.5</v>
      </c>
      <c r="G3391">
        <v>1150.33</v>
      </c>
      <c r="H3391">
        <v>415735.31</v>
      </c>
      <c r="I3391">
        <v>87.38</v>
      </c>
      <c r="J3391">
        <v>7.76</v>
      </c>
      <c r="K3391">
        <v>79.63</v>
      </c>
    </row>
    <row r="3392" spans="1:11" x14ac:dyDescent="0.3">
      <c r="A3392" t="s">
        <v>322</v>
      </c>
      <c r="B3392" s="2">
        <v>46234</v>
      </c>
      <c r="C3392">
        <v>415735.31</v>
      </c>
      <c r="D3392">
        <v>2226.96</v>
      </c>
      <c r="E3392">
        <v>608.78</v>
      </c>
      <c r="F3392">
        <v>5543.66</v>
      </c>
      <c r="G3392">
        <v>1130.18</v>
      </c>
      <c r="H3392">
        <v>408452.7</v>
      </c>
      <c r="I3392">
        <v>85.85</v>
      </c>
      <c r="J3392">
        <v>7.76</v>
      </c>
      <c r="K3392">
        <v>78.099999999999994</v>
      </c>
    </row>
    <row r="3393" spans="1:11" x14ac:dyDescent="0.3">
      <c r="A3393" t="s">
        <v>322</v>
      </c>
      <c r="B3393" s="2">
        <v>46265</v>
      </c>
      <c r="C3393">
        <v>408452.7</v>
      </c>
      <c r="D3393">
        <v>2187.94</v>
      </c>
      <c r="E3393">
        <v>598.11</v>
      </c>
      <c r="F3393">
        <v>5446.55</v>
      </c>
      <c r="G3393">
        <v>1110.3800000000001</v>
      </c>
      <c r="H3393">
        <v>401297.65</v>
      </c>
      <c r="I3393">
        <v>84.35</v>
      </c>
      <c r="J3393">
        <v>7.76</v>
      </c>
      <c r="K3393">
        <v>76.59</v>
      </c>
    </row>
    <row r="3394" spans="1:11" x14ac:dyDescent="0.3">
      <c r="A3394" t="s">
        <v>322</v>
      </c>
      <c r="B3394" s="2">
        <v>46295</v>
      </c>
      <c r="C3394">
        <v>401297.65</v>
      </c>
      <c r="D3394">
        <v>2149.62</v>
      </c>
      <c r="E3394">
        <v>587.64</v>
      </c>
      <c r="F3394">
        <v>5351.14</v>
      </c>
      <c r="G3394">
        <v>1090.93</v>
      </c>
      <c r="H3394">
        <v>394267.95</v>
      </c>
      <c r="I3394">
        <v>82.87</v>
      </c>
      <c r="J3394">
        <v>7.76</v>
      </c>
      <c r="K3394">
        <v>75.12</v>
      </c>
    </row>
    <row r="3395" spans="1:11" x14ac:dyDescent="0.3">
      <c r="A3395" t="s">
        <v>322</v>
      </c>
      <c r="B3395" s="2">
        <v>46326</v>
      </c>
      <c r="C3395">
        <v>394267.95</v>
      </c>
      <c r="D3395">
        <v>2111.96</v>
      </c>
      <c r="E3395">
        <v>577.34</v>
      </c>
      <c r="F3395">
        <v>5257.4</v>
      </c>
      <c r="G3395">
        <v>1071.82</v>
      </c>
      <c r="H3395">
        <v>387361.39</v>
      </c>
      <c r="I3395">
        <v>81.42</v>
      </c>
      <c r="J3395">
        <v>7.76</v>
      </c>
      <c r="K3395">
        <v>73.66</v>
      </c>
    </row>
    <row r="3396" spans="1:11" x14ac:dyDescent="0.3">
      <c r="A3396" t="s">
        <v>322</v>
      </c>
      <c r="B3396" s="2">
        <v>46356</v>
      </c>
      <c r="C3396">
        <v>387361.39</v>
      </c>
      <c r="D3396">
        <v>2074.9699999999998</v>
      </c>
      <c r="E3396">
        <v>567.23</v>
      </c>
      <c r="F3396">
        <v>5165.3</v>
      </c>
      <c r="G3396">
        <v>1053.05</v>
      </c>
      <c r="H3396">
        <v>380575.81</v>
      </c>
      <c r="I3396">
        <v>79.989999999999995</v>
      </c>
      <c r="J3396">
        <v>7.76</v>
      </c>
      <c r="K3396">
        <v>72.239999999999995</v>
      </c>
    </row>
    <row r="3397" spans="1:11" x14ac:dyDescent="0.3">
      <c r="A3397" t="s">
        <v>322</v>
      </c>
      <c r="B3397" s="2">
        <v>46387</v>
      </c>
      <c r="C3397">
        <v>380575.81</v>
      </c>
      <c r="D3397">
        <v>2038.62</v>
      </c>
      <c r="E3397">
        <v>557.29</v>
      </c>
      <c r="F3397">
        <v>5074.82</v>
      </c>
      <c r="G3397">
        <v>1034.5999999999999</v>
      </c>
      <c r="H3397">
        <v>373909.1</v>
      </c>
      <c r="I3397">
        <v>78.59</v>
      </c>
      <c r="J3397">
        <v>7.76</v>
      </c>
      <c r="K3397">
        <v>70.84</v>
      </c>
    </row>
    <row r="3398" spans="1:11" x14ac:dyDescent="0.3">
      <c r="A3398" t="s">
        <v>323</v>
      </c>
      <c r="B3398" s="2">
        <v>46053</v>
      </c>
      <c r="C3398">
        <v>543667.07999999996</v>
      </c>
      <c r="D3398">
        <v>2434.7199999999998</v>
      </c>
      <c r="E3398">
        <v>743.99</v>
      </c>
      <c r="F3398">
        <v>3048.04</v>
      </c>
      <c r="G3398">
        <v>593.82000000000005</v>
      </c>
      <c r="H3398">
        <v>539281.23</v>
      </c>
      <c r="I3398">
        <v>112.81</v>
      </c>
      <c r="J3398">
        <v>7.66</v>
      </c>
      <c r="K3398">
        <v>105.14</v>
      </c>
    </row>
    <row r="3399" spans="1:11" x14ac:dyDescent="0.3">
      <c r="A3399" t="s">
        <v>323</v>
      </c>
      <c r="B3399" s="2">
        <v>46081</v>
      </c>
      <c r="C3399">
        <v>539281.23</v>
      </c>
      <c r="D3399">
        <v>2415.08</v>
      </c>
      <c r="E3399">
        <v>737.98</v>
      </c>
      <c r="F3399">
        <v>3023.45</v>
      </c>
      <c r="G3399">
        <v>589.03</v>
      </c>
      <c r="H3399">
        <v>534930.77</v>
      </c>
      <c r="I3399">
        <v>111.9</v>
      </c>
      <c r="J3399">
        <v>7.66</v>
      </c>
      <c r="K3399">
        <v>104.23</v>
      </c>
    </row>
    <row r="3400" spans="1:11" x14ac:dyDescent="0.3">
      <c r="A3400" t="s">
        <v>323</v>
      </c>
      <c r="B3400" s="2">
        <v>46112</v>
      </c>
      <c r="C3400">
        <v>534930.77</v>
      </c>
      <c r="D3400">
        <v>2395.6</v>
      </c>
      <c r="E3400">
        <v>732.03</v>
      </c>
      <c r="F3400">
        <v>2999.06</v>
      </c>
      <c r="G3400">
        <v>584.28</v>
      </c>
      <c r="H3400">
        <v>530615.4</v>
      </c>
      <c r="I3400">
        <v>110.99</v>
      </c>
      <c r="J3400">
        <v>7.66</v>
      </c>
      <c r="K3400">
        <v>103.33</v>
      </c>
    </row>
    <row r="3401" spans="1:11" x14ac:dyDescent="0.3">
      <c r="A3401" t="s">
        <v>323</v>
      </c>
      <c r="B3401" s="2">
        <v>46142</v>
      </c>
      <c r="C3401">
        <v>530615.4</v>
      </c>
      <c r="D3401">
        <v>2376.27</v>
      </c>
      <c r="E3401">
        <v>726.12</v>
      </c>
      <c r="F3401">
        <v>2974.87</v>
      </c>
      <c r="G3401">
        <v>579.55999999999995</v>
      </c>
      <c r="H3401">
        <v>526334.84</v>
      </c>
      <c r="I3401">
        <v>110.1</v>
      </c>
      <c r="J3401">
        <v>7.66</v>
      </c>
      <c r="K3401">
        <v>102.44</v>
      </c>
    </row>
    <row r="3402" spans="1:11" x14ac:dyDescent="0.3">
      <c r="A3402" t="s">
        <v>323</v>
      </c>
      <c r="B3402" s="2">
        <v>46173</v>
      </c>
      <c r="C3402">
        <v>526334.84</v>
      </c>
      <c r="D3402">
        <v>2357.1</v>
      </c>
      <c r="E3402">
        <v>720.27</v>
      </c>
      <c r="F3402">
        <v>2950.87</v>
      </c>
      <c r="G3402">
        <v>574.89</v>
      </c>
      <c r="H3402">
        <v>522088.82</v>
      </c>
      <c r="I3402">
        <v>109.21</v>
      </c>
      <c r="J3402">
        <v>7.66</v>
      </c>
      <c r="K3402">
        <v>101.55</v>
      </c>
    </row>
    <row r="3403" spans="1:11" x14ac:dyDescent="0.3">
      <c r="A3403" t="s">
        <v>323</v>
      </c>
      <c r="B3403" s="2">
        <v>46203</v>
      </c>
      <c r="C3403">
        <v>522088.82</v>
      </c>
      <c r="D3403">
        <v>2338.09</v>
      </c>
      <c r="E3403">
        <v>714.46</v>
      </c>
      <c r="F3403">
        <v>2927.07</v>
      </c>
      <c r="G3403">
        <v>570.25</v>
      </c>
      <c r="H3403">
        <v>517877.05</v>
      </c>
      <c r="I3403">
        <v>108.33</v>
      </c>
      <c r="J3403">
        <v>7.66</v>
      </c>
      <c r="K3403">
        <v>100.67</v>
      </c>
    </row>
    <row r="3404" spans="1:11" x14ac:dyDescent="0.3">
      <c r="A3404" t="s">
        <v>323</v>
      </c>
      <c r="B3404" s="2">
        <v>46234</v>
      </c>
      <c r="C3404">
        <v>517877.05</v>
      </c>
      <c r="D3404">
        <v>2319.23</v>
      </c>
      <c r="E3404">
        <v>708.69</v>
      </c>
      <c r="F3404">
        <v>2903.45</v>
      </c>
      <c r="G3404">
        <v>565.65</v>
      </c>
      <c r="H3404">
        <v>513699.25</v>
      </c>
      <c r="I3404">
        <v>107.46</v>
      </c>
      <c r="J3404">
        <v>7.66</v>
      </c>
      <c r="K3404">
        <v>99.79</v>
      </c>
    </row>
    <row r="3405" spans="1:11" x14ac:dyDescent="0.3">
      <c r="A3405" t="s">
        <v>323</v>
      </c>
      <c r="B3405" s="2">
        <v>46265</v>
      </c>
      <c r="C3405">
        <v>513699.25</v>
      </c>
      <c r="D3405">
        <v>2300.52</v>
      </c>
      <c r="E3405">
        <v>702.98</v>
      </c>
      <c r="F3405">
        <v>2880.03</v>
      </c>
      <c r="G3405">
        <v>561.09</v>
      </c>
      <c r="H3405">
        <v>509555.16</v>
      </c>
      <c r="I3405">
        <v>106.59</v>
      </c>
      <c r="J3405">
        <v>7.66</v>
      </c>
      <c r="K3405">
        <v>98.93</v>
      </c>
    </row>
    <row r="3406" spans="1:11" x14ac:dyDescent="0.3">
      <c r="A3406" t="s">
        <v>323</v>
      </c>
      <c r="B3406" s="2">
        <v>46295</v>
      </c>
      <c r="C3406">
        <v>509555.16</v>
      </c>
      <c r="D3406">
        <v>2281.96</v>
      </c>
      <c r="E3406">
        <v>697.3</v>
      </c>
      <c r="F3406">
        <v>2856.8</v>
      </c>
      <c r="G3406">
        <v>556.55999999999995</v>
      </c>
      <c r="H3406">
        <v>505444.5</v>
      </c>
      <c r="I3406">
        <v>105.73</v>
      </c>
      <c r="J3406">
        <v>7.66</v>
      </c>
      <c r="K3406">
        <v>98.07</v>
      </c>
    </row>
    <row r="3407" spans="1:11" x14ac:dyDescent="0.3">
      <c r="A3407" t="s">
        <v>323</v>
      </c>
      <c r="B3407" s="2">
        <v>46326</v>
      </c>
      <c r="C3407">
        <v>505444.5</v>
      </c>
      <c r="D3407">
        <v>2263.5500000000002</v>
      </c>
      <c r="E3407">
        <v>691.68</v>
      </c>
      <c r="F3407">
        <v>2833.75</v>
      </c>
      <c r="G3407">
        <v>552.07000000000005</v>
      </c>
      <c r="H3407">
        <v>501367</v>
      </c>
      <c r="I3407">
        <v>104.88</v>
      </c>
      <c r="J3407">
        <v>7.66</v>
      </c>
      <c r="K3407">
        <v>97.21</v>
      </c>
    </row>
    <row r="3408" spans="1:11" x14ac:dyDescent="0.3">
      <c r="A3408" t="s">
        <v>323</v>
      </c>
      <c r="B3408" s="2">
        <v>46356</v>
      </c>
      <c r="C3408">
        <v>501367</v>
      </c>
      <c r="D3408">
        <v>2245.29</v>
      </c>
      <c r="E3408">
        <v>686.1</v>
      </c>
      <c r="F3408">
        <v>2810.89</v>
      </c>
      <c r="G3408">
        <v>547.62</v>
      </c>
      <c r="H3408">
        <v>497322.4</v>
      </c>
      <c r="I3408">
        <v>104.03</v>
      </c>
      <c r="J3408">
        <v>7.66</v>
      </c>
      <c r="K3408">
        <v>96.37</v>
      </c>
    </row>
    <row r="3409" spans="1:11" x14ac:dyDescent="0.3">
      <c r="A3409" t="s">
        <v>323</v>
      </c>
      <c r="B3409" s="2">
        <v>46387</v>
      </c>
      <c r="C3409">
        <v>497322.4</v>
      </c>
      <c r="D3409">
        <v>2227.1799999999998</v>
      </c>
      <c r="E3409">
        <v>680.56</v>
      </c>
      <c r="F3409">
        <v>2788.21</v>
      </c>
      <c r="G3409">
        <v>543.20000000000005</v>
      </c>
      <c r="H3409">
        <v>493310.42</v>
      </c>
      <c r="I3409">
        <v>103.19</v>
      </c>
      <c r="J3409">
        <v>7.66</v>
      </c>
      <c r="K3409">
        <v>95.53</v>
      </c>
    </row>
    <row r="3410" spans="1:11" x14ac:dyDescent="0.3">
      <c r="A3410" t="s">
        <v>324</v>
      </c>
      <c r="B3410" s="2">
        <v>46053</v>
      </c>
      <c r="C3410">
        <v>281369.33</v>
      </c>
      <c r="D3410">
        <v>1380.12</v>
      </c>
      <c r="E3410">
        <v>1552.29</v>
      </c>
      <c r="F3410">
        <v>1763</v>
      </c>
      <c r="G3410">
        <v>678.16</v>
      </c>
      <c r="H3410">
        <v>277375.88</v>
      </c>
      <c r="I3410">
        <v>58.2</v>
      </c>
      <c r="J3410">
        <v>6.36</v>
      </c>
      <c r="K3410">
        <v>51.85</v>
      </c>
    </row>
    <row r="3411" spans="1:11" x14ac:dyDescent="0.3">
      <c r="A3411" t="s">
        <v>324</v>
      </c>
      <c r="B3411" s="2">
        <v>46081</v>
      </c>
      <c r="C3411">
        <v>277375.88</v>
      </c>
      <c r="D3411">
        <v>1360.53</v>
      </c>
      <c r="E3411">
        <v>1530.26</v>
      </c>
      <c r="F3411">
        <v>1737.98</v>
      </c>
      <c r="G3411">
        <v>668.54</v>
      </c>
      <c r="H3411">
        <v>273439.11</v>
      </c>
      <c r="I3411">
        <v>57.38</v>
      </c>
      <c r="J3411">
        <v>6.36</v>
      </c>
      <c r="K3411">
        <v>51.02</v>
      </c>
    </row>
    <row r="3412" spans="1:11" x14ac:dyDescent="0.3">
      <c r="A3412" t="s">
        <v>324</v>
      </c>
      <c r="B3412" s="2">
        <v>46112</v>
      </c>
      <c r="C3412">
        <v>273439.11</v>
      </c>
      <c r="D3412">
        <v>1341.22</v>
      </c>
      <c r="E3412">
        <v>1508.54</v>
      </c>
      <c r="F3412">
        <v>1713.31</v>
      </c>
      <c r="G3412">
        <v>659.05</v>
      </c>
      <c r="H3412">
        <v>269558.21000000002</v>
      </c>
      <c r="I3412">
        <v>56.56</v>
      </c>
      <c r="J3412">
        <v>6.36</v>
      </c>
      <c r="K3412">
        <v>50.21</v>
      </c>
    </row>
    <row r="3413" spans="1:11" x14ac:dyDescent="0.3">
      <c r="A3413" t="s">
        <v>324</v>
      </c>
      <c r="B3413" s="2">
        <v>46142</v>
      </c>
      <c r="C3413">
        <v>269558.21000000002</v>
      </c>
      <c r="D3413">
        <v>1322.18</v>
      </c>
      <c r="E3413">
        <v>1487.13</v>
      </c>
      <c r="F3413">
        <v>1688.99</v>
      </c>
      <c r="G3413">
        <v>649.69000000000005</v>
      </c>
      <c r="H3413">
        <v>265732.39</v>
      </c>
      <c r="I3413">
        <v>55.76</v>
      </c>
      <c r="J3413">
        <v>6.36</v>
      </c>
      <c r="K3413">
        <v>49.4</v>
      </c>
    </row>
    <row r="3414" spans="1:11" x14ac:dyDescent="0.3">
      <c r="A3414" t="s">
        <v>324</v>
      </c>
      <c r="B3414" s="2">
        <v>46173</v>
      </c>
      <c r="C3414">
        <v>265732.39</v>
      </c>
      <c r="D3414">
        <v>1303.42</v>
      </c>
      <c r="E3414">
        <v>1466.03</v>
      </c>
      <c r="F3414">
        <v>1665.02</v>
      </c>
      <c r="G3414">
        <v>640.47</v>
      </c>
      <c r="H3414">
        <v>261960.87</v>
      </c>
      <c r="I3414">
        <v>54.97</v>
      </c>
      <c r="J3414">
        <v>6.36</v>
      </c>
      <c r="K3414">
        <v>48.61</v>
      </c>
    </row>
    <row r="3415" spans="1:11" x14ac:dyDescent="0.3">
      <c r="A3415" t="s">
        <v>324</v>
      </c>
      <c r="B3415" s="2">
        <v>46203</v>
      </c>
      <c r="C3415">
        <v>261960.87</v>
      </c>
      <c r="D3415">
        <v>1284.92</v>
      </c>
      <c r="E3415">
        <v>1445.22</v>
      </c>
      <c r="F3415">
        <v>1641.39</v>
      </c>
      <c r="G3415">
        <v>631.38</v>
      </c>
      <c r="H3415">
        <v>258242.88</v>
      </c>
      <c r="I3415">
        <v>54.19</v>
      </c>
      <c r="J3415">
        <v>6.36</v>
      </c>
      <c r="K3415">
        <v>47.83</v>
      </c>
    </row>
    <row r="3416" spans="1:11" x14ac:dyDescent="0.3">
      <c r="A3416" t="s">
        <v>324</v>
      </c>
      <c r="B3416" s="2">
        <v>46234</v>
      </c>
      <c r="C3416">
        <v>258242.88</v>
      </c>
      <c r="D3416">
        <v>1266.68</v>
      </c>
      <c r="E3416">
        <v>1424.71</v>
      </c>
      <c r="F3416">
        <v>1618.09</v>
      </c>
      <c r="G3416">
        <v>622.41999999999996</v>
      </c>
      <c r="H3416">
        <v>254577.66</v>
      </c>
      <c r="I3416">
        <v>53.42</v>
      </c>
      <c r="J3416">
        <v>6.36</v>
      </c>
      <c r="K3416">
        <v>47.06</v>
      </c>
    </row>
    <row r="3417" spans="1:11" x14ac:dyDescent="0.3">
      <c r="A3417" t="s">
        <v>324</v>
      </c>
      <c r="B3417" s="2">
        <v>46265</v>
      </c>
      <c r="C3417">
        <v>254577.66</v>
      </c>
      <c r="D3417">
        <v>1248.7</v>
      </c>
      <c r="E3417">
        <v>1404.49</v>
      </c>
      <c r="F3417">
        <v>1595.13</v>
      </c>
      <c r="G3417">
        <v>613.59</v>
      </c>
      <c r="H3417">
        <v>250964.46</v>
      </c>
      <c r="I3417">
        <v>52.66</v>
      </c>
      <c r="J3417">
        <v>6.36</v>
      </c>
      <c r="K3417">
        <v>46.3</v>
      </c>
    </row>
    <row r="3418" spans="1:11" x14ac:dyDescent="0.3">
      <c r="A3418" t="s">
        <v>324</v>
      </c>
      <c r="B3418" s="2">
        <v>46295</v>
      </c>
      <c r="C3418">
        <v>250964.46</v>
      </c>
      <c r="D3418">
        <v>1230.98</v>
      </c>
      <c r="E3418">
        <v>1384.55</v>
      </c>
      <c r="F3418">
        <v>1572.49</v>
      </c>
      <c r="G3418">
        <v>604.88</v>
      </c>
      <c r="H3418">
        <v>247402.55</v>
      </c>
      <c r="I3418">
        <v>51.91</v>
      </c>
      <c r="J3418">
        <v>6.36</v>
      </c>
      <c r="K3418">
        <v>45.56</v>
      </c>
    </row>
    <row r="3419" spans="1:11" x14ac:dyDescent="0.3">
      <c r="A3419" t="s">
        <v>324</v>
      </c>
      <c r="B3419" s="2">
        <v>46326</v>
      </c>
      <c r="C3419">
        <v>247402.55</v>
      </c>
      <c r="D3419">
        <v>1213.51</v>
      </c>
      <c r="E3419">
        <v>1364.9</v>
      </c>
      <c r="F3419">
        <v>1550.17</v>
      </c>
      <c r="G3419">
        <v>596.29</v>
      </c>
      <c r="H3419">
        <v>243891.18</v>
      </c>
      <c r="I3419">
        <v>51.18</v>
      </c>
      <c r="J3419">
        <v>6.36</v>
      </c>
      <c r="K3419">
        <v>44.82</v>
      </c>
    </row>
    <row r="3420" spans="1:11" x14ac:dyDescent="0.3">
      <c r="A3420" t="s">
        <v>324</v>
      </c>
      <c r="B3420" s="2">
        <v>46356</v>
      </c>
      <c r="C3420">
        <v>243891.18</v>
      </c>
      <c r="D3420">
        <v>1196.29</v>
      </c>
      <c r="E3420">
        <v>1345.53</v>
      </c>
      <c r="F3420">
        <v>1528.17</v>
      </c>
      <c r="G3420">
        <v>587.83000000000004</v>
      </c>
      <c r="H3420">
        <v>240429.65</v>
      </c>
      <c r="I3420">
        <v>50.45</v>
      </c>
      <c r="J3420">
        <v>6.36</v>
      </c>
      <c r="K3420">
        <v>44.09</v>
      </c>
    </row>
    <row r="3421" spans="1:11" x14ac:dyDescent="0.3">
      <c r="A3421" t="s">
        <v>324</v>
      </c>
      <c r="B3421" s="2">
        <v>46387</v>
      </c>
      <c r="C3421">
        <v>240429.65</v>
      </c>
      <c r="D3421">
        <v>1179.31</v>
      </c>
      <c r="E3421">
        <v>1326.43</v>
      </c>
      <c r="F3421">
        <v>1506.48</v>
      </c>
      <c r="G3421">
        <v>579.49</v>
      </c>
      <c r="H3421">
        <v>237017.26</v>
      </c>
      <c r="I3421">
        <v>49.73</v>
      </c>
      <c r="J3421">
        <v>6.36</v>
      </c>
      <c r="K3421">
        <v>43.38</v>
      </c>
    </row>
    <row r="3422" spans="1:11" x14ac:dyDescent="0.3">
      <c r="A3422" t="s">
        <v>325</v>
      </c>
      <c r="B3422" s="2">
        <v>46053</v>
      </c>
      <c r="C3422">
        <v>157794.79</v>
      </c>
      <c r="D3422">
        <v>800.55</v>
      </c>
      <c r="E3422">
        <v>218.9</v>
      </c>
      <c r="F3422">
        <v>821.75</v>
      </c>
      <c r="G3422">
        <v>197.09</v>
      </c>
      <c r="H3422">
        <v>156557.04999999999</v>
      </c>
      <c r="I3422">
        <v>32.74</v>
      </c>
      <c r="J3422">
        <v>6.32</v>
      </c>
      <c r="K3422">
        <v>26.42</v>
      </c>
    </row>
    <row r="3423" spans="1:11" x14ac:dyDescent="0.3">
      <c r="A3423" t="s">
        <v>325</v>
      </c>
      <c r="B3423" s="2">
        <v>46081</v>
      </c>
      <c r="C3423">
        <v>156557.04999999999</v>
      </c>
      <c r="D3423">
        <v>794.27</v>
      </c>
      <c r="E3423">
        <v>217.18</v>
      </c>
      <c r="F3423">
        <v>815.3</v>
      </c>
      <c r="G3423">
        <v>195.55</v>
      </c>
      <c r="H3423">
        <v>155329.01</v>
      </c>
      <c r="I3423">
        <v>32.49</v>
      </c>
      <c r="J3423">
        <v>6.32</v>
      </c>
      <c r="K3423">
        <v>26.17</v>
      </c>
    </row>
    <row r="3424" spans="1:11" x14ac:dyDescent="0.3">
      <c r="A3424" t="s">
        <v>325</v>
      </c>
      <c r="B3424" s="2">
        <v>46112</v>
      </c>
      <c r="C3424">
        <v>155329.01</v>
      </c>
      <c r="D3424">
        <v>788.04</v>
      </c>
      <c r="E3424">
        <v>215.48</v>
      </c>
      <c r="F3424">
        <v>808.91</v>
      </c>
      <c r="G3424">
        <v>194.01</v>
      </c>
      <c r="H3424">
        <v>154110.60999999999</v>
      </c>
      <c r="I3424">
        <v>32.229999999999997</v>
      </c>
      <c r="J3424">
        <v>6.32</v>
      </c>
      <c r="K3424">
        <v>25.91</v>
      </c>
    </row>
    <row r="3425" spans="1:11" x14ac:dyDescent="0.3">
      <c r="A3425" t="s">
        <v>325</v>
      </c>
      <c r="B3425" s="2">
        <v>46142</v>
      </c>
      <c r="C3425">
        <v>154110.60999999999</v>
      </c>
      <c r="D3425">
        <v>781.85</v>
      </c>
      <c r="E3425">
        <v>213.79</v>
      </c>
      <c r="F3425">
        <v>802.56</v>
      </c>
      <c r="G3425">
        <v>192.49</v>
      </c>
      <c r="H3425">
        <v>152901.76000000001</v>
      </c>
      <c r="I3425">
        <v>31.98</v>
      </c>
      <c r="J3425">
        <v>6.32</v>
      </c>
      <c r="K3425">
        <v>25.66</v>
      </c>
    </row>
    <row r="3426" spans="1:11" x14ac:dyDescent="0.3">
      <c r="A3426" t="s">
        <v>325</v>
      </c>
      <c r="B3426" s="2">
        <v>46173</v>
      </c>
      <c r="C3426">
        <v>152901.76000000001</v>
      </c>
      <c r="D3426">
        <v>775.72</v>
      </c>
      <c r="E3426">
        <v>212.11</v>
      </c>
      <c r="F3426">
        <v>796.27</v>
      </c>
      <c r="G3426">
        <v>190.98</v>
      </c>
      <c r="H3426">
        <v>151702.39999999999</v>
      </c>
      <c r="I3426">
        <v>31.73</v>
      </c>
      <c r="J3426">
        <v>6.32</v>
      </c>
      <c r="K3426">
        <v>25.41</v>
      </c>
    </row>
    <row r="3427" spans="1:11" x14ac:dyDescent="0.3">
      <c r="A3427" t="s">
        <v>325</v>
      </c>
      <c r="B3427" s="2">
        <v>46203</v>
      </c>
      <c r="C3427">
        <v>151702.39999999999</v>
      </c>
      <c r="D3427">
        <v>769.64</v>
      </c>
      <c r="E3427">
        <v>210.45</v>
      </c>
      <c r="F3427">
        <v>790.02</v>
      </c>
      <c r="G3427">
        <v>189.48</v>
      </c>
      <c r="H3427">
        <v>150512.45000000001</v>
      </c>
      <c r="I3427">
        <v>31.48</v>
      </c>
      <c r="J3427">
        <v>6.32</v>
      </c>
      <c r="K3427">
        <v>25.16</v>
      </c>
    </row>
    <row r="3428" spans="1:11" x14ac:dyDescent="0.3">
      <c r="A3428" t="s">
        <v>325</v>
      </c>
      <c r="B3428" s="2">
        <v>46234</v>
      </c>
      <c r="C3428">
        <v>150512.45000000001</v>
      </c>
      <c r="D3428">
        <v>763.6</v>
      </c>
      <c r="E3428">
        <v>208.8</v>
      </c>
      <c r="F3428">
        <v>783.82</v>
      </c>
      <c r="G3428">
        <v>188</v>
      </c>
      <c r="H3428">
        <v>149331.82999999999</v>
      </c>
      <c r="I3428">
        <v>31.23</v>
      </c>
      <c r="J3428">
        <v>6.32</v>
      </c>
      <c r="K3428">
        <v>24.91</v>
      </c>
    </row>
    <row r="3429" spans="1:11" x14ac:dyDescent="0.3">
      <c r="A3429" t="s">
        <v>325</v>
      </c>
      <c r="B3429" s="2">
        <v>46265</v>
      </c>
      <c r="C3429">
        <v>149331.82999999999</v>
      </c>
      <c r="D3429">
        <v>757.61</v>
      </c>
      <c r="E3429">
        <v>207.16</v>
      </c>
      <c r="F3429">
        <v>777.68</v>
      </c>
      <c r="G3429">
        <v>186.52</v>
      </c>
      <c r="H3429">
        <v>148160.47</v>
      </c>
      <c r="I3429">
        <v>30.99</v>
      </c>
      <c r="J3429">
        <v>6.32</v>
      </c>
      <c r="K3429">
        <v>24.67</v>
      </c>
    </row>
    <row r="3430" spans="1:11" x14ac:dyDescent="0.3">
      <c r="A3430" t="s">
        <v>325</v>
      </c>
      <c r="B3430" s="2">
        <v>46295</v>
      </c>
      <c r="C3430">
        <v>148160.47</v>
      </c>
      <c r="D3430">
        <v>751.67</v>
      </c>
      <c r="E3430">
        <v>205.54</v>
      </c>
      <c r="F3430">
        <v>771.58</v>
      </c>
      <c r="G3430">
        <v>185.06</v>
      </c>
      <c r="H3430">
        <v>146998.29</v>
      </c>
      <c r="I3430">
        <v>30.75</v>
      </c>
      <c r="J3430">
        <v>6.32</v>
      </c>
      <c r="K3430">
        <v>24.42</v>
      </c>
    </row>
    <row r="3431" spans="1:11" x14ac:dyDescent="0.3">
      <c r="A3431" t="s">
        <v>325</v>
      </c>
      <c r="B3431" s="2">
        <v>46326</v>
      </c>
      <c r="C3431">
        <v>146998.29</v>
      </c>
      <c r="D3431">
        <v>745.77</v>
      </c>
      <c r="E3431">
        <v>203.92</v>
      </c>
      <c r="F3431">
        <v>765.52</v>
      </c>
      <c r="G3431">
        <v>183.61</v>
      </c>
      <c r="H3431">
        <v>145845.24</v>
      </c>
      <c r="I3431">
        <v>30.5</v>
      </c>
      <c r="J3431">
        <v>6.32</v>
      </c>
      <c r="K3431">
        <v>24.18</v>
      </c>
    </row>
    <row r="3432" spans="1:11" x14ac:dyDescent="0.3">
      <c r="A3432" t="s">
        <v>325</v>
      </c>
      <c r="B3432" s="2">
        <v>46356</v>
      </c>
      <c r="C3432">
        <v>145845.24</v>
      </c>
      <c r="D3432">
        <v>739.92</v>
      </c>
      <c r="E3432">
        <v>202.32</v>
      </c>
      <c r="F3432">
        <v>759.52</v>
      </c>
      <c r="G3432">
        <v>182.17</v>
      </c>
      <c r="H3432">
        <v>144701.23000000001</v>
      </c>
      <c r="I3432">
        <v>30.27</v>
      </c>
      <c r="J3432">
        <v>6.32</v>
      </c>
      <c r="K3432">
        <v>23.94</v>
      </c>
    </row>
    <row r="3433" spans="1:11" x14ac:dyDescent="0.3">
      <c r="A3433" t="s">
        <v>325</v>
      </c>
      <c r="B3433" s="2">
        <v>46387</v>
      </c>
      <c r="C3433">
        <v>144701.23000000001</v>
      </c>
      <c r="D3433">
        <v>734.12</v>
      </c>
      <c r="E3433">
        <v>200.74</v>
      </c>
      <c r="F3433">
        <v>753.56</v>
      </c>
      <c r="G3433">
        <v>180.74</v>
      </c>
      <c r="H3433">
        <v>143566.19</v>
      </c>
      <c r="I3433">
        <v>30.03</v>
      </c>
      <c r="J3433">
        <v>6.32</v>
      </c>
      <c r="K3433">
        <v>23.71</v>
      </c>
    </row>
    <row r="3434" spans="1:11" x14ac:dyDescent="0.3">
      <c r="A3434" t="s">
        <v>326</v>
      </c>
      <c r="B3434" s="2">
        <v>46053</v>
      </c>
      <c r="C3434">
        <v>301579.95</v>
      </c>
      <c r="D3434">
        <v>1757.46</v>
      </c>
      <c r="E3434">
        <v>352.38</v>
      </c>
      <c r="F3434">
        <v>4368.76</v>
      </c>
      <c r="G3434">
        <v>746.54</v>
      </c>
      <c r="H3434">
        <v>296112.26</v>
      </c>
      <c r="I3434">
        <v>62.26</v>
      </c>
      <c r="J3434">
        <v>6.68</v>
      </c>
      <c r="K3434">
        <v>55.58</v>
      </c>
    </row>
    <row r="3435" spans="1:11" x14ac:dyDescent="0.3">
      <c r="A3435" t="s">
        <v>326</v>
      </c>
      <c r="B3435" s="2">
        <v>46081</v>
      </c>
      <c r="C3435">
        <v>296112.26</v>
      </c>
      <c r="D3435">
        <v>1725.59</v>
      </c>
      <c r="E3435">
        <v>345.99</v>
      </c>
      <c r="F3435">
        <v>4289.5600000000004</v>
      </c>
      <c r="G3435">
        <v>733.01</v>
      </c>
      <c r="H3435">
        <v>290743.71000000002</v>
      </c>
      <c r="I3435">
        <v>61.13</v>
      </c>
      <c r="J3435">
        <v>6.68</v>
      </c>
      <c r="K3435">
        <v>54.45</v>
      </c>
    </row>
    <row r="3436" spans="1:11" x14ac:dyDescent="0.3">
      <c r="A3436" t="s">
        <v>326</v>
      </c>
      <c r="B3436" s="2">
        <v>46112</v>
      </c>
      <c r="C3436">
        <v>290743.71000000002</v>
      </c>
      <c r="D3436">
        <v>1694.31</v>
      </c>
      <c r="E3436">
        <v>339.72</v>
      </c>
      <c r="F3436">
        <v>4211.79</v>
      </c>
      <c r="G3436">
        <v>719.72</v>
      </c>
      <c r="H3436">
        <v>285472.48</v>
      </c>
      <c r="I3436">
        <v>60.02</v>
      </c>
      <c r="J3436">
        <v>6.68</v>
      </c>
      <c r="K3436">
        <v>53.35</v>
      </c>
    </row>
    <row r="3437" spans="1:11" x14ac:dyDescent="0.3">
      <c r="A3437" t="s">
        <v>326</v>
      </c>
      <c r="B3437" s="2">
        <v>46142</v>
      </c>
      <c r="C3437">
        <v>285472.48</v>
      </c>
      <c r="D3437">
        <v>1663.59</v>
      </c>
      <c r="E3437">
        <v>333.56</v>
      </c>
      <c r="F3437">
        <v>4135.43</v>
      </c>
      <c r="G3437">
        <v>706.67</v>
      </c>
      <c r="H3437">
        <v>280296.83</v>
      </c>
      <c r="I3437">
        <v>58.93</v>
      </c>
      <c r="J3437">
        <v>6.68</v>
      </c>
      <c r="K3437">
        <v>52.26</v>
      </c>
    </row>
    <row r="3438" spans="1:11" x14ac:dyDescent="0.3">
      <c r="A3438" t="s">
        <v>326</v>
      </c>
      <c r="B3438" s="2">
        <v>46173</v>
      </c>
      <c r="C3438">
        <v>280296.83</v>
      </c>
      <c r="D3438">
        <v>1633.43</v>
      </c>
      <c r="E3438">
        <v>327.51</v>
      </c>
      <c r="F3438">
        <v>4060.45</v>
      </c>
      <c r="G3438">
        <v>693.86</v>
      </c>
      <c r="H3438">
        <v>275215.01</v>
      </c>
      <c r="I3438">
        <v>57.87</v>
      </c>
      <c r="J3438">
        <v>6.68</v>
      </c>
      <c r="K3438">
        <v>51.19</v>
      </c>
    </row>
    <row r="3439" spans="1:11" x14ac:dyDescent="0.3">
      <c r="A3439" t="s">
        <v>326</v>
      </c>
      <c r="B3439" s="2">
        <v>46203</v>
      </c>
      <c r="C3439">
        <v>275215.01</v>
      </c>
      <c r="D3439">
        <v>1603.82</v>
      </c>
      <c r="E3439">
        <v>321.57</v>
      </c>
      <c r="F3439">
        <v>3986.83</v>
      </c>
      <c r="G3439">
        <v>681.28</v>
      </c>
      <c r="H3439">
        <v>270225.32</v>
      </c>
      <c r="I3439">
        <v>56.82</v>
      </c>
      <c r="J3439">
        <v>6.68</v>
      </c>
      <c r="K3439">
        <v>50.14</v>
      </c>
    </row>
    <row r="3440" spans="1:11" x14ac:dyDescent="0.3">
      <c r="A3440" t="s">
        <v>326</v>
      </c>
      <c r="B3440" s="2">
        <v>46234</v>
      </c>
      <c r="C3440">
        <v>270225.32</v>
      </c>
      <c r="D3440">
        <v>1574.74</v>
      </c>
      <c r="E3440">
        <v>315.74</v>
      </c>
      <c r="F3440">
        <v>3914.55</v>
      </c>
      <c r="G3440">
        <v>668.93</v>
      </c>
      <c r="H3440">
        <v>265326.09999999998</v>
      </c>
      <c r="I3440">
        <v>55.79</v>
      </c>
      <c r="J3440">
        <v>6.68</v>
      </c>
      <c r="K3440">
        <v>49.11</v>
      </c>
    </row>
    <row r="3441" spans="1:11" x14ac:dyDescent="0.3">
      <c r="A3441" t="s">
        <v>326</v>
      </c>
      <c r="B3441" s="2">
        <v>46265</v>
      </c>
      <c r="C3441">
        <v>265326.09999999998</v>
      </c>
      <c r="D3441">
        <v>1546.19</v>
      </c>
      <c r="E3441">
        <v>310.02</v>
      </c>
      <c r="F3441">
        <v>3843.58</v>
      </c>
      <c r="G3441">
        <v>656.8</v>
      </c>
      <c r="H3441">
        <v>260515.7</v>
      </c>
      <c r="I3441">
        <v>54.78</v>
      </c>
      <c r="J3441">
        <v>6.68</v>
      </c>
      <c r="K3441">
        <v>48.1</v>
      </c>
    </row>
    <row r="3442" spans="1:11" x14ac:dyDescent="0.3">
      <c r="A3442" t="s">
        <v>326</v>
      </c>
      <c r="B3442" s="2">
        <v>46295</v>
      </c>
      <c r="C3442">
        <v>260515.7</v>
      </c>
      <c r="D3442">
        <v>1518.16</v>
      </c>
      <c r="E3442">
        <v>304.39999999999998</v>
      </c>
      <c r="F3442">
        <v>3773.9</v>
      </c>
      <c r="G3442">
        <v>644.89</v>
      </c>
      <c r="H3442">
        <v>255792.51</v>
      </c>
      <c r="I3442">
        <v>53.78</v>
      </c>
      <c r="J3442">
        <v>6.68</v>
      </c>
      <c r="K3442">
        <v>47.11</v>
      </c>
    </row>
    <row r="3443" spans="1:11" x14ac:dyDescent="0.3">
      <c r="A3443" t="s">
        <v>326</v>
      </c>
      <c r="B3443" s="2">
        <v>46326</v>
      </c>
      <c r="C3443">
        <v>255792.51</v>
      </c>
      <c r="D3443">
        <v>1490.63</v>
      </c>
      <c r="E3443">
        <v>298.88</v>
      </c>
      <c r="F3443">
        <v>3705.48</v>
      </c>
      <c r="G3443">
        <v>633.20000000000005</v>
      </c>
      <c r="H3443">
        <v>251154.96</v>
      </c>
      <c r="I3443">
        <v>52.81</v>
      </c>
      <c r="J3443">
        <v>6.68</v>
      </c>
      <c r="K3443">
        <v>46.13</v>
      </c>
    </row>
    <row r="3444" spans="1:11" x14ac:dyDescent="0.3">
      <c r="A3444" t="s">
        <v>326</v>
      </c>
      <c r="B3444" s="2">
        <v>46356</v>
      </c>
      <c r="C3444">
        <v>251154.96</v>
      </c>
      <c r="D3444">
        <v>1463.61</v>
      </c>
      <c r="E3444">
        <v>293.45999999999998</v>
      </c>
      <c r="F3444">
        <v>3638.29</v>
      </c>
      <c r="G3444">
        <v>621.72</v>
      </c>
      <c r="H3444">
        <v>246601.48</v>
      </c>
      <c r="I3444">
        <v>51.85</v>
      </c>
      <c r="J3444">
        <v>6.68</v>
      </c>
      <c r="K3444">
        <v>45.17</v>
      </c>
    </row>
    <row r="3445" spans="1:11" x14ac:dyDescent="0.3">
      <c r="A3445" t="s">
        <v>326</v>
      </c>
      <c r="B3445" s="2">
        <v>46387</v>
      </c>
      <c r="C3445">
        <v>246601.48</v>
      </c>
      <c r="D3445">
        <v>1437.07</v>
      </c>
      <c r="E3445">
        <v>288.14</v>
      </c>
      <c r="F3445">
        <v>3572.33</v>
      </c>
      <c r="G3445">
        <v>610.45000000000005</v>
      </c>
      <c r="H3445">
        <v>242130.56</v>
      </c>
      <c r="I3445">
        <v>50.91</v>
      </c>
      <c r="J3445">
        <v>6.68</v>
      </c>
      <c r="K3445">
        <v>44.23</v>
      </c>
    </row>
    <row r="3446" spans="1:11" x14ac:dyDescent="0.3">
      <c r="A3446" t="s">
        <v>327</v>
      </c>
      <c r="B3446" s="2">
        <v>46053</v>
      </c>
      <c r="C3446">
        <v>471711.81</v>
      </c>
      <c r="D3446">
        <v>2717.06</v>
      </c>
      <c r="E3446">
        <v>582.28</v>
      </c>
      <c r="F3446">
        <v>4749.42</v>
      </c>
      <c r="G3446">
        <v>604.91</v>
      </c>
      <c r="H3446">
        <v>465775.19</v>
      </c>
      <c r="I3446">
        <v>97.65</v>
      </c>
      <c r="J3446">
        <v>4.92</v>
      </c>
      <c r="K3446">
        <v>92.74</v>
      </c>
    </row>
    <row r="3447" spans="1:11" x14ac:dyDescent="0.3">
      <c r="A3447" t="s">
        <v>327</v>
      </c>
      <c r="B3447" s="2">
        <v>46081</v>
      </c>
      <c r="C3447">
        <v>465775.19</v>
      </c>
      <c r="D3447">
        <v>2682.87</v>
      </c>
      <c r="E3447">
        <v>574.95000000000005</v>
      </c>
      <c r="F3447">
        <v>4689.6499999999996</v>
      </c>
      <c r="G3447">
        <v>597.29999999999995</v>
      </c>
      <c r="H3447">
        <v>459913.29</v>
      </c>
      <c r="I3447">
        <v>96.43</v>
      </c>
      <c r="J3447">
        <v>4.92</v>
      </c>
      <c r="K3447">
        <v>91.51</v>
      </c>
    </row>
    <row r="3448" spans="1:11" x14ac:dyDescent="0.3">
      <c r="A3448" t="s">
        <v>327</v>
      </c>
      <c r="B3448" s="2">
        <v>46112</v>
      </c>
      <c r="C3448">
        <v>459913.29</v>
      </c>
      <c r="D3448">
        <v>2649.1</v>
      </c>
      <c r="E3448">
        <v>567.71</v>
      </c>
      <c r="F3448">
        <v>4630.63</v>
      </c>
      <c r="G3448">
        <v>589.78</v>
      </c>
      <c r="H3448">
        <v>454125.16</v>
      </c>
      <c r="I3448">
        <v>95.21</v>
      </c>
      <c r="J3448">
        <v>4.92</v>
      </c>
      <c r="K3448">
        <v>90.29</v>
      </c>
    </row>
    <row r="3449" spans="1:11" x14ac:dyDescent="0.3">
      <c r="A3449" t="s">
        <v>327</v>
      </c>
      <c r="B3449" s="2">
        <v>46142</v>
      </c>
      <c r="C3449">
        <v>454125.16</v>
      </c>
      <c r="D3449">
        <v>2615.7600000000002</v>
      </c>
      <c r="E3449">
        <v>560.57000000000005</v>
      </c>
      <c r="F3449">
        <v>4572.3500000000004</v>
      </c>
      <c r="G3449">
        <v>582.36</v>
      </c>
      <c r="H3449">
        <v>448409.88</v>
      </c>
      <c r="I3449">
        <v>94.01</v>
      </c>
      <c r="J3449">
        <v>4.92</v>
      </c>
      <c r="K3449">
        <v>89.1</v>
      </c>
    </row>
    <row r="3450" spans="1:11" x14ac:dyDescent="0.3">
      <c r="A3450" t="s">
        <v>327</v>
      </c>
      <c r="B3450" s="2">
        <v>46173</v>
      </c>
      <c r="C3450">
        <v>448409.88</v>
      </c>
      <c r="D3450">
        <v>2582.84</v>
      </c>
      <c r="E3450">
        <v>553.51</v>
      </c>
      <c r="F3450">
        <v>4514.8100000000004</v>
      </c>
      <c r="G3450">
        <v>575.03</v>
      </c>
      <c r="H3450">
        <v>442766.52</v>
      </c>
      <c r="I3450">
        <v>92.83</v>
      </c>
      <c r="J3450">
        <v>4.92</v>
      </c>
      <c r="K3450">
        <v>87.91</v>
      </c>
    </row>
    <row r="3451" spans="1:11" x14ac:dyDescent="0.3">
      <c r="A3451" t="s">
        <v>327</v>
      </c>
      <c r="B3451" s="2">
        <v>46203</v>
      </c>
      <c r="C3451">
        <v>442766.52</v>
      </c>
      <c r="D3451">
        <v>2550.34</v>
      </c>
      <c r="E3451">
        <v>546.54999999999995</v>
      </c>
      <c r="F3451">
        <v>4457.99</v>
      </c>
      <c r="G3451">
        <v>567.79999999999995</v>
      </c>
      <c r="H3451">
        <v>437194.19</v>
      </c>
      <c r="I3451">
        <v>91.66</v>
      </c>
      <c r="J3451">
        <v>4.92</v>
      </c>
      <c r="K3451">
        <v>86.75</v>
      </c>
    </row>
    <row r="3452" spans="1:11" x14ac:dyDescent="0.3">
      <c r="A3452" t="s">
        <v>327</v>
      </c>
      <c r="B3452" s="2">
        <v>46234</v>
      </c>
      <c r="C3452">
        <v>437194.19</v>
      </c>
      <c r="D3452">
        <v>2518.2399999999998</v>
      </c>
      <c r="E3452">
        <v>539.66999999999996</v>
      </c>
      <c r="F3452">
        <v>4401.88</v>
      </c>
      <c r="G3452">
        <v>560.65</v>
      </c>
      <c r="H3452">
        <v>431691.98</v>
      </c>
      <c r="I3452">
        <v>90.51</v>
      </c>
      <c r="J3452">
        <v>4.92</v>
      </c>
      <c r="K3452">
        <v>85.59</v>
      </c>
    </row>
    <row r="3453" spans="1:11" x14ac:dyDescent="0.3">
      <c r="A3453" t="s">
        <v>327</v>
      </c>
      <c r="B3453" s="2">
        <v>46265</v>
      </c>
      <c r="C3453">
        <v>431691.98</v>
      </c>
      <c r="D3453">
        <v>2486.5500000000002</v>
      </c>
      <c r="E3453">
        <v>532.88</v>
      </c>
      <c r="F3453">
        <v>4346.49</v>
      </c>
      <c r="G3453">
        <v>553.59</v>
      </c>
      <c r="H3453">
        <v>426259.03</v>
      </c>
      <c r="I3453">
        <v>89.37</v>
      </c>
      <c r="J3453">
        <v>4.92</v>
      </c>
      <c r="K3453">
        <v>84.45</v>
      </c>
    </row>
    <row r="3454" spans="1:11" x14ac:dyDescent="0.3">
      <c r="A3454" t="s">
        <v>327</v>
      </c>
      <c r="B3454" s="2">
        <v>46295</v>
      </c>
      <c r="C3454">
        <v>426259.03</v>
      </c>
      <c r="D3454">
        <v>2455.25</v>
      </c>
      <c r="E3454">
        <v>526.16999999999996</v>
      </c>
      <c r="F3454">
        <v>4291.78</v>
      </c>
      <c r="G3454">
        <v>546.63</v>
      </c>
      <c r="H3454">
        <v>420894.45</v>
      </c>
      <c r="I3454">
        <v>88.25</v>
      </c>
      <c r="J3454">
        <v>4.92</v>
      </c>
      <c r="K3454">
        <v>83.33</v>
      </c>
    </row>
    <row r="3455" spans="1:11" x14ac:dyDescent="0.3">
      <c r="A3455" t="s">
        <v>327</v>
      </c>
      <c r="B3455" s="2">
        <v>46326</v>
      </c>
      <c r="C3455">
        <v>420894.45</v>
      </c>
      <c r="D3455">
        <v>2424.35</v>
      </c>
      <c r="E3455">
        <v>519.54999999999995</v>
      </c>
      <c r="F3455">
        <v>4237.7700000000004</v>
      </c>
      <c r="G3455">
        <v>539.75</v>
      </c>
      <c r="H3455">
        <v>415597.38</v>
      </c>
      <c r="I3455">
        <v>87.13</v>
      </c>
      <c r="J3455">
        <v>4.92</v>
      </c>
      <c r="K3455">
        <v>82.22</v>
      </c>
    </row>
    <row r="3456" spans="1:11" x14ac:dyDescent="0.3">
      <c r="A3456" t="s">
        <v>327</v>
      </c>
      <c r="B3456" s="2">
        <v>46356</v>
      </c>
      <c r="C3456">
        <v>415597.38</v>
      </c>
      <c r="D3456">
        <v>2393.84</v>
      </c>
      <c r="E3456">
        <v>513.01</v>
      </c>
      <c r="F3456">
        <v>4184.4399999999996</v>
      </c>
      <c r="G3456">
        <v>532.95000000000005</v>
      </c>
      <c r="H3456">
        <v>410366.98</v>
      </c>
      <c r="I3456">
        <v>86.04</v>
      </c>
      <c r="J3456">
        <v>4.92</v>
      </c>
      <c r="K3456">
        <v>81.12</v>
      </c>
    </row>
    <row r="3457" spans="1:11" x14ac:dyDescent="0.3">
      <c r="A3457" t="s">
        <v>327</v>
      </c>
      <c r="B3457" s="2">
        <v>46387</v>
      </c>
      <c r="C3457">
        <v>410366.98</v>
      </c>
      <c r="D3457">
        <v>2363.71</v>
      </c>
      <c r="E3457">
        <v>506.55</v>
      </c>
      <c r="F3457">
        <v>4131.78</v>
      </c>
      <c r="G3457">
        <v>526.25</v>
      </c>
      <c r="H3457">
        <v>405202.4</v>
      </c>
      <c r="I3457">
        <v>84.96</v>
      </c>
      <c r="J3457">
        <v>4.92</v>
      </c>
      <c r="K3457">
        <v>80.040000000000006</v>
      </c>
    </row>
    <row r="3458" spans="1:11" x14ac:dyDescent="0.3">
      <c r="A3458" t="s">
        <v>328</v>
      </c>
      <c r="B3458" s="2">
        <v>46053</v>
      </c>
      <c r="C3458">
        <v>498519.09</v>
      </c>
      <c r="D3458">
        <v>2422.8000000000002</v>
      </c>
      <c r="E3458">
        <v>781.71</v>
      </c>
      <c r="F3458">
        <v>4496.53</v>
      </c>
      <c r="G3458">
        <v>247.22</v>
      </c>
      <c r="H3458">
        <v>492993.63</v>
      </c>
      <c r="I3458">
        <v>113.61</v>
      </c>
      <c r="J3458">
        <v>9.17</v>
      </c>
      <c r="K3458">
        <v>104.44</v>
      </c>
    </row>
    <row r="3459" spans="1:11" x14ac:dyDescent="0.3">
      <c r="A3459" t="s">
        <v>328</v>
      </c>
      <c r="B3459" s="2">
        <v>46081</v>
      </c>
      <c r="C3459">
        <v>492993.63</v>
      </c>
      <c r="D3459">
        <v>2395.9499999999998</v>
      </c>
      <c r="E3459">
        <v>773.04</v>
      </c>
      <c r="F3459">
        <v>4446.6899999999996</v>
      </c>
      <c r="G3459">
        <v>244.48</v>
      </c>
      <c r="H3459">
        <v>487529.41</v>
      </c>
      <c r="I3459">
        <v>112.35</v>
      </c>
      <c r="J3459">
        <v>9.17</v>
      </c>
      <c r="K3459">
        <v>103.18</v>
      </c>
    </row>
    <row r="3460" spans="1:11" x14ac:dyDescent="0.3">
      <c r="A3460" t="s">
        <v>328</v>
      </c>
      <c r="B3460" s="2">
        <v>46112</v>
      </c>
      <c r="C3460">
        <v>487529.41</v>
      </c>
      <c r="D3460">
        <v>2369.39</v>
      </c>
      <c r="E3460">
        <v>764.47</v>
      </c>
      <c r="F3460">
        <v>4397.41</v>
      </c>
      <c r="G3460">
        <v>241.77</v>
      </c>
      <c r="H3460">
        <v>482125.75</v>
      </c>
      <c r="I3460">
        <v>111.11</v>
      </c>
      <c r="J3460">
        <v>9.17</v>
      </c>
      <c r="K3460">
        <v>101.94</v>
      </c>
    </row>
    <row r="3461" spans="1:11" x14ac:dyDescent="0.3">
      <c r="A3461" t="s">
        <v>328</v>
      </c>
      <c r="B3461" s="2">
        <v>46142</v>
      </c>
      <c r="C3461">
        <v>482125.75</v>
      </c>
      <c r="D3461">
        <v>2343.13</v>
      </c>
      <c r="E3461">
        <v>756</v>
      </c>
      <c r="F3461">
        <v>4348.67</v>
      </c>
      <c r="G3461">
        <v>239.09</v>
      </c>
      <c r="H3461">
        <v>476781.99</v>
      </c>
      <c r="I3461">
        <v>109.87</v>
      </c>
      <c r="J3461">
        <v>9.17</v>
      </c>
      <c r="K3461">
        <v>100.71</v>
      </c>
    </row>
    <row r="3462" spans="1:11" x14ac:dyDescent="0.3">
      <c r="A3462" t="s">
        <v>328</v>
      </c>
      <c r="B3462" s="2">
        <v>46173</v>
      </c>
      <c r="C3462">
        <v>476781.99</v>
      </c>
      <c r="D3462">
        <v>2317.16</v>
      </c>
      <c r="E3462">
        <v>747.62</v>
      </c>
      <c r="F3462">
        <v>4300.47</v>
      </c>
      <c r="G3462">
        <v>236.44</v>
      </c>
      <c r="H3462">
        <v>471497.45</v>
      </c>
      <c r="I3462">
        <v>108.66</v>
      </c>
      <c r="J3462">
        <v>9.17</v>
      </c>
      <c r="K3462">
        <v>99.49</v>
      </c>
    </row>
    <row r="3463" spans="1:11" x14ac:dyDescent="0.3">
      <c r="A3463" t="s">
        <v>328</v>
      </c>
      <c r="B3463" s="2">
        <v>46203</v>
      </c>
      <c r="C3463">
        <v>471497.45</v>
      </c>
      <c r="D3463">
        <v>2291.48</v>
      </c>
      <c r="E3463">
        <v>739.34</v>
      </c>
      <c r="F3463">
        <v>4252.8</v>
      </c>
      <c r="G3463">
        <v>233.82</v>
      </c>
      <c r="H3463">
        <v>466271.49</v>
      </c>
      <c r="I3463">
        <v>107.45</v>
      </c>
      <c r="J3463">
        <v>9.17</v>
      </c>
      <c r="K3463">
        <v>98.28</v>
      </c>
    </row>
    <row r="3464" spans="1:11" x14ac:dyDescent="0.3">
      <c r="A3464" t="s">
        <v>328</v>
      </c>
      <c r="B3464" s="2">
        <v>46234</v>
      </c>
      <c r="C3464">
        <v>466271.49</v>
      </c>
      <c r="D3464">
        <v>2266.08</v>
      </c>
      <c r="E3464">
        <v>731.14</v>
      </c>
      <c r="F3464">
        <v>4205.67</v>
      </c>
      <c r="G3464">
        <v>231.23</v>
      </c>
      <c r="H3464">
        <v>461103.45</v>
      </c>
      <c r="I3464">
        <v>106.26</v>
      </c>
      <c r="J3464">
        <v>9.17</v>
      </c>
      <c r="K3464">
        <v>97.09</v>
      </c>
    </row>
    <row r="3465" spans="1:11" x14ac:dyDescent="0.3">
      <c r="A3465" t="s">
        <v>328</v>
      </c>
      <c r="B3465" s="2">
        <v>46265</v>
      </c>
      <c r="C3465">
        <v>461103.45</v>
      </c>
      <c r="D3465">
        <v>2240.96</v>
      </c>
      <c r="E3465">
        <v>723.04</v>
      </c>
      <c r="F3465">
        <v>4159.05</v>
      </c>
      <c r="G3465">
        <v>228.67</v>
      </c>
      <c r="H3465">
        <v>455992.69</v>
      </c>
      <c r="I3465">
        <v>105.08</v>
      </c>
      <c r="J3465">
        <v>9.17</v>
      </c>
      <c r="K3465">
        <v>95.92</v>
      </c>
    </row>
    <row r="3466" spans="1:11" x14ac:dyDescent="0.3">
      <c r="A3466" t="s">
        <v>328</v>
      </c>
      <c r="B3466" s="2">
        <v>46295</v>
      </c>
      <c r="C3466">
        <v>455992.69</v>
      </c>
      <c r="D3466">
        <v>2216.12</v>
      </c>
      <c r="E3466">
        <v>715.02</v>
      </c>
      <c r="F3466">
        <v>4112.95</v>
      </c>
      <c r="G3466">
        <v>226.14</v>
      </c>
      <c r="H3466">
        <v>450938.58</v>
      </c>
      <c r="I3466">
        <v>103.92</v>
      </c>
      <c r="J3466">
        <v>9.17</v>
      </c>
      <c r="K3466">
        <v>94.75</v>
      </c>
    </row>
    <row r="3467" spans="1:11" x14ac:dyDescent="0.3">
      <c r="A3467" t="s">
        <v>328</v>
      </c>
      <c r="B3467" s="2">
        <v>46326</v>
      </c>
      <c r="C3467">
        <v>450938.58</v>
      </c>
      <c r="D3467">
        <v>2191.56</v>
      </c>
      <c r="E3467">
        <v>707.1</v>
      </c>
      <c r="F3467">
        <v>4067.37</v>
      </c>
      <c r="G3467">
        <v>223.63</v>
      </c>
      <c r="H3467">
        <v>445940.49</v>
      </c>
      <c r="I3467">
        <v>102.77</v>
      </c>
      <c r="J3467">
        <v>9.17</v>
      </c>
      <c r="K3467">
        <v>93.6</v>
      </c>
    </row>
    <row r="3468" spans="1:11" x14ac:dyDescent="0.3">
      <c r="A3468" t="s">
        <v>328</v>
      </c>
      <c r="B3468" s="2">
        <v>46356</v>
      </c>
      <c r="C3468">
        <v>445940.49</v>
      </c>
      <c r="D3468">
        <v>2167.27</v>
      </c>
      <c r="E3468">
        <v>699.26</v>
      </c>
      <c r="F3468">
        <v>4022.28</v>
      </c>
      <c r="G3468">
        <v>221.15</v>
      </c>
      <c r="H3468">
        <v>440997.79</v>
      </c>
      <c r="I3468">
        <v>101.63</v>
      </c>
      <c r="J3468">
        <v>9.17</v>
      </c>
      <c r="K3468">
        <v>92.46</v>
      </c>
    </row>
    <row r="3469" spans="1:11" x14ac:dyDescent="0.3">
      <c r="A3469" t="s">
        <v>328</v>
      </c>
      <c r="B3469" s="2">
        <v>46387</v>
      </c>
      <c r="C3469">
        <v>440997.79</v>
      </c>
      <c r="D3469">
        <v>2143.25</v>
      </c>
      <c r="E3469">
        <v>691.51</v>
      </c>
      <c r="F3469">
        <v>3977.7</v>
      </c>
      <c r="G3469">
        <v>218.7</v>
      </c>
      <c r="H3469">
        <v>436109.88</v>
      </c>
      <c r="I3469">
        <v>100.5</v>
      </c>
      <c r="J3469">
        <v>9.17</v>
      </c>
      <c r="K3469">
        <v>91.33</v>
      </c>
    </row>
    <row r="3470" spans="1:11" x14ac:dyDescent="0.3">
      <c r="A3470" t="s">
        <v>329</v>
      </c>
      <c r="B3470" s="2">
        <v>46053</v>
      </c>
      <c r="C3470">
        <v>215745.51</v>
      </c>
      <c r="D3470">
        <v>1098.8599999999999</v>
      </c>
      <c r="E3470">
        <v>638.66</v>
      </c>
      <c r="F3470">
        <v>2003.63</v>
      </c>
      <c r="G3470">
        <v>352.16</v>
      </c>
      <c r="H3470">
        <v>212751.06</v>
      </c>
      <c r="I3470">
        <v>44.64</v>
      </c>
      <c r="J3470">
        <v>4.66</v>
      </c>
      <c r="K3470">
        <v>39.979999999999997</v>
      </c>
    </row>
    <row r="3471" spans="1:11" x14ac:dyDescent="0.3">
      <c r="A3471" t="s">
        <v>329</v>
      </c>
      <c r="B3471" s="2">
        <v>46081</v>
      </c>
      <c r="C3471">
        <v>212751.06</v>
      </c>
      <c r="D3471">
        <v>1083.6099999999999</v>
      </c>
      <c r="E3471">
        <v>629.79999999999995</v>
      </c>
      <c r="F3471">
        <v>1975.82</v>
      </c>
      <c r="G3471">
        <v>347.27</v>
      </c>
      <c r="H3471">
        <v>209798.16</v>
      </c>
      <c r="I3471">
        <v>44.02</v>
      </c>
      <c r="J3471">
        <v>4.66</v>
      </c>
      <c r="K3471">
        <v>39.36</v>
      </c>
    </row>
    <row r="3472" spans="1:11" x14ac:dyDescent="0.3">
      <c r="A3472" t="s">
        <v>329</v>
      </c>
      <c r="B3472" s="2">
        <v>46112</v>
      </c>
      <c r="C3472">
        <v>209798.16</v>
      </c>
      <c r="D3472">
        <v>1068.57</v>
      </c>
      <c r="E3472">
        <v>621.05999999999995</v>
      </c>
      <c r="F3472">
        <v>1948.4</v>
      </c>
      <c r="G3472">
        <v>342.45</v>
      </c>
      <c r="H3472">
        <v>206886.25</v>
      </c>
      <c r="I3472">
        <v>43.4</v>
      </c>
      <c r="J3472">
        <v>4.66</v>
      </c>
      <c r="K3472">
        <v>38.75</v>
      </c>
    </row>
    <row r="3473" spans="1:11" x14ac:dyDescent="0.3">
      <c r="A3473" t="s">
        <v>329</v>
      </c>
      <c r="B3473" s="2">
        <v>46142</v>
      </c>
      <c r="C3473">
        <v>206886.25</v>
      </c>
      <c r="D3473">
        <v>1053.74</v>
      </c>
      <c r="E3473">
        <v>612.44000000000005</v>
      </c>
      <c r="F3473">
        <v>1921.35</v>
      </c>
      <c r="G3473">
        <v>337.7</v>
      </c>
      <c r="H3473">
        <v>204014.76</v>
      </c>
      <c r="I3473">
        <v>42.8</v>
      </c>
      <c r="J3473">
        <v>4.66</v>
      </c>
      <c r="K3473">
        <v>38.15</v>
      </c>
    </row>
    <row r="3474" spans="1:11" x14ac:dyDescent="0.3">
      <c r="A3474" t="s">
        <v>329</v>
      </c>
      <c r="B3474" s="2">
        <v>46173</v>
      </c>
      <c r="C3474">
        <v>204014.76</v>
      </c>
      <c r="D3474">
        <v>1039.1199999999999</v>
      </c>
      <c r="E3474">
        <v>603.94000000000005</v>
      </c>
      <c r="F3474">
        <v>1894.69</v>
      </c>
      <c r="G3474">
        <v>333.01</v>
      </c>
      <c r="H3474">
        <v>201183.12</v>
      </c>
      <c r="I3474">
        <v>42.21</v>
      </c>
      <c r="J3474">
        <v>4.66</v>
      </c>
      <c r="K3474">
        <v>37.549999999999997</v>
      </c>
    </row>
    <row r="3475" spans="1:11" x14ac:dyDescent="0.3">
      <c r="A3475" t="s">
        <v>329</v>
      </c>
      <c r="B3475" s="2">
        <v>46203</v>
      </c>
      <c r="C3475">
        <v>201183.12</v>
      </c>
      <c r="D3475">
        <v>1024.69</v>
      </c>
      <c r="E3475">
        <v>595.55999999999995</v>
      </c>
      <c r="F3475">
        <v>1868.39</v>
      </c>
      <c r="G3475">
        <v>328.39</v>
      </c>
      <c r="H3475">
        <v>198390.79</v>
      </c>
      <c r="I3475">
        <v>41.62</v>
      </c>
      <c r="J3475">
        <v>4.66</v>
      </c>
      <c r="K3475">
        <v>36.97</v>
      </c>
    </row>
    <row r="3476" spans="1:11" x14ac:dyDescent="0.3">
      <c r="A3476" t="s">
        <v>329</v>
      </c>
      <c r="B3476" s="2">
        <v>46234</v>
      </c>
      <c r="C3476">
        <v>198390.79</v>
      </c>
      <c r="D3476">
        <v>1010.47</v>
      </c>
      <c r="E3476">
        <v>587.29</v>
      </c>
      <c r="F3476">
        <v>1842.46</v>
      </c>
      <c r="G3476">
        <v>323.83</v>
      </c>
      <c r="H3476">
        <v>195637.21</v>
      </c>
      <c r="I3476">
        <v>41.04</v>
      </c>
      <c r="J3476">
        <v>4.66</v>
      </c>
      <c r="K3476">
        <v>36.39</v>
      </c>
    </row>
    <row r="3477" spans="1:11" x14ac:dyDescent="0.3">
      <c r="A3477" t="s">
        <v>329</v>
      </c>
      <c r="B3477" s="2">
        <v>46265</v>
      </c>
      <c r="C3477">
        <v>195637.21</v>
      </c>
      <c r="D3477">
        <v>996.45</v>
      </c>
      <c r="E3477">
        <v>579.14</v>
      </c>
      <c r="F3477">
        <v>1816.88</v>
      </c>
      <c r="G3477">
        <v>319.33999999999997</v>
      </c>
      <c r="H3477">
        <v>192921.85</v>
      </c>
      <c r="I3477">
        <v>40.47</v>
      </c>
      <c r="J3477">
        <v>4.66</v>
      </c>
      <c r="K3477">
        <v>35.82</v>
      </c>
    </row>
    <row r="3478" spans="1:11" x14ac:dyDescent="0.3">
      <c r="A3478" t="s">
        <v>329</v>
      </c>
      <c r="B3478" s="2">
        <v>46295</v>
      </c>
      <c r="C3478">
        <v>192921.85</v>
      </c>
      <c r="D3478">
        <v>982.62</v>
      </c>
      <c r="E3478">
        <v>571.1</v>
      </c>
      <c r="F3478">
        <v>1791.67</v>
      </c>
      <c r="G3478">
        <v>314.91000000000003</v>
      </c>
      <c r="H3478">
        <v>190244.18</v>
      </c>
      <c r="I3478">
        <v>39.909999999999997</v>
      </c>
      <c r="J3478">
        <v>4.66</v>
      </c>
      <c r="K3478">
        <v>35.26</v>
      </c>
    </row>
    <row r="3479" spans="1:11" x14ac:dyDescent="0.3">
      <c r="A3479" t="s">
        <v>329</v>
      </c>
      <c r="B3479" s="2">
        <v>46326</v>
      </c>
      <c r="C3479">
        <v>190244.18</v>
      </c>
      <c r="D3479">
        <v>968.98</v>
      </c>
      <c r="E3479">
        <v>563.16999999999996</v>
      </c>
      <c r="F3479">
        <v>1766.8</v>
      </c>
      <c r="G3479">
        <v>310.52999999999997</v>
      </c>
      <c r="H3479">
        <v>187603.67</v>
      </c>
      <c r="I3479">
        <v>39.36</v>
      </c>
      <c r="J3479">
        <v>4.66</v>
      </c>
      <c r="K3479">
        <v>34.700000000000003</v>
      </c>
    </row>
    <row r="3480" spans="1:11" x14ac:dyDescent="0.3">
      <c r="A3480" t="s">
        <v>329</v>
      </c>
      <c r="B3480" s="2">
        <v>46356</v>
      </c>
      <c r="C3480">
        <v>187603.67</v>
      </c>
      <c r="D3480">
        <v>955.53</v>
      </c>
      <c r="E3480">
        <v>555.36</v>
      </c>
      <c r="F3480">
        <v>1742.28</v>
      </c>
      <c r="G3480">
        <v>306.22000000000003</v>
      </c>
      <c r="H3480">
        <v>184999.81</v>
      </c>
      <c r="I3480">
        <v>38.81</v>
      </c>
      <c r="J3480">
        <v>4.66</v>
      </c>
      <c r="K3480">
        <v>34.159999999999997</v>
      </c>
    </row>
    <row r="3481" spans="1:11" x14ac:dyDescent="0.3">
      <c r="A3481" t="s">
        <v>329</v>
      </c>
      <c r="B3481" s="2">
        <v>46387</v>
      </c>
      <c r="C3481">
        <v>184999.81</v>
      </c>
      <c r="D3481">
        <v>942.27</v>
      </c>
      <c r="E3481">
        <v>547.65</v>
      </c>
      <c r="F3481">
        <v>1718.09</v>
      </c>
      <c r="G3481">
        <v>301.97000000000003</v>
      </c>
      <c r="H3481">
        <v>182432.09</v>
      </c>
      <c r="I3481">
        <v>38.270000000000003</v>
      </c>
      <c r="J3481">
        <v>4.66</v>
      </c>
      <c r="K3481">
        <v>33.619999999999997</v>
      </c>
    </row>
    <row r="3482" spans="1:11" x14ac:dyDescent="0.3">
      <c r="A3482" t="s">
        <v>330</v>
      </c>
      <c r="B3482" s="2">
        <v>46053</v>
      </c>
      <c r="C3482">
        <v>150893.35</v>
      </c>
      <c r="D3482">
        <v>655.51</v>
      </c>
      <c r="E3482">
        <v>259.05</v>
      </c>
      <c r="F3482">
        <v>1689.31</v>
      </c>
      <c r="G3482">
        <v>304.25</v>
      </c>
      <c r="H3482">
        <v>148640.74</v>
      </c>
      <c r="I3482">
        <v>31.2</v>
      </c>
      <c r="J3482">
        <v>8.35</v>
      </c>
      <c r="K3482">
        <v>22.85</v>
      </c>
    </row>
    <row r="3483" spans="1:11" x14ac:dyDescent="0.3">
      <c r="A3483" t="s">
        <v>330</v>
      </c>
      <c r="B3483" s="2">
        <v>46081</v>
      </c>
      <c r="C3483">
        <v>148640.74</v>
      </c>
      <c r="D3483">
        <v>645.72</v>
      </c>
      <c r="E3483">
        <v>255.18</v>
      </c>
      <c r="F3483">
        <v>1664.09</v>
      </c>
      <c r="G3483">
        <v>299.70999999999998</v>
      </c>
      <c r="H3483">
        <v>146421.75</v>
      </c>
      <c r="I3483">
        <v>30.74</v>
      </c>
      <c r="J3483">
        <v>8.35</v>
      </c>
      <c r="K3483">
        <v>22.38</v>
      </c>
    </row>
    <row r="3484" spans="1:11" x14ac:dyDescent="0.3">
      <c r="A3484" t="s">
        <v>330</v>
      </c>
      <c r="B3484" s="2">
        <v>46112</v>
      </c>
      <c r="C3484">
        <v>146421.75</v>
      </c>
      <c r="D3484">
        <v>636.08000000000004</v>
      </c>
      <c r="E3484">
        <v>251.37</v>
      </c>
      <c r="F3484">
        <v>1639.25</v>
      </c>
      <c r="G3484">
        <v>295.23</v>
      </c>
      <c r="H3484">
        <v>144235.89000000001</v>
      </c>
      <c r="I3484">
        <v>30.28</v>
      </c>
      <c r="J3484">
        <v>8.35</v>
      </c>
      <c r="K3484">
        <v>21.92</v>
      </c>
    </row>
    <row r="3485" spans="1:11" x14ac:dyDescent="0.3">
      <c r="A3485" t="s">
        <v>330</v>
      </c>
      <c r="B3485" s="2">
        <v>46142</v>
      </c>
      <c r="C3485">
        <v>144235.89000000001</v>
      </c>
      <c r="D3485">
        <v>626.58000000000004</v>
      </c>
      <c r="E3485">
        <v>247.62</v>
      </c>
      <c r="F3485">
        <v>1614.78</v>
      </c>
      <c r="G3485">
        <v>290.83</v>
      </c>
      <c r="H3485">
        <v>142082.66</v>
      </c>
      <c r="I3485">
        <v>29.82</v>
      </c>
      <c r="J3485">
        <v>8.35</v>
      </c>
      <c r="K3485">
        <v>21.47</v>
      </c>
    </row>
    <row r="3486" spans="1:11" x14ac:dyDescent="0.3">
      <c r="A3486" t="s">
        <v>330</v>
      </c>
      <c r="B3486" s="2">
        <v>46173</v>
      </c>
      <c r="C3486">
        <v>142082.66</v>
      </c>
      <c r="D3486">
        <v>617.23</v>
      </c>
      <c r="E3486">
        <v>243.93</v>
      </c>
      <c r="F3486">
        <v>1590.67</v>
      </c>
      <c r="G3486">
        <v>286.49</v>
      </c>
      <c r="H3486">
        <v>139961.57999999999</v>
      </c>
      <c r="I3486">
        <v>29.38</v>
      </c>
      <c r="J3486">
        <v>8.35</v>
      </c>
      <c r="K3486">
        <v>21.03</v>
      </c>
    </row>
    <row r="3487" spans="1:11" x14ac:dyDescent="0.3">
      <c r="A3487" t="s">
        <v>330</v>
      </c>
      <c r="B3487" s="2">
        <v>46203</v>
      </c>
      <c r="C3487">
        <v>139961.57999999999</v>
      </c>
      <c r="D3487">
        <v>608.02</v>
      </c>
      <c r="E3487">
        <v>240.28</v>
      </c>
      <c r="F3487">
        <v>1566.93</v>
      </c>
      <c r="G3487">
        <v>282.20999999999998</v>
      </c>
      <c r="H3487">
        <v>137872.16</v>
      </c>
      <c r="I3487">
        <v>28.94</v>
      </c>
      <c r="J3487">
        <v>8.35</v>
      </c>
      <c r="K3487">
        <v>20.59</v>
      </c>
    </row>
    <row r="3488" spans="1:11" x14ac:dyDescent="0.3">
      <c r="A3488" t="s">
        <v>330</v>
      </c>
      <c r="B3488" s="2">
        <v>46234</v>
      </c>
      <c r="C3488">
        <v>137872.16</v>
      </c>
      <c r="D3488">
        <v>598.94000000000005</v>
      </c>
      <c r="E3488">
        <v>236.7</v>
      </c>
      <c r="F3488">
        <v>1543.54</v>
      </c>
      <c r="G3488">
        <v>278</v>
      </c>
      <c r="H3488">
        <v>135813.93</v>
      </c>
      <c r="I3488">
        <v>28.51</v>
      </c>
      <c r="J3488">
        <v>8.35</v>
      </c>
      <c r="K3488">
        <v>20.16</v>
      </c>
    </row>
    <row r="3489" spans="1:11" x14ac:dyDescent="0.3">
      <c r="A3489" t="s">
        <v>330</v>
      </c>
      <c r="B3489" s="2">
        <v>46265</v>
      </c>
      <c r="C3489">
        <v>135813.93</v>
      </c>
      <c r="D3489">
        <v>590</v>
      </c>
      <c r="E3489">
        <v>233.16</v>
      </c>
      <c r="F3489">
        <v>1520.49</v>
      </c>
      <c r="G3489">
        <v>273.85000000000002</v>
      </c>
      <c r="H3489">
        <v>133786.43</v>
      </c>
      <c r="I3489">
        <v>28.08</v>
      </c>
      <c r="J3489">
        <v>8.35</v>
      </c>
      <c r="K3489">
        <v>19.73</v>
      </c>
    </row>
    <row r="3490" spans="1:11" x14ac:dyDescent="0.3">
      <c r="A3490" t="s">
        <v>330</v>
      </c>
      <c r="B3490" s="2">
        <v>46295</v>
      </c>
      <c r="C3490">
        <v>133786.43</v>
      </c>
      <c r="D3490">
        <v>581.19000000000005</v>
      </c>
      <c r="E3490">
        <v>229.68</v>
      </c>
      <c r="F3490">
        <v>1497.79</v>
      </c>
      <c r="G3490">
        <v>269.76</v>
      </c>
      <c r="H3490">
        <v>131789.19</v>
      </c>
      <c r="I3490">
        <v>27.66</v>
      </c>
      <c r="J3490">
        <v>8.35</v>
      </c>
      <c r="K3490">
        <v>19.309999999999999</v>
      </c>
    </row>
    <row r="3491" spans="1:11" x14ac:dyDescent="0.3">
      <c r="A3491" t="s">
        <v>330</v>
      </c>
      <c r="B3491" s="2">
        <v>46326</v>
      </c>
      <c r="C3491">
        <v>131789.19</v>
      </c>
      <c r="D3491">
        <v>572.51</v>
      </c>
      <c r="E3491">
        <v>226.25</v>
      </c>
      <c r="F3491">
        <v>1475.43</v>
      </c>
      <c r="G3491">
        <v>265.73</v>
      </c>
      <c r="H3491">
        <v>129821.78</v>
      </c>
      <c r="I3491">
        <v>27.25</v>
      </c>
      <c r="J3491">
        <v>8.35</v>
      </c>
      <c r="K3491">
        <v>18.899999999999999</v>
      </c>
    </row>
    <row r="3492" spans="1:11" x14ac:dyDescent="0.3">
      <c r="A3492" t="s">
        <v>330</v>
      </c>
      <c r="B3492" s="2">
        <v>46356</v>
      </c>
      <c r="C3492">
        <v>129821.78</v>
      </c>
      <c r="D3492">
        <v>563.97</v>
      </c>
      <c r="E3492">
        <v>222.88</v>
      </c>
      <c r="F3492">
        <v>1453.41</v>
      </c>
      <c r="G3492">
        <v>261.76</v>
      </c>
      <c r="H3492">
        <v>127883.73</v>
      </c>
      <c r="I3492">
        <v>26.84</v>
      </c>
      <c r="J3492">
        <v>8.35</v>
      </c>
      <c r="K3492">
        <v>18.489999999999998</v>
      </c>
    </row>
    <row r="3493" spans="1:11" x14ac:dyDescent="0.3">
      <c r="A3493" t="s">
        <v>330</v>
      </c>
      <c r="B3493" s="2">
        <v>46387</v>
      </c>
      <c r="C3493">
        <v>127883.73</v>
      </c>
      <c r="D3493">
        <v>555.54999999999995</v>
      </c>
      <c r="E3493">
        <v>219.55</v>
      </c>
      <c r="F3493">
        <v>1431.71</v>
      </c>
      <c r="G3493">
        <v>257.86</v>
      </c>
      <c r="H3493">
        <v>125974.61</v>
      </c>
      <c r="I3493">
        <v>26.44</v>
      </c>
      <c r="J3493">
        <v>8.35</v>
      </c>
      <c r="K3493">
        <v>18.09</v>
      </c>
    </row>
    <row r="3494" spans="1:11" x14ac:dyDescent="0.3">
      <c r="A3494" t="s">
        <v>331</v>
      </c>
      <c r="B3494" s="2">
        <v>46053</v>
      </c>
      <c r="C3494">
        <v>569608.44999999995</v>
      </c>
      <c r="D3494">
        <v>2337.77</v>
      </c>
      <c r="E3494">
        <v>739.98</v>
      </c>
      <c r="F3494">
        <v>8911.91</v>
      </c>
      <c r="G3494">
        <v>397.17</v>
      </c>
      <c r="H3494">
        <v>559559.38</v>
      </c>
      <c r="I3494">
        <v>117.62</v>
      </c>
      <c r="J3494">
        <v>7.49</v>
      </c>
      <c r="K3494">
        <v>110.13</v>
      </c>
    </row>
    <row r="3495" spans="1:11" x14ac:dyDescent="0.3">
      <c r="A3495" t="s">
        <v>331</v>
      </c>
      <c r="B3495" s="2">
        <v>46081</v>
      </c>
      <c r="C3495">
        <v>559559.38</v>
      </c>
      <c r="D3495">
        <v>2296.52</v>
      </c>
      <c r="E3495">
        <v>726.93</v>
      </c>
      <c r="F3495">
        <v>8754.69</v>
      </c>
      <c r="G3495">
        <v>390.17</v>
      </c>
      <c r="H3495">
        <v>549687.59</v>
      </c>
      <c r="I3495">
        <v>115.55</v>
      </c>
      <c r="J3495">
        <v>7.49</v>
      </c>
      <c r="K3495">
        <v>108.05</v>
      </c>
    </row>
    <row r="3496" spans="1:11" x14ac:dyDescent="0.3">
      <c r="A3496" t="s">
        <v>331</v>
      </c>
      <c r="B3496" s="2">
        <v>46112</v>
      </c>
      <c r="C3496">
        <v>549687.59</v>
      </c>
      <c r="D3496">
        <v>2256.0100000000002</v>
      </c>
      <c r="E3496">
        <v>714.1</v>
      </c>
      <c r="F3496">
        <v>8600.24</v>
      </c>
      <c r="G3496">
        <v>383.28</v>
      </c>
      <c r="H3496">
        <v>539989.97</v>
      </c>
      <c r="I3496">
        <v>113.51</v>
      </c>
      <c r="J3496">
        <v>7.49</v>
      </c>
      <c r="K3496">
        <v>106.02</v>
      </c>
    </row>
    <row r="3497" spans="1:11" x14ac:dyDescent="0.3">
      <c r="A3497" t="s">
        <v>331</v>
      </c>
      <c r="B3497" s="2">
        <v>46142</v>
      </c>
      <c r="C3497">
        <v>539989.97</v>
      </c>
      <c r="D3497">
        <v>2216.21</v>
      </c>
      <c r="E3497">
        <v>701.51</v>
      </c>
      <c r="F3497">
        <v>8448.51</v>
      </c>
      <c r="G3497">
        <v>376.52</v>
      </c>
      <c r="H3497">
        <v>530463.43000000005</v>
      </c>
      <c r="I3497">
        <v>111.51</v>
      </c>
      <c r="J3497">
        <v>7.49</v>
      </c>
      <c r="K3497">
        <v>104.01</v>
      </c>
    </row>
    <row r="3498" spans="1:11" x14ac:dyDescent="0.3">
      <c r="A3498" t="s">
        <v>331</v>
      </c>
      <c r="B3498" s="2">
        <v>46173</v>
      </c>
      <c r="C3498">
        <v>530463.43000000005</v>
      </c>
      <c r="D3498">
        <v>2177.11</v>
      </c>
      <c r="E3498">
        <v>689.13</v>
      </c>
      <c r="F3498">
        <v>8299.4599999999991</v>
      </c>
      <c r="G3498">
        <v>369.88</v>
      </c>
      <c r="H3498">
        <v>521104.96</v>
      </c>
      <c r="I3498">
        <v>109.54</v>
      </c>
      <c r="J3498">
        <v>7.49</v>
      </c>
      <c r="K3498">
        <v>102.05</v>
      </c>
    </row>
    <row r="3499" spans="1:11" x14ac:dyDescent="0.3">
      <c r="A3499" t="s">
        <v>331</v>
      </c>
      <c r="B3499" s="2">
        <v>46203</v>
      </c>
      <c r="C3499">
        <v>521104.96</v>
      </c>
      <c r="D3499">
        <v>2138.6999999999998</v>
      </c>
      <c r="E3499">
        <v>676.97</v>
      </c>
      <c r="F3499">
        <v>8153.04</v>
      </c>
      <c r="G3499">
        <v>363.35</v>
      </c>
      <c r="H3499">
        <v>511911.59</v>
      </c>
      <c r="I3499">
        <v>107.61</v>
      </c>
      <c r="J3499">
        <v>7.49</v>
      </c>
      <c r="K3499">
        <v>100.11</v>
      </c>
    </row>
    <row r="3500" spans="1:11" x14ac:dyDescent="0.3">
      <c r="A3500" t="s">
        <v>331</v>
      </c>
      <c r="B3500" s="2">
        <v>46234</v>
      </c>
      <c r="C3500">
        <v>511911.59</v>
      </c>
      <c r="D3500">
        <v>2100.9699999999998</v>
      </c>
      <c r="E3500">
        <v>665.03</v>
      </c>
      <c r="F3500">
        <v>8009.21</v>
      </c>
      <c r="G3500">
        <v>356.94</v>
      </c>
      <c r="H3500">
        <v>502880.41</v>
      </c>
      <c r="I3500">
        <v>105.71</v>
      </c>
      <c r="J3500">
        <v>7.49</v>
      </c>
      <c r="K3500">
        <v>98.22</v>
      </c>
    </row>
    <row r="3501" spans="1:11" x14ac:dyDescent="0.3">
      <c r="A3501" t="s">
        <v>331</v>
      </c>
      <c r="B3501" s="2">
        <v>46265</v>
      </c>
      <c r="C3501">
        <v>502880.41</v>
      </c>
      <c r="D3501">
        <v>2063.91</v>
      </c>
      <c r="E3501">
        <v>653.29999999999995</v>
      </c>
      <c r="F3501">
        <v>7867.91</v>
      </c>
      <c r="G3501">
        <v>350.65</v>
      </c>
      <c r="H3501">
        <v>494008.56</v>
      </c>
      <c r="I3501">
        <v>103.84</v>
      </c>
      <c r="J3501">
        <v>7.49</v>
      </c>
      <c r="K3501">
        <v>96.35</v>
      </c>
    </row>
    <row r="3502" spans="1:11" x14ac:dyDescent="0.3">
      <c r="A3502" t="s">
        <v>331</v>
      </c>
      <c r="B3502" s="2">
        <v>46295</v>
      </c>
      <c r="C3502">
        <v>494008.56</v>
      </c>
      <c r="D3502">
        <v>2027.49</v>
      </c>
      <c r="E3502">
        <v>641.77</v>
      </c>
      <c r="F3502">
        <v>7729.1</v>
      </c>
      <c r="G3502">
        <v>344.46</v>
      </c>
      <c r="H3502">
        <v>485293.22</v>
      </c>
      <c r="I3502">
        <v>102.01</v>
      </c>
      <c r="J3502">
        <v>7.49</v>
      </c>
      <c r="K3502">
        <v>94.52</v>
      </c>
    </row>
    <row r="3503" spans="1:11" x14ac:dyDescent="0.3">
      <c r="A3503" t="s">
        <v>331</v>
      </c>
      <c r="B3503" s="2">
        <v>46326</v>
      </c>
      <c r="C3503">
        <v>485293.22</v>
      </c>
      <c r="D3503">
        <v>1991.72</v>
      </c>
      <c r="E3503">
        <v>630.45000000000005</v>
      </c>
      <c r="F3503">
        <v>7592.75</v>
      </c>
      <c r="G3503">
        <v>338.38</v>
      </c>
      <c r="H3503">
        <v>476731.65</v>
      </c>
      <c r="I3503">
        <v>100.21</v>
      </c>
      <c r="J3503">
        <v>7.49</v>
      </c>
      <c r="K3503">
        <v>92.72</v>
      </c>
    </row>
    <row r="3504" spans="1:11" x14ac:dyDescent="0.3">
      <c r="A3504" t="s">
        <v>331</v>
      </c>
      <c r="B3504" s="2">
        <v>46356</v>
      </c>
      <c r="C3504">
        <v>476731.65</v>
      </c>
      <c r="D3504">
        <v>1956.59</v>
      </c>
      <c r="E3504">
        <v>619.33000000000004</v>
      </c>
      <c r="F3504">
        <v>7458.79</v>
      </c>
      <c r="G3504">
        <v>332.41</v>
      </c>
      <c r="H3504">
        <v>468321.11</v>
      </c>
      <c r="I3504">
        <v>98.44</v>
      </c>
      <c r="J3504">
        <v>7.49</v>
      </c>
      <c r="K3504">
        <v>90.95</v>
      </c>
    </row>
    <row r="3505" spans="1:11" x14ac:dyDescent="0.3">
      <c r="A3505" t="s">
        <v>331</v>
      </c>
      <c r="B3505" s="2">
        <v>46387</v>
      </c>
      <c r="C3505">
        <v>468321.11</v>
      </c>
      <c r="D3505">
        <v>1922.07</v>
      </c>
      <c r="E3505">
        <v>608.4</v>
      </c>
      <c r="F3505">
        <v>7327.2</v>
      </c>
      <c r="G3505">
        <v>326.55</v>
      </c>
      <c r="H3505">
        <v>460058.96</v>
      </c>
      <c r="I3505">
        <v>96.71</v>
      </c>
      <c r="J3505">
        <v>7.49</v>
      </c>
      <c r="K3505">
        <v>89.21</v>
      </c>
    </row>
    <row r="3506" spans="1:11" x14ac:dyDescent="0.3">
      <c r="A3506" t="s">
        <v>332</v>
      </c>
      <c r="B3506" s="2">
        <v>46053</v>
      </c>
      <c r="C3506">
        <v>318199.57</v>
      </c>
      <c r="D3506">
        <v>1445.42</v>
      </c>
      <c r="E3506">
        <v>410.25</v>
      </c>
      <c r="F3506">
        <v>1356.59</v>
      </c>
      <c r="G3506">
        <v>962.05</v>
      </c>
      <c r="H3506">
        <v>315470.67</v>
      </c>
      <c r="I3506">
        <v>79.209999999999994</v>
      </c>
      <c r="J3506">
        <v>4.57</v>
      </c>
      <c r="K3506">
        <v>74.64</v>
      </c>
    </row>
    <row r="3507" spans="1:11" x14ac:dyDescent="0.3">
      <c r="A3507" t="s">
        <v>332</v>
      </c>
      <c r="B3507" s="2">
        <v>46081</v>
      </c>
      <c r="C3507">
        <v>315470.67</v>
      </c>
      <c r="D3507">
        <v>1433.03</v>
      </c>
      <c r="E3507">
        <v>406.74</v>
      </c>
      <c r="F3507">
        <v>1344.96</v>
      </c>
      <c r="G3507">
        <v>953.8</v>
      </c>
      <c r="H3507">
        <v>312765.17</v>
      </c>
      <c r="I3507">
        <v>78.53</v>
      </c>
      <c r="J3507">
        <v>4.57</v>
      </c>
      <c r="K3507">
        <v>73.959999999999994</v>
      </c>
    </row>
    <row r="3508" spans="1:11" x14ac:dyDescent="0.3">
      <c r="A3508" t="s">
        <v>332</v>
      </c>
      <c r="B3508" s="2">
        <v>46112</v>
      </c>
      <c r="C3508">
        <v>312765.17</v>
      </c>
      <c r="D3508">
        <v>1420.74</v>
      </c>
      <c r="E3508">
        <v>403.25</v>
      </c>
      <c r="F3508">
        <v>1333.42</v>
      </c>
      <c r="G3508">
        <v>945.62</v>
      </c>
      <c r="H3508">
        <v>310082.88</v>
      </c>
      <c r="I3508">
        <v>77.86</v>
      </c>
      <c r="J3508">
        <v>4.57</v>
      </c>
      <c r="K3508">
        <v>73.290000000000006</v>
      </c>
    </row>
    <row r="3509" spans="1:11" x14ac:dyDescent="0.3">
      <c r="A3509" t="s">
        <v>332</v>
      </c>
      <c r="B3509" s="2">
        <v>46142</v>
      </c>
      <c r="C3509">
        <v>310082.88</v>
      </c>
      <c r="D3509">
        <v>1408.55</v>
      </c>
      <c r="E3509">
        <v>399.79</v>
      </c>
      <c r="F3509">
        <v>1321.99</v>
      </c>
      <c r="G3509">
        <v>937.51</v>
      </c>
      <c r="H3509">
        <v>307423.59000000003</v>
      </c>
      <c r="I3509">
        <v>77.19</v>
      </c>
      <c r="J3509">
        <v>4.57</v>
      </c>
      <c r="K3509">
        <v>72.62</v>
      </c>
    </row>
    <row r="3510" spans="1:11" x14ac:dyDescent="0.3">
      <c r="A3510" t="s">
        <v>332</v>
      </c>
      <c r="B3510" s="2">
        <v>46173</v>
      </c>
      <c r="C3510">
        <v>307423.59000000003</v>
      </c>
      <c r="D3510">
        <v>1396.47</v>
      </c>
      <c r="E3510">
        <v>396.36</v>
      </c>
      <c r="F3510">
        <v>1310.6500000000001</v>
      </c>
      <c r="G3510">
        <v>929.47</v>
      </c>
      <c r="H3510">
        <v>304787.11</v>
      </c>
      <c r="I3510">
        <v>76.53</v>
      </c>
      <c r="J3510">
        <v>4.57</v>
      </c>
      <c r="K3510">
        <v>71.959999999999994</v>
      </c>
    </row>
    <row r="3511" spans="1:11" x14ac:dyDescent="0.3">
      <c r="A3511" t="s">
        <v>332</v>
      </c>
      <c r="B3511" s="2">
        <v>46203</v>
      </c>
      <c r="C3511">
        <v>304787.11</v>
      </c>
      <c r="D3511">
        <v>1384.5</v>
      </c>
      <c r="E3511">
        <v>392.96</v>
      </c>
      <c r="F3511">
        <v>1299.4100000000001</v>
      </c>
      <c r="G3511">
        <v>921.5</v>
      </c>
      <c r="H3511">
        <v>302173.23</v>
      </c>
      <c r="I3511">
        <v>75.87</v>
      </c>
      <c r="J3511">
        <v>4.57</v>
      </c>
      <c r="K3511">
        <v>71.3</v>
      </c>
    </row>
    <row r="3512" spans="1:11" x14ac:dyDescent="0.3">
      <c r="A3512" t="s">
        <v>332</v>
      </c>
      <c r="B3512" s="2">
        <v>46234</v>
      </c>
      <c r="C3512">
        <v>302173.23</v>
      </c>
      <c r="D3512">
        <v>1372.62</v>
      </c>
      <c r="E3512">
        <v>389.59</v>
      </c>
      <c r="F3512">
        <v>1288.26</v>
      </c>
      <c r="G3512">
        <v>913.6</v>
      </c>
      <c r="H3512">
        <v>299581.78000000003</v>
      </c>
      <c r="I3512">
        <v>75.22</v>
      </c>
      <c r="J3512">
        <v>4.57</v>
      </c>
      <c r="K3512">
        <v>70.650000000000006</v>
      </c>
    </row>
    <row r="3513" spans="1:11" x14ac:dyDescent="0.3">
      <c r="A3513" t="s">
        <v>332</v>
      </c>
      <c r="B3513" s="2">
        <v>46265</v>
      </c>
      <c r="C3513">
        <v>299581.78000000003</v>
      </c>
      <c r="D3513">
        <v>1360.85</v>
      </c>
      <c r="E3513">
        <v>386.25</v>
      </c>
      <c r="F3513">
        <v>1277.22</v>
      </c>
      <c r="G3513">
        <v>905.77</v>
      </c>
      <c r="H3513">
        <v>297012.53999999998</v>
      </c>
      <c r="I3513">
        <v>74.569999999999993</v>
      </c>
      <c r="J3513">
        <v>4.57</v>
      </c>
      <c r="K3513">
        <v>70.010000000000005</v>
      </c>
    </row>
    <row r="3514" spans="1:11" x14ac:dyDescent="0.3">
      <c r="A3514" t="s">
        <v>332</v>
      </c>
      <c r="B3514" s="2">
        <v>46295</v>
      </c>
      <c r="C3514">
        <v>297012.53999999998</v>
      </c>
      <c r="D3514">
        <v>1349.18</v>
      </c>
      <c r="E3514">
        <v>382.94</v>
      </c>
      <c r="F3514">
        <v>1266.26</v>
      </c>
      <c r="G3514">
        <v>898</v>
      </c>
      <c r="H3514">
        <v>294465.34999999998</v>
      </c>
      <c r="I3514">
        <v>73.930000000000007</v>
      </c>
      <c r="J3514">
        <v>4.57</v>
      </c>
      <c r="K3514">
        <v>69.37</v>
      </c>
    </row>
    <row r="3515" spans="1:11" x14ac:dyDescent="0.3">
      <c r="A3515" t="s">
        <v>332</v>
      </c>
      <c r="B3515" s="2">
        <v>46326</v>
      </c>
      <c r="C3515">
        <v>294465.34999999998</v>
      </c>
      <c r="D3515">
        <v>1337.61</v>
      </c>
      <c r="E3515">
        <v>379.65</v>
      </c>
      <c r="F3515">
        <v>1255.4000000000001</v>
      </c>
      <c r="G3515">
        <v>890.3</v>
      </c>
      <c r="H3515">
        <v>291939.99</v>
      </c>
      <c r="I3515">
        <v>73.3</v>
      </c>
      <c r="J3515">
        <v>4.57</v>
      </c>
      <c r="K3515">
        <v>68.73</v>
      </c>
    </row>
    <row r="3516" spans="1:11" x14ac:dyDescent="0.3">
      <c r="A3516" t="s">
        <v>332</v>
      </c>
      <c r="B3516" s="2">
        <v>46356</v>
      </c>
      <c r="C3516">
        <v>291939.99</v>
      </c>
      <c r="D3516">
        <v>1326.14</v>
      </c>
      <c r="E3516">
        <v>376.4</v>
      </c>
      <c r="F3516">
        <v>1244.6400000000001</v>
      </c>
      <c r="G3516">
        <v>882.66</v>
      </c>
      <c r="H3516">
        <v>289436.3</v>
      </c>
      <c r="I3516">
        <v>72.67</v>
      </c>
      <c r="J3516">
        <v>4.57</v>
      </c>
      <c r="K3516">
        <v>68.099999999999994</v>
      </c>
    </row>
    <row r="3517" spans="1:11" x14ac:dyDescent="0.3">
      <c r="A3517" t="s">
        <v>332</v>
      </c>
      <c r="B3517" s="2">
        <v>46387</v>
      </c>
      <c r="C3517">
        <v>289436.3</v>
      </c>
      <c r="D3517">
        <v>1314.76</v>
      </c>
      <c r="E3517">
        <v>373.17</v>
      </c>
      <c r="F3517">
        <v>1233.96</v>
      </c>
      <c r="G3517">
        <v>875.09</v>
      </c>
      <c r="H3517">
        <v>286954.07</v>
      </c>
      <c r="I3517">
        <v>72.05</v>
      </c>
      <c r="J3517">
        <v>4.57</v>
      </c>
      <c r="K3517">
        <v>67.48</v>
      </c>
    </row>
    <row r="3518" spans="1:11" x14ac:dyDescent="0.3">
      <c r="A3518" t="s">
        <v>333</v>
      </c>
      <c r="B3518" s="2">
        <v>46053</v>
      </c>
      <c r="C3518">
        <v>366836.47999999998</v>
      </c>
      <c r="D3518">
        <v>2133.77</v>
      </c>
      <c r="E3518">
        <v>412.01</v>
      </c>
      <c r="F3518">
        <v>4876.5600000000004</v>
      </c>
      <c r="G3518">
        <v>536.41</v>
      </c>
      <c r="H3518">
        <v>361011.51</v>
      </c>
      <c r="I3518">
        <v>75.819999999999993</v>
      </c>
      <c r="J3518">
        <v>7.08</v>
      </c>
      <c r="K3518">
        <v>68.73</v>
      </c>
    </row>
    <row r="3519" spans="1:11" x14ac:dyDescent="0.3">
      <c r="A3519" t="s">
        <v>333</v>
      </c>
      <c r="B3519" s="2">
        <v>46081</v>
      </c>
      <c r="C3519">
        <v>361011.51</v>
      </c>
      <c r="D3519">
        <v>2099.88</v>
      </c>
      <c r="E3519">
        <v>405.47</v>
      </c>
      <c r="F3519">
        <v>4799.12</v>
      </c>
      <c r="G3519">
        <v>527.89</v>
      </c>
      <c r="H3519">
        <v>355279.03</v>
      </c>
      <c r="I3519">
        <v>74.61</v>
      </c>
      <c r="J3519">
        <v>7.08</v>
      </c>
      <c r="K3519">
        <v>67.53</v>
      </c>
    </row>
    <row r="3520" spans="1:11" x14ac:dyDescent="0.3">
      <c r="A3520" t="s">
        <v>333</v>
      </c>
      <c r="B3520" s="2">
        <v>46112</v>
      </c>
      <c r="C3520">
        <v>355279.03</v>
      </c>
      <c r="D3520">
        <v>2066.54</v>
      </c>
      <c r="E3520">
        <v>399.03</v>
      </c>
      <c r="F3520">
        <v>4722.92</v>
      </c>
      <c r="G3520">
        <v>519.51</v>
      </c>
      <c r="H3520">
        <v>349637.57</v>
      </c>
      <c r="I3520">
        <v>73.430000000000007</v>
      </c>
      <c r="J3520">
        <v>7.08</v>
      </c>
      <c r="K3520">
        <v>66.349999999999994</v>
      </c>
    </row>
    <row r="3521" spans="1:11" x14ac:dyDescent="0.3">
      <c r="A3521" t="s">
        <v>333</v>
      </c>
      <c r="B3521" s="2">
        <v>46142</v>
      </c>
      <c r="C3521">
        <v>349637.57</v>
      </c>
      <c r="D3521">
        <v>2033.73</v>
      </c>
      <c r="E3521">
        <v>392.69</v>
      </c>
      <c r="F3521">
        <v>4647.92</v>
      </c>
      <c r="G3521">
        <v>511.26</v>
      </c>
      <c r="H3521">
        <v>344085.7</v>
      </c>
      <c r="I3521">
        <v>72.260000000000005</v>
      </c>
      <c r="J3521">
        <v>7.08</v>
      </c>
      <c r="K3521">
        <v>65.180000000000007</v>
      </c>
    </row>
    <row r="3522" spans="1:11" x14ac:dyDescent="0.3">
      <c r="A3522" t="s">
        <v>333</v>
      </c>
      <c r="B3522" s="2">
        <v>46173</v>
      </c>
      <c r="C3522">
        <v>344085.7</v>
      </c>
      <c r="D3522">
        <v>2001.43</v>
      </c>
      <c r="E3522">
        <v>386.46</v>
      </c>
      <c r="F3522">
        <v>4574.12</v>
      </c>
      <c r="G3522">
        <v>503.14</v>
      </c>
      <c r="H3522">
        <v>338621.98</v>
      </c>
      <c r="I3522">
        <v>71.12</v>
      </c>
      <c r="J3522">
        <v>7.08</v>
      </c>
      <c r="K3522">
        <v>64.03</v>
      </c>
    </row>
    <row r="3523" spans="1:11" x14ac:dyDescent="0.3">
      <c r="A3523" t="s">
        <v>333</v>
      </c>
      <c r="B3523" s="2">
        <v>46203</v>
      </c>
      <c r="C3523">
        <v>338621.98</v>
      </c>
      <c r="D3523">
        <v>1969.65</v>
      </c>
      <c r="E3523">
        <v>380.32</v>
      </c>
      <c r="F3523">
        <v>4501.4799999999996</v>
      </c>
      <c r="G3523">
        <v>495.15</v>
      </c>
      <c r="H3523">
        <v>333245.02</v>
      </c>
      <c r="I3523">
        <v>69.989999999999995</v>
      </c>
      <c r="J3523">
        <v>7.08</v>
      </c>
      <c r="K3523">
        <v>62.9</v>
      </c>
    </row>
    <row r="3524" spans="1:11" x14ac:dyDescent="0.3">
      <c r="A3524" t="s">
        <v>333</v>
      </c>
      <c r="B3524" s="2">
        <v>46234</v>
      </c>
      <c r="C3524">
        <v>333245.02</v>
      </c>
      <c r="D3524">
        <v>1938.38</v>
      </c>
      <c r="E3524">
        <v>374.28</v>
      </c>
      <c r="F3524">
        <v>4430.01</v>
      </c>
      <c r="G3524">
        <v>487.29</v>
      </c>
      <c r="H3524">
        <v>327953.45</v>
      </c>
      <c r="I3524">
        <v>68.87</v>
      </c>
      <c r="J3524">
        <v>7.08</v>
      </c>
      <c r="K3524">
        <v>61.79</v>
      </c>
    </row>
    <row r="3525" spans="1:11" x14ac:dyDescent="0.3">
      <c r="A3525" t="s">
        <v>333</v>
      </c>
      <c r="B3525" s="2">
        <v>46265</v>
      </c>
      <c r="C3525">
        <v>327953.45</v>
      </c>
      <c r="D3525">
        <v>1907.6</v>
      </c>
      <c r="E3525">
        <v>368.34</v>
      </c>
      <c r="F3525">
        <v>4359.66</v>
      </c>
      <c r="G3525">
        <v>479.55</v>
      </c>
      <c r="H3525">
        <v>322745.89</v>
      </c>
      <c r="I3525">
        <v>67.78</v>
      </c>
      <c r="J3525">
        <v>7.08</v>
      </c>
      <c r="K3525">
        <v>60.7</v>
      </c>
    </row>
    <row r="3526" spans="1:11" x14ac:dyDescent="0.3">
      <c r="A3526" t="s">
        <v>333</v>
      </c>
      <c r="B3526" s="2">
        <v>46295</v>
      </c>
      <c r="C3526">
        <v>322745.89</v>
      </c>
      <c r="D3526">
        <v>1877.31</v>
      </c>
      <c r="E3526">
        <v>362.49</v>
      </c>
      <c r="F3526">
        <v>4290.4399999999996</v>
      </c>
      <c r="G3526">
        <v>471.94</v>
      </c>
      <c r="H3526">
        <v>317621.03000000003</v>
      </c>
      <c r="I3526">
        <v>66.7</v>
      </c>
      <c r="J3526">
        <v>7.08</v>
      </c>
      <c r="K3526">
        <v>59.62</v>
      </c>
    </row>
    <row r="3527" spans="1:11" x14ac:dyDescent="0.3">
      <c r="A3527" t="s">
        <v>333</v>
      </c>
      <c r="B3527" s="2">
        <v>46326</v>
      </c>
      <c r="C3527">
        <v>317621.03000000003</v>
      </c>
      <c r="D3527">
        <v>1847.5</v>
      </c>
      <c r="E3527">
        <v>356.73</v>
      </c>
      <c r="F3527">
        <v>4222.3100000000004</v>
      </c>
      <c r="G3527">
        <v>464.44</v>
      </c>
      <c r="H3527">
        <v>312577.53999999998</v>
      </c>
      <c r="I3527">
        <v>65.650000000000006</v>
      </c>
      <c r="J3527">
        <v>7.08</v>
      </c>
      <c r="K3527">
        <v>58.56</v>
      </c>
    </row>
    <row r="3528" spans="1:11" x14ac:dyDescent="0.3">
      <c r="A3528" t="s">
        <v>333</v>
      </c>
      <c r="B3528" s="2">
        <v>46356</v>
      </c>
      <c r="C3528">
        <v>312577.53999999998</v>
      </c>
      <c r="D3528">
        <v>1818.16</v>
      </c>
      <c r="E3528">
        <v>351.07</v>
      </c>
      <c r="F3528">
        <v>4155.26</v>
      </c>
      <c r="G3528">
        <v>457.07</v>
      </c>
      <c r="H3528">
        <v>307614.14</v>
      </c>
      <c r="I3528">
        <v>64.599999999999994</v>
      </c>
      <c r="J3528">
        <v>7.08</v>
      </c>
      <c r="K3528">
        <v>57.52</v>
      </c>
    </row>
    <row r="3529" spans="1:11" x14ac:dyDescent="0.3">
      <c r="A3529" t="s">
        <v>333</v>
      </c>
      <c r="B3529" s="2">
        <v>46387</v>
      </c>
      <c r="C3529">
        <v>307614.14</v>
      </c>
      <c r="D3529">
        <v>1789.29</v>
      </c>
      <c r="E3529">
        <v>345.5</v>
      </c>
      <c r="F3529">
        <v>4089.28</v>
      </c>
      <c r="G3529">
        <v>449.81</v>
      </c>
      <c r="H3529">
        <v>302729.56</v>
      </c>
      <c r="I3529">
        <v>63.58</v>
      </c>
      <c r="J3529">
        <v>7.08</v>
      </c>
      <c r="K3529">
        <v>56.49</v>
      </c>
    </row>
    <row r="3530" spans="1:11" x14ac:dyDescent="0.3">
      <c r="A3530" t="s">
        <v>334</v>
      </c>
      <c r="B3530" s="2">
        <v>46053</v>
      </c>
      <c r="C3530">
        <v>610145.6</v>
      </c>
      <c r="D3530">
        <v>3435.63</v>
      </c>
      <c r="E3530">
        <v>578.47</v>
      </c>
      <c r="F3530">
        <v>5453.33</v>
      </c>
      <c r="G3530">
        <v>377.95</v>
      </c>
      <c r="H3530">
        <v>603735.85</v>
      </c>
      <c r="I3530">
        <v>139.09</v>
      </c>
      <c r="J3530">
        <v>7.19</v>
      </c>
      <c r="K3530">
        <v>131.9</v>
      </c>
    </row>
    <row r="3531" spans="1:11" x14ac:dyDescent="0.3">
      <c r="A3531" t="s">
        <v>334</v>
      </c>
      <c r="B3531" s="2">
        <v>46081</v>
      </c>
      <c r="C3531">
        <v>603735.85</v>
      </c>
      <c r="D3531">
        <v>3399.54</v>
      </c>
      <c r="E3531">
        <v>572.39</v>
      </c>
      <c r="F3531">
        <v>5396.04</v>
      </c>
      <c r="G3531">
        <v>373.98</v>
      </c>
      <c r="H3531">
        <v>597393.43999999994</v>
      </c>
      <c r="I3531">
        <v>137.63</v>
      </c>
      <c r="J3531">
        <v>7.19</v>
      </c>
      <c r="K3531">
        <v>130.44</v>
      </c>
    </row>
    <row r="3532" spans="1:11" x14ac:dyDescent="0.3">
      <c r="A3532" t="s">
        <v>334</v>
      </c>
      <c r="B3532" s="2">
        <v>46112</v>
      </c>
      <c r="C3532">
        <v>597393.43999999994</v>
      </c>
      <c r="D3532">
        <v>3363.82</v>
      </c>
      <c r="E3532">
        <v>566.38</v>
      </c>
      <c r="F3532">
        <v>5339.35</v>
      </c>
      <c r="G3532">
        <v>370.05</v>
      </c>
      <c r="H3532">
        <v>591117.66</v>
      </c>
      <c r="I3532">
        <v>136.18</v>
      </c>
      <c r="J3532">
        <v>7.19</v>
      </c>
      <c r="K3532">
        <v>129</v>
      </c>
    </row>
    <row r="3533" spans="1:11" x14ac:dyDescent="0.3">
      <c r="A3533" t="s">
        <v>334</v>
      </c>
      <c r="B3533" s="2">
        <v>46142</v>
      </c>
      <c r="C3533">
        <v>591117.66</v>
      </c>
      <c r="D3533">
        <v>3328.49</v>
      </c>
      <c r="E3533">
        <v>560.42999999999995</v>
      </c>
      <c r="F3533">
        <v>5283.26</v>
      </c>
      <c r="G3533">
        <v>366.16</v>
      </c>
      <c r="H3533">
        <v>584907.81000000006</v>
      </c>
      <c r="I3533">
        <v>134.75</v>
      </c>
      <c r="J3533">
        <v>7.19</v>
      </c>
      <c r="K3533">
        <v>127.57</v>
      </c>
    </row>
    <row r="3534" spans="1:11" x14ac:dyDescent="0.3">
      <c r="A3534" t="s">
        <v>334</v>
      </c>
      <c r="B3534" s="2">
        <v>46173</v>
      </c>
      <c r="C3534">
        <v>584907.81000000006</v>
      </c>
      <c r="D3534">
        <v>3293.52</v>
      </c>
      <c r="E3534">
        <v>554.54</v>
      </c>
      <c r="F3534">
        <v>5227.76</v>
      </c>
      <c r="G3534">
        <v>362.32</v>
      </c>
      <c r="H3534">
        <v>578763.18999999994</v>
      </c>
      <c r="I3534">
        <v>133.34</v>
      </c>
      <c r="J3534">
        <v>7.19</v>
      </c>
      <c r="K3534">
        <v>126.15</v>
      </c>
    </row>
    <row r="3535" spans="1:11" x14ac:dyDescent="0.3">
      <c r="A3535" t="s">
        <v>334</v>
      </c>
      <c r="B3535" s="2">
        <v>46203</v>
      </c>
      <c r="C3535">
        <v>578763.18999999994</v>
      </c>
      <c r="D3535">
        <v>3258.92</v>
      </c>
      <c r="E3535">
        <v>548.71</v>
      </c>
      <c r="F3535">
        <v>5172.84</v>
      </c>
      <c r="G3535">
        <v>358.51</v>
      </c>
      <c r="H3535">
        <v>572683.13</v>
      </c>
      <c r="I3535">
        <v>131.94</v>
      </c>
      <c r="J3535">
        <v>7.19</v>
      </c>
      <c r="K3535">
        <v>124.75</v>
      </c>
    </row>
    <row r="3536" spans="1:11" x14ac:dyDescent="0.3">
      <c r="A3536" t="s">
        <v>334</v>
      </c>
      <c r="B3536" s="2">
        <v>46234</v>
      </c>
      <c r="C3536">
        <v>572683.13</v>
      </c>
      <c r="D3536">
        <v>3224.68</v>
      </c>
      <c r="E3536">
        <v>542.95000000000005</v>
      </c>
      <c r="F3536">
        <v>5118.5</v>
      </c>
      <c r="G3536">
        <v>354.75</v>
      </c>
      <c r="H3536">
        <v>566666.93999999994</v>
      </c>
      <c r="I3536">
        <v>130.55000000000001</v>
      </c>
      <c r="J3536">
        <v>7.19</v>
      </c>
      <c r="K3536">
        <v>123.36</v>
      </c>
    </row>
    <row r="3537" spans="1:11" x14ac:dyDescent="0.3">
      <c r="A3537" t="s">
        <v>334</v>
      </c>
      <c r="B3537" s="2">
        <v>46265</v>
      </c>
      <c r="C3537">
        <v>566666.93999999994</v>
      </c>
      <c r="D3537">
        <v>3190.81</v>
      </c>
      <c r="E3537">
        <v>537.24</v>
      </c>
      <c r="F3537">
        <v>5064.7299999999996</v>
      </c>
      <c r="G3537">
        <v>351.02</v>
      </c>
      <c r="H3537">
        <v>560713.93999999994</v>
      </c>
      <c r="I3537">
        <v>129.18</v>
      </c>
      <c r="J3537">
        <v>7.19</v>
      </c>
      <c r="K3537">
        <v>121.99</v>
      </c>
    </row>
    <row r="3538" spans="1:11" x14ac:dyDescent="0.3">
      <c r="A3538" t="s">
        <v>334</v>
      </c>
      <c r="B3538" s="2">
        <v>46295</v>
      </c>
      <c r="C3538">
        <v>560713.93999999994</v>
      </c>
      <c r="D3538">
        <v>3157.29</v>
      </c>
      <c r="E3538">
        <v>531.6</v>
      </c>
      <c r="F3538">
        <v>5011.5200000000004</v>
      </c>
      <c r="G3538">
        <v>347.33</v>
      </c>
      <c r="H3538">
        <v>554823.49</v>
      </c>
      <c r="I3538">
        <v>127.82</v>
      </c>
      <c r="J3538">
        <v>7.19</v>
      </c>
      <c r="K3538">
        <v>120.64</v>
      </c>
    </row>
    <row r="3539" spans="1:11" x14ac:dyDescent="0.3">
      <c r="A3539" t="s">
        <v>334</v>
      </c>
      <c r="B3539" s="2">
        <v>46326</v>
      </c>
      <c r="C3539">
        <v>554823.49</v>
      </c>
      <c r="D3539">
        <v>3124.12</v>
      </c>
      <c r="E3539">
        <v>526.02</v>
      </c>
      <c r="F3539">
        <v>4958.87</v>
      </c>
      <c r="G3539">
        <v>343.68</v>
      </c>
      <c r="H3539">
        <v>548994.92000000004</v>
      </c>
      <c r="I3539">
        <v>126.48</v>
      </c>
      <c r="J3539">
        <v>7.19</v>
      </c>
      <c r="K3539">
        <v>119.29</v>
      </c>
    </row>
    <row r="3540" spans="1:11" x14ac:dyDescent="0.3">
      <c r="A3540" t="s">
        <v>334</v>
      </c>
      <c r="B3540" s="2">
        <v>46356</v>
      </c>
      <c r="C3540">
        <v>548994.92000000004</v>
      </c>
      <c r="D3540">
        <v>3091.3</v>
      </c>
      <c r="E3540">
        <v>520.49</v>
      </c>
      <c r="F3540">
        <v>4906.78</v>
      </c>
      <c r="G3540">
        <v>340.07</v>
      </c>
      <c r="H3540">
        <v>543227.57999999996</v>
      </c>
      <c r="I3540">
        <v>125.15</v>
      </c>
      <c r="J3540">
        <v>7.19</v>
      </c>
      <c r="K3540">
        <v>117.96</v>
      </c>
    </row>
    <row r="3541" spans="1:11" x14ac:dyDescent="0.3">
      <c r="A3541" t="s">
        <v>334</v>
      </c>
      <c r="B3541" s="2">
        <v>46387</v>
      </c>
      <c r="C3541">
        <v>543227.57999999996</v>
      </c>
      <c r="D3541">
        <v>3058.82</v>
      </c>
      <c r="E3541">
        <v>515.02</v>
      </c>
      <c r="F3541">
        <v>4855.2299999999996</v>
      </c>
      <c r="G3541">
        <v>336.5</v>
      </c>
      <c r="H3541">
        <v>537520.81999999995</v>
      </c>
      <c r="I3541">
        <v>123.84</v>
      </c>
      <c r="J3541">
        <v>7.19</v>
      </c>
      <c r="K3541">
        <v>116.65</v>
      </c>
    </row>
    <row r="3542" spans="1:11" x14ac:dyDescent="0.3">
      <c r="A3542" t="s">
        <v>335</v>
      </c>
      <c r="B3542" s="2">
        <v>46053</v>
      </c>
      <c r="C3542">
        <v>152814.29999999999</v>
      </c>
      <c r="D3542">
        <v>827.62</v>
      </c>
      <c r="E3542">
        <v>206.87</v>
      </c>
      <c r="F3542">
        <v>774.94</v>
      </c>
      <c r="G3542">
        <v>479.87</v>
      </c>
      <c r="H3542">
        <v>151352.60999999999</v>
      </c>
      <c r="I3542">
        <v>38.020000000000003</v>
      </c>
      <c r="J3542">
        <v>4.68</v>
      </c>
      <c r="K3542">
        <v>33.340000000000003</v>
      </c>
    </row>
    <row r="3543" spans="1:11" x14ac:dyDescent="0.3">
      <c r="A3543" t="s">
        <v>335</v>
      </c>
      <c r="B3543" s="2">
        <v>46081</v>
      </c>
      <c r="C3543">
        <v>151352.60999999999</v>
      </c>
      <c r="D3543">
        <v>819.7</v>
      </c>
      <c r="E3543">
        <v>204.89</v>
      </c>
      <c r="F3543">
        <v>767.53</v>
      </c>
      <c r="G3543">
        <v>475.28</v>
      </c>
      <c r="H3543">
        <v>149904.9</v>
      </c>
      <c r="I3543">
        <v>37.659999999999997</v>
      </c>
      <c r="J3543">
        <v>4.68</v>
      </c>
      <c r="K3543">
        <v>32.979999999999997</v>
      </c>
    </row>
    <row r="3544" spans="1:11" x14ac:dyDescent="0.3">
      <c r="A3544" t="s">
        <v>335</v>
      </c>
      <c r="B3544" s="2">
        <v>46112</v>
      </c>
      <c r="C3544">
        <v>149904.9</v>
      </c>
      <c r="D3544">
        <v>811.86</v>
      </c>
      <c r="E3544">
        <v>202.93</v>
      </c>
      <c r="F3544">
        <v>760.19</v>
      </c>
      <c r="G3544">
        <v>470.74</v>
      </c>
      <c r="H3544">
        <v>148471.04000000001</v>
      </c>
      <c r="I3544">
        <v>37.299999999999997</v>
      </c>
      <c r="J3544">
        <v>4.68</v>
      </c>
      <c r="K3544">
        <v>32.619999999999997</v>
      </c>
    </row>
    <row r="3545" spans="1:11" x14ac:dyDescent="0.3">
      <c r="A3545" t="s">
        <v>335</v>
      </c>
      <c r="B3545" s="2">
        <v>46142</v>
      </c>
      <c r="C3545">
        <v>148471.04000000001</v>
      </c>
      <c r="D3545">
        <v>804.09</v>
      </c>
      <c r="E3545">
        <v>200.99</v>
      </c>
      <c r="F3545">
        <v>752.92</v>
      </c>
      <c r="G3545">
        <v>466.24</v>
      </c>
      <c r="H3545">
        <v>147050.9</v>
      </c>
      <c r="I3545">
        <v>36.94</v>
      </c>
      <c r="J3545">
        <v>4.68</v>
      </c>
      <c r="K3545">
        <v>32.26</v>
      </c>
    </row>
    <row r="3546" spans="1:11" x14ac:dyDescent="0.3">
      <c r="A3546" t="s">
        <v>335</v>
      </c>
      <c r="B3546" s="2">
        <v>46173</v>
      </c>
      <c r="C3546">
        <v>147050.9</v>
      </c>
      <c r="D3546">
        <v>796.4</v>
      </c>
      <c r="E3546">
        <v>199.07</v>
      </c>
      <c r="F3546">
        <v>745.72</v>
      </c>
      <c r="G3546">
        <v>461.78</v>
      </c>
      <c r="H3546">
        <v>145644.32999999999</v>
      </c>
      <c r="I3546">
        <v>36.590000000000003</v>
      </c>
      <c r="J3546">
        <v>4.68</v>
      </c>
      <c r="K3546">
        <v>31.91</v>
      </c>
    </row>
    <row r="3547" spans="1:11" x14ac:dyDescent="0.3">
      <c r="A3547" t="s">
        <v>335</v>
      </c>
      <c r="B3547" s="2">
        <v>46203</v>
      </c>
      <c r="C3547">
        <v>145644.32999999999</v>
      </c>
      <c r="D3547">
        <v>788.79</v>
      </c>
      <c r="E3547">
        <v>197.17</v>
      </c>
      <c r="F3547">
        <v>738.58</v>
      </c>
      <c r="G3547">
        <v>457.36</v>
      </c>
      <c r="H3547">
        <v>144251.23000000001</v>
      </c>
      <c r="I3547">
        <v>36.24</v>
      </c>
      <c r="J3547">
        <v>4.68</v>
      </c>
      <c r="K3547">
        <v>31.56</v>
      </c>
    </row>
    <row r="3548" spans="1:11" x14ac:dyDescent="0.3">
      <c r="A3548" t="s">
        <v>335</v>
      </c>
      <c r="B3548" s="2">
        <v>46234</v>
      </c>
      <c r="C3548">
        <v>144251.23000000001</v>
      </c>
      <c r="D3548">
        <v>781.24</v>
      </c>
      <c r="E3548">
        <v>195.28</v>
      </c>
      <c r="F3548">
        <v>731.52</v>
      </c>
      <c r="G3548">
        <v>452.98</v>
      </c>
      <c r="H3548">
        <v>142871.44</v>
      </c>
      <c r="I3548">
        <v>35.89</v>
      </c>
      <c r="J3548">
        <v>4.68</v>
      </c>
      <c r="K3548">
        <v>31.21</v>
      </c>
    </row>
    <row r="3549" spans="1:11" x14ac:dyDescent="0.3">
      <c r="A3549" t="s">
        <v>335</v>
      </c>
      <c r="B3549" s="2">
        <v>46265</v>
      </c>
      <c r="C3549">
        <v>142871.44</v>
      </c>
      <c r="D3549">
        <v>773.77</v>
      </c>
      <c r="E3549">
        <v>193.41</v>
      </c>
      <c r="F3549">
        <v>724.52</v>
      </c>
      <c r="G3549">
        <v>448.65</v>
      </c>
      <c r="H3549">
        <v>141504.85999999999</v>
      </c>
      <c r="I3549">
        <v>35.549999999999997</v>
      </c>
      <c r="J3549">
        <v>4.68</v>
      </c>
      <c r="K3549">
        <v>30.87</v>
      </c>
    </row>
    <row r="3550" spans="1:11" x14ac:dyDescent="0.3">
      <c r="A3550" t="s">
        <v>335</v>
      </c>
      <c r="B3550" s="2">
        <v>46295</v>
      </c>
      <c r="C3550">
        <v>141504.85999999999</v>
      </c>
      <c r="D3550">
        <v>766.37</v>
      </c>
      <c r="E3550">
        <v>191.56</v>
      </c>
      <c r="F3550">
        <v>717.59</v>
      </c>
      <c r="G3550">
        <v>444.36</v>
      </c>
      <c r="H3550">
        <v>140151.34</v>
      </c>
      <c r="I3550">
        <v>35.21</v>
      </c>
      <c r="J3550">
        <v>4.68</v>
      </c>
      <c r="K3550">
        <v>30.53</v>
      </c>
    </row>
    <row r="3551" spans="1:11" x14ac:dyDescent="0.3">
      <c r="A3551" t="s">
        <v>335</v>
      </c>
      <c r="B3551" s="2">
        <v>46326</v>
      </c>
      <c r="C3551">
        <v>140151.34</v>
      </c>
      <c r="D3551">
        <v>759.04</v>
      </c>
      <c r="E3551">
        <v>189.73</v>
      </c>
      <c r="F3551">
        <v>710.73</v>
      </c>
      <c r="G3551">
        <v>440.11</v>
      </c>
      <c r="H3551">
        <v>138810.78</v>
      </c>
      <c r="I3551">
        <v>34.869999999999997</v>
      </c>
      <c r="J3551">
        <v>4.68</v>
      </c>
      <c r="K3551">
        <v>30.19</v>
      </c>
    </row>
    <row r="3552" spans="1:11" x14ac:dyDescent="0.3">
      <c r="A3552" t="s">
        <v>335</v>
      </c>
      <c r="B3552" s="2">
        <v>46356</v>
      </c>
      <c r="C3552">
        <v>138810.78</v>
      </c>
      <c r="D3552">
        <v>751.78</v>
      </c>
      <c r="E3552">
        <v>187.91</v>
      </c>
      <c r="F3552">
        <v>703.93</v>
      </c>
      <c r="G3552">
        <v>435.9</v>
      </c>
      <c r="H3552">
        <v>137483.03</v>
      </c>
      <c r="I3552">
        <v>34.54</v>
      </c>
      <c r="J3552">
        <v>4.68</v>
      </c>
      <c r="K3552">
        <v>29.86</v>
      </c>
    </row>
    <row r="3553" spans="1:11" x14ac:dyDescent="0.3">
      <c r="A3553" t="s">
        <v>335</v>
      </c>
      <c r="B3553" s="2">
        <v>46387</v>
      </c>
      <c r="C3553">
        <v>137483.03</v>
      </c>
      <c r="D3553">
        <v>744.59</v>
      </c>
      <c r="E3553">
        <v>186.12</v>
      </c>
      <c r="F3553">
        <v>697.2</v>
      </c>
      <c r="G3553">
        <v>431.73</v>
      </c>
      <c r="H3553">
        <v>136167.99</v>
      </c>
      <c r="I3553">
        <v>34.21</v>
      </c>
      <c r="J3553">
        <v>4.68</v>
      </c>
      <c r="K3553">
        <v>29.53</v>
      </c>
    </row>
    <row r="3554" spans="1:11" x14ac:dyDescent="0.3">
      <c r="A3554" t="s">
        <v>336</v>
      </c>
      <c r="B3554" s="2">
        <v>46053</v>
      </c>
      <c r="C3554">
        <v>458547.69</v>
      </c>
      <c r="D3554">
        <v>2026.4</v>
      </c>
      <c r="E3554">
        <v>556.87</v>
      </c>
      <c r="F3554">
        <v>4524.41</v>
      </c>
      <c r="G3554">
        <v>1161.46</v>
      </c>
      <c r="H3554">
        <v>452304.95</v>
      </c>
      <c r="I3554">
        <v>104.37</v>
      </c>
      <c r="J3554">
        <v>19.100000000000001</v>
      </c>
      <c r="K3554">
        <v>85.27</v>
      </c>
    </row>
    <row r="3555" spans="1:11" x14ac:dyDescent="0.3">
      <c r="A3555" t="s">
        <v>336</v>
      </c>
      <c r="B3555" s="2">
        <v>46081</v>
      </c>
      <c r="C3555">
        <v>452304.95</v>
      </c>
      <c r="D3555">
        <v>1998.81</v>
      </c>
      <c r="E3555">
        <v>549.29</v>
      </c>
      <c r="F3555">
        <v>4462.8100000000004</v>
      </c>
      <c r="G3555">
        <v>1145.6500000000001</v>
      </c>
      <c r="H3555">
        <v>446147.21</v>
      </c>
      <c r="I3555">
        <v>102.95</v>
      </c>
      <c r="J3555">
        <v>19.100000000000001</v>
      </c>
      <c r="K3555">
        <v>83.85</v>
      </c>
    </row>
    <row r="3556" spans="1:11" x14ac:dyDescent="0.3">
      <c r="A3556" t="s">
        <v>336</v>
      </c>
      <c r="B3556" s="2">
        <v>46112</v>
      </c>
      <c r="C3556">
        <v>446147.21</v>
      </c>
      <c r="D3556">
        <v>1971.6</v>
      </c>
      <c r="E3556">
        <v>541.80999999999995</v>
      </c>
      <c r="F3556">
        <v>4402.0600000000004</v>
      </c>
      <c r="G3556">
        <v>1130.05</v>
      </c>
      <c r="H3556">
        <v>440073.29</v>
      </c>
      <c r="I3556">
        <v>101.55</v>
      </c>
      <c r="J3556">
        <v>19.100000000000001</v>
      </c>
      <c r="K3556">
        <v>82.45</v>
      </c>
    </row>
    <row r="3557" spans="1:11" x14ac:dyDescent="0.3">
      <c r="A3557" t="s">
        <v>336</v>
      </c>
      <c r="B3557" s="2">
        <v>46142</v>
      </c>
      <c r="C3557">
        <v>440073.29</v>
      </c>
      <c r="D3557">
        <v>1944.76</v>
      </c>
      <c r="E3557">
        <v>534.42999999999995</v>
      </c>
      <c r="F3557">
        <v>4342.13</v>
      </c>
      <c r="G3557">
        <v>1114.67</v>
      </c>
      <c r="H3557">
        <v>434082.07</v>
      </c>
      <c r="I3557">
        <v>100.16</v>
      </c>
      <c r="J3557">
        <v>19.100000000000001</v>
      </c>
      <c r="K3557">
        <v>81.069999999999993</v>
      </c>
    </row>
    <row r="3558" spans="1:11" x14ac:dyDescent="0.3">
      <c r="A3558" t="s">
        <v>336</v>
      </c>
      <c r="B3558" s="2">
        <v>46173</v>
      </c>
      <c r="C3558">
        <v>434082.07</v>
      </c>
      <c r="D3558">
        <v>1918.28</v>
      </c>
      <c r="E3558">
        <v>527.16</v>
      </c>
      <c r="F3558">
        <v>4283.01</v>
      </c>
      <c r="G3558">
        <v>1099.49</v>
      </c>
      <c r="H3558">
        <v>428172.41</v>
      </c>
      <c r="I3558">
        <v>98.8</v>
      </c>
      <c r="J3558">
        <v>19.100000000000001</v>
      </c>
      <c r="K3558">
        <v>79.7</v>
      </c>
    </row>
    <row r="3559" spans="1:11" x14ac:dyDescent="0.3">
      <c r="A3559" t="s">
        <v>336</v>
      </c>
      <c r="B3559" s="2">
        <v>46203</v>
      </c>
      <c r="C3559">
        <v>428172.41</v>
      </c>
      <c r="D3559">
        <v>1892.17</v>
      </c>
      <c r="E3559">
        <v>519.98</v>
      </c>
      <c r="F3559">
        <v>4224.7</v>
      </c>
      <c r="G3559">
        <v>1084.52</v>
      </c>
      <c r="H3559">
        <v>422343.21</v>
      </c>
      <c r="I3559">
        <v>97.45</v>
      </c>
      <c r="J3559">
        <v>19.100000000000001</v>
      </c>
      <c r="K3559">
        <v>78.36</v>
      </c>
    </row>
    <row r="3560" spans="1:11" x14ac:dyDescent="0.3">
      <c r="A3560" t="s">
        <v>336</v>
      </c>
      <c r="B3560" s="2">
        <v>46234</v>
      </c>
      <c r="C3560">
        <v>422343.21</v>
      </c>
      <c r="D3560">
        <v>1866.41</v>
      </c>
      <c r="E3560">
        <v>512.9</v>
      </c>
      <c r="F3560">
        <v>4167.1899999999996</v>
      </c>
      <c r="G3560">
        <v>1069.76</v>
      </c>
      <c r="H3560">
        <v>416593.36</v>
      </c>
      <c r="I3560">
        <v>96.13</v>
      </c>
      <c r="J3560">
        <v>19.100000000000001</v>
      </c>
      <c r="K3560">
        <v>77.03</v>
      </c>
    </row>
    <row r="3561" spans="1:11" x14ac:dyDescent="0.3">
      <c r="A3561" t="s">
        <v>336</v>
      </c>
      <c r="B3561" s="2">
        <v>46265</v>
      </c>
      <c r="C3561">
        <v>416593.36</v>
      </c>
      <c r="D3561">
        <v>1841</v>
      </c>
      <c r="E3561">
        <v>505.92</v>
      </c>
      <c r="F3561">
        <v>4110.45</v>
      </c>
      <c r="G3561">
        <v>1055.19</v>
      </c>
      <c r="H3561">
        <v>410921.8</v>
      </c>
      <c r="I3561">
        <v>94.82</v>
      </c>
      <c r="J3561">
        <v>19.100000000000001</v>
      </c>
      <c r="K3561">
        <v>75.72</v>
      </c>
    </row>
    <row r="3562" spans="1:11" x14ac:dyDescent="0.3">
      <c r="A3562" t="s">
        <v>336</v>
      </c>
      <c r="B3562" s="2">
        <v>46295</v>
      </c>
      <c r="C3562">
        <v>410921.8</v>
      </c>
      <c r="D3562">
        <v>1815.93</v>
      </c>
      <c r="E3562">
        <v>499.03</v>
      </c>
      <c r="F3562">
        <v>4054.49</v>
      </c>
      <c r="G3562">
        <v>1040.83</v>
      </c>
      <c r="H3562">
        <v>405327.45</v>
      </c>
      <c r="I3562">
        <v>93.53</v>
      </c>
      <c r="J3562">
        <v>19.100000000000001</v>
      </c>
      <c r="K3562">
        <v>74.430000000000007</v>
      </c>
    </row>
    <row r="3563" spans="1:11" x14ac:dyDescent="0.3">
      <c r="A3563" t="s">
        <v>336</v>
      </c>
      <c r="B3563" s="2">
        <v>46326</v>
      </c>
      <c r="C3563">
        <v>405327.45</v>
      </c>
      <c r="D3563">
        <v>1791.21</v>
      </c>
      <c r="E3563">
        <v>492.24</v>
      </c>
      <c r="F3563">
        <v>3999.29</v>
      </c>
      <c r="G3563">
        <v>1026.6600000000001</v>
      </c>
      <c r="H3563">
        <v>399809.26</v>
      </c>
      <c r="I3563">
        <v>92.26</v>
      </c>
      <c r="J3563">
        <v>19.100000000000001</v>
      </c>
      <c r="K3563">
        <v>73.16</v>
      </c>
    </row>
    <row r="3564" spans="1:11" x14ac:dyDescent="0.3">
      <c r="A3564" t="s">
        <v>336</v>
      </c>
      <c r="B3564" s="2">
        <v>46356</v>
      </c>
      <c r="C3564">
        <v>399809.26</v>
      </c>
      <c r="D3564">
        <v>1766.82</v>
      </c>
      <c r="E3564">
        <v>485.53</v>
      </c>
      <c r="F3564">
        <v>3944.85</v>
      </c>
      <c r="G3564">
        <v>1012.68</v>
      </c>
      <c r="H3564">
        <v>394366.2</v>
      </c>
      <c r="I3564">
        <v>91</v>
      </c>
      <c r="J3564">
        <v>19.100000000000001</v>
      </c>
      <c r="K3564">
        <v>71.900000000000006</v>
      </c>
    </row>
    <row r="3565" spans="1:11" x14ac:dyDescent="0.3">
      <c r="A3565" t="s">
        <v>336</v>
      </c>
      <c r="B3565" s="2">
        <v>46387</v>
      </c>
      <c r="C3565">
        <v>394366.2</v>
      </c>
      <c r="D3565">
        <v>1742.77</v>
      </c>
      <c r="E3565">
        <v>478.92</v>
      </c>
      <c r="F3565">
        <v>3891.14</v>
      </c>
      <c r="G3565">
        <v>998.89</v>
      </c>
      <c r="H3565">
        <v>388997.24</v>
      </c>
      <c r="I3565">
        <v>89.76</v>
      </c>
      <c r="J3565">
        <v>19.100000000000001</v>
      </c>
      <c r="K3565">
        <v>70.66</v>
      </c>
    </row>
    <row r="3566" spans="1:11" x14ac:dyDescent="0.3">
      <c r="A3566" t="s">
        <v>337</v>
      </c>
      <c r="B3566" s="2">
        <v>46053</v>
      </c>
      <c r="C3566">
        <v>161429.59</v>
      </c>
      <c r="D3566">
        <v>778.49</v>
      </c>
      <c r="E3566">
        <v>233.25</v>
      </c>
      <c r="F3566">
        <v>1090.69</v>
      </c>
      <c r="G3566">
        <v>427.41</v>
      </c>
      <c r="H3566">
        <v>159678.24</v>
      </c>
      <c r="I3566">
        <v>33.450000000000003</v>
      </c>
      <c r="J3566">
        <v>7.25</v>
      </c>
      <c r="K3566">
        <v>26.2</v>
      </c>
    </row>
    <row r="3567" spans="1:11" x14ac:dyDescent="0.3">
      <c r="A3567" t="s">
        <v>337</v>
      </c>
      <c r="B3567" s="2">
        <v>46081</v>
      </c>
      <c r="C3567">
        <v>159678.24</v>
      </c>
      <c r="D3567">
        <v>770.05</v>
      </c>
      <c r="E3567">
        <v>230.72</v>
      </c>
      <c r="F3567">
        <v>1078.8599999999999</v>
      </c>
      <c r="G3567">
        <v>422.77</v>
      </c>
      <c r="H3567">
        <v>157945.9</v>
      </c>
      <c r="I3567">
        <v>33.090000000000003</v>
      </c>
      <c r="J3567">
        <v>7.25</v>
      </c>
      <c r="K3567">
        <v>25.84</v>
      </c>
    </row>
    <row r="3568" spans="1:11" x14ac:dyDescent="0.3">
      <c r="A3568" t="s">
        <v>337</v>
      </c>
      <c r="B3568" s="2">
        <v>46112</v>
      </c>
      <c r="C3568">
        <v>157945.9</v>
      </c>
      <c r="D3568">
        <v>761.69</v>
      </c>
      <c r="E3568">
        <v>228.21</v>
      </c>
      <c r="F3568">
        <v>1067.1600000000001</v>
      </c>
      <c r="G3568">
        <v>418.18</v>
      </c>
      <c r="H3568">
        <v>156232.34</v>
      </c>
      <c r="I3568">
        <v>32.729999999999997</v>
      </c>
      <c r="J3568">
        <v>7.25</v>
      </c>
      <c r="K3568">
        <v>25.48</v>
      </c>
    </row>
    <row r="3569" spans="1:11" x14ac:dyDescent="0.3">
      <c r="A3569" t="s">
        <v>337</v>
      </c>
      <c r="B3569" s="2">
        <v>46142</v>
      </c>
      <c r="C3569">
        <v>156232.34</v>
      </c>
      <c r="D3569">
        <v>753.43</v>
      </c>
      <c r="E3569">
        <v>225.74</v>
      </c>
      <c r="F3569">
        <v>1055.58</v>
      </c>
      <c r="G3569">
        <v>413.65</v>
      </c>
      <c r="H3569">
        <v>154537.38</v>
      </c>
      <c r="I3569">
        <v>32.369999999999997</v>
      </c>
      <c r="J3569">
        <v>7.25</v>
      </c>
      <c r="K3569">
        <v>25.13</v>
      </c>
    </row>
    <row r="3570" spans="1:11" x14ac:dyDescent="0.3">
      <c r="A3570" t="s">
        <v>337</v>
      </c>
      <c r="B3570" s="2">
        <v>46173</v>
      </c>
      <c r="C3570">
        <v>154537.38</v>
      </c>
      <c r="D3570">
        <v>745.26</v>
      </c>
      <c r="E3570">
        <v>223.29</v>
      </c>
      <c r="F3570">
        <v>1044.1300000000001</v>
      </c>
      <c r="G3570">
        <v>409.16</v>
      </c>
      <c r="H3570">
        <v>152860.81</v>
      </c>
      <c r="I3570">
        <v>32.020000000000003</v>
      </c>
      <c r="J3570">
        <v>7.25</v>
      </c>
      <c r="K3570">
        <v>24.78</v>
      </c>
    </row>
    <row r="3571" spans="1:11" x14ac:dyDescent="0.3">
      <c r="A3571" t="s">
        <v>337</v>
      </c>
      <c r="B3571" s="2">
        <v>46203</v>
      </c>
      <c r="C3571">
        <v>152860.81</v>
      </c>
      <c r="D3571">
        <v>737.17</v>
      </c>
      <c r="E3571">
        <v>220.87</v>
      </c>
      <c r="F3571">
        <v>1032.8</v>
      </c>
      <c r="G3571">
        <v>404.72</v>
      </c>
      <c r="H3571">
        <v>151202.42000000001</v>
      </c>
      <c r="I3571">
        <v>31.67</v>
      </c>
      <c r="J3571">
        <v>7.25</v>
      </c>
      <c r="K3571">
        <v>24.43</v>
      </c>
    </row>
    <row r="3572" spans="1:11" x14ac:dyDescent="0.3">
      <c r="A3572" t="s">
        <v>337</v>
      </c>
      <c r="B3572" s="2">
        <v>46234</v>
      </c>
      <c r="C3572">
        <v>151202.42000000001</v>
      </c>
      <c r="D3572">
        <v>729.17</v>
      </c>
      <c r="E3572">
        <v>218.47</v>
      </c>
      <c r="F3572">
        <v>1021.59</v>
      </c>
      <c r="G3572">
        <v>400.33</v>
      </c>
      <c r="H3572">
        <v>149562.03</v>
      </c>
      <c r="I3572">
        <v>31.33</v>
      </c>
      <c r="J3572">
        <v>7.25</v>
      </c>
      <c r="K3572">
        <v>24.08</v>
      </c>
    </row>
    <row r="3573" spans="1:11" x14ac:dyDescent="0.3">
      <c r="A3573" t="s">
        <v>337</v>
      </c>
      <c r="B3573" s="2">
        <v>46265</v>
      </c>
      <c r="C3573">
        <v>149562.03</v>
      </c>
      <c r="D3573">
        <v>721.26</v>
      </c>
      <c r="E3573">
        <v>216.1</v>
      </c>
      <c r="F3573">
        <v>1010.51</v>
      </c>
      <c r="G3573">
        <v>395.99</v>
      </c>
      <c r="H3573">
        <v>147939.43</v>
      </c>
      <c r="I3573">
        <v>30.99</v>
      </c>
      <c r="J3573">
        <v>7.25</v>
      </c>
      <c r="K3573">
        <v>23.74</v>
      </c>
    </row>
    <row r="3574" spans="1:11" x14ac:dyDescent="0.3">
      <c r="A3574" t="s">
        <v>337</v>
      </c>
      <c r="B3574" s="2">
        <v>46295</v>
      </c>
      <c r="C3574">
        <v>147939.43</v>
      </c>
      <c r="D3574">
        <v>713.44</v>
      </c>
      <c r="E3574">
        <v>213.76</v>
      </c>
      <c r="F3574">
        <v>999.55</v>
      </c>
      <c r="G3574">
        <v>391.69</v>
      </c>
      <c r="H3574">
        <v>146334.44</v>
      </c>
      <c r="I3574">
        <v>30.65</v>
      </c>
      <c r="J3574">
        <v>7.25</v>
      </c>
      <c r="K3574">
        <v>23.41</v>
      </c>
    </row>
    <row r="3575" spans="1:11" x14ac:dyDescent="0.3">
      <c r="A3575" t="s">
        <v>337</v>
      </c>
      <c r="B3575" s="2">
        <v>46326</v>
      </c>
      <c r="C3575">
        <v>146334.44</v>
      </c>
      <c r="D3575">
        <v>705.7</v>
      </c>
      <c r="E3575">
        <v>211.44</v>
      </c>
      <c r="F3575">
        <v>988.7</v>
      </c>
      <c r="G3575">
        <v>387.44</v>
      </c>
      <c r="H3575">
        <v>144746.85999999999</v>
      </c>
      <c r="I3575">
        <v>30.32</v>
      </c>
      <c r="J3575">
        <v>7.25</v>
      </c>
      <c r="K3575">
        <v>23.08</v>
      </c>
    </row>
    <row r="3576" spans="1:11" x14ac:dyDescent="0.3">
      <c r="A3576" t="s">
        <v>337</v>
      </c>
      <c r="B3576" s="2">
        <v>46356</v>
      </c>
      <c r="C3576">
        <v>144746.85999999999</v>
      </c>
      <c r="D3576">
        <v>698.04</v>
      </c>
      <c r="E3576">
        <v>209.14</v>
      </c>
      <c r="F3576">
        <v>977.98</v>
      </c>
      <c r="G3576">
        <v>383.24</v>
      </c>
      <c r="H3576">
        <v>143176.5</v>
      </c>
      <c r="I3576">
        <v>29.99</v>
      </c>
      <c r="J3576">
        <v>7.25</v>
      </c>
      <c r="K3576">
        <v>22.75</v>
      </c>
    </row>
    <row r="3577" spans="1:11" x14ac:dyDescent="0.3">
      <c r="A3577" t="s">
        <v>337</v>
      </c>
      <c r="B3577" s="2">
        <v>46387</v>
      </c>
      <c r="C3577">
        <v>143176.5</v>
      </c>
      <c r="D3577">
        <v>690.47</v>
      </c>
      <c r="E3577">
        <v>206.87</v>
      </c>
      <c r="F3577">
        <v>967.37</v>
      </c>
      <c r="G3577">
        <v>379.08</v>
      </c>
      <c r="H3577">
        <v>141623.18</v>
      </c>
      <c r="I3577">
        <v>29.67</v>
      </c>
      <c r="J3577">
        <v>7.25</v>
      </c>
      <c r="K3577">
        <v>22.42</v>
      </c>
    </row>
    <row r="3578" spans="1:11" x14ac:dyDescent="0.3">
      <c r="A3578" t="s">
        <v>338</v>
      </c>
      <c r="B3578" s="2">
        <v>46053</v>
      </c>
      <c r="C3578">
        <v>295746.58</v>
      </c>
      <c r="D3578">
        <v>1402.82</v>
      </c>
      <c r="E3578">
        <v>439.1</v>
      </c>
      <c r="F3578">
        <v>4548.51</v>
      </c>
      <c r="G3578">
        <v>443.86</v>
      </c>
      <c r="H3578">
        <v>290315.09999999998</v>
      </c>
      <c r="I3578">
        <v>61.05</v>
      </c>
      <c r="J3578">
        <v>6.27</v>
      </c>
      <c r="K3578">
        <v>54.78</v>
      </c>
    </row>
    <row r="3579" spans="1:11" x14ac:dyDescent="0.3">
      <c r="A3579" t="s">
        <v>338</v>
      </c>
      <c r="B3579" s="2">
        <v>46081</v>
      </c>
      <c r="C3579">
        <v>290315.09999999998</v>
      </c>
      <c r="D3579">
        <v>1377.06</v>
      </c>
      <c r="E3579">
        <v>431.04</v>
      </c>
      <c r="F3579">
        <v>4464.9799999999996</v>
      </c>
      <c r="G3579">
        <v>435.71</v>
      </c>
      <c r="H3579">
        <v>284983.37</v>
      </c>
      <c r="I3579">
        <v>59.93</v>
      </c>
      <c r="J3579">
        <v>6.27</v>
      </c>
      <c r="K3579">
        <v>53.66</v>
      </c>
    </row>
    <row r="3580" spans="1:11" x14ac:dyDescent="0.3">
      <c r="A3580" t="s">
        <v>338</v>
      </c>
      <c r="B3580" s="2">
        <v>46112</v>
      </c>
      <c r="C3580">
        <v>284983.37</v>
      </c>
      <c r="D3580">
        <v>1351.77</v>
      </c>
      <c r="E3580">
        <v>423.12</v>
      </c>
      <c r="F3580">
        <v>4382.9799999999996</v>
      </c>
      <c r="G3580">
        <v>427.71</v>
      </c>
      <c r="H3580">
        <v>279749.57</v>
      </c>
      <c r="I3580">
        <v>58.83</v>
      </c>
      <c r="J3580">
        <v>6.27</v>
      </c>
      <c r="K3580">
        <v>52.55</v>
      </c>
    </row>
    <row r="3581" spans="1:11" x14ac:dyDescent="0.3">
      <c r="A3581" t="s">
        <v>338</v>
      </c>
      <c r="B3581" s="2">
        <v>46142</v>
      </c>
      <c r="C3581">
        <v>279749.57</v>
      </c>
      <c r="D3581">
        <v>1326.95</v>
      </c>
      <c r="E3581">
        <v>415.35</v>
      </c>
      <c r="F3581">
        <v>4302.4799999999996</v>
      </c>
      <c r="G3581">
        <v>419.85</v>
      </c>
      <c r="H3581">
        <v>274611.88</v>
      </c>
      <c r="I3581">
        <v>57.75</v>
      </c>
      <c r="J3581">
        <v>6.27</v>
      </c>
      <c r="K3581">
        <v>51.47</v>
      </c>
    </row>
    <row r="3582" spans="1:11" x14ac:dyDescent="0.3">
      <c r="A3582" t="s">
        <v>338</v>
      </c>
      <c r="B3582" s="2">
        <v>46173</v>
      </c>
      <c r="C3582">
        <v>274611.88</v>
      </c>
      <c r="D3582">
        <v>1302.58</v>
      </c>
      <c r="E3582">
        <v>407.72</v>
      </c>
      <c r="F3582">
        <v>4223.46</v>
      </c>
      <c r="G3582">
        <v>412.14</v>
      </c>
      <c r="H3582">
        <v>269568.55</v>
      </c>
      <c r="I3582">
        <v>56.69</v>
      </c>
      <c r="J3582">
        <v>6.27</v>
      </c>
      <c r="K3582">
        <v>50.41</v>
      </c>
    </row>
    <row r="3583" spans="1:11" x14ac:dyDescent="0.3">
      <c r="A3583" t="s">
        <v>338</v>
      </c>
      <c r="B3583" s="2">
        <v>46203</v>
      </c>
      <c r="C3583">
        <v>269568.55</v>
      </c>
      <c r="D3583">
        <v>1278.6500000000001</v>
      </c>
      <c r="E3583">
        <v>400.24</v>
      </c>
      <c r="F3583">
        <v>4145.8999999999996</v>
      </c>
      <c r="G3583">
        <v>404.57</v>
      </c>
      <c r="H3583">
        <v>264617.84000000003</v>
      </c>
      <c r="I3583">
        <v>55.64</v>
      </c>
      <c r="J3583">
        <v>6.27</v>
      </c>
      <c r="K3583">
        <v>49.37</v>
      </c>
    </row>
    <row r="3584" spans="1:11" x14ac:dyDescent="0.3">
      <c r="A3584" t="s">
        <v>338</v>
      </c>
      <c r="B3584" s="2">
        <v>46234</v>
      </c>
      <c r="C3584">
        <v>264617.84000000003</v>
      </c>
      <c r="D3584">
        <v>1255.17</v>
      </c>
      <c r="E3584">
        <v>392.89</v>
      </c>
      <c r="F3584">
        <v>4069.76</v>
      </c>
      <c r="G3584">
        <v>397.14</v>
      </c>
      <c r="H3584">
        <v>259758.05</v>
      </c>
      <c r="I3584">
        <v>54.62</v>
      </c>
      <c r="J3584">
        <v>6.27</v>
      </c>
      <c r="K3584">
        <v>48.35</v>
      </c>
    </row>
    <row r="3585" spans="1:11" x14ac:dyDescent="0.3">
      <c r="A3585" t="s">
        <v>338</v>
      </c>
      <c r="B3585" s="2">
        <v>46265</v>
      </c>
      <c r="C3585">
        <v>259758.05</v>
      </c>
      <c r="D3585">
        <v>1232.1199999999999</v>
      </c>
      <c r="E3585">
        <v>385.67</v>
      </c>
      <c r="F3585">
        <v>3995.02</v>
      </c>
      <c r="G3585">
        <v>389.85</v>
      </c>
      <c r="H3585">
        <v>254987.51</v>
      </c>
      <c r="I3585">
        <v>53.62</v>
      </c>
      <c r="J3585">
        <v>6.27</v>
      </c>
      <c r="K3585">
        <v>47.35</v>
      </c>
    </row>
    <row r="3586" spans="1:11" x14ac:dyDescent="0.3">
      <c r="A3586" t="s">
        <v>338</v>
      </c>
      <c r="B3586" s="2">
        <v>46295</v>
      </c>
      <c r="C3586">
        <v>254987.51</v>
      </c>
      <c r="D3586">
        <v>1209.49</v>
      </c>
      <c r="E3586">
        <v>378.59</v>
      </c>
      <c r="F3586">
        <v>3921.65</v>
      </c>
      <c r="G3586">
        <v>382.69</v>
      </c>
      <c r="H3586">
        <v>250304.58</v>
      </c>
      <c r="I3586">
        <v>52.63</v>
      </c>
      <c r="J3586">
        <v>6.27</v>
      </c>
      <c r="K3586">
        <v>46.36</v>
      </c>
    </row>
    <row r="3587" spans="1:11" x14ac:dyDescent="0.3">
      <c r="A3587" t="s">
        <v>338</v>
      </c>
      <c r="B3587" s="2">
        <v>46326</v>
      </c>
      <c r="C3587">
        <v>250304.58</v>
      </c>
      <c r="D3587">
        <v>1187.28</v>
      </c>
      <c r="E3587">
        <v>371.63</v>
      </c>
      <c r="F3587">
        <v>3849.62</v>
      </c>
      <c r="G3587">
        <v>375.66</v>
      </c>
      <c r="H3587">
        <v>245707.66</v>
      </c>
      <c r="I3587">
        <v>51.67</v>
      </c>
      <c r="J3587">
        <v>6.27</v>
      </c>
      <c r="K3587">
        <v>45.4</v>
      </c>
    </row>
    <row r="3588" spans="1:11" x14ac:dyDescent="0.3">
      <c r="A3588" t="s">
        <v>338</v>
      </c>
      <c r="B3588" s="2">
        <v>46356</v>
      </c>
      <c r="C3588">
        <v>245707.66</v>
      </c>
      <c r="D3588">
        <v>1165.47</v>
      </c>
      <c r="E3588">
        <v>364.81</v>
      </c>
      <c r="F3588">
        <v>3778.92</v>
      </c>
      <c r="G3588">
        <v>368.76</v>
      </c>
      <c r="H3588">
        <v>241195.16</v>
      </c>
      <c r="I3588">
        <v>50.72</v>
      </c>
      <c r="J3588">
        <v>6.27</v>
      </c>
      <c r="K3588">
        <v>44.45</v>
      </c>
    </row>
    <row r="3589" spans="1:11" x14ac:dyDescent="0.3">
      <c r="A3589" t="s">
        <v>338</v>
      </c>
      <c r="B3589" s="2">
        <v>46387</v>
      </c>
      <c r="C3589">
        <v>241195.16</v>
      </c>
      <c r="D3589">
        <v>1144.07</v>
      </c>
      <c r="E3589">
        <v>358.11</v>
      </c>
      <c r="F3589">
        <v>3709.52</v>
      </c>
      <c r="G3589">
        <v>361.99</v>
      </c>
      <c r="H3589">
        <v>236765.54</v>
      </c>
      <c r="I3589">
        <v>49.79</v>
      </c>
      <c r="J3589">
        <v>6.27</v>
      </c>
      <c r="K3589">
        <v>43.52</v>
      </c>
    </row>
    <row r="3590" spans="1:11" x14ac:dyDescent="0.3">
      <c r="A3590" t="s">
        <v>339</v>
      </c>
      <c r="B3590" s="2">
        <v>46053</v>
      </c>
      <c r="C3590">
        <v>500554.27</v>
      </c>
      <c r="D3590">
        <v>2562</v>
      </c>
      <c r="E3590">
        <v>613.61</v>
      </c>
      <c r="F3590">
        <v>4242.29</v>
      </c>
      <c r="G3590">
        <v>581.97</v>
      </c>
      <c r="H3590">
        <v>495116.4</v>
      </c>
      <c r="I3590">
        <v>103.72</v>
      </c>
      <c r="J3590">
        <v>7.13</v>
      </c>
      <c r="K3590">
        <v>96.59</v>
      </c>
    </row>
    <row r="3591" spans="1:11" x14ac:dyDescent="0.3">
      <c r="A3591" t="s">
        <v>339</v>
      </c>
      <c r="B3591" s="2">
        <v>46081</v>
      </c>
      <c r="C3591">
        <v>495116.4</v>
      </c>
      <c r="D3591">
        <v>2534.17</v>
      </c>
      <c r="E3591">
        <v>606.94000000000005</v>
      </c>
      <c r="F3591">
        <v>4196.21</v>
      </c>
      <c r="G3591">
        <v>575.65</v>
      </c>
      <c r="H3591">
        <v>489737.6</v>
      </c>
      <c r="I3591">
        <v>102.59</v>
      </c>
      <c r="J3591">
        <v>7.13</v>
      </c>
      <c r="K3591">
        <v>95.46</v>
      </c>
    </row>
    <row r="3592" spans="1:11" x14ac:dyDescent="0.3">
      <c r="A3592" t="s">
        <v>339</v>
      </c>
      <c r="B3592" s="2">
        <v>46112</v>
      </c>
      <c r="C3592">
        <v>489737.6</v>
      </c>
      <c r="D3592">
        <v>2506.64</v>
      </c>
      <c r="E3592">
        <v>600.35</v>
      </c>
      <c r="F3592">
        <v>4150.62</v>
      </c>
      <c r="G3592">
        <v>569.39</v>
      </c>
      <c r="H3592">
        <v>484417.24</v>
      </c>
      <c r="I3592">
        <v>101.47</v>
      </c>
      <c r="J3592">
        <v>7.13</v>
      </c>
      <c r="K3592">
        <v>94.35</v>
      </c>
    </row>
    <row r="3593" spans="1:11" x14ac:dyDescent="0.3">
      <c r="A3593" t="s">
        <v>339</v>
      </c>
      <c r="B3593" s="2">
        <v>46142</v>
      </c>
      <c r="C3593">
        <v>484417.24</v>
      </c>
      <c r="D3593">
        <v>2479.41</v>
      </c>
      <c r="E3593">
        <v>593.83000000000004</v>
      </c>
      <c r="F3593">
        <v>4105.53</v>
      </c>
      <c r="G3593">
        <v>563.21</v>
      </c>
      <c r="H3593">
        <v>479154.67</v>
      </c>
      <c r="I3593">
        <v>100.37</v>
      </c>
      <c r="J3593">
        <v>7.13</v>
      </c>
      <c r="K3593">
        <v>93.24</v>
      </c>
    </row>
    <row r="3594" spans="1:11" x14ac:dyDescent="0.3">
      <c r="A3594" t="s">
        <v>339</v>
      </c>
      <c r="B3594" s="2">
        <v>46173</v>
      </c>
      <c r="C3594">
        <v>479154.67</v>
      </c>
      <c r="D3594">
        <v>2452.4699999999998</v>
      </c>
      <c r="E3594">
        <v>587.37</v>
      </c>
      <c r="F3594">
        <v>4060.93</v>
      </c>
      <c r="G3594">
        <v>557.09</v>
      </c>
      <c r="H3594">
        <v>473949.28</v>
      </c>
      <c r="I3594">
        <v>99.28</v>
      </c>
      <c r="J3594">
        <v>7.13</v>
      </c>
      <c r="K3594">
        <v>92.15</v>
      </c>
    </row>
    <row r="3595" spans="1:11" x14ac:dyDescent="0.3">
      <c r="A3595" t="s">
        <v>339</v>
      </c>
      <c r="B3595" s="2">
        <v>46203</v>
      </c>
      <c r="C3595">
        <v>473949.28</v>
      </c>
      <c r="D3595">
        <v>2425.83</v>
      </c>
      <c r="E3595">
        <v>580.99</v>
      </c>
      <c r="F3595">
        <v>4016.81</v>
      </c>
      <c r="G3595">
        <v>551.04</v>
      </c>
      <c r="H3595">
        <v>468800.44</v>
      </c>
      <c r="I3595">
        <v>98.2</v>
      </c>
      <c r="J3595">
        <v>7.13</v>
      </c>
      <c r="K3595">
        <v>91.07</v>
      </c>
    </row>
    <row r="3596" spans="1:11" x14ac:dyDescent="0.3">
      <c r="A3596" t="s">
        <v>339</v>
      </c>
      <c r="B3596" s="2">
        <v>46234</v>
      </c>
      <c r="C3596">
        <v>468800.44</v>
      </c>
      <c r="D3596">
        <v>2399.48</v>
      </c>
      <c r="E3596">
        <v>574.67999999999995</v>
      </c>
      <c r="F3596">
        <v>3973.17</v>
      </c>
      <c r="G3596">
        <v>545.04999999999995</v>
      </c>
      <c r="H3596">
        <v>463707.53</v>
      </c>
      <c r="I3596">
        <v>97.14</v>
      </c>
      <c r="J3596">
        <v>7.13</v>
      </c>
      <c r="K3596">
        <v>90.01</v>
      </c>
    </row>
    <row r="3597" spans="1:11" x14ac:dyDescent="0.3">
      <c r="A3597" t="s">
        <v>339</v>
      </c>
      <c r="B3597" s="2">
        <v>46265</v>
      </c>
      <c r="C3597">
        <v>463707.53</v>
      </c>
      <c r="D3597">
        <v>2373.41</v>
      </c>
      <c r="E3597">
        <v>568.44000000000005</v>
      </c>
      <c r="F3597">
        <v>3930.01</v>
      </c>
      <c r="G3597">
        <v>539.13</v>
      </c>
      <c r="H3597">
        <v>458669.95</v>
      </c>
      <c r="I3597">
        <v>96.08</v>
      </c>
      <c r="J3597">
        <v>7.13</v>
      </c>
      <c r="K3597">
        <v>88.95</v>
      </c>
    </row>
    <row r="3598" spans="1:11" x14ac:dyDescent="0.3">
      <c r="A3598" t="s">
        <v>339</v>
      </c>
      <c r="B3598" s="2">
        <v>46295</v>
      </c>
      <c r="C3598">
        <v>458669.95</v>
      </c>
      <c r="D3598">
        <v>2347.63</v>
      </c>
      <c r="E3598">
        <v>562.26</v>
      </c>
      <c r="F3598">
        <v>3887.32</v>
      </c>
      <c r="G3598">
        <v>533.27</v>
      </c>
      <c r="H3598">
        <v>453687.1</v>
      </c>
      <c r="I3598">
        <v>95.04</v>
      </c>
      <c r="J3598">
        <v>7.13</v>
      </c>
      <c r="K3598">
        <v>87.91</v>
      </c>
    </row>
    <row r="3599" spans="1:11" x14ac:dyDescent="0.3">
      <c r="A3599" t="s">
        <v>339</v>
      </c>
      <c r="B3599" s="2">
        <v>46326</v>
      </c>
      <c r="C3599">
        <v>453687.1</v>
      </c>
      <c r="D3599">
        <v>2322.12</v>
      </c>
      <c r="E3599">
        <v>556.16</v>
      </c>
      <c r="F3599">
        <v>3845.09</v>
      </c>
      <c r="G3599">
        <v>527.48</v>
      </c>
      <c r="H3599">
        <v>448758.37</v>
      </c>
      <c r="I3599">
        <v>94</v>
      </c>
      <c r="J3599">
        <v>7.13</v>
      </c>
      <c r="K3599">
        <v>86.88</v>
      </c>
    </row>
    <row r="3600" spans="1:11" x14ac:dyDescent="0.3">
      <c r="A3600" t="s">
        <v>339</v>
      </c>
      <c r="B3600" s="2">
        <v>46356</v>
      </c>
      <c r="C3600">
        <v>448758.37</v>
      </c>
      <c r="D3600">
        <v>2296.89</v>
      </c>
      <c r="E3600">
        <v>550.11</v>
      </c>
      <c r="F3600">
        <v>3803.31</v>
      </c>
      <c r="G3600">
        <v>521.75</v>
      </c>
      <c r="H3600">
        <v>443883.2</v>
      </c>
      <c r="I3600">
        <v>92.98</v>
      </c>
      <c r="J3600">
        <v>7.13</v>
      </c>
      <c r="K3600">
        <v>85.85</v>
      </c>
    </row>
    <row r="3601" spans="1:11" x14ac:dyDescent="0.3">
      <c r="A3601" t="s">
        <v>339</v>
      </c>
      <c r="B3601" s="2">
        <v>46387</v>
      </c>
      <c r="C3601">
        <v>443883.2</v>
      </c>
      <c r="D3601">
        <v>2271.94</v>
      </c>
      <c r="E3601">
        <v>544.14</v>
      </c>
      <c r="F3601">
        <v>3762</v>
      </c>
      <c r="G3601">
        <v>516.08000000000004</v>
      </c>
      <c r="H3601">
        <v>439060.98</v>
      </c>
      <c r="I3601">
        <v>91.97</v>
      </c>
      <c r="J3601">
        <v>7.13</v>
      </c>
      <c r="K3601">
        <v>84.84</v>
      </c>
    </row>
    <row r="3602" spans="1:11" x14ac:dyDescent="0.3">
      <c r="A3602" t="s">
        <v>340</v>
      </c>
      <c r="B3602" s="2">
        <v>46053</v>
      </c>
      <c r="C3602">
        <v>360571.57</v>
      </c>
      <c r="D3602">
        <v>1833.21</v>
      </c>
      <c r="E3602">
        <v>365.12</v>
      </c>
      <c r="F3602">
        <v>2956.11</v>
      </c>
      <c r="G3602">
        <v>600.5</v>
      </c>
      <c r="H3602">
        <v>356649.85</v>
      </c>
      <c r="I3602">
        <v>74.709999999999994</v>
      </c>
      <c r="J3602">
        <v>5.91</v>
      </c>
      <c r="K3602">
        <v>68.8</v>
      </c>
    </row>
    <row r="3603" spans="1:11" x14ac:dyDescent="0.3">
      <c r="A3603" t="s">
        <v>340</v>
      </c>
      <c r="B3603" s="2">
        <v>46081</v>
      </c>
      <c r="C3603">
        <v>356649.85</v>
      </c>
      <c r="D3603">
        <v>1813.27</v>
      </c>
      <c r="E3603">
        <v>361.14</v>
      </c>
      <c r="F3603">
        <v>2923.96</v>
      </c>
      <c r="G3603">
        <v>593.97</v>
      </c>
      <c r="H3603">
        <v>352770.78</v>
      </c>
      <c r="I3603">
        <v>73.900000000000006</v>
      </c>
      <c r="J3603">
        <v>5.91</v>
      </c>
      <c r="K3603">
        <v>67.989999999999995</v>
      </c>
    </row>
    <row r="3604" spans="1:11" x14ac:dyDescent="0.3">
      <c r="A3604" t="s">
        <v>340</v>
      </c>
      <c r="B3604" s="2">
        <v>46112</v>
      </c>
      <c r="C3604">
        <v>352770.78</v>
      </c>
      <c r="D3604">
        <v>1793.55</v>
      </c>
      <c r="E3604">
        <v>357.22</v>
      </c>
      <c r="F3604">
        <v>2892.15</v>
      </c>
      <c r="G3604">
        <v>587.51</v>
      </c>
      <c r="H3604">
        <v>348933.9</v>
      </c>
      <c r="I3604">
        <v>73.09</v>
      </c>
      <c r="J3604">
        <v>5.91</v>
      </c>
      <c r="K3604">
        <v>67.180000000000007</v>
      </c>
    </row>
    <row r="3605" spans="1:11" x14ac:dyDescent="0.3">
      <c r="A3605" t="s">
        <v>340</v>
      </c>
      <c r="B3605" s="2">
        <v>46142</v>
      </c>
      <c r="C3605">
        <v>348933.9</v>
      </c>
      <c r="D3605">
        <v>1774.04</v>
      </c>
      <c r="E3605">
        <v>353.33</v>
      </c>
      <c r="F3605">
        <v>2860.7</v>
      </c>
      <c r="G3605">
        <v>581.12</v>
      </c>
      <c r="H3605">
        <v>345138.76</v>
      </c>
      <c r="I3605">
        <v>72.3</v>
      </c>
      <c r="J3605">
        <v>5.91</v>
      </c>
      <c r="K3605">
        <v>66.39</v>
      </c>
    </row>
    <row r="3606" spans="1:11" x14ac:dyDescent="0.3">
      <c r="A3606" t="s">
        <v>340</v>
      </c>
      <c r="B3606" s="2">
        <v>46173</v>
      </c>
      <c r="C3606">
        <v>345138.76</v>
      </c>
      <c r="D3606">
        <v>1754.74</v>
      </c>
      <c r="E3606">
        <v>349.49</v>
      </c>
      <c r="F3606">
        <v>2829.58</v>
      </c>
      <c r="G3606">
        <v>574.79999999999995</v>
      </c>
      <c r="H3606">
        <v>341384.89</v>
      </c>
      <c r="I3606">
        <v>71.510000000000005</v>
      </c>
      <c r="J3606">
        <v>5.91</v>
      </c>
      <c r="K3606">
        <v>65.599999999999994</v>
      </c>
    </row>
    <row r="3607" spans="1:11" x14ac:dyDescent="0.3">
      <c r="A3607" t="s">
        <v>340</v>
      </c>
      <c r="B3607" s="2">
        <v>46203</v>
      </c>
      <c r="C3607">
        <v>341384.89</v>
      </c>
      <c r="D3607">
        <v>1735.66</v>
      </c>
      <c r="E3607">
        <v>345.69</v>
      </c>
      <c r="F3607">
        <v>2798.81</v>
      </c>
      <c r="G3607">
        <v>568.54</v>
      </c>
      <c r="H3607">
        <v>337671.85</v>
      </c>
      <c r="I3607">
        <v>70.739999999999995</v>
      </c>
      <c r="J3607">
        <v>5.91</v>
      </c>
      <c r="K3607">
        <v>64.819999999999993</v>
      </c>
    </row>
    <row r="3608" spans="1:11" x14ac:dyDescent="0.3">
      <c r="A3608" t="s">
        <v>340</v>
      </c>
      <c r="B3608" s="2">
        <v>46234</v>
      </c>
      <c r="C3608">
        <v>337671.85</v>
      </c>
      <c r="D3608">
        <v>1716.78</v>
      </c>
      <c r="E3608">
        <v>341.93</v>
      </c>
      <c r="F3608">
        <v>2768.37</v>
      </c>
      <c r="G3608">
        <v>562.36</v>
      </c>
      <c r="H3608">
        <v>333999.19</v>
      </c>
      <c r="I3608">
        <v>69.97</v>
      </c>
      <c r="J3608">
        <v>5.91</v>
      </c>
      <c r="K3608">
        <v>64.05</v>
      </c>
    </row>
    <row r="3609" spans="1:11" x14ac:dyDescent="0.3">
      <c r="A3609" t="s">
        <v>340</v>
      </c>
      <c r="B3609" s="2">
        <v>46265</v>
      </c>
      <c r="C3609">
        <v>333999.19</v>
      </c>
      <c r="D3609">
        <v>1698.11</v>
      </c>
      <c r="E3609">
        <v>338.21</v>
      </c>
      <c r="F3609">
        <v>2738.26</v>
      </c>
      <c r="G3609">
        <v>556.24</v>
      </c>
      <c r="H3609">
        <v>330366.48</v>
      </c>
      <c r="I3609">
        <v>69.2</v>
      </c>
      <c r="J3609">
        <v>5.91</v>
      </c>
      <c r="K3609">
        <v>63.29</v>
      </c>
    </row>
    <row r="3610" spans="1:11" x14ac:dyDescent="0.3">
      <c r="A3610" t="s">
        <v>340</v>
      </c>
      <c r="B3610" s="2">
        <v>46295</v>
      </c>
      <c r="C3610">
        <v>330366.48</v>
      </c>
      <c r="D3610">
        <v>1679.64</v>
      </c>
      <c r="E3610">
        <v>334.53</v>
      </c>
      <c r="F3610">
        <v>2708.47</v>
      </c>
      <c r="G3610">
        <v>550.19000000000005</v>
      </c>
      <c r="H3610">
        <v>326773.28999999998</v>
      </c>
      <c r="I3610">
        <v>68.45</v>
      </c>
      <c r="J3610">
        <v>5.91</v>
      </c>
      <c r="K3610">
        <v>62.54</v>
      </c>
    </row>
    <row r="3611" spans="1:11" x14ac:dyDescent="0.3">
      <c r="A3611" t="s">
        <v>340</v>
      </c>
      <c r="B3611" s="2">
        <v>46326</v>
      </c>
      <c r="C3611">
        <v>326773.28999999998</v>
      </c>
      <c r="D3611">
        <v>1661.37</v>
      </c>
      <c r="E3611">
        <v>330.89</v>
      </c>
      <c r="F3611">
        <v>2679.02</v>
      </c>
      <c r="G3611">
        <v>544.21</v>
      </c>
      <c r="H3611">
        <v>323219.17</v>
      </c>
      <c r="I3611">
        <v>67.709999999999994</v>
      </c>
      <c r="J3611">
        <v>5.91</v>
      </c>
      <c r="K3611">
        <v>61.79</v>
      </c>
    </row>
    <row r="3612" spans="1:11" x14ac:dyDescent="0.3">
      <c r="A3612" t="s">
        <v>340</v>
      </c>
      <c r="B3612" s="2">
        <v>46356</v>
      </c>
      <c r="C3612">
        <v>323219.17</v>
      </c>
      <c r="D3612">
        <v>1643.3</v>
      </c>
      <c r="E3612">
        <v>327.29000000000002</v>
      </c>
      <c r="F3612">
        <v>2649.88</v>
      </c>
      <c r="G3612">
        <v>538.29</v>
      </c>
      <c r="H3612">
        <v>319703.71000000002</v>
      </c>
      <c r="I3612">
        <v>66.97</v>
      </c>
      <c r="J3612">
        <v>5.91</v>
      </c>
      <c r="K3612">
        <v>61.06</v>
      </c>
    </row>
    <row r="3613" spans="1:11" x14ac:dyDescent="0.3">
      <c r="A3613" t="s">
        <v>340</v>
      </c>
      <c r="B3613" s="2">
        <v>46387</v>
      </c>
      <c r="C3613">
        <v>319703.71000000002</v>
      </c>
      <c r="D3613">
        <v>1625.43</v>
      </c>
      <c r="E3613">
        <v>323.73</v>
      </c>
      <c r="F3613">
        <v>2621.06</v>
      </c>
      <c r="G3613">
        <v>532.44000000000005</v>
      </c>
      <c r="H3613">
        <v>316226.48</v>
      </c>
      <c r="I3613">
        <v>66.239999999999995</v>
      </c>
      <c r="J3613">
        <v>5.91</v>
      </c>
      <c r="K3613">
        <v>60.33</v>
      </c>
    </row>
    <row r="3614" spans="1:11" x14ac:dyDescent="0.3">
      <c r="A3614" t="s">
        <v>341</v>
      </c>
      <c r="B3614" s="2">
        <v>46053</v>
      </c>
      <c r="C3614">
        <v>551523.39</v>
      </c>
      <c r="D3614">
        <v>2573.3200000000002</v>
      </c>
      <c r="E3614">
        <v>835.82</v>
      </c>
      <c r="F3614">
        <v>7017.67</v>
      </c>
      <c r="G3614">
        <v>1711.2</v>
      </c>
      <c r="H3614">
        <v>541958.71</v>
      </c>
      <c r="I3614">
        <v>113.9</v>
      </c>
      <c r="J3614">
        <v>6.83</v>
      </c>
      <c r="K3614">
        <v>107.07</v>
      </c>
    </row>
    <row r="3615" spans="1:11" x14ac:dyDescent="0.3">
      <c r="A3615" t="s">
        <v>341</v>
      </c>
      <c r="B3615" s="2">
        <v>46081</v>
      </c>
      <c r="C3615">
        <v>541958.71</v>
      </c>
      <c r="D3615">
        <v>2528.69</v>
      </c>
      <c r="E3615">
        <v>821.32</v>
      </c>
      <c r="F3615">
        <v>6895.97</v>
      </c>
      <c r="G3615">
        <v>1681.52</v>
      </c>
      <c r="H3615">
        <v>532559.9</v>
      </c>
      <c r="I3615">
        <v>111.93</v>
      </c>
      <c r="J3615">
        <v>6.83</v>
      </c>
      <c r="K3615">
        <v>105.1</v>
      </c>
    </row>
    <row r="3616" spans="1:11" x14ac:dyDescent="0.3">
      <c r="A3616" t="s">
        <v>341</v>
      </c>
      <c r="B3616" s="2">
        <v>46112</v>
      </c>
      <c r="C3616">
        <v>532559.9</v>
      </c>
      <c r="D3616">
        <v>2484.84</v>
      </c>
      <c r="E3616">
        <v>807.08</v>
      </c>
      <c r="F3616">
        <v>6776.37</v>
      </c>
      <c r="G3616">
        <v>1652.36</v>
      </c>
      <c r="H3616">
        <v>523324.09</v>
      </c>
      <c r="I3616">
        <v>109.99</v>
      </c>
      <c r="J3616">
        <v>6.83</v>
      </c>
      <c r="K3616">
        <v>103.15</v>
      </c>
    </row>
    <row r="3617" spans="1:11" x14ac:dyDescent="0.3">
      <c r="A3617" t="s">
        <v>341</v>
      </c>
      <c r="B3617" s="2">
        <v>46142</v>
      </c>
      <c r="C3617">
        <v>523324.09</v>
      </c>
      <c r="D3617">
        <v>2441.7399999999998</v>
      </c>
      <c r="E3617">
        <v>793.08</v>
      </c>
      <c r="F3617">
        <v>6658.86</v>
      </c>
      <c r="G3617">
        <v>1623.7</v>
      </c>
      <c r="H3617">
        <v>514248.45</v>
      </c>
      <c r="I3617">
        <v>108.08</v>
      </c>
      <c r="J3617">
        <v>6.83</v>
      </c>
      <c r="K3617">
        <v>101.25</v>
      </c>
    </row>
    <row r="3618" spans="1:11" x14ac:dyDescent="0.3">
      <c r="A3618" t="s">
        <v>341</v>
      </c>
      <c r="B3618" s="2">
        <v>46173</v>
      </c>
      <c r="C3618">
        <v>514248.45</v>
      </c>
      <c r="D3618">
        <v>2399.4</v>
      </c>
      <c r="E3618">
        <v>779.33</v>
      </c>
      <c r="F3618">
        <v>6543.38</v>
      </c>
      <c r="G3618">
        <v>1595.54</v>
      </c>
      <c r="H3618">
        <v>505330.21</v>
      </c>
      <c r="I3618">
        <v>106.21</v>
      </c>
      <c r="J3618">
        <v>6.83</v>
      </c>
      <c r="K3618">
        <v>99.37</v>
      </c>
    </row>
    <row r="3619" spans="1:11" x14ac:dyDescent="0.3">
      <c r="A3619" t="s">
        <v>341</v>
      </c>
      <c r="B3619" s="2">
        <v>46203</v>
      </c>
      <c r="C3619">
        <v>505330.21</v>
      </c>
      <c r="D3619">
        <v>2357.79</v>
      </c>
      <c r="E3619">
        <v>765.81</v>
      </c>
      <c r="F3619">
        <v>6429.9</v>
      </c>
      <c r="G3619">
        <v>1567.87</v>
      </c>
      <c r="H3619">
        <v>496566.62</v>
      </c>
      <c r="I3619">
        <v>104.36</v>
      </c>
      <c r="J3619">
        <v>6.83</v>
      </c>
      <c r="K3619">
        <v>97.53</v>
      </c>
    </row>
    <row r="3620" spans="1:11" x14ac:dyDescent="0.3">
      <c r="A3620" t="s">
        <v>341</v>
      </c>
      <c r="B3620" s="2">
        <v>46234</v>
      </c>
      <c r="C3620">
        <v>496566.62</v>
      </c>
      <c r="D3620">
        <v>2316.9</v>
      </c>
      <c r="E3620">
        <v>752.53</v>
      </c>
      <c r="F3620">
        <v>6318.39</v>
      </c>
      <c r="G3620">
        <v>1540.68</v>
      </c>
      <c r="H3620">
        <v>487955.02</v>
      </c>
      <c r="I3620">
        <v>102.55</v>
      </c>
      <c r="J3620">
        <v>6.83</v>
      </c>
      <c r="K3620">
        <v>95.72</v>
      </c>
    </row>
    <row r="3621" spans="1:11" x14ac:dyDescent="0.3">
      <c r="A3621" t="s">
        <v>341</v>
      </c>
      <c r="B3621" s="2">
        <v>46265</v>
      </c>
      <c r="C3621">
        <v>487955.02</v>
      </c>
      <c r="D3621">
        <v>2276.7199999999998</v>
      </c>
      <c r="E3621">
        <v>739.48</v>
      </c>
      <c r="F3621">
        <v>6208.81</v>
      </c>
      <c r="G3621">
        <v>1513.96</v>
      </c>
      <c r="H3621">
        <v>479492.76</v>
      </c>
      <c r="I3621">
        <v>100.78</v>
      </c>
      <c r="J3621">
        <v>6.83</v>
      </c>
      <c r="K3621">
        <v>93.94</v>
      </c>
    </row>
    <row r="3622" spans="1:11" x14ac:dyDescent="0.3">
      <c r="A3622" t="s">
        <v>341</v>
      </c>
      <c r="B3622" s="2">
        <v>46295</v>
      </c>
      <c r="C3622">
        <v>479492.76</v>
      </c>
      <c r="D3622">
        <v>2237.23</v>
      </c>
      <c r="E3622">
        <v>726.66</v>
      </c>
      <c r="F3622">
        <v>6101.14</v>
      </c>
      <c r="G3622">
        <v>1487.71</v>
      </c>
      <c r="H3622">
        <v>471177.26</v>
      </c>
      <c r="I3622">
        <v>99.03</v>
      </c>
      <c r="J3622">
        <v>6.83</v>
      </c>
      <c r="K3622">
        <v>92.19</v>
      </c>
    </row>
    <row r="3623" spans="1:11" x14ac:dyDescent="0.3">
      <c r="A3623" t="s">
        <v>341</v>
      </c>
      <c r="B3623" s="2">
        <v>46326</v>
      </c>
      <c r="C3623">
        <v>471177.26</v>
      </c>
      <c r="D3623">
        <v>2198.4299999999998</v>
      </c>
      <c r="E3623">
        <v>714.05</v>
      </c>
      <c r="F3623">
        <v>5995.33</v>
      </c>
      <c r="G3623">
        <v>1461.91</v>
      </c>
      <c r="H3623">
        <v>463005.96</v>
      </c>
      <c r="I3623">
        <v>97.31</v>
      </c>
      <c r="J3623">
        <v>6.83</v>
      </c>
      <c r="K3623">
        <v>90.48</v>
      </c>
    </row>
    <row r="3624" spans="1:11" x14ac:dyDescent="0.3">
      <c r="A3624" t="s">
        <v>341</v>
      </c>
      <c r="B3624" s="2">
        <v>46356</v>
      </c>
      <c r="C3624">
        <v>463005.96</v>
      </c>
      <c r="D3624">
        <v>2160.31</v>
      </c>
      <c r="E3624">
        <v>701.67</v>
      </c>
      <c r="F3624">
        <v>5891.36</v>
      </c>
      <c r="G3624">
        <v>1436.56</v>
      </c>
      <c r="H3624">
        <v>454976.38</v>
      </c>
      <c r="I3624">
        <v>95.62</v>
      </c>
      <c r="J3624">
        <v>6.83</v>
      </c>
      <c r="K3624">
        <v>88.79</v>
      </c>
    </row>
    <row r="3625" spans="1:11" x14ac:dyDescent="0.3">
      <c r="A3625" t="s">
        <v>341</v>
      </c>
      <c r="B3625" s="2">
        <v>46387</v>
      </c>
      <c r="C3625">
        <v>454976.38</v>
      </c>
      <c r="D3625">
        <v>2122.84</v>
      </c>
      <c r="E3625">
        <v>689.5</v>
      </c>
      <c r="F3625">
        <v>5789.19</v>
      </c>
      <c r="G3625">
        <v>1411.64</v>
      </c>
      <c r="H3625">
        <v>447086.04</v>
      </c>
      <c r="I3625">
        <v>93.96</v>
      </c>
      <c r="J3625">
        <v>6.83</v>
      </c>
      <c r="K3625">
        <v>87.13</v>
      </c>
    </row>
    <row r="3626" spans="1:11" x14ac:dyDescent="0.3">
      <c r="A3626" t="s">
        <v>342</v>
      </c>
      <c r="B3626" s="2">
        <v>46053</v>
      </c>
      <c r="C3626">
        <v>354484.32</v>
      </c>
      <c r="D3626">
        <v>1913.33</v>
      </c>
      <c r="E3626">
        <v>491.37</v>
      </c>
      <c r="F3626">
        <v>3463.93</v>
      </c>
      <c r="G3626">
        <v>956.93</v>
      </c>
      <c r="H3626">
        <v>349572.09</v>
      </c>
      <c r="I3626">
        <v>88.01</v>
      </c>
      <c r="J3626">
        <v>6.74</v>
      </c>
      <c r="K3626">
        <v>81.260000000000005</v>
      </c>
    </row>
    <row r="3627" spans="1:11" x14ac:dyDescent="0.3">
      <c r="A3627" t="s">
        <v>342</v>
      </c>
      <c r="B3627" s="2">
        <v>46081</v>
      </c>
      <c r="C3627">
        <v>349572.09</v>
      </c>
      <c r="D3627">
        <v>1886.82</v>
      </c>
      <c r="E3627">
        <v>484.56</v>
      </c>
      <c r="F3627">
        <v>3415.93</v>
      </c>
      <c r="G3627">
        <v>943.67</v>
      </c>
      <c r="H3627">
        <v>344727.92</v>
      </c>
      <c r="I3627">
        <v>86.79</v>
      </c>
      <c r="J3627">
        <v>6.74</v>
      </c>
      <c r="K3627">
        <v>80.040000000000006</v>
      </c>
    </row>
    <row r="3628" spans="1:11" x14ac:dyDescent="0.3">
      <c r="A3628" t="s">
        <v>342</v>
      </c>
      <c r="B3628" s="2">
        <v>46112</v>
      </c>
      <c r="C3628">
        <v>344727.92</v>
      </c>
      <c r="D3628">
        <v>1860.67</v>
      </c>
      <c r="E3628">
        <v>477.85</v>
      </c>
      <c r="F3628">
        <v>3368.59</v>
      </c>
      <c r="G3628">
        <v>930.6</v>
      </c>
      <c r="H3628">
        <v>339950.88</v>
      </c>
      <c r="I3628">
        <v>85.58</v>
      </c>
      <c r="J3628">
        <v>6.74</v>
      </c>
      <c r="K3628">
        <v>78.84</v>
      </c>
    </row>
    <row r="3629" spans="1:11" x14ac:dyDescent="0.3">
      <c r="A3629" t="s">
        <v>342</v>
      </c>
      <c r="B3629" s="2">
        <v>46142</v>
      </c>
      <c r="C3629">
        <v>339950.88</v>
      </c>
      <c r="D3629">
        <v>1834.88</v>
      </c>
      <c r="E3629">
        <v>471.23</v>
      </c>
      <c r="F3629">
        <v>3321.91</v>
      </c>
      <c r="G3629">
        <v>917.7</v>
      </c>
      <c r="H3629">
        <v>335240.05</v>
      </c>
      <c r="I3629">
        <v>84.4</v>
      </c>
      <c r="J3629">
        <v>6.74</v>
      </c>
      <c r="K3629">
        <v>77.66</v>
      </c>
    </row>
    <row r="3630" spans="1:11" x14ac:dyDescent="0.3">
      <c r="A3630" t="s">
        <v>342</v>
      </c>
      <c r="B3630" s="2">
        <v>46173</v>
      </c>
      <c r="C3630">
        <v>335240.05</v>
      </c>
      <c r="D3630">
        <v>1809.46</v>
      </c>
      <c r="E3630">
        <v>464.7</v>
      </c>
      <c r="F3630">
        <v>3275.88</v>
      </c>
      <c r="G3630">
        <v>904.98</v>
      </c>
      <c r="H3630">
        <v>330594.49</v>
      </c>
      <c r="I3630">
        <v>83.23</v>
      </c>
      <c r="J3630">
        <v>6.74</v>
      </c>
      <c r="K3630">
        <v>76.489999999999995</v>
      </c>
    </row>
    <row r="3631" spans="1:11" x14ac:dyDescent="0.3">
      <c r="A3631" t="s">
        <v>342</v>
      </c>
      <c r="B3631" s="2">
        <v>46203</v>
      </c>
      <c r="C3631">
        <v>330594.49</v>
      </c>
      <c r="D3631">
        <v>1784.38</v>
      </c>
      <c r="E3631">
        <v>458.26</v>
      </c>
      <c r="F3631">
        <v>3230.49</v>
      </c>
      <c r="G3631">
        <v>892.44</v>
      </c>
      <c r="H3631">
        <v>326013.3</v>
      </c>
      <c r="I3631">
        <v>82.08</v>
      </c>
      <c r="J3631">
        <v>6.74</v>
      </c>
      <c r="K3631">
        <v>75.33</v>
      </c>
    </row>
    <row r="3632" spans="1:11" x14ac:dyDescent="0.3">
      <c r="A3632" t="s">
        <v>342</v>
      </c>
      <c r="B3632" s="2">
        <v>46234</v>
      </c>
      <c r="C3632">
        <v>326013.3</v>
      </c>
      <c r="D3632">
        <v>1759.66</v>
      </c>
      <c r="E3632">
        <v>451.91</v>
      </c>
      <c r="F3632">
        <v>3185.72</v>
      </c>
      <c r="G3632">
        <v>880.08</v>
      </c>
      <c r="H3632">
        <v>321495.59999999998</v>
      </c>
      <c r="I3632">
        <v>80.94</v>
      </c>
      <c r="J3632">
        <v>6.74</v>
      </c>
      <c r="K3632">
        <v>74.2</v>
      </c>
    </row>
    <row r="3633" spans="1:11" x14ac:dyDescent="0.3">
      <c r="A3633" t="s">
        <v>342</v>
      </c>
      <c r="B3633" s="2">
        <v>46265</v>
      </c>
      <c r="C3633">
        <v>321495.59999999998</v>
      </c>
      <c r="D3633">
        <v>1735.27</v>
      </c>
      <c r="E3633">
        <v>445.64</v>
      </c>
      <c r="F3633">
        <v>3141.57</v>
      </c>
      <c r="G3633">
        <v>867.88</v>
      </c>
      <c r="H3633">
        <v>317040.51</v>
      </c>
      <c r="I3633">
        <v>79.819999999999993</v>
      </c>
      <c r="J3633">
        <v>6.74</v>
      </c>
      <c r="K3633">
        <v>73.069999999999993</v>
      </c>
    </row>
    <row r="3634" spans="1:11" x14ac:dyDescent="0.3">
      <c r="A3634" t="s">
        <v>342</v>
      </c>
      <c r="B3634" s="2">
        <v>46295</v>
      </c>
      <c r="C3634">
        <v>317040.51</v>
      </c>
      <c r="D3634">
        <v>1711.23</v>
      </c>
      <c r="E3634">
        <v>439.47</v>
      </c>
      <c r="F3634">
        <v>3098.04</v>
      </c>
      <c r="G3634">
        <v>855.85</v>
      </c>
      <c r="H3634">
        <v>312647.15000000002</v>
      </c>
      <c r="I3634">
        <v>78.709999999999994</v>
      </c>
      <c r="J3634">
        <v>6.74</v>
      </c>
      <c r="K3634">
        <v>71.97</v>
      </c>
    </row>
    <row r="3635" spans="1:11" x14ac:dyDescent="0.3">
      <c r="A3635" t="s">
        <v>342</v>
      </c>
      <c r="B3635" s="2">
        <v>46326</v>
      </c>
      <c r="C3635">
        <v>312647.15000000002</v>
      </c>
      <c r="D3635">
        <v>1687.51</v>
      </c>
      <c r="E3635">
        <v>433.38</v>
      </c>
      <c r="F3635">
        <v>3055.11</v>
      </c>
      <c r="G3635">
        <v>843.99</v>
      </c>
      <c r="H3635">
        <v>308314.67</v>
      </c>
      <c r="I3635">
        <v>77.62</v>
      </c>
      <c r="J3635">
        <v>6.74</v>
      </c>
      <c r="K3635">
        <v>70.88</v>
      </c>
    </row>
    <row r="3636" spans="1:11" x14ac:dyDescent="0.3">
      <c r="A3636" t="s">
        <v>342</v>
      </c>
      <c r="B3636" s="2">
        <v>46356</v>
      </c>
      <c r="C3636">
        <v>308314.67</v>
      </c>
      <c r="D3636">
        <v>1664.13</v>
      </c>
      <c r="E3636">
        <v>427.37</v>
      </c>
      <c r="F3636">
        <v>3012.77</v>
      </c>
      <c r="G3636">
        <v>832.3</v>
      </c>
      <c r="H3636">
        <v>304042.21999999997</v>
      </c>
      <c r="I3636">
        <v>76.540000000000006</v>
      </c>
      <c r="J3636">
        <v>6.74</v>
      </c>
      <c r="K3636">
        <v>69.8</v>
      </c>
    </row>
    <row r="3637" spans="1:11" x14ac:dyDescent="0.3">
      <c r="A3637" t="s">
        <v>342</v>
      </c>
      <c r="B3637" s="2">
        <v>46387</v>
      </c>
      <c r="C3637">
        <v>304042.21999999997</v>
      </c>
      <c r="D3637">
        <v>1641.07</v>
      </c>
      <c r="E3637">
        <v>421.45</v>
      </c>
      <c r="F3637">
        <v>2971.02</v>
      </c>
      <c r="G3637">
        <v>820.76</v>
      </c>
      <c r="H3637">
        <v>299828.98</v>
      </c>
      <c r="I3637">
        <v>75.48</v>
      </c>
      <c r="J3637">
        <v>6.74</v>
      </c>
      <c r="K3637">
        <v>68.739999999999995</v>
      </c>
    </row>
    <row r="3638" spans="1:11" x14ac:dyDescent="0.3">
      <c r="A3638" t="s">
        <v>343</v>
      </c>
      <c r="B3638" s="2">
        <v>46053</v>
      </c>
      <c r="C3638">
        <v>283493.56</v>
      </c>
      <c r="D3638">
        <v>1511.73</v>
      </c>
      <c r="E3638">
        <v>334.94</v>
      </c>
      <c r="F3638">
        <v>1403.38</v>
      </c>
      <c r="G3638">
        <v>196.77</v>
      </c>
      <c r="H3638">
        <v>281558.46999999997</v>
      </c>
      <c r="I3638">
        <v>70.63</v>
      </c>
      <c r="J3638">
        <v>4.63</v>
      </c>
      <c r="K3638">
        <v>66</v>
      </c>
    </row>
    <row r="3639" spans="1:11" x14ac:dyDescent="0.3">
      <c r="A3639" t="s">
        <v>343</v>
      </c>
      <c r="B3639" s="2">
        <v>46081</v>
      </c>
      <c r="C3639">
        <v>281558.46999999997</v>
      </c>
      <c r="D3639">
        <v>1501.41</v>
      </c>
      <c r="E3639">
        <v>332.65</v>
      </c>
      <c r="F3639">
        <v>1393.8</v>
      </c>
      <c r="G3639">
        <v>195.42</v>
      </c>
      <c r="H3639">
        <v>279636.59000000003</v>
      </c>
      <c r="I3639">
        <v>70.150000000000006</v>
      </c>
      <c r="J3639">
        <v>4.63</v>
      </c>
      <c r="K3639">
        <v>65.52</v>
      </c>
    </row>
    <row r="3640" spans="1:11" x14ac:dyDescent="0.3">
      <c r="A3640" t="s">
        <v>343</v>
      </c>
      <c r="B3640" s="2">
        <v>46112</v>
      </c>
      <c r="C3640">
        <v>279636.59000000003</v>
      </c>
      <c r="D3640">
        <v>1491.16</v>
      </c>
      <c r="E3640">
        <v>330.38</v>
      </c>
      <c r="F3640">
        <v>1384.29</v>
      </c>
      <c r="G3640">
        <v>194.09</v>
      </c>
      <c r="H3640">
        <v>277727.82</v>
      </c>
      <c r="I3640">
        <v>69.67</v>
      </c>
      <c r="J3640">
        <v>4.63</v>
      </c>
      <c r="K3640">
        <v>65.040000000000006</v>
      </c>
    </row>
    <row r="3641" spans="1:11" x14ac:dyDescent="0.3">
      <c r="A3641" t="s">
        <v>343</v>
      </c>
      <c r="B3641" s="2">
        <v>46142</v>
      </c>
      <c r="C3641">
        <v>277727.82</v>
      </c>
      <c r="D3641">
        <v>1480.98</v>
      </c>
      <c r="E3641">
        <v>328.13</v>
      </c>
      <c r="F3641">
        <v>1374.84</v>
      </c>
      <c r="G3641">
        <v>192.77</v>
      </c>
      <c r="H3641">
        <v>275832.09000000003</v>
      </c>
      <c r="I3641">
        <v>69.19</v>
      </c>
      <c r="J3641">
        <v>4.63</v>
      </c>
      <c r="K3641">
        <v>64.56</v>
      </c>
    </row>
    <row r="3642" spans="1:11" x14ac:dyDescent="0.3">
      <c r="A3642" t="s">
        <v>343</v>
      </c>
      <c r="B3642" s="2">
        <v>46173</v>
      </c>
      <c r="C3642">
        <v>275832.09000000003</v>
      </c>
      <c r="D3642">
        <v>1470.87</v>
      </c>
      <c r="E3642">
        <v>325.89</v>
      </c>
      <c r="F3642">
        <v>1365.46</v>
      </c>
      <c r="G3642">
        <v>191.45</v>
      </c>
      <c r="H3642">
        <v>273949.28999999998</v>
      </c>
      <c r="I3642">
        <v>68.72</v>
      </c>
      <c r="J3642">
        <v>4.63</v>
      </c>
      <c r="K3642">
        <v>64.09</v>
      </c>
    </row>
    <row r="3643" spans="1:11" x14ac:dyDescent="0.3">
      <c r="A3643" t="s">
        <v>343</v>
      </c>
      <c r="B3643" s="2">
        <v>46203</v>
      </c>
      <c r="C3643">
        <v>273949.28999999998</v>
      </c>
      <c r="D3643">
        <v>1460.83</v>
      </c>
      <c r="E3643">
        <v>323.66000000000003</v>
      </c>
      <c r="F3643">
        <v>1356.14</v>
      </c>
      <c r="G3643">
        <v>190.14</v>
      </c>
      <c r="H3643">
        <v>272079.34999999998</v>
      </c>
      <c r="I3643">
        <v>68.25</v>
      </c>
      <c r="J3643">
        <v>4.63</v>
      </c>
      <c r="K3643">
        <v>63.62</v>
      </c>
    </row>
    <row r="3644" spans="1:11" x14ac:dyDescent="0.3">
      <c r="A3644" t="s">
        <v>343</v>
      </c>
      <c r="B3644" s="2">
        <v>46234</v>
      </c>
      <c r="C3644">
        <v>272079.34999999998</v>
      </c>
      <c r="D3644">
        <v>1450.86</v>
      </c>
      <c r="E3644">
        <v>321.45999999999998</v>
      </c>
      <c r="F3644">
        <v>1346.88</v>
      </c>
      <c r="G3644">
        <v>188.84</v>
      </c>
      <c r="H3644">
        <v>270222.17</v>
      </c>
      <c r="I3644">
        <v>67.790000000000006</v>
      </c>
      <c r="J3644">
        <v>4.63</v>
      </c>
      <c r="K3644">
        <v>63.15</v>
      </c>
    </row>
    <row r="3645" spans="1:11" x14ac:dyDescent="0.3">
      <c r="A3645" t="s">
        <v>343</v>
      </c>
      <c r="B3645" s="2">
        <v>46265</v>
      </c>
      <c r="C3645">
        <v>270222.17</v>
      </c>
      <c r="D3645">
        <v>1440.96</v>
      </c>
      <c r="E3645">
        <v>319.26</v>
      </c>
      <c r="F3645">
        <v>1337.69</v>
      </c>
      <c r="G3645">
        <v>187.56</v>
      </c>
      <c r="H3645">
        <v>268377.67</v>
      </c>
      <c r="I3645">
        <v>67.319999999999993</v>
      </c>
      <c r="J3645">
        <v>4.63</v>
      </c>
      <c r="K3645">
        <v>62.69</v>
      </c>
    </row>
    <row r="3646" spans="1:11" x14ac:dyDescent="0.3">
      <c r="A3646" t="s">
        <v>343</v>
      </c>
      <c r="B3646" s="2">
        <v>46295</v>
      </c>
      <c r="C3646">
        <v>268377.67</v>
      </c>
      <c r="D3646">
        <v>1431.12</v>
      </c>
      <c r="E3646">
        <v>317.08</v>
      </c>
      <c r="F3646">
        <v>1328.55</v>
      </c>
      <c r="G3646">
        <v>186.28</v>
      </c>
      <c r="H3646">
        <v>266545.76</v>
      </c>
      <c r="I3646">
        <v>66.87</v>
      </c>
      <c r="J3646">
        <v>4.63</v>
      </c>
      <c r="K3646">
        <v>62.23</v>
      </c>
    </row>
    <row r="3647" spans="1:11" x14ac:dyDescent="0.3">
      <c r="A3647" t="s">
        <v>343</v>
      </c>
      <c r="B3647" s="2">
        <v>46326</v>
      </c>
      <c r="C3647">
        <v>266545.76</v>
      </c>
      <c r="D3647">
        <v>1421.36</v>
      </c>
      <c r="E3647">
        <v>314.92</v>
      </c>
      <c r="F3647">
        <v>1319.49</v>
      </c>
      <c r="G3647">
        <v>185</v>
      </c>
      <c r="H3647">
        <v>264726.34999999998</v>
      </c>
      <c r="I3647">
        <v>66.41</v>
      </c>
      <c r="J3647">
        <v>4.63</v>
      </c>
      <c r="K3647">
        <v>61.78</v>
      </c>
    </row>
    <row r="3648" spans="1:11" x14ac:dyDescent="0.3">
      <c r="A3648" t="s">
        <v>343</v>
      </c>
      <c r="B3648" s="2">
        <v>46356</v>
      </c>
      <c r="C3648">
        <v>264726.34999999998</v>
      </c>
      <c r="D3648">
        <v>1411.65</v>
      </c>
      <c r="E3648">
        <v>312.77</v>
      </c>
      <c r="F3648">
        <v>1310.48</v>
      </c>
      <c r="G3648">
        <v>183.74</v>
      </c>
      <c r="H3648">
        <v>262919.36</v>
      </c>
      <c r="I3648">
        <v>65.959999999999994</v>
      </c>
      <c r="J3648">
        <v>4.63</v>
      </c>
      <c r="K3648">
        <v>61.32</v>
      </c>
    </row>
    <row r="3649" spans="1:11" x14ac:dyDescent="0.3">
      <c r="A3649" t="s">
        <v>343</v>
      </c>
      <c r="B3649" s="2">
        <v>46387</v>
      </c>
      <c r="C3649">
        <v>262919.36</v>
      </c>
      <c r="D3649">
        <v>1402.02</v>
      </c>
      <c r="E3649">
        <v>310.63</v>
      </c>
      <c r="F3649">
        <v>1301.53</v>
      </c>
      <c r="G3649">
        <v>182.49</v>
      </c>
      <c r="H3649">
        <v>261124.71</v>
      </c>
      <c r="I3649">
        <v>65.510000000000005</v>
      </c>
      <c r="J3649">
        <v>4.63</v>
      </c>
      <c r="K3649">
        <v>60.87</v>
      </c>
    </row>
    <row r="3650" spans="1:11" x14ac:dyDescent="0.3">
      <c r="A3650" t="s">
        <v>344</v>
      </c>
      <c r="B3650" s="2">
        <v>46053</v>
      </c>
      <c r="C3650">
        <v>253341.94</v>
      </c>
      <c r="D3650">
        <v>1219.42</v>
      </c>
      <c r="E3650">
        <v>277.47000000000003</v>
      </c>
      <c r="F3650">
        <v>2431.25</v>
      </c>
      <c r="G3650">
        <v>719.39</v>
      </c>
      <c r="H3650">
        <v>249913.83</v>
      </c>
      <c r="I3650">
        <v>52.42</v>
      </c>
      <c r="J3650">
        <v>9.7899999999999991</v>
      </c>
      <c r="K3650">
        <v>42.63</v>
      </c>
    </row>
    <row r="3651" spans="1:11" x14ac:dyDescent="0.3">
      <c r="A3651" t="s">
        <v>344</v>
      </c>
      <c r="B3651" s="2">
        <v>46081</v>
      </c>
      <c r="C3651">
        <v>249913.83</v>
      </c>
      <c r="D3651">
        <v>1202.92</v>
      </c>
      <c r="E3651">
        <v>273.72000000000003</v>
      </c>
      <c r="F3651">
        <v>2398.35</v>
      </c>
      <c r="G3651">
        <v>709.65</v>
      </c>
      <c r="H3651">
        <v>246532.1</v>
      </c>
      <c r="I3651">
        <v>51.71</v>
      </c>
      <c r="J3651">
        <v>9.7899999999999991</v>
      </c>
      <c r="K3651">
        <v>41.92</v>
      </c>
    </row>
    <row r="3652" spans="1:11" x14ac:dyDescent="0.3">
      <c r="A3652" t="s">
        <v>344</v>
      </c>
      <c r="B3652" s="2">
        <v>46112</v>
      </c>
      <c r="C3652">
        <v>246532.1</v>
      </c>
      <c r="D3652">
        <v>1186.6400000000001</v>
      </c>
      <c r="E3652">
        <v>270.01</v>
      </c>
      <c r="F3652">
        <v>2365.9</v>
      </c>
      <c r="G3652">
        <v>700.05</v>
      </c>
      <c r="H3652">
        <v>243196.14</v>
      </c>
      <c r="I3652">
        <v>51.01</v>
      </c>
      <c r="J3652">
        <v>9.7899999999999991</v>
      </c>
      <c r="K3652">
        <v>41.22</v>
      </c>
    </row>
    <row r="3653" spans="1:11" x14ac:dyDescent="0.3">
      <c r="A3653" t="s">
        <v>344</v>
      </c>
      <c r="B3653" s="2">
        <v>46142</v>
      </c>
      <c r="C3653">
        <v>243196.14</v>
      </c>
      <c r="D3653">
        <v>1170.58</v>
      </c>
      <c r="E3653">
        <v>266.36</v>
      </c>
      <c r="F3653">
        <v>2333.89</v>
      </c>
      <c r="G3653">
        <v>690.58</v>
      </c>
      <c r="H3653">
        <v>239905.31</v>
      </c>
      <c r="I3653">
        <v>50.32</v>
      </c>
      <c r="J3653">
        <v>9.7899999999999991</v>
      </c>
      <c r="K3653">
        <v>40.53</v>
      </c>
    </row>
    <row r="3654" spans="1:11" x14ac:dyDescent="0.3">
      <c r="A3654" t="s">
        <v>344</v>
      </c>
      <c r="B3654" s="2">
        <v>46173</v>
      </c>
      <c r="C3654">
        <v>239905.31</v>
      </c>
      <c r="D3654">
        <v>1154.74</v>
      </c>
      <c r="E3654">
        <v>262.76</v>
      </c>
      <c r="F3654">
        <v>2302.3000000000002</v>
      </c>
      <c r="G3654">
        <v>681.23</v>
      </c>
      <c r="H3654">
        <v>236659.02</v>
      </c>
      <c r="I3654">
        <v>49.64</v>
      </c>
      <c r="J3654">
        <v>9.7899999999999991</v>
      </c>
      <c r="K3654">
        <v>39.85</v>
      </c>
    </row>
    <row r="3655" spans="1:11" x14ac:dyDescent="0.3">
      <c r="A3655" t="s">
        <v>344</v>
      </c>
      <c r="B3655" s="2">
        <v>46203</v>
      </c>
      <c r="C3655">
        <v>236659.02</v>
      </c>
      <c r="D3655">
        <v>1139.1199999999999</v>
      </c>
      <c r="E3655">
        <v>259.2</v>
      </c>
      <c r="F3655">
        <v>2271.15</v>
      </c>
      <c r="G3655">
        <v>672.02</v>
      </c>
      <c r="H3655">
        <v>233456.65</v>
      </c>
      <c r="I3655">
        <v>48.97</v>
      </c>
      <c r="J3655">
        <v>9.7899999999999991</v>
      </c>
      <c r="K3655">
        <v>39.18</v>
      </c>
    </row>
    <row r="3656" spans="1:11" x14ac:dyDescent="0.3">
      <c r="A3656" t="s">
        <v>344</v>
      </c>
      <c r="B3656" s="2">
        <v>46234</v>
      </c>
      <c r="C3656">
        <v>233456.65</v>
      </c>
      <c r="D3656">
        <v>1123.7</v>
      </c>
      <c r="E3656">
        <v>255.69</v>
      </c>
      <c r="F3656">
        <v>2240.42</v>
      </c>
      <c r="G3656">
        <v>662.92</v>
      </c>
      <c r="H3656">
        <v>230297.62</v>
      </c>
      <c r="I3656">
        <v>48.31</v>
      </c>
      <c r="J3656">
        <v>9.7899999999999991</v>
      </c>
      <c r="K3656">
        <v>38.520000000000003</v>
      </c>
    </row>
    <row r="3657" spans="1:11" x14ac:dyDescent="0.3">
      <c r="A3657" t="s">
        <v>344</v>
      </c>
      <c r="B3657" s="2">
        <v>46265</v>
      </c>
      <c r="C3657">
        <v>230297.62</v>
      </c>
      <c r="D3657">
        <v>1108.5</v>
      </c>
      <c r="E3657">
        <v>252.23</v>
      </c>
      <c r="F3657">
        <v>2210.1</v>
      </c>
      <c r="G3657">
        <v>653.95000000000005</v>
      </c>
      <c r="H3657">
        <v>227181.33</v>
      </c>
      <c r="I3657">
        <v>47.65</v>
      </c>
      <c r="J3657">
        <v>9.7899999999999991</v>
      </c>
      <c r="K3657">
        <v>37.86</v>
      </c>
    </row>
    <row r="3658" spans="1:11" x14ac:dyDescent="0.3">
      <c r="A3658" t="s">
        <v>344</v>
      </c>
      <c r="B3658" s="2">
        <v>46295</v>
      </c>
      <c r="C3658">
        <v>227181.33</v>
      </c>
      <c r="D3658">
        <v>1093.5</v>
      </c>
      <c r="E3658">
        <v>248.82</v>
      </c>
      <c r="F3658">
        <v>2180.1999999999998</v>
      </c>
      <c r="G3658">
        <v>645.1</v>
      </c>
      <c r="H3658">
        <v>224107.21</v>
      </c>
      <c r="I3658">
        <v>47.01</v>
      </c>
      <c r="J3658">
        <v>9.7899999999999991</v>
      </c>
      <c r="K3658">
        <v>37.22</v>
      </c>
    </row>
    <row r="3659" spans="1:11" x14ac:dyDescent="0.3">
      <c r="A3659" t="s">
        <v>344</v>
      </c>
      <c r="B3659" s="2">
        <v>46326</v>
      </c>
      <c r="C3659">
        <v>224107.21</v>
      </c>
      <c r="D3659">
        <v>1078.7</v>
      </c>
      <c r="E3659">
        <v>245.45</v>
      </c>
      <c r="F3659">
        <v>2150.69</v>
      </c>
      <c r="G3659">
        <v>636.37</v>
      </c>
      <c r="H3659">
        <v>221074.69</v>
      </c>
      <c r="I3659">
        <v>46.37</v>
      </c>
      <c r="J3659">
        <v>9.7899999999999991</v>
      </c>
      <c r="K3659">
        <v>36.58</v>
      </c>
    </row>
    <row r="3660" spans="1:11" x14ac:dyDescent="0.3">
      <c r="A3660" t="s">
        <v>344</v>
      </c>
      <c r="B3660" s="2">
        <v>46356</v>
      </c>
      <c r="C3660">
        <v>221074.69</v>
      </c>
      <c r="D3660">
        <v>1064.1099999999999</v>
      </c>
      <c r="E3660">
        <v>242.13</v>
      </c>
      <c r="F3660">
        <v>2121.59</v>
      </c>
      <c r="G3660">
        <v>627.76</v>
      </c>
      <c r="H3660">
        <v>218083.20000000001</v>
      </c>
      <c r="I3660">
        <v>45.75</v>
      </c>
      <c r="J3660">
        <v>9.7899999999999991</v>
      </c>
      <c r="K3660">
        <v>35.950000000000003</v>
      </c>
    </row>
    <row r="3661" spans="1:11" x14ac:dyDescent="0.3">
      <c r="A3661" t="s">
        <v>344</v>
      </c>
      <c r="B3661" s="2">
        <v>46387</v>
      </c>
      <c r="C3661">
        <v>218083.20000000001</v>
      </c>
      <c r="D3661">
        <v>1049.71</v>
      </c>
      <c r="E3661">
        <v>238.85</v>
      </c>
      <c r="F3661">
        <v>2092.88</v>
      </c>
      <c r="G3661">
        <v>619.27</v>
      </c>
      <c r="H3661">
        <v>215132.19</v>
      </c>
      <c r="I3661">
        <v>45.13</v>
      </c>
      <c r="J3661">
        <v>9.7899999999999991</v>
      </c>
      <c r="K3661">
        <v>35.33</v>
      </c>
    </row>
    <row r="3662" spans="1:11" x14ac:dyDescent="0.3">
      <c r="A3662" t="s">
        <v>345</v>
      </c>
      <c r="B3662" s="2">
        <v>46053</v>
      </c>
      <c r="C3662">
        <v>307980.55</v>
      </c>
      <c r="D3662">
        <v>1654.88</v>
      </c>
      <c r="E3662">
        <v>323.31</v>
      </c>
      <c r="F3662">
        <v>2687.75</v>
      </c>
      <c r="G3662">
        <v>952.23</v>
      </c>
      <c r="H3662">
        <v>304017.26</v>
      </c>
      <c r="I3662">
        <v>63.75</v>
      </c>
      <c r="J3662">
        <v>7.43</v>
      </c>
      <c r="K3662">
        <v>56.32</v>
      </c>
    </row>
    <row r="3663" spans="1:11" x14ac:dyDescent="0.3">
      <c r="A3663" t="s">
        <v>345</v>
      </c>
      <c r="B3663" s="2">
        <v>46081</v>
      </c>
      <c r="C3663">
        <v>304017.26</v>
      </c>
      <c r="D3663">
        <v>1633.59</v>
      </c>
      <c r="E3663">
        <v>319.14999999999998</v>
      </c>
      <c r="F3663">
        <v>2653.16</v>
      </c>
      <c r="G3663">
        <v>939.98</v>
      </c>
      <c r="H3663">
        <v>300104.96999999997</v>
      </c>
      <c r="I3663">
        <v>62.93</v>
      </c>
      <c r="J3663">
        <v>7.43</v>
      </c>
      <c r="K3663">
        <v>55.5</v>
      </c>
    </row>
    <row r="3664" spans="1:11" x14ac:dyDescent="0.3">
      <c r="A3664" t="s">
        <v>345</v>
      </c>
      <c r="B3664" s="2">
        <v>46112</v>
      </c>
      <c r="C3664">
        <v>300104.96999999997</v>
      </c>
      <c r="D3664">
        <v>1612.56</v>
      </c>
      <c r="E3664">
        <v>315.04000000000002</v>
      </c>
      <c r="F3664">
        <v>2619.02</v>
      </c>
      <c r="G3664">
        <v>927.88</v>
      </c>
      <c r="H3664">
        <v>296243.03000000003</v>
      </c>
      <c r="I3664">
        <v>62.12</v>
      </c>
      <c r="J3664">
        <v>7.43</v>
      </c>
      <c r="K3664">
        <v>54.69</v>
      </c>
    </row>
    <row r="3665" spans="1:11" x14ac:dyDescent="0.3">
      <c r="A3665" t="s">
        <v>345</v>
      </c>
      <c r="B3665" s="2">
        <v>46142</v>
      </c>
      <c r="C3665">
        <v>296243.03000000003</v>
      </c>
      <c r="D3665">
        <v>1591.81</v>
      </c>
      <c r="E3665">
        <v>310.99</v>
      </c>
      <c r="F3665">
        <v>2585.3200000000002</v>
      </c>
      <c r="G3665">
        <v>915.94</v>
      </c>
      <c r="H3665">
        <v>292430.78999999998</v>
      </c>
      <c r="I3665">
        <v>61.32</v>
      </c>
      <c r="J3665">
        <v>7.43</v>
      </c>
      <c r="K3665">
        <v>53.89</v>
      </c>
    </row>
    <row r="3666" spans="1:11" x14ac:dyDescent="0.3">
      <c r="A3666" t="s">
        <v>345</v>
      </c>
      <c r="B3666" s="2">
        <v>46173</v>
      </c>
      <c r="C3666">
        <v>292430.78999999998</v>
      </c>
      <c r="D3666">
        <v>1571.33</v>
      </c>
      <c r="E3666">
        <v>306.99</v>
      </c>
      <c r="F3666">
        <v>2552.0500000000002</v>
      </c>
      <c r="G3666">
        <v>904.15</v>
      </c>
      <c r="H3666">
        <v>288667.61</v>
      </c>
      <c r="I3666">
        <v>60.53</v>
      </c>
      <c r="J3666">
        <v>7.43</v>
      </c>
      <c r="K3666">
        <v>53.1</v>
      </c>
    </row>
    <row r="3667" spans="1:11" x14ac:dyDescent="0.3">
      <c r="A3667" t="s">
        <v>345</v>
      </c>
      <c r="B3667" s="2">
        <v>46203</v>
      </c>
      <c r="C3667">
        <v>288667.61</v>
      </c>
      <c r="D3667">
        <v>1551.11</v>
      </c>
      <c r="E3667">
        <v>303.04000000000002</v>
      </c>
      <c r="F3667">
        <v>2519.1999999999998</v>
      </c>
      <c r="G3667">
        <v>892.52</v>
      </c>
      <c r="H3667">
        <v>284952.84999999998</v>
      </c>
      <c r="I3667">
        <v>59.75</v>
      </c>
      <c r="J3667">
        <v>7.43</v>
      </c>
      <c r="K3667">
        <v>52.32</v>
      </c>
    </row>
    <row r="3668" spans="1:11" x14ac:dyDescent="0.3">
      <c r="A3668" t="s">
        <v>345</v>
      </c>
      <c r="B3668" s="2">
        <v>46234</v>
      </c>
      <c r="C3668">
        <v>284952.84999999998</v>
      </c>
      <c r="D3668">
        <v>1531.15</v>
      </c>
      <c r="E3668">
        <v>299.14</v>
      </c>
      <c r="F3668">
        <v>2486.79</v>
      </c>
      <c r="G3668">
        <v>881.03</v>
      </c>
      <c r="H3668">
        <v>281285.89</v>
      </c>
      <c r="I3668">
        <v>58.98</v>
      </c>
      <c r="J3668">
        <v>7.43</v>
      </c>
      <c r="K3668">
        <v>51.55</v>
      </c>
    </row>
    <row r="3669" spans="1:11" x14ac:dyDescent="0.3">
      <c r="A3669" t="s">
        <v>345</v>
      </c>
      <c r="B3669" s="2">
        <v>46265</v>
      </c>
      <c r="C3669">
        <v>281285.89</v>
      </c>
      <c r="D3669">
        <v>1511.44</v>
      </c>
      <c r="E3669">
        <v>295.29000000000002</v>
      </c>
      <c r="F3669">
        <v>2454.7800000000002</v>
      </c>
      <c r="G3669">
        <v>869.69</v>
      </c>
      <c r="H3669">
        <v>277666.13</v>
      </c>
      <c r="I3669">
        <v>58.22</v>
      </c>
      <c r="J3669">
        <v>7.43</v>
      </c>
      <c r="K3669">
        <v>50.8</v>
      </c>
    </row>
    <row r="3670" spans="1:11" x14ac:dyDescent="0.3">
      <c r="A3670" t="s">
        <v>345</v>
      </c>
      <c r="B3670" s="2">
        <v>46295</v>
      </c>
      <c r="C3670">
        <v>277666.13</v>
      </c>
      <c r="D3670">
        <v>1491.99</v>
      </c>
      <c r="E3670">
        <v>291.49</v>
      </c>
      <c r="F3670">
        <v>2423.19</v>
      </c>
      <c r="G3670">
        <v>858.5</v>
      </c>
      <c r="H3670">
        <v>274092.94</v>
      </c>
      <c r="I3670">
        <v>57.47</v>
      </c>
      <c r="J3670">
        <v>7.43</v>
      </c>
      <c r="K3670">
        <v>50.05</v>
      </c>
    </row>
    <row r="3671" spans="1:11" x14ac:dyDescent="0.3">
      <c r="A3671" t="s">
        <v>345</v>
      </c>
      <c r="B3671" s="2">
        <v>46326</v>
      </c>
      <c r="C3671">
        <v>274092.94</v>
      </c>
      <c r="D3671">
        <v>1472.79</v>
      </c>
      <c r="E3671">
        <v>287.74</v>
      </c>
      <c r="F3671">
        <v>2392.0100000000002</v>
      </c>
      <c r="G3671">
        <v>847.45</v>
      </c>
      <c r="H3671">
        <v>270565.74</v>
      </c>
      <c r="I3671">
        <v>56.74</v>
      </c>
      <c r="J3671">
        <v>7.43</v>
      </c>
      <c r="K3671">
        <v>49.31</v>
      </c>
    </row>
    <row r="3672" spans="1:11" x14ac:dyDescent="0.3">
      <c r="A3672" t="s">
        <v>345</v>
      </c>
      <c r="B3672" s="2">
        <v>46356</v>
      </c>
      <c r="C3672">
        <v>270565.74</v>
      </c>
      <c r="D3672">
        <v>1453.84</v>
      </c>
      <c r="E3672">
        <v>284.02999999999997</v>
      </c>
      <c r="F3672">
        <v>2361.23</v>
      </c>
      <c r="G3672">
        <v>836.55</v>
      </c>
      <c r="H3672">
        <v>267083.93</v>
      </c>
      <c r="I3672">
        <v>56.01</v>
      </c>
      <c r="J3672">
        <v>7.43</v>
      </c>
      <c r="K3672">
        <v>48.58</v>
      </c>
    </row>
    <row r="3673" spans="1:11" x14ac:dyDescent="0.3">
      <c r="A3673" t="s">
        <v>345</v>
      </c>
      <c r="B3673" s="2">
        <v>46387</v>
      </c>
      <c r="C3673">
        <v>267083.93</v>
      </c>
      <c r="D3673">
        <v>1435.13</v>
      </c>
      <c r="E3673">
        <v>280.38</v>
      </c>
      <c r="F3673">
        <v>2330.84</v>
      </c>
      <c r="G3673">
        <v>825.78</v>
      </c>
      <c r="H3673">
        <v>263646.93</v>
      </c>
      <c r="I3673">
        <v>55.28</v>
      </c>
      <c r="J3673">
        <v>7.43</v>
      </c>
      <c r="K3673">
        <v>47.86</v>
      </c>
    </row>
    <row r="3674" spans="1:11" x14ac:dyDescent="0.3">
      <c r="A3674" t="s">
        <v>346</v>
      </c>
      <c r="B3674" s="2">
        <v>46053</v>
      </c>
      <c r="C3674">
        <v>328345.74</v>
      </c>
      <c r="D3674">
        <v>1910.15</v>
      </c>
      <c r="E3674">
        <v>286.8</v>
      </c>
      <c r="F3674">
        <v>3986.4</v>
      </c>
      <c r="G3674">
        <v>389.78</v>
      </c>
      <c r="H3674">
        <v>323682.76</v>
      </c>
      <c r="I3674">
        <v>81.5</v>
      </c>
      <c r="J3674">
        <v>4.91</v>
      </c>
      <c r="K3674">
        <v>76.59</v>
      </c>
    </row>
    <row r="3675" spans="1:11" x14ac:dyDescent="0.3">
      <c r="A3675" t="s">
        <v>346</v>
      </c>
      <c r="B3675" s="2">
        <v>46081</v>
      </c>
      <c r="C3675">
        <v>323682.76</v>
      </c>
      <c r="D3675">
        <v>1883.02</v>
      </c>
      <c r="E3675">
        <v>282.73</v>
      </c>
      <c r="F3675">
        <v>3929.78</v>
      </c>
      <c r="G3675">
        <v>384.25</v>
      </c>
      <c r="H3675">
        <v>319085.99</v>
      </c>
      <c r="I3675">
        <v>80.349999999999994</v>
      </c>
      <c r="J3675">
        <v>4.91</v>
      </c>
      <c r="K3675">
        <v>75.44</v>
      </c>
    </row>
    <row r="3676" spans="1:11" x14ac:dyDescent="0.3">
      <c r="A3676" t="s">
        <v>346</v>
      </c>
      <c r="B3676" s="2">
        <v>46112</v>
      </c>
      <c r="C3676">
        <v>319085.99</v>
      </c>
      <c r="D3676">
        <v>1856.28</v>
      </c>
      <c r="E3676">
        <v>278.72000000000003</v>
      </c>
      <c r="F3676">
        <v>3873.97</v>
      </c>
      <c r="G3676">
        <v>378.79</v>
      </c>
      <c r="H3676">
        <v>314554.51</v>
      </c>
      <c r="I3676">
        <v>79.209999999999994</v>
      </c>
      <c r="J3676">
        <v>4.91</v>
      </c>
      <c r="K3676">
        <v>74.3</v>
      </c>
    </row>
    <row r="3677" spans="1:11" x14ac:dyDescent="0.3">
      <c r="A3677" t="s">
        <v>346</v>
      </c>
      <c r="B3677" s="2">
        <v>46142</v>
      </c>
      <c r="C3677">
        <v>314554.51</v>
      </c>
      <c r="D3677">
        <v>1829.92</v>
      </c>
      <c r="E3677">
        <v>274.76</v>
      </c>
      <c r="F3677">
        <v>3818.96</v>
      </c>
      <c r="G3677">
        <v>373.41</v>
      </c>
      <c r="H3677">
        <v>310087.38</v>
      </c>
      <c r="I3677">
        <v>78.08</v>
      </c>
      <c r="J3677">
        <v>4.91</v>
      </c>
      <c r="K3677">
        <v>73.17</v>
      </c>
    </row>
    <row r="3678" spans="1:11" x14ac:dyDescent="0.3">
      <c r="A3678" t="s">
        <v>346</v>
      </c>
      <c r="B3678" s="2">
        <v>46173</v>
      </c>
      <c r="C3678">
        <v>310087.38</v>
      </c>
      <c r="D3678">
        <v>1803.93</v>
      </c>
      <c r="E3678">
        <v>270.86</v>
      </c>
      <c r="F3678">
        <v>3764.72</v>
      </c>
      <c r="G3678">
        <v>368.11</v>
      </c>
      <c r="H3678">
        <v>305683.69</v>
      </c>
      <c r="I3678">
        <v>76.97</v>
      </c>
      <c r="J3678">
        <v>4.91</v>
      </c>
      <c r="K3678">
        <v>72.06</v>
      </c>
    </row>
    <row r="3679" spans="1:11" x14ac:dyDescent="0.3">
      <c r="A3679" t="s">
        <v>346</v>
      </c>
      <c r="B3679" s="2">
        <v>46203</v>
      </c>
      <c r="C3679">
        <v>305683.69</v>
      </c>
      <c r="D3679">
        <v>1778.31</v>
      </c>
      <c r="E3679">
        <v>267.01</v>
      </c>
      <c r="F3679">
        <v>3711.26</v>
      </c>
      <c r="G3679">
        <v>362.88</v>
      </c>
      <c r="H3679">
        <v>301342.53999999998</v>
      </c>
      <c r="I3679">
        <v>75.88</v>
      </c>
      <c r="J3679">
        <v>4.91</v>
      </c>
      <c r="K3679">
        <v>70.97</v>
      </c>
    </row>
    <row r="3680" spans="1:11" x14ac:dyDescent="0.3">
      <c r="A3680" t="s">
        <v>346</v>
      </c>
      <c r="B3680" s="2">
        <v>46234</v>
      </c>
      <c r="C3680">
        <v>301342.53999999998</v>
      </c>
      <c r="D3680">
        <v>1753.06</v>
      </c>
      <c r="E3680">
        <v>263.22000000000003</v>
      </c>
      <c r="F3680">
        <v>3658.55</v>
      </c>
      <c r="G3680">
        <v>357.73</v>
      </c>
      <c r="H3680">
        <v>297063.03999999998</v>
      </c>
      <c r="I3680">
        <v>74.8</v>
      </c>
      <c r="J3680">
        <v>4.91</v>
      </c>
      <c r="K3680">
        <v>69.89</v>
      </c>
    </row>
    <row r="3681" spans="1:11" x14ac:dyDescent="0.3">
      <c r="A3681" t="s">
        <v>346</v>
      </c>
      <c r="B3681" s="2">
        <v>46265</v>
      </c>
      <c r="C3681">
        <v>297063.03999999998</v>
      </c>
      <c r="D3681">
        <v>1728.16</v>
      </c>
      <c r="E3681">
        <v>259.48</v>
      </c>
      <c r="F3681">
        <v>3606.6</v>
      </c>
      <c r="G3681">
        <v>352.65</v>
      </c>
      <c r="H3681">
        <v>292844.31</v>
      </c>
      <c r="I3681">
        <v>73.739999999999995</v>
      </c>
      <c r="J3681">
        <v>4.91</v>
      </c>
      <c r="K3681">
        <v>68.83</v>
      </c>
    </row>
    <row r="3682" spans="1:11" x14ac:dyDescent="0.3">
      <c r="A3682" t="s">
        <v>346</v>
      </c>
      <c r="B3682" s="2">
        <v>46295</v>
      </c>
      <c r="C3682">
        <v>292844.31</v>
      </c>
      <c r="D3682">
        <v>1703.62</v>
      </c>
      <c r="E3682">
        <v>255.79</v>
      </c>
      <c r="F3682">
        <v>3555.38</v>
      </c>
      <c r="G3682">
        <v>347.64</v>
      </c>
      <c r="H3682">
        <v>288685.5</v>
      </c>
      <c r="I3682">
        <v>72.69</v>
      </c>
      <c r="J3682">
        <v>4.91</v>
      </c>
      <c r="K3682">
        <v>67.78</v>
      </c>
    </row>
    <row r="3683" spans="1:11" x14ac:dyDescent="0.3">
      <c r="A3683" t="s">
        <v>346</v>
      </c>
      <c r="B3683" s="2">
        <v>46326</v>
      </c>
      <c r="C3683">
        <v>288685.5</v>
      </c>
      <c r="D3683">
        <v>1679.43</v>
      </c>
      <c r="E3683">
        <v>252.16</v>
      </c>
      <c r="F3683">
        <v>3504.89</v>
      </c>
      <c r="G3683">
        <v>342.7</v>
      </c>
      <c r="H3683">
        <v>284585.75</v>
      </c>
      <c r="I3683">
        <v>71.66</v>
      </c>
      <c r="J3683">
        <v>4.91</v>
      </c>
      <c r="K3683">
        <v>66.75</v>
      </c>
    </row>
    <row r="3684" spans="1:11" x14ac:dyDescent="0.3">
      <c r="A3684" t="s">
        <v>346</v>
      </c>
      <c r="B3684" s="2">
        <v>46356</v>
      </c>
      <c r="C3684">
        <v>284585.75</v>
      </c>
      <c r="D3684">
        <v>1655.58</v>
      </c>
      <c r="E3684">
        <v>248.58</v>
      </c>
      <c r="F3684">
        <v>3455.11</v>
      </c>
      <c r="G3684">
        <v>337.84</v>
      </c>
      <c r="H3684">
        <v>280544.21999999997</v>
      </c>
      <c r="I3684">
        <v>70.64</v>
      </c>
      <c r="J3684">
        <v>4.91</v>
      </c>
      <c r="K3684">
        <v>65.73</v>
      </c>
    </row>
    <row r="3685" spans="1:11" x14ac:dyDescent="0.3">
      <c r="A3685" t="s">
        <v>346</v>
      </c>
      <c r="B3685" s="2">
        <v>46387</v>
      </c>
      <c r="C3685">
        <v>280544.21999999997</v>
      </c>
      <c r="D3685">
        <v>1632.07</v>
      </c>
      <c r="E3685">
        <v>245.05</v>
      </c>
      <c r="F3685">
        <v>3406.04</v>
      </c>
      <c r="G3685">
        <v>333.04</v>
      </c>
      <c r="H3685">
        <v>276560.09000000003</v>
      </c>
      <c r="I3685">
        <v>69.64</v>
      </c>
      <c r="J3685">
        <v>4.91</v>
      </c>
      <c r="K3685">
        <v>64.73</v>
      </c>
    </row>
    <row r="3686" spans="1:11" x14ac:dyDescent="0.3">
      <c r="A3686" t="s">
        <v>347</v>
      </c>
      <c r="B3686" s="2">
        <v>46053</v>
      </c>
      <c r="C3686">
        <v>165820.79999999999</v>
      </c>
      <c r="D3686">
        <v>991.88</v>
      </c>
      <c r="E3686">
        <v>182.72</v>
      </c>
      <c r="F3686">
        <v>736.73</v>
      </c>
      <c r="G3686">
        <v>120.66</v>
      </c>
      <c r="H3686">
        <v>164780.68</v>
      </c>
      <c r="I3686">
        <v>34.44</v>
      </c>
      <c r="J3686">
        <v>5.52</v>
      </c>
      <c r="K3686">
        <v>28.91</v>
      </c>
    </row>
    <row r="3687" spans="1:11" x14ac:dyDescent="0.3">
      <c r="A3687" t="s">
        <v>347</v>
      </c>
      <c r="B3687" s="2">
        <v>46081</v>
      </c>
      <c r="C3687">
        <v>164780.68</v>
      </c>
      <c r="D3687">
        <v>985.66</v>
      </c>
      <c r="E3687">
        <v>181.58</v>
      </c>
      <c r="F3687">
        <v>732.11</v>
      </c>
      <c r="G3687">
        <v>119.9</v>
      </c>
      <c r="H3687">
        <v>163747.09</v>
      </c>
      <c r="I3687">
        <v>34.22</v>
      </c>
      <c r="J3687">
        <v>5.52</v>
      </c>
      <c r="K3687">
        <v>28.7</v>
      </c>
    </row>
    <row r="3688" spans="1:11" x14ac:dyDescent="0.3">
      <c r="A3688" t="s">
        <v>347</v>
      </c>
      <c r="B3688" s="2">
        <v>46112</v>
      </c>
      <c r="C3688">
        <v>163747.09</v>
      </c>
      <c r="D3688">
        <v>979.48</v>
      </c>
      <c r="E3688">
        <v>180.44</v>
      </c>
      <c r="F3688">
        <v>727.52</v>
      </c>
      <c r="G3688">
        <v>119.15</v>
      </c>
      <c r="H3688">
        <v>162719.98000000001</v>
      </c>
      <c r="I3688">
        <v>34.01</v>
      </c>
      <c r="J3688">
        <v>5.52</v>
      </c>
      <c r="K3688">
        <v>28.48</v>
      </c>
    </row>
    <row r="3689" spans="1:11" x14ac:dyDescent="0.3">
      <c r="A3689" t="s">
        <v>347</v>
      </c>
      <c r="B3689" s="2">
        <v>46142</v>
      </c>
      <c r="C3689">
        <v>162719.98000000001</v>
      </c>
      <c r="D3689">
        <v>973.34</v>
      </c>
      <c r="E3689">
        <v>179.31</v>
      </c>
      <c r="F3689">
        <v>722.96</v>
      </c>
      <c r="G3689">
        <v>118.41</v>
      </c>
      <c r="H3689">
        <v>161699.31</v>
      </c>
      <c r="I3689">
        <v>33.79</v>
      </c>
      <c r="J3689">
        <v>5.52</v>
      </c>
      <c r="K3689">
        <v>28.27</v>
      </c>
    </row>
    <row r="3690" spans="1:11" x14ac:dyDescent="0.3">
      <c r="A3690" t="s">
        <v>347</v>
      </c>
      <c r="B3690" s="2">
        <v>46173</v>
      </c>
      <c r="C3690">
        <v>161699.31</v>
      </c>
      <c r="D3690">
        <v>967.23</v>
      </c>
      <c r="E3690">
        <v>178.18</v>
      </c>
      <c r="F3690">
        <v>718.42</v>
      </c>
      <c r="G3690">
        <v>117.66</v>
      </c>
      <c r="H3690">
        <v>160685.04999999999</v>
      </c>
      <c r="I3690">
        <v>33.58</v>
      </c>
      <c r="J3690">
        <v>5.52</v>
      </c>
      <c r="K3690">
        <v>28.06</v>
      </c>
    </row>
    <row r="3691" spans="1:11" x14ac:dyDescent="0.3">
      <c r="A3691" t="s">
        <v>347</v>
      </c>
      <c r="B3691" s="2">
        <v>46203</v>
      </c>
      <c r="C3691">
        <v>160685.04999999999</v>
      </c>
      <c r="D3691">
        <v>961.16</v>
      </c>
      <c r="E3691">
        <v>177.06</v>
      </c>
      <c r="F3691">
        <v>713.92</v>
      </c>
      <c r="G3691">
        <v>116.92</v>
      </c>
      <c r="H3691">
        <v>159677.15</v>
      </c>
      <c r="I3691">
        <v>33.369999999999997</v>
      </c>
      <c r="J3691">
        <v>5.52</v>
      </c>
      <c r="K3691">
        <v>27.85</v>
      </c>
    </row>
    <row r="3692" spans="1:11" x14ac:dyDescent="0.3">
      <c r="A3692" t="s">
        <v>347</v>
      </c>
      <c r="B3692" s="2">
        <v>46234</v>
      </c>
      <c r="C3692">
        <v>159677.15</v>
      </c>
      <c r="D3692">
        <v>955.14</v>
      </c>
      <c r="E3692">
        <v>175.95</v>
      </c>
      <c r="F3692">
        <v>709.44</v>
      </c>
      <c r="G3692">
        <v>116.19</v>
      </c>
      <c r="H3692">
        <v>158675.57</v>
      </c>
      <c r="I3692">
        <v>33.159999999999997</v>
      </c>
      <c r="J3692">
        <v>5.52</v>
      </c>
      <c r="K3692">
        <v>27.64</v>
      </c>
    </row>
    <row r="3693" spans="1:11" x14ac:dyDescent="0.3">
      <c r="A3693" t="s">
        <v>347</v>
      </c>
      <c r="B3693" s="2">
        <v>46265</v>
      </c>
      <c r="C3693">
        <v>158675.57</v>
      </c>
      <c r="D3693">
        <v>949.14</v>
      </c>
      <c r="E3693">
        <v>174.85</v>
      </c>
      <c r="F3693">
        <v>704.99</v>
      </c>
      <c r="G3693">
        <v>115.46</v>
      </c>
      <c r="H3693">
        <v>157680.26999999999</v>
      </c>
      <c r="I3693">
        <v>32.950000000000003</v>
      </c>
      <c r="J3693">
        <v>5.52</v>
      </c>
      <c r="K3693">
        <v>27.43</v>
      </c>
    </row>
    <row r="3694" spans="1:11" x14ac:dyDescent="0.3">
      <c r="A3694" t="s">
        <v>347</v>
      </c>
      <c r="B3694" s="2">
        <v>46295</v>
      </c>
      <c r="C3694">
        <v>157680.26999999999</v>
      </c>
      <c r="D3694">
        <v>943.19</v>
      </c>
      <c r="E3694">
        <v>173.75</v>
      </c>
      <c r="F3694">
        <v>700.57</v>
      </c>
      <c r="G3694">
        <v>114.74</v>
      </c>
      <c r="H3694">
        <v>156691.21</v>
      </c>
      <c r="I3694">
        <v>32.75</v>
      </c>
      <c r="J3694">
        <v>5.52</v>
      </c>
      <c r="K3694">
        <v>27.22</v>
      </c>
    </row>
    <row r="3695" spans="1:11" x14ac:dyDescent="0.3">
      <c r="A3695" t="s">
        <v>347</v>
      </c>
      <c r="B3695" s="2">
        <v>46326</v>
      </c>
      <c r="C3695">
        <v>156691.21</v>
      </c>
      <c r="D3695">
        <v>937.27</v>
      </c>
      <c r="E3695">
        <v>172.66</v>
      </c>
      <c r="F3695">
        <v>696.17</v>
      </c>
      <c r="G3695">
        <v>114.02</v>
      </c>
      <c r="H3695">
        <v>155708.35999999999</v>
      </c>
      <c r="I3695">
        <v>32.54</v>
      </c>
      <c r="J3695">
        <v>5.52</v>
      </c>
      <c r="K3695">
        <v>27.02</v>
      </c>
    </row>
    <row r="3696" spans="1:11" x14ac:dyDescent="0.3">
      <c r="A3696" t="s">
        <v>347</v>
      </c>
      <c r="B3696" s="2">
        <v>46356</v>
      </c>
      <c r="C3696">
        <v>155708.35999999999</v>
      </c>
      <c r="D3696">
        <v>931.4</v>
      </c>
      <c r="E3696">
        <v>171.58</v>
      </c>
      <c r="F3696">
        <v>691.8</v>
      </c>
      <c r="G3696">
        <v>113.3</v>
      </c>
      <c r="H3696">
        <v>154731.67000000001</v>
      </c>
      <c r="I3696">
        <v>32.340000000000003</v>
      </c>
      <c r="J3696">
        <v>5.52</v>
      </c>
      <c r="K3696">
        <v>26.81</v>
      </c>
    </row>
    <row r="3697" spans="1:11" x14ac:dyDescent="0.3">
      <c r="A3697" t="s">
        <v>347</v>
      </c>
      <c r="B3697" s="2">
        <v>46387</v>
      </c>
      <c r="C3697">
        <v>154731.67000000001</v>
      </c>
      <c r="D3697">
        <v>925.55</v>
      </c>
      <c r="E3697">
        <v>170.5</v>
      </c>
      <c r="F3697">
        <v>687.46</v>
      </c>
      <c r="G3697">
        <v>112.59</v>
      </c>
      <c r="H3697">
        <v>153761.10999999999</v>
      </c>
      <c r="I3697">
        <v>32.130000000000003</v>
      </c>
      <c r="J3697">
        <v>5.52</v>
      </c>
      <c r="K3697">
        <v>26.61</v>
      </c>
    </row>
    <row r="3698" spans="1:11" x14ac:dyDescent="0.3">
      <c r="A3698" t="s">
        <v>348</v>
      </c>
      <c r="B3698" s="2">
        <v>46053</v>
      </c>
      <c r="C3698">
        <v>328202.8</v>
      </c>
      <c r="D3698">
        <v>1796.64</v>
      </c>
      <c r="E3698">
        <v>310.02999999999997</v>
      </c>
      <c r="F3698">
        <v>3527.71</v>
      </c>
      <c r="G3698">
        <v>196.35</v>
      </c>
      <c r="H3698">
        <v>324168.71000000002</v>
      </c>
      <c r="I3698">
        <v>67.959999999999994</v>
      </c>
      <c r="J3698">
        <v>4.9800000000000004</v>
      </c>
      <c r="K3698">
        <v>62.98</v>
      </c>
    </row>
    <row r="3699" spans="1:11" x14ac:dyDescent="0.3">
      <c r="A3699" t="s">
        <v>348</v>
      </c>
      <c r="B3699" s="2">
        <v>46081</v>
      </c>
      <c r="C3699">
        <v>324168.71000000002</v>
      </c>
      <c r="D3699">
        <v>1774.55</v>
      </c>
      <c r="E3699">
        <v>306.22000000000003</v>
      </c>
      <c r="F3699">
        <v>3484.35</v>
      </c>
      <c r="G3699">
        <v>193.94</v>
      </c>
      <c r="H3699">
        <v>320184.2</v>
      </c>
      <c r="I3699">
        <v>67.12</v>
      </c>
      <c r="J3699">
        <v>4.9800000000000004</v>
      </c>
      <c r="K3699">
        <v>62.14</v>
      </c>
    </row>
    <row r="3700" spans="1:11" x14ac:dyDescent="0.3">
      <c r="A3700" t="s">
        <v>348</v>
      </c>
      <c r="B3700" s="2">
        <v>46112</v>
      </c>
      <c r="C3700">
        <v>320184.2</v>
      </c>
      <c r="D3700">
        <v>1752.74</v>
      </c>
      <c r="E3700">
        <v>302.45999999999998</v>
      </c>
      <c r="F3700">
        <v>3441.52</v>
      </c>
      <c r="G3700">
        <v>191.56</v>
      </c>
      <c r="H3700">
        <v>316248.67</v>
      </c>
      <c r="I3700">
        <v>66.3</v>
      </c>
      <c r="J3700">
        <v>4.9800000000000004</v>
      </c>
      <c r="K3700">
        <v>61.32</v>
      </c>
    </row>
    <row r="3701" spans="1:11" x14ac:dyDescent="0.3">
      <c r="A3701" t="s">
        <v>348</v>
      </c>
      <c r="B3701" s="2">
        <v>46142</v>
      </c>
      <c r="C3701">
        <v>316248.67</v>
      </c>
      <c r="D3701">
        <v>1731.2</v>
      </c>
      <c r="E3701">
        <v>298.74</v>
      </c>
      <c r="F3701">
        <v>3399.22</v>
      </c>
      <c r="G3701">
        <v>189.2</v>
      </c>
      <c r="H3701">
        <v>312361.51</v>
      </c>
      <c r="I3701">
        <v>65.48</v>
      </c>
      <c r="J3701">
        <v>4.9800000000000004</v>
      </c>
      <c r="K3701">
        <v>60.5</v>
      </c>
    </row>
    <row r="3702" spans="1:11" x14ac:dyDescent="0.3">
      <c r="A3702" t="s">
        <v>348</v>
      </c>
      <c r="B3702" s="2">
        <v>46173</v>
      </c>
      <c r="C3702">
        <v>312361.51</v>
      </c>
      <c r="D3702">
        <v>1709.92</v>
      </c>
      <c r="E3702">
        <v>295.07</v>
      </c>
      <c r="F3702">
        <v>3357.44</v>
      </c>
      <c r="G3702">
        <v>186.88</v>
      </c>
      <c r="H3702">
        <v>308522.13</v>
      </c>
      <c r="I3702">
        <v>64.680000000000007</v>
      </c>
      <c r="J3702">
        <v>4.9800000000000004</v>
      </c>
      <c r="K3702">
        <v>59.7</v>
      </c>
    </row>
    <row r="3703" spans="1:11" x14ac:dyDescent="0.3">
      <c r="A3703" t="s">
        <v>348</v>
      </c>
      <c r="B3703" s="2">
        <v>46203</v>
      </c>
      <c r="C3703">
        <v>308522.13</v>
      </c>
      <c r="D3703">
        <v>1688.9</v>
      </c>
      <c r="E3703">
        <v>291.44</v>
      </c>
      <c r="F3703">
        <v>3316.17</v>
      </c>
      <c r="G3703">
        <v>184.58</v>
      </c>
      <c r="H3703">
        <v>304729.94</v>
      </c>
      <c r="I3703">
        <v>63.88</v>
      </c>
      <c r="J3703">
        <v>4.9800000000000004</v>
      </c>
      <c r="K3703">
        <v>58.9</v>
      </c>
    </row>
    <row r="3704" spans="1:11" x14ac:dyDescent="0.3">
      <c r="A3704" t="s">
        <v>348</v>
      </c>
      <c r="B3704" s="2">
        <v>46234</v>
      </c>
      <c r="C3704">
        <v>304729.94</v>
      </c>
      <c r="D3704">
        <v>1668.14</v>
      </c>
      <c r="E3704">
        <v>287.86</v>
      </c>
      <c r="F3704">
        <v>3275.41</v>
      </c>
      <c r="G3704">
        <v>182.31</v>
      </c>
      <c r="H3704">
        <v>300984.36</v>
      </c>
      <c r="I3704">
        <v>63.1</v>
      </c>
      <c r="J3704">
        <v>4.9800000000000004</v>
      </c>
      <c r="K3704">
        <v>58.12</v>
      </c>
    </row>
    <row r="3705" spans="1:11" x14ac:dyDescent="0.3">
      <c r="A3705" t="s">
        <v>348</v>
      </c>
      <c r="B3705" s="2">
        <v>46265</v>
      </c>
      <c r="C3705">
        <v>300984.36</v>
      </c>
      <c r="D3705">
        <v>1647.64</v>
      </c>
      <c r="E3705">
        <v>284.32</v>
      </c>
      <c r="F3705">
        <v>3235.15</v>
      </c>
      <c r="G3705">
        <v>180.07</v>
      </c>
      <c r="H3705">
        <v>297284.82</v>
      </c>
      <c r="I3705">
        <v>62.32</v>
      </c>
      <c r="J3705">
        <v>4.9800000000000004</v>
      </c>
      <c r="K3705">
        <v>57.34</v>
      </c>
    </row>
    <row r="3706" spans="1:11" x14ac:dyDescent="0.3">
      <c r="A3706" t="s">
        <v>348</v>
      </c>
      <c r="B3706" s="2">
        <v>46295</v>
      </c>
      <c r="C3706">
        <v>297284.82</v>
      </c>
      <c r="D3706">
        <v>1627.39</v>
      </c>
      <c r="E3706">
        <v>280.82</v>
      </c>
      <c r="F3706">
        <v>3195.39</v>
      </c>
      <c r="G3706">
        <v>177.86</v>
      </c>
      <c r="H3706">
        <v>293630.75</v>
      </c>
      <c r="I3706">
        <v>61.55</v>
      </c>
      <c r="J3706">
        <v>4.9800000000000004</v>
      </c>
      <c r="K3706">
        <v>56.58</v>
      </c>
    </row>
    <row r="3707" spans="1:11" x14ac:dyDescent="0.3">
      <c r="A3707" t="s">
        <v>348</v>
      </c>
      <c r="B3707" s="2">
        <v>46326</v>
      </c>
      <c r="C3707">
        <v>293630.75</v>
      </c>
      <c r="D3707">
        <v>1607.38</v>
      </c>
      <c r="E3707">
        <v>277.37</v>
      </c>
      <c r="F3707">
        <v>3156.11</v>
      </c>
      <c r="G3707">
        <v>175.67</v>
      </c>
      <c r="H3707">
        <v>290021.59999999998</v>
      </c>
      <c r="I3707">
        <v>60.8</v>
      </c>
      <c r="J3707">
        <v>4.9800000000000004</v>
      </c>
      <c r="K3707">
        <v>55.82</v>
      </c>
    </row>
    <row r="3708" spans="1:11" x14ac:dyDescent="0.3">
      <c r="A3708" t="s">
        <v>348</v>
      </c>
      <c r="B3708" s="2">
        <v>46356</v>
      </c>
      <c r="C3708">
        <v>290021.59999999998</v>
      </c>
      <c r="D3708">
        <v>1587.63</v>
      </c>
      <c r="E3708">
        <v>273.95999999999998</v>
      </c>
      <c r="F3708">
        <v>3117.32</v>
      </c>
      <c r="G3708">
        <v>173.51</v>
      </c>
      <c r="H3708">
        <v>286456.81</v>
      </c>
      <c r="I3708">
        <v>60.05</v>
      </c>
      <c r="J3708">
        <v>4.9800000000000004</v>
      </c>
      <c r="K3708">
        <v>55.07</v>
      </c>
    </row>
    <row r="3709" spans="1:11" x14ac:dyDescent="0.3">
      <c r="A3709" t="s">
        <v>348</v>
      </c>
      <c r="B3709" s="2">
        <v>46387</v>
      </c>
      <c r="C3709">
        <v>286456.81</v>
      </c>
      <c r="D3709">
        <v>1568.11</v>
      </c>
      <c r="E3709">
        <v>270.60000000000002</v>
      </c>
      <c r="F3709">
        <v>3079</v>
      </c>
      <c r="G3709">
        <v>171.38</v>
      </c>
      <c r="H3709">
        <v>282935.84000000003</v>
      </c>
      <c r="I3709">
        <v>59.31</v>
      </c>
      <c r="J3709">
        <v>4.9800000000000004</v>
      </c>
      <c r="K3709">
        <v>54.33</v>
      </c>
    </row>
    <row r="3710" spans="1:11" x14ac:dyDescent="0.3">
      <c r="A3710" t="s">
        <v>349</v>
      </c>
      <c r="B3710" s="2">
        <v>46053</v>
      </c>
      <c r="C3710">
        <v>372694.51</v>
      </c>
      <c r="D3710">
        <v>2034.29</v>
      </c>
      <c r="E3710">
        <v>790.22</v>
      </c>
      <c r="F3710">
        <v>2359.81</v>
      </c>
      <c r="G3710">
        <v>845.72</v>
      </c>
      <c r="H3710">
        <v>368698.77</v>
      </c>
      <c r="I3710">
        <v>77.23</v>
      </c>
      <c r="J3710">
        <v>6.66</v>
      </c>
      <c r="K3710">
        <v>70.569999999999993</v>
      </c>
    </row>
    <row r="3711" spans="1:11" x14ac:dyDescent="0.3">
      <c r="A3711" t="s">
        <v>349</v>
      </c>
      <c r="B3711" s="2">
        <v>46081</v>
      </c>
      <c r="C3711">
        <v>368698.77</v>
      </c>
      <c r="D3711">
        <v>2012.48</v>
      </c>
      <c r="E3711">
        <v>781.75</v>
      </c>
      <c r="F3711">
        <v>2334.5100000000002</v>
      </c>
      <c r="G3711">
        <v>836.65</v>
      </c>
      <c r="H3711">
        <v>364745.86</v>
      </c>
      <c r="I3711">
        <v>76.400000000000006</v>
      </c>
      <c r="J3711">
        <v>6.66</v>
      </c>
      <c r="K3711">
        <v>69.75</v>
      </c>
    </row>
    <row r="3712" spans="1:11" x14ac:dyDescent="0.3">
      <c r="A3712" t="s">
        <v>349</v>
      </c>
      <c r="B3712" s="2">
        <v>46112</v>
      </c>
      <c r="C3712">
        <v>364745.86</v>
      </c>
      <c r="D3712">
        <v>1990.9</v>
      </c>
      <c r="E3712">
        <v>773.37</v>
      </c>
      <c r="F3712">
        <v>2309.48</v>
      </c>
      <c r="G3712">
        <v>827.68</v>
      </c>
      <c r="H3712">
        <v>360835.34</v>
      </c>
      <c r="I3712">
        <v>75.58</v>
      </c>
      <c r="J3712">
        <v>6.66</v>
      </c>
      <c r="K3712">
        <v>68.930000000000007</v>
      </c>
    </row>
    <row r="3713" spans="1:11" x14ac:dyDescent="0.3">
      <c r="A3713" t="s">
        <v>349</v>
      </c>
      <c r="B3713" s="2">
        <v>46142</v>
      </c>
      <c r="C3713">
        <v>360835.34</v>
      </c>
      <c r="D3713">
        <v>1969.56</v>
      </c>
      <c r="E3713">
        <v>765.08</v>
      </c>
      <c r="F3713">
        <v>2284.7199999999998</v>
      </c>
      <c r="G3713">
        <v>818.8</v>
      </c>
      <c r="H3713">
        <v>356966.74</v>
      </c>
      <c r="I3713">
        <v>74.77</v>
      </c>
      <c r="J3713">
        <v>6.66</v>
      </c>
      <c r="K3713">
        <v>68.12</v>
      </c>
    </row>
    <row r="3714" spans="1:11" x14ac:dyDescent="0.3">
      <c r="A3714" t="s">
        <v>349</v>
      </c>
      <c r="B3714" s="2">
        <v>46173</v>
      </c>
      <c r="C3714">
        <v>356966.74</v>
      </c>
      <c r="D3714">
        <v>1948.44</v>
      </c>
      <c r="E3714">
        <v>756.87</v>
      </c>
      <c r="F3714">
        <v>2260.2199999999998</v>
      </c>
      <c r="G3714">
        <v>810.03</v>
      </c>
      <c r="H3714">
        <v>353139.62</v>
      </c>
      <c r="I3714">
        <v>73.97</v>
      </c>
      <c r="J3714">
        <v>6.66</v>
      </c>
      <c r="K3714">
        <v>67.31</v>
      </c>
    </row>
    <row r="3715" spans="1:11" x14ac:dyDescent="0.3">
      <c r="A3715" t="s">
        <v>349</v>
      </c>
      <c r="B3715" s="2">
        <v>46203</v>
      </c>
      <c r="C3715">
        <v>353139.62</v>
      </c>
      <c r="D3715">
        <v>1927.55</v>
      </c>
      <c r="E3715">
        <v>748.76</v>
      </c>
      <c r="F3715">
        <v>2235.9899999999998</v>
      </c>
      <c r="G3715">
        <v>801.34</v>
      </c>
      <c r="H3715">
        <v>349353.53</v>
      </c>
      <c r="I3715">
        <v>73.180000000000007</v>
      </c>
      <c r="J3715">
        <v>6.66</v>
      </c>
      <c r="K3715">
        <v>66.52</v>
      </c>
    </row>
    <row r="3716" spans="1:11" x14ac:dyDescent="0.3">
      <c r="A3716" t="s">
        <v>349</v>
      </c>
      <c r="B3716" s="2">
        <v>46234</v>
      </c>
      <c r="C3716">
        <v>349353.53</v>
      </c>
      <c r="D3716">
        <v>1906.89</v>
      </c>
      <c r="E3716">
        <v>740.73</v>
      </c>
      <c r="F3716">
        <v>2212.02</v>
      </c>
      <c r="G3716">
        <v>792.75</v>
      </c>
      <c r="H3716">
        <v>345608.03</v>
      </c>
      <c r="I3716">
        <v>72.39</v>
      </c>
      <c r="J3716">
        <v>6.66</v>
      </c>
      <c r="K3716">
        <v>65.739999999999995</v>
      </c>
    </row>
    <row r="3717" spans="1:11" x14ac:dyDescent="0.3">
      <c r="A3717" t="s">
        <v>349</v>
      </c>
      <c r="B3717" s="2">
        <v>46265</v>
      </c>
      <c r="C3717">
        <v>345608.03</v>
      </c>
      <c r="D3717">
        <v>1886.44</v>
      </c>
      <c r="E3717">
        <v>732.79</v>
      </c>
      <c r="F3717">
        <v>2188.3000000000002</v>
      </c>
      <c r="G3717">
        <v>784.25</v>
      </c>
      <c r="H3717">
        <v>341902.69</v>
      </c>
      <c r="I3717">
        <v>71.62</v>
      </c>
      <c r="J3717">
        <v>6.66</v>
      </c>
      <c r="K3717">
        <v>64.959999999999994</v>
      </c>
    </row>
    <row r="3718" spans="1:11" x14ac:dyDescent="0.3">
      <c r="A3718" t="s">
        <v>349</v>
      </c>
      <c r="B3718" s="2">
        <v>46295</v>
      </c>
      <c r="C3718">
        <v>341902.69</v>
      </c>
      <c r="D3718">
        <v>1866.22</v>
      </c>
      <c r="E3718">
        <v>724.93</v>
      </c>
      <c r="F3718">
        <v>2164.84</v>
      </c>
      <c r="G3718">
        <v>775.84</v>
      </c>
      <c r="H3718">
        <v>338237.07</v>
      </c>
      <c r="I3718">
        <v>70.849999999999994</v>
      </c>
      <c r="J3718">
        <v>6.66</v>
      </c>
      <c r="K3718">
        <v>64.19</v>
      </c>
    </row>
    <row r="3719" spans="1:11" x14ac:dyDescent="0.3">
      <c r="A3719" t="s">
        <v>349</v>
      </c>
      <c r="B3719" s="2">
        <v>46326</v>
      </c>
      <c r="C3719">
        <v>338237.07</v>
      </c>
      <c r="D3719">
        <v>1846.21</v>
      </c>
      <c r="E3719">
        <v>717.16</v>
      </c>
      <c r="F3719">
        <v>2141.63</v>
      </c>
      <c r="G3719">
        <v>767.52</v>
      </c>
      <c r="H3719">
        <v>334610.75</v>
      </c>
      <c r="I3719">
        <v>70.09</v>
      </c>
      <c r="J3719">
        <v>6.66</v>
      </c>
      <c r="K3719">
        <v>63.43</v>
      </c>
    </row>
    <row r="3720" spans="1:11" x14ac:dyDescent="0.3">
      <c r="A3720" t="s">
        <v>349</v>
      </c>
      <c r="B3720" s="2">
        <v>46356</v>
      </c>
      <c r="C3720">
        <v>334610.75</v>
      </c>
      <c r="D3720">
        <v>1826.42</v>
      </c>
      <c r="E3720">
        <v>709.47</v>
      </c>
      <c r="F3720">
        <v>2118.67</v>
      </c>
      <c r="G3720">
        <v>759.3</v>
      </c>
      <c r="H3720">
        <v>331023.31</v>
      </c>
      <c r="I3720">
        <v>69.34</v>
      </c>
      <c r="J3720">
        <v>6.66</v>
      </c>
      <c r="K3720">
        <v>62.68</v>
      </c>
    </row>
    <row r="3721" spans="1:11" x14ac:dyDescent="0.3">
      <c r="A3721" t="s">
        <v>349</v>
      </c>
      <c r="B3721" s="2">
        <v>46387</v>
      </c>
      <c r="C3721">
        <v>331023.31</v>
      </c>
      <c r="D3721">
        <v>1806.84</v>
      </c>
      <c r="E3721">
        <v>701.87</v>
      </c>
      <c r="F3721">
        <v>2095.9499999999998</v>
      </c>
      <c r="G3721">
        <v>751.16</v>
      </c>
      <c r="H3721">
        <v>327474.34000000003</v>
      </c>
      <c r="I3721">
        <v>68.59</v>
      </c>
      <c r="J3721">
        <v>6.66</v>
      </c>
      <c r="K3721">
        <v>61.94</v>
      </c>
    </row>
    <row r="3722" spans="1:11" x14ac:dyDescent="0.3">
      <c r="A3722" t="s">
        <v>350</v>
      </c>
      <c r="B3722" s="2">
        <v>46053</v>
      </c>
      <c r="C3722">
        <v>348827.37</v>
      </c>
      <c r="D3722">
        <v>1771.46</v>
      </c>
      <c r="E3722">
        <v>2004.82</v>
      </c>
      <c r="F3722">
        <v>3727.04</v>
      </c>
      <c r="G3722">
        <v>396.14</v>
      </c>
      <c r="H3722">
        <v>342699.37</v>
      </c>
      <c r="I3722">
        <v>79.239999999999995</v>
      </c>
      <c r="J3722">
        <v>5.8</v>
      </c>
      <c r="K3722">
        <v>73.44</v>
      </c>
    </row>
    <row r="3723" spans="1:11" x14ac:dyDescent="0.3">
      <c r="A3723" t="s">
        <v>350</v>
      </c>
      <c r="B3723" s="2">
        <v>46081</v>
      </c>
      <c r="C3723">
        <v>342699.37</v>
      </c>
      <c r="D3723">
        <v>1740.34</v>
      </c>
      <c r="E3723">
        <v>1969.6</v>
      </c>
      <c r="F3723">
        <v>3661.56</v>
      </c>
      <c r="G3723">
        <v>389.18</v>
      </c>
      <c r="H3723">
        <v>336679.03</v>
      </c>
      <c r="I3723">
        <v>77.849999999999994</v>
      </c>
      <c r="J3723">
        <v>5.8</v>
      </c>
      <c r="K3723">
        <v>72.05</v>
      </c>
    </row>
    <row r="3724" spans="1:11" x14ac:dyDescent="0.3">
      <c r="A3724" t="s">
        <v>350</v>
      </c>
      <c r="B3724" s="2">
        <v>46112</v>
      </c>
      <c r="C3724">
        <v>336679.03</v>
      </c>
      <c r="D3724">
        <v>1709.77</v>
      </c>
      <c r="E3724">
        <v>1935</v>
      </c>
      <c r="F3724">
        <v>3597.24</v>
      </c>
      <c r="G3724">
        <v>382.34</v>
      </c>
      <c r="H3724">
        <v>330764.45</v>
      </c>
      <c r="I3724">
        <v>76.48</v>
      </c>
      <c r="J3724">
        <v>5.8</v>
      </c>
      <c r="K3724">
        <v>70.680000000000007</v>
      </c>
    </row>
    <row r="3725" spans="1:11" x14ac:dyDescent="0.3">
      <c r="A3725" t="s">
        <v>350</v>
      </c>
      <c r="B3725" s="2">
        <v>46142</v>
      </c>
      <c r="C3725">
        <v>330764.45</v>
      </c>
      <c r="D3725">
        <v>1679.73</v>
      </c>
      <c r="E3725">
        <v>1901.01</v>
      </c>
      <c r="F3725">
        <v>3534.04</v>
      </c>
      <c r="G3725">
        <v>375.63</v>
      </c>
      <c r="H3725">
        <v>324953.78000000003</v>
      </c>
      <c r="I3725">
        <v>75.13</v>
      </c>
      <c r="J3725">
        <v>5.8</v>
      </c>
      <c r="K3725">
        <v>69.34</v>
      </c>
    </row>
    <row r="3726" spans="1:11" x14ac:dyDescent="0.3">
      <c r="A3726" t="s">
        <v>350</v>
      </c>
      <c r="B3726" s="2">
        <v>46173</v>
      </c>
      <c r="C3726">
        <v>324953.78000000003</v>
      </c>
      <c r="D3726">
        <v>1650.22</v>
      </c>
      <c r="E3726">
        <v>1867.61</v>
      </c>
      <c r="F3726">
        <v>3471.96</v>
      </c>
      <c r="G3726">
        <v>369.03</v>
      </c>
      <c r="H3726">
        <v>319245.18</v>
      </c>
      <c r="I3726">
        <v>73.81</v>
      </c>
      <c r="J3726">
        <v>5.8</v>
      </c>
      <c r="K3726">
        <v>68.02</v>
      </c>
    </row>
    <row r="3727" spans="1:11" x14ac:dyDescent="0.3">
      <c r="A3727" t="s">
        <v>350</v>
      </c>
      <c r="B3727" s="2">
        <v>46203</v>
      </c>
      <c r="C3727">
        <v>319245.18</v>
      </c>
      <c r="D3727">
        <v>1621.23</v>
      </c>
      <c r="E3727">
        <v>1834.8</v>
      </c>
      <c r="F3727">
        <v>3410.97</v>
      </c>
      <c r="G3727">
        <v>362.54</v>
      </c>
      <c r="H3727">
        <v>313636.87</v>
      </c>
      <c r="I3727">
        <v>72.52</v>
      </c>
      <c r="J3727">
        <v>5.8</v>
      </c>
      <c r="K3727">
        <v>66.72</v>
      </c>
    </row>
    <row r="3728" spans="1:11" x14ac:dyDescent="0.3">
      <c r="A3728" t="s">
        <v>350</v>
      </c>
      <c r="B3728" s="2">
        <v>46234</v>
      </c>
      <c r="C3728">
        <v>313636.87</v>
      </c>
      <c r="D3728">
        <v>1592.75</v>
      </c>
      <c r="E3728">
        <v>1802.57</v>
      </c>
      <c r="F3728">
        <v>3351.04</v>
      </c>
      <c r="G3728">
        <v>356.17</v>
      </c>
      <c r="H3728">
        <v>308127.08</v>
      </c>
      <c r="I3728">
        <v>71.239999999999995</v>
      </c>
      <c r="J3728">
        <v>5.8</v>
      </c>
      <c r="K3728">
        <v>65.44</v>
      </c>
    </row>
    <row r="3729" spans="1:11" x14ac:dyDescent="0.3">
      <c r="A3729" t="s">
        <v>350</v>
      </c>
      <c r="B3729" s="2">
        <v>46265</v>
      </c>
      <c r="C3729">
        <v>308127.08</v>
      </c>
      <c r="D3729">
        <v>1564.77</v>
      </c>
      <c r="E3729">
        <v>1770.9</v>
      </c>
      <c r="F3729">
        <v>3292.17</v>
      </c>
      <c r="G3729">
        <v>349.92</v>
      </c>
      <c r="H3729">
        <v>302714.08</v>
      </c>
      <c r="I3729">
        <v>69.989999999999995</v>
      </c>
      <c r="J3729">
        <v>5.8</v>
      </c>
      <c r="K3729">
        <v>64.19</v>
      </c>
    </row>
    <row r="3730" spans="1:11" x14ac:dyDescent="0.3">
      <c r="A3730" t="s">
        <v>350</v>
      </c>
      <c r="B3730" s="2">
        <v>46295</v>
      </c>
      <c r="C3730">
        <v>302714.08</v>
      </c>
      <c r="D3730">
        <v>1537.28</v>
      </c>
      <c r="E3730">
        <v>1739.79</v>
      </c>
      <c r="F3730">
        <v>3234.34</v>
      </c>
      <c r="G3730">
        <v>343.77</v>
      </c>
      <c r="H3730">
        <v>297396.18</v>
      </c>
      <c r="I3730">
        <v>68.760000000000005</v>
      </c>
      <c r="J3730">
        <v>5.8</v>
      </c>
      <c r="K3730">
        <v>62.96</v>
      </c>
    </row>
    <row r="3731" spans="1:11" x14ac:dyDescent="0.3">
      <c r="A3731" t="s">
        <v>350</v>
      </c>
      <c r="B3731" s="2">
        <v>46326</v>
      </c>
      <c r="C3731">
        <v>297396.18</v>
      </c>
      <c r="D3731">
        <v>1510.28</v>
      </c>
      <c r="E3731">
        <v>1709.23</v>
      </c>
      <c r="F3731">
        <v>3177.52</v>
      </c>
      <c r="G3731">
        <v>337.73</v>
      </c>
      <c r="H3731">
        <v>292171.69</v>
      </c>
      <c r="I3731">
        <v>67.55</v>
      </c>
      <c r="J3731">
        <v>5.8</v>
      </c>
      <c r="K3731">
        <v>61.76</v>
      </c>
    </row>
    <row r="3732" spans="1:11" x14ac:dyDescent="0.3">
      <c r="A3732" t="s">
        <v>350</v>
      </c>
      <c r="B3732" s="2">
        <v>46356</v>
      </c>
      <c r="C3732">
        <v>292171.69</v>
      </c>
      <c r="D3732">
        <v>1483.75</v>
      </c>
      <c r="E3732">
        <v>1679.2</v>
      </c>
      <c r="F3732">
        <v>3121.7</v>
      </c>
      <c r="G3732">
        <v>331.8</v>
      </c>
      <c r="H3732">
        <v>287038.99</v>
      </c>
      <c r="I3732">
        <v>66.37</v>
      </c>
      <c r="J3732">
        <v>5.8</v>
      </c>
      <c r="K3732">
        <v>60.57</v>
      </c>
    </row>
    <row r="3733" spans="1:11" x14ac:dyDescent="0.3">
      <c r="A3733" t="s">
        <v>350</v>
      </c>
      <c r="B3733" s="2">
        <v>46387</v>
      </c>
      <c r="C3733">
        <v>287038.99</v>
      </c>
      <c r="D3733">
        <v>1457.68</v>
      </c>
      <c r="E3733">
        <v>1649.7</v>
      </c>
      <c r="F3733">
        <v>3066.86</v>
      </c>
      <c r="G3733">
        <v>325.97000000000003</v>
      </c>
      <c r="H3733">
        <v>281996.46000000002</v>
      </c>
      <c r="I3733">
        <v>65.2</v>
      </c>
      <c r="J3733">
        <v>5.8</v>
      </c>
      <c r="K3733">
        <v>59.4</v>
      </c>
    </row>
    <row r="3734" spans="1:11" x14ac:dyDescent="0.3">
      <c r="A3734" t="s">
        <v>351</v>
      </c>
      <c r="B3734" s="2">
        <v>46053</v>
      </c>
      <c r="C3734">
        <v>404198.7</v>
      </c>
      <c r="D3734">
        <v>2330.54</v>
      </c>
      <c r="E3734">
        <v>527.15</v>
      </c>
      <c r="F3734">
        <v>2167.69</v>
      </c>
      <c r="G3734">
        <v>435.07</v>
      </c>
      <c r="H3734">
        <v>401068.79</v>
      </c>
      <c r="I3734">
        <v>83.88</v>
      </c>
      <c r="J3734">
        <v>7.64</v>
      </c>
      <c r="K3734">
        <v>76.239999999999995</v>
      </c>
    </row>
    <row r="3735" spans="1:11" x14ac:dyDescent="0.3">
      <c r="A3735" t="s">
        <v>351</v>
      </c>
      <c r="B3735" s="2">
        <v>46081</v>
      </c>
      <c r="C3735">
        <v>401068.79</v>
      </c>
      <c r="D3735">
        <v>2312.5</v>
      </c>
      <c r="E3735">
        <v>523.07000000000005</v>
      </c>
      <c r="F3735">
        <v>2150.9</v>
      </c>
      <c r="G3735">
        <v>431.71</v>
      </c>
      <c r="H3735">
        <v>397963.11</v>
      </c>
      <c r="I3735">
        <v>83.23</v>
      </c>
      <c r="J3735">
        <v>7.64</v>
      </c>
      <c r="K3735">
        <v>75.59</v>
      </c>
    </row>
    <row r="3736" spans="1:11" x14ac:dyDescent="0.3">
      <c r="A3736" t="s">
        <v>351</v>
      </c>
      <c r="B3736" s="2">
        <v>46112</v>
      </c>
      <c r="C3736">
        <v>397963.11</v>
      </c>
      <c r="D3736">
        <v>2294.59</v>
      </c>
      <c r="E3736">
        <v>519.02</v>
      </c>
      <c r="F3736">
        <v>2134.25</v>
      </c>
      <c r="G3736">
        <v>428.36</v>
      </c>
      <c r="H3736">
        <v>394881.49</v>
      </c>
      <c r="I3736">
        <v>82.59</v>
      </c>
      <c r="J3736">
        <v>7.64</v>
      </c>
      <c r="K3736">
        <v>74.95</v>
      </c>
    </row>
    <row r="3737" spans="1:11" x14ac:dyDescent="0.3">
      <c r="A3737" t="s">
        <v>351</v>
      </c>
      <c r="B3737" s="2">
        <v>46142</v>
      </c>
      <c r="C3737">
        <v>394881.49</v>
      </c>
      <c r="D3737">
        <v>2276.8200000000002</v>
      </c>
      <c r="E3737">
        <v>515</v>
      </c>
      <c r="F3737">
        <v>2117.7199999999998</v>
      </c>
      <c r="G3737">
        <v>425.05</v>
      </c>
      <c r="H3737">
        <v>391823.72</v>
      </c>
      <c r="I3737">
        <v>81.95</v>
      </c>
      <c r="J3737">
        <v>7.64</v>
      </c>
      <c r="K3737">
        <v>74.31</v>
      </c>
    </row>
    <row r="3738" spans="1:11" x14ac:dyDescent="0.3">
      <c r="A3738" t="s">
        <v>351</v>
      </c>
      <c r="B3738" s="2">
        <v>46173</v>
      </c>
      <c r="C3738">
        <v>391823.72</v>
      </c>
      <c r="D3738">
        <v>2259.19</v>
      </c>
      <c r="E3738">
        <v>511.01</v>
      </c>
      <c r="F3738">
        <v>2101.3200000000002</v>
      </c>
      <c r="G3738">
        <v>421.75</v>
      </c>
      <c r="H3738">
        <v>388789.64</v>
      </c>
      <c r="I3738">
        <v>81.31</v>
      </c>
      <c r="J3738">
        <v>7.64</v>
      </c>
      <c r="K3738">
        <v>73.67</v>
      </c>
    </row>
    <row r="3739" spans="1:11" x14ac:dyDescent="0.3">
      <c r="A3739" t="s">
        <v>351</v>
      </c>
      <c r="B3739" s="2">
        <v>46203</v>
      </c>
      <c r="C3739">
        <v>388789.64</v>
      </c>
      <c r="D3739">
        <v>2241.6999999999998</v>
      </c>
      <c r="E3739">
        <v>507.05</v>
      </c>
      <c r="F3739">
        <v>2085.0500000000002</v>
      </c>
      <c r="G3739">
        <v>418.49</v>
      </c>
      <c r="H3739">
        <v>385779.04</v>
      </c>
      <c r="I3739">
        <v>80.680000000000007</v>
      </c>
      <c r="J3739">
        <v>7.64</v>
      </c>
      <c r="K3739">
        <v>73.040000000000006</v>
      </c>
    </row>
    <row r="3740" spans="1:11" x14ac:dyDescent="0.3">
      <c r="A3740" t="s">
        <v>351</v>
      </c>
      <c r="B3740" s="2">
        <v>46234</v>
      </c>
      <c r="C3740">
        <v>385779.04</v>
      </c>
      <c r="D3740">
        <v>2224.34</v>
      </c>
      <c r="E3740">
        <v>503.13</v>
      </c>
      <c r="F3740">
        <v>2068.91</v>
      </c>
      <c r="G3740">
        <v>415.25</v>
      </c>
      <c r="H3740">
        <v>382791.76</v>
      </c>
      <c r="I3740">
        <v>80.06</v>
      </c>
      <c r="J3740">
        <v>7.64</v>
      </c>
      <c r="K3740">
        <v>72.42</v>
      </c>
    </row>
    <row r="3741" spans="1:11" x14ac:dyDescent="0.3">
      <c r="A3741" t="s">
        <v>351</v>
      </c>
      <c r="B3741" s="2">
        <v>46265</v>
      </c>
      <c r="C3741">
        <v>382791.76</v>
      </c>
      <c r="D3741">
        <v>2207.11</v>
      </c>
      <c r="E3741">
        <v>499.23</v>
      </c>
      <c r="F3741">
        <v>2052.89</v>
      </c>
      <c r="G3741">
        <v>412.03</v>
      </c>
      <c r="H3741">
        <v>379827.62</v>
      </c>
      <c r="I3741">
        <v>79.44</v>
      </c>
      <c r="J3741">
        <v>7.64</v>
      </c>
      <c r="K3741">
        <v>71.8</v>
      </c>
    </row>
    <row r="3742" spans="1:11" x14ac:dyDescent="0.3">
      <c r="A3742" t="s">
        <v>351</v>
      </c>
      <c r="B3742" s="2">
        <v>46295</v>
      </c>
      <c r="C3742">
        <v>379827.62</v>
      </c>
      <c r="D3742">
        <v>2190.02</v>
      </c>
      <c r="E3742">
        <v>495.36</v>
      </c>
      <c r="F3742">
        <v>2036.99</v>
      </c>
      <c r="G3742">
        <v>408.84</v>
      </c>
      <c r="H3742">
        <v>376886.42</v>
      </c>
      <c r="I3742">
        <v>78.819999999999993</v>
      </c>
      <c r="J3742">
        <v>7.64</v>
      </c>
      <c r="K3742">
        <v>71.180000000000007</v>
      </c>
    </row>
    <row r="3743" spans="1:11" x14ac:dyDescent="0.3">
      <c r="A3743" t="s">
        <v>351</v>
      </c>
      <c r="B3743" s="2">
        <v>46326</v>
      </c>
      <c r="C3743">
        <v>376886.42</v>
      </c>
      <c r="D3743">
        <v>2173.06</v>
      </c>
      <c r="E3743">
        <v>491.53</v>
      </c>
      <c r="F3743">
        <v>2021.22</v>
      </c>
      <c r="G3743">
        <v>405.68</v>
      </c>
      <c r="H3743">
        <v>373968</v>
      </c>
      <c r="I3743">
        <v>78.209999999999994</v>
      </c>
      <c r="J3743">
        <v>7.64</v>
      </c>
      <c r="K3743">
        <v>70.569999999999993</v>
      </c>
    </row>
    <row r="3744" spans="1:11" x14ac:dyDescent="0.3">
      <c r="A3744" t="s">
        <v>351</v>
      </c>
      <c r="B3744" s="2">
        <v>46356</v>
      </c>
      <c r="C3744">
        <v>373968</v>
      </c>
      <c r="D3744">
        <v>2156.2399999999998</v>
      </c>
      <c r="E3744">
        <v>487.72</v>
      </c>
      <c r="F3744">
        <v>2005.56</v>
      </c>
      <c r="G3744">
        <v>402.53</v>
      </c>
      <c r="H3744">
        <v>371072.18</v>
      </c>
      <c r="I3744">
        <v>77.61</v>
      </c>
      <c r="J3744">
        <v>7.64</v>
      </c>
      <c r="K3744">
        <v>69.97</v>
      </c>
    </row>
    <row r="3745" spans="1:11" x14ac:dyDescent="0.3">
      <c r="A3745" t="s">
        <v>351</v>
      </c>
      <c r="B3745" s="2">
        <v>46387</v>
      </c>
      <c r="C3745">
        <v>371072.18</v>
      </c>
      <c r="D3745">
        <v>2139.54</v>
      </c>
      <c r="E3745">
        <v>483.95</v>
      </c>
      <c r="F3745">
        <v>1990.03</v>
      </c>
      <c r="G3745">
        <v>399.42</v>
      </c>
      <c r="H3745">
        <v>368198.79</v>
      </c>
      <c r="I3745">
        <v>77.010000000000005</v>
      </c>
      <c r="J3745">
        <v>7.64</v>
      </c>
      <c r="K3745">
        <v>69.37</v>
      </c>
    </row>
    <row r="3746" spans="1:11" x14ac:dyDescent="0.3">
      <c r="A3746" t="s">
        <v>352</v>
      </c>
      <c r="B3746" s="2">
        <v>46053</v>
      </c>
      <c r="C3746">
        <v>461741.53</v>
      </c>
      <c r="D3746">
        <v>2137.09</v>
      </c>
      <c r="E3746">
        <v>631.78</v>
      </c>
      <c r="F3746">
        <v>7441.42</v>
      </c>
      <c r="G3746">
        <v>1059.52</v>
      </c>
      <c r="H3746">
        <v>452608.81</v>
      </c>
      <c r="I3746">
        <v>104.77</v>
      </c>
      <c r="J3746">
        <v>7.71</v>
      </c>
      <c r="K3746">
        <v>97.06</v>
      </c>
    </row>
    <row r="3747" spans="1:11" x14ac:dyDescent="0.3">
      <c r="A3747" t="s">
        <v>352</v>
      </c>
      <c r="B3747" s="2">
        <v>46081</v>
      </c>
      <c r="C3747">
        <v>452608.81</v>
      </c>
      <c r="D3747">
        <v>2094.8200000000002</v>
      </c>
      <c r="E3747">
        <v>619.29</v>
      </c>
      <c r="F3747">
        <v>7294.24</v>
      </c>
      <c r="G3747">
        <v>1038.56</v>
      </c>
      <c r="H3747">
        <v>443656.72</v>
      </c>
      <c r="I3747">
        <v>102.7</v>
      </c>
      <c r="J3747">
        <v>7.71</v>
      </c>
      <c r="K3747">
        <v>94.99</v>
      </c>
    </row>
    <row r="3748" spans="1:11" x14ac:dyDescent="0.3">
      <c r="A3748" t="s">
        <v>352</v>
      </c>
      <c r="B3748" s="2">
        <v>46112</v>
      </c>
      <c r="C3748">
        <v>443656.72</v>
      </c>
      <c r="D3748">
        <v>2053.39</v>
      </c>
      <c r="E3748">
        <v>607.04</v>
      </c>
      <c r="F3748">
        <v>7149.97</v>
      </c>
      <c r="G3748">
        <v>1018.02</v>
      </c>
      <c r="H3748">
        <v>434881.7</v>
      </c>
      <c r="I3748">
        <v>100.67</v>
      </c>
      <c r="J3748">
        <v>7.71</v>
      </c>
      <c r="K3748">
        <v>92.96</v>
      </c>
    </row>
    <row r="3749" spans="1:11" x14ac:dyDescent="0.3">
      <c r="A3749" t="s">
        <v>352</v>
      </c>
      <c r="B3749" s="2">
        <v>46142</v>
      </c>
      <c r="C3749">
        <v>434881.7</v>
      </c>
      <c r="D3749">
        <v>2012.78</v>
      </c>
      <c r="E3749">
        <v>595.03</v>
      </c>
      <c r="F3749">
        <v>7008.55</v>
      </c>
      <c r="G3749">
        <v>997.88</v>
      </c>
      <c r="H3749">
        <v>426280.23</v>
      </c>
      <c r="I3749">
        <v>98.67</v>
      </c>
      <c r="J3749">
        <v>7.71</v>
      </c>
      <c r="K3749">
        <v>90.97</v>
      </c>
    </row>
    <row r="3750" spans="1:11" x14ac:dyDescent="0.3">
      <c r="A3750" t="s">
        <v>352</v>
      </c>
      <c r="B3750" s="2">
        <v>46173</v>
      </c>
      <c r="C3750">
        <v>426280.23</v>
      </c>
      <c r="D3750">
        <v>1972.97</v>
      </c>
      <c r="E3750">
        <v>583.26</v>
      </c>
      <c r="F3750">
        <v>6869.93</v>
      </c>
      <c r="G3750">
        <v>978.15</v>
      </c>
      <c r="H3750">
        <v>417848.89</v>
      </c>
      <c r="I3750">
        <v>96.72</v>
      </c>
      <c r="J3750">
        <v>7.71</v>
      </c>
      <c r="K3750">
        <v>89.01</v>
      </c>
    </row>
    <row r="3751" spans="1:11" x14ac:dyDescent="0.3">
      <c r="A3751" t="s">
        <v>352</v>
      </c>
      <c r="B3751" s="2">
        <v>46203</v>
      </c>
      <c r="C3751">
        <v>417848.89</v>
      </c>
      <c r="D3751">
        <v>1933.94</v>
      </c>
      <c r="E3751">
        <v>571.73</v>
      </c>
      <c r="F3751">
        <v>6734.05</v>
      </c>
      <c r="G3751">
        <v>958.8</v>
      </c>
      <c r="H3751">
        <v>409584.32</v>
      </c>
      <c r="I3751">
        <v>94.81</v>
      </c>
      <c r="J3751">
        <v>7.71</v>
      </c>
      <c r="K3751">
        <v>87.1</v>
      </c>
    </row>
    <row r="3752" spans="1:11" x14ac:dyDescent="0.3">
      <c r="A3752" t="s">
        <v>352</v>
      </c>
      <c r="B3752" s="2">
        <v>46234</v>
      </c>
      <c r="C3752">
        <v>409584.32</v>
      </c>
      <c r="D3752">
        <v>1895.69</v>
      </c>
      <c r="E3752">
        <v>560.41999999999996</v>
      </c>
      <c r="F3752">
        <v>6600.86</v>
      </c>
      <c r="G3752">
        <v>939.83</v>
      </c>
      <c r="H3752">
        <v>401483.21</v>
      </c>
      <c r="I3752">
        <v>92.93</v>
      </c>
      <c r="J3752">
        <v>7.71</v>
      </c>
      <c r="K3752">
        <v>85.23</v>
      </c>
    </row>
    <row r="3753" spans="1:11" x14ac:dyDescent="0.3">
      <c r="A3753" t="s">
        <v>352</v>
      </c>
      <c r="B3753" s="2">
        <v>46265</v>
      </c>
      <c r="C3753">
        <v>401483.21</v>
      </c>
      <c r="D3753">
        <v>1858.2</v>
      </c>
      <c r="E3753">
        <v>549.33000000000004</v>
      </c>
      <c r="F3753">
        <v>6470.3</v>
      </c>
      <c r="G3753">
        <v>921.25</v>
      </c>
      <c r="H3753">
        <v>393542.33</v>
      </c>
      <c r="I3753">
        <v>91.1</v>
      </c>
      <c r="J3753">
        <v>7.71</v>
      </c>
      <c r="K3753">
        <v>83.39</v>
      </c>
    </row>
    <row r="3754" spans="1:11" x14ac:dyDescent="0.3">
      <c r="A3754" t="s">
        <v>352</v>
      </c>
      <c r="B3754" s="2">
        <v>46295</v>
      </c>
      <c r="C3754">
        <v>393542.33</v>
      </c>
      <c r="D3754">
        <v>1821.45</v>
      </c>
      <c r="E3754">
        <v>538.47</v>
      </c>
      <c r="F3754">
        <v>6342.32</v>
      </c>
      <c r="G3754">
        <v>903.02</v>
      </c>
      <c r="H3754">
        <v>385758.51</v>
      </c>
      <c r="I3754">
        <v>89.29</v>
      </c>
      <c r="J3754">
        <v>7.71</v>
      </c>
      <c r="K3754">
        <v>81.59</v>
      </c>
    </row>
    <row r="3755" spans="1:11" x14ac:dyDescent="0.3">
      <c r="A3755" t="s">
        <v>352</v>
      </c>
      <c r="B3755" s="2">
        <v>46326</v>
      </c>
      <c r="C3755">
        <v>385758.51</v>
      </c>
      <c r="D3755">
        <v>1785.42</v>
      </c>
      <c r="E3755">
        <v>527.82000000000005</v>
      </c>
      <c r="F3755">
        <v>6216.88</v>
      </c>
      <c r="G3755">
        <v>885.16</v>
      </c>
      <c r="H3755">
        <v>378128.64000000001</v>
      </c>
      <c r="I3755">
        <v>87.53</v>
      </c>
      <c r="J3755">
        <v>7.71</v>
      </c>
      <c r="K3755">
        <v>79.819999999999993</v>
      </c>
    </row>
    <row r="3756" spans="1:11" x14ac:dyDescent="0.3">
      <c r="A3756" t="s">
        <v>352</v>
      </c>
      <c r="B3756" s="2">
        <v>46356</v>
      </c>
      <c r="C3756">
        <v>378128.64000000001</v>
      </c>
      <c r="D3756">
        <v>1750.11</v>
      </c>
      <c r="E3756">
        <v>517.38</v>
      </c>
      <c r="F3756">
        <v>6093.92</v>
      </c>
      <c r="G3756">
        <v>867.66</v>
      </c>
      <c r="H3756">
        <v>370649.69</v>
      </c>
      <c r="I3756">
        <v>85.8</v>
      </c>
      <c r="J3756">
        <v>7.71</v>
      </c>
      <c r="K3756">
        <v>78.09</v>
      </c>
    </row>
    <row r="3757" spans="1:11" x14ac:dyDescent="0.3">
      <c r="A3757" t="s">
        <v>352</v>
      </c>
      <c r="B3757" s="2">
        <v>46387</v>
      </c>
      <c r="C3757">
        <v>370649.69</v>
      </c>
      <c r="D3757">
        <v>1715.49</v>
      </c>
      <c r="E3757">
        <v>507.15</v>
      </c>
      <c r="F3757">
        <v>5973.39</v>
      </c>
      <c r="G3757">
        <v>850.5</v>
      </c>
      <c r="H3757">
        <v>363318.66</v>
      </c>
      <c r="I3757">
        <v>84.1</v>
      </c>
      <c r="J3757">
        <v>7.71</v>
      </c>
      <c r="K3757">
        <v>76.39</v>
      </c>
    </row>
    <row r="3758" spans="1:11" x14ac:dyDescent="0.3">
      <c r="A3758" t="s">
        <v>353</v>
      </c>
      <c r="B3758" s="2">
        <v>46053</v>
      </c>
      <c r="C3758">
        <v>149420.92000000001</v>
      </c>
      <c r="D3758">
        <v>852.2</v>
      </c>
      <c r="E3758">
        <v>137.55000000000001</v>
      </c>
      <c r="F3758">
        <v>1772.81</v>
      </c>
      <c r="G3758">
        <v>75.959999999999994</v>
      </c>
      <c r="H3758">
        <v>147434.6</v>
      </c>
      <c r="I3758">
        <v>30.92</v>
      </c>
      <c r="J3758">
        <v>7.99</v>
      </c>
      <c r="K3758">
        <v>22.93</v>
      </c>
    </row>
    <row r="3759" spans="1:11" x14ac:dyDescent="0.3">
      <c r="A3759" t="s">
        <v>353</v>
      </c>
      <c r="B3759" s="2">
        <v>46081</v>
      </c>
      <c r="C3759">
        <v>147434.6</v>
      </c>
      <c r="D3759">
        <v>840.87</v>
      </c>
      <c r="E3759">
        <v>135.72999999999999</v>
      </c>
      <c r="F3759">
        <v>1749.24</v>
      </c>
      <c r="G3759">
        <v>74.95</v>
      </c>
      <c r="H3759">
        <v>145474.68</v>
      </c>
      <c r="I3759">
        <v>30.51</v>
      </c>
      <c r="J3759">
        <v>7.99</v>
      </c>
      <c r="K3759">
        <v>22.52</v>
      </c>
    </row>
    <row r="3760" spans="1:11" x14ac:dyDescent="0.3">
      <c r="A3760" t="s">
        <v>353</v>
      </c>
      <c r="B3760" s="2">
        <v>46112</v>
      </c>
      <c r="C3760">
        <v>145474.68</v>
      </c>
      <c r="D3760">
        <v>829.69</v>
      </c>
      <c r="E3760">
        <v>133.91999999999999</v>
      </c>
      <c r="F3760">
        <v>1725.99</v>
      </c>
      <c r="G3760">
        <v>73.95</v>
      </c>
      <c r="H3760">
        <v>143540.82</v>
      </c>
      <c r="I3760">
        <v>30.11</v>
      </c>
      <c r="J3760">
        <v>7.99</v>
      </c>
      <c r="K3760">
        <v>22.12</v>
      </c>
    </row>
    <row r="3761" spans="1:11" x14ac:dyDescent="0.3">
      <c r="A3761" t="s">
        <v>353</v>
      </c>
      <c r="B3761" s="2">
        <v>46142</v>
      </c>
      <c r="C3761">
        <v>143540.82</v>
      </c>
      <c r="D3761">
        <v>818.66</v>
      </c>
      <c r="E3761">
        <v>132.13999999999999</v>
      </c>
      <c r="F3761">
        <v>1703.04</v>
      </c>
      <c r="G3761">
        <v>72.97</v>
      </c>
      <c r="H3761">
        <v>141632.67000000001</v>
      </c>
      <c r="I3761">
        <v>29.71</v>
      </c>
      <c r="J3761">
        <v>7.99</v>
      </c>
      <c r="K3761">
        <v>21.72</v>
      </c>
    </row>
    <row r="3762" spans="1:11" x14ac:dyDescent="0.3">
      <c r="A3762" t="s">
        <v>353</v>
      </c>
      <c r="B3762" s="2">
        <v>46173</v>
      </c>
      <c r="C3762">
        <v>141632.67000000001</v>
      </c>
      <c r="D3762">
        <v>807.78</v>
      </c>
      <c r="E3762">
        <v>130.38</v>
      </c>
      <c r="F3762">
        <v>1680.4</v>
      </c>
      <c r="G3762">
        <v>72</v>
      </c>
      <c r="H3762">
        <v>139749.88</v>
      </c>
      <c r="I3762">
        <v>29.31</v>
      </c>
      <c r="J3762">
        <v>7.99</v>
      </c>
      <c r="K3762">
        <v>21.32</v>
      </c>
    </row>
    <row r="3763" spans="1:11" x14ac:dyDescent="0.3">
      <c r="A3763" t="s">
        <v>353</v>
      </c>
      <c r="B3763" s="2">
        <v>46203</v>
      </c>
      <c r="C3763">
        <v>139749.88</v>
      </c>
      <c r="D3763">
        <v>797.04</v>
      </c>
      <c r="E3763">
        <v>128.65</v>
      </c>
      <c r="F3763">
        <v>1658.06</v>
      </c>
      <c r="G3763">
        <v>71.040000000000006</v>
      </c>
      <c r="H3763">
        <v>137892.12</v>
      </c>
      <c r="I3763">
        <v>28.92</v>
      </c>
      <c r="J3763">
        <v>7.99</v>
      </c>
      <c r="K3763">
        <v>20.93</v>
      </c>
    </row>
    <row r="3764" spans="1:11" x14ac:dyDescent="0.3">
      <c r="A3764" t="s">
        <v>353</v>
      </c>
      <c r="B3764" s="2">
        <v>46234</v>
      </c>
      <c r="C3764">
        <v>137892.12</v>
      </c>
      <c r="D3764">
        <v>786.44</v>
      </c>
      <c r="E3764">
        <v>126.94</v>
      </c>
      <c r="F3764">
        <v>1636.02</v>
      </c>
      <c r="G3764">
        <v>70.099999999999994</v>
      </c>
      <c r="H3764">
        <v>136059.04999999999</v>
      </c>
      <c r="I3764">
        <v>28.54</v>
      </c>
      <c r="J3764">
        <v>7.99</v>
      </c>
      <c r="K3764">
        <v>20.55</v>
      </c>
    </row>
    <row r="3765" spans="1:11" x14ac:dyDescent="0.3">
      <c r="A3765" t="s">
        <v>353</v>
      </c>
      <c r="B3765" s="2">
        <v>46265</v>
      </c>
      <c r="C3765">
        <v>136059.04999999999</v>
      </c>
      <c r="D3765">
        <v>775.99</v>
      </c>
      <c r="E3765">
        <v>125.25</v>
      </c>
      <c r="F3765">
        <v>1614.28</v>
      </c>
      <c r="G3765">
        <v>69.17</v>
      </c>
      <c r="H3765">
        <v>134250.35999999999</v>
      </c>
      <c r="I3765">
        <v>28.16</v>
      </c>
      <c r="J3765">
        <v>7.99</v>
      </c>
      <c r="K3765">
        <v>20.170000000000002</v>
      </c>
    </row>
    <row r="3766" spans="1:11" x14ac:dyDescent="0.3">
      <c r="A3766" t="s">
        <v>353</v>
      </c>
      <c r="B3766" s="2">
        <v>46295</v>
      </c>
      <c r="C3766">
        <v>134250.35999999999</v>
      </c>
      <c r="D3766">
        <v>765.67</v>
      </c>
      <c r="E3766">
        <v>123.59</v>
      </c>
      <c r="F3766">
        <v>1592.82</v>
      </c>
      <c r="G3766">
        <v>68.25</v>
      </c>
      <c r="H3766">
        <v>132465.70000000001</v>
      </c>
      <c r="I3766">
        <v>27.78</v>
      </c>
      <c r="J3766">
        <v>7.99</v>
      </c>
      <c r="K3766">
        <v>19.79</v>
      </c>
    </row>
    <row r="3767" spans="1:11" x14ac:dyDescent="0.3">
      <c r="A3767" t="s">
        <v>353</v>
      </c>
      <c r="B3767" s="2">
        <v>46326</v>
      </c>
      <c r="C3767">
        <v>132465.70000000001</v>
      </c>
      <c r="D3767">
        <v>755.5</v>
      </c>
      <c r="E3767">
        <v>121.95</v>
      </c>
      <c r="F3767">
        <v>1571.64</v>
      </c>
      <c r="G3767">
        <v>67.34</v>
      </c>
      <c r="H3767">
        <v>130704.78</v>
      </c>
      <c r="I3767">
        <v>27.41</v>
      </c>
      <c r="J3767">
        <v>7.99</v>
      </c>
      <c r="K3767">
        <v>19.420000000000002</v>
      </c>
    </row>
    <row r="3768" spans="1:11" x14ac:dyDescent="0.3">
      <c r="A3768" t="s">
        <v>353</v>
      </c>
      <c r="B3768" s="2">
        <v>46356</v>
      </c>
      <c r="C3768">
        <v>130704.78</v>
      </c>
      <c r="D3768">
        <v>745.45</v>
      </c>
      <c r="E3768">
        <v>120.32</v>
      </c>
      <c r="F3768">
        <v>1550.75</v>
      </c>
      <c r="G3768">
        <v>66.45</v>
      </c>
      <c r="H3768">
        <v>128967.26</v>
      </c>
      <c r="I3768">
        <v>27.05</v>
      </c>
      <c r="J3768">
        <v>7.99</v>
      </c>
      <c r="K3768">
        <v>19.059999999999999</v>
      </c>
    </row>
    <row r="3769" spans="1:11" x14ac:dyDescent="0.3">
      <c r="A3769" t="s">
        <v>353</v>
      </c>
      <c r="B3769" s="2">
        <v>46387</v>
      </c>
      <c r="C3769">
        <v>128967.26</v>
      </c>
      <c r="D3769">
        <v>735.54</v>
      </c>
      <c r="E3769">
        <v>118.73</v>
      </c>
      <c r="F3769">
        <v>1530.13</v>
      </c>
      <c r="G3769">
        <v>65.56</v>
      </c>
      <c r="H3769">
        <v>127252.84</v>
      </c>
      <c r="I3769">
        <v>26.69</v>
      </c>
      <c r="J3769">
        <v>7.99</v>
      </c>
      <c r="K3769">
        <v>18.7</v>
      </c>
    </row>
    <row r="3770" spans="1:11" x14ac:dyDescent="0.3">
      <c r="A3770" t="s">
        <v>354</v>
      </c>
      <c r="B3770" s="2">
        <v>46053</v>
      </c>
      <c r="C3770">
        <v>243054.92</v>
      </c>
      <c r="D3770">
        <v>1228.03</v>
      </c>
      <c r="E3770">
        <v>285.43</v>
      </c>
      <c r="F3770">
        <v>1309.97</v>
      </c>
      <c r="G3770">
        <v>589.21</v>
      </c>
      <c r="H3770">
        <v>240870.31</v>
      </c>
      <c r="I3770">
        <v>50.41</v>
      </c>
      <c r="J3770">
        <v>5.38</v>
      </c>
      <c r="K3770">
        <v>45.02</v>
      </c>
    </row>
    <row r="3771" spans="1:11" x14ac:dyDescent="0.3">
      <c r="A3771" t="s">
        <v>354</v>
      </c>
      <c r="B3771" s="2">
        <v>46081</v>
      </c>
      <c r="C3771">
        <v>240870.31</v>
      </c>
      <c r="D3771">
        <v>1217</v>
      </c>
      <c r="E3771">
        <v>282.86</v>
      </c>
      <c r="F3771">
        <v>1298.2</v>
      </c>
      <c r="G3771">
        <v>583.91</v>
      </c>
      <c r="H3771">
        <v>238705.34</v>
      </c>
      <c r="I3771">
        <v>49.96</v>
      </c>
      <c r="J3771">
        <v>5.38</v>
      </c>
      <c r="K3771">
        <v>44.57</v>
      </c>
    </row>
    <row r="3772" spans="1:11" x14ac:dyDescent="0.3">
      <c r="A3772" t="s">
        <v>354</v>
      </c>
      <c r="B3772" s="2">
        <v>46112</v>
      </c>
      <c r="C3772">
        <v>238705.34</v>
      </c>
      <c r="D3772">
        <v>1206.06</v>
      </c>
      <c r="E3772">
        <v>280.32</v>
      </c>
      <c r="F3772">
        <v>1286.53</v>
      </c>
      <c r="G3772">
        <v>578.66</v>
      </c>
      <c r="H3772">
        <v>236559.83</v>
      </c>
      <c r="I3772">
        <v>49.51</v>
      </c>
      <c r="J3772">
        <v>5.38</v>
      </c>
      <c r="K3772">
        <v>44.12</v>
      </c>
    </row>
    <row r="3773" spans="1:11" x14ac:dyDescent="0.3">
      <c r="A3773" t="s">
        <v>354</v>
      </c>
      <c r="B3773" s="2">
        <v>46142</v>
      </c>
      <c r="C3773">
        <v>236559.83</v>
      </c>
      <c r="D3773">
        <v>1195.22</v>
      </c>
      <c r="E3773">
        <v>277.8</v>
      </c>
      <c r="F3773">
        <v>1274.96</v>
      </c>
      <c r="G3773">
        <v>573.46</v>
      </c>
      <c r="H3773">
        <v>234433.61</v>
      </c>
      <c r="I3773">
        <v>49.06</v>
      </c>
      <c r="J3773">
        <v>5.38</v>
      </c>
      <c r="K3773">
        <v>43.68</v>
      </c>
    </row>
    <row r="3774" spans="1:11" x14ac:dyDescent="0.3">
      <c r="A3774" t="s">
        <v>354</v>
      </c>
      <c r="B3774" s="2">
        <v>46173</v>
      </c>
      <c r="C3774">
        <v>234433.61</v>
      </c>
      <c r="D3774">
        <v>1184.48</v>
      </c>
      <c r="E3774">
        <v>275.3</v>
      </c>
      <c r="F3774">
        <v>1263.5</v>
      </c>
      <c r="G3774">
        <v>568.30999999999995</v>
      </c>
      <c r="H3774">
        <v>232326.49</v>
      </c>
      <c r="I3774">
        <v>48.62</v>
      </c>
      <c r="J3774">
        <v>5.38</v>
      </c>
      <c r="K3774">
        <v>43.24</v>
      </c>
    </row>
    <row r="3775" spans="1:11" x14ac:dyDescent="0.3">
      <c r="A3775" t="s">
        <v>354</v>
      </c>
      <c r="B3775" s="2">
        <v>46203</v>
      </c>
      <c r="C3775">
        <v>232326.49</v>
      </c>
      <c r="D3775">
        <v>1173.83</v>
      </c>
      <c r="E3775">
        <v>272.83</v>
      </c>
      <c r="F3775">
        <v>1252.1500000000001</v>
      </c>
      <c r="G3775">
        <v>563.20000000000005</v>
      </c>
      <c r="H3775">
        <v>230238.31</v>
      </c>
      <c r="I3775">
        <v>48.18</v>
      </c>
      <c r="J3775">
        <v>5.38</v>
      </c>
      <c r="K3775">
        <v>42.8</v>
      </c>
    </row>
    <row r="3776" spans="1:11" x14ac:dyDescent="0.3">
      <c r="A3776" t="s">
        <v>354</v>
      </c>
      <c r="B3776" s="2">
        <v>46234</v>
      </c>
      <c r="C3776">
        <v>230238.31</v>
      </c>
      <c r="D3776">
        <v>1163.28</v>
      </c>
      <c r="E3776">
        <v>270.38</v>
      </c>
      <c r="F3776">
        <v>1240.8900000000001</v>
      </c>
      <c r="G3776">
        <v>558.14</v>
      </c>
      <c r="H3776">
        <v>228168.91</v>
      </c>
      <c r="I3776">
        <v>47.75</v>
      </c>
      <c r="J3776">
        <v>5.38</v>
      </c>
      <c r="K3776">
        <v>42.37</v>
      </c>
    </row>
    <row r="3777" spans="1:11" x14ac:dyDescent="0.3">
      <c r="A3777" t="s">
        <v>354</v>
      </c>
      <c r="B3777" s="2">
        <v>46265</v>
      </c>
      <c r="C3777">
        <v>228168.91</v>
      </c>
      <c r="D3777">
        <v>1152.82</v>
      </c>
      <c r="E3777">
        <v>267.95</v>
      </c>
      <c r="F3777">
        <v>1229.74</v>
      </c>
      <c r="G3777">
        <v>553.12</v>
      </c>
      <c r="H3777">
        <v>226118.1</v>
      </c>
      <c r="I3777">
        <v>47.32</v>
      </c>
      <c r="J3777">
        <v>5.38</v>
      </c>
      <c r="K3777">
        <v>41.94</v>
      </c>
    </row>
    <row r="3778" spans="1:11" x14ac:dyDescent="0.3">
      <c r="A3778" t="s">
        <v>354</v>
      </c>
      <c r="B3778" s="2">
        <v>46295</v>
      </c>
      <c r="C3778">
        <v>226118.1</v>
      </c>
      <c r="D3778">
        <v>1142.46</v>
      </c>
      <c r="E3778">
        <v>265.54000000000002</v>
      </c>
      <c r="F3778">
        <v>1218.69</v>
      </c>
      <c r="G3778">
        <v>548.15</v>
      </c>
      <c r="H3778">
        <v>224085.72</v>
      </c>
      <c r="I3778">
        <v>46.9</v>
      </c>
      <c r="J3778">
        <v>5.38</v>
      </c>
      <c r="K3778">
        <v>41.51</v>
      </c>
    </row>
    <row r="3779" spans="1:11" x14ac:dyDescent="0.3">
      <c r="A3779" t="s">
        <v>354</v>
      </c>
      <c r="B3779" s="2">
        <v>46326</v>
      </c>
      <c r="C3779">
        <v>224085.72</v>
      </c>
      <c r="D3779">
        <v>1132.19</v>
      </c>
      <c r="E3779">
        <v>263.14999999999998</v>
      </c>
      <c r="F3779">
        <v>1207.73</v>
      </c>
      <c r="G3779">
        <v>543.22</v>
      </c>
      <c r="H3779">
        <v>222071.62</v>
      </c>
      <c r="I3779">
        <v>46.47</v>
      </c>
      <c r="J3779">
        <v>5.38</v>
      </c>
      <c r="K3779">
        <v>41.09</v>
      </c>
    </row>
    <row r="3780" spans="1:11" x14ac:dyDescent="0.3">
      <c r="A3780" t="s">
        <v>354</v>
      </c>
      <c r="B3780" s="2">
        <v>46356</v>
      </c>
      <c r="C3780">
        <v>222071.62</v>
      </c>
      <c r="D3780">
        <v>1122.02</v>
      </c>
      <c r="E3780">
        <v>260.79000000000002</v>
      </c>
      <c r="F3780">
        <v>1196.8800000000001</v>
      </c>
      <c r="G3780">
        <v>538.34</v>
      </c>
      <c r="H3780">
        <v>220075.61</v>
      </c>
      <c r="I3780">
        <v>46.06</v>
      </c>
      <c r="J3780">
        <v>5.38</v>
      </c>
      <c r="K3780">
        <v>40.67</v>
      </c>
    </row>
    <row r="3781" spans="1:11" x14ac:dyDescent="0.3">
      <c r="A3781" t="s">
        <v>354</v>
      </c>
      <c r="B3781" s="2">
        <v>46387</v>
      </c>
      <c r="C3781">
        <v>220075.61</v>
      </c>
      <c r="D3781">
        <v>1111.93</v>
      </c>
      <c r="E3781">
        <v>258.44</v>
      </c>
      <c r="F3781">
        <v>1186.1199999999999</v>
      </c>
      <c r="G3781">
        <v>533.5</v>
      </c>
      <c r="H3781">
        <v>218097.55</v>
      </c>
      <c r="I3781">
        <v>45.64</v>
      </c>
      <c r="J3781">
        <v>5.38</v>
      </c>
      <c r="K3781">
        <v>40.26</v>
      </c>
    </row>
    <row r="3782" spans="1:11" x14ac:dyDescent="0.3">
      <c r="A3782" t="s">
        <v>355</v>
      </c>
      <c r="B3782" s="2">
        <v>46053</v>
      </c>
      <c r="C3782">
        <v>392342.98</v>
      </c>
      <c r="D3782">
        <v>2360.27</v>
      </c>
      <c r="E3782">
        <v>1813.07</v>
      </c>
      <c r="F3782">
        <v>3448.2</v>
      </c>
      <c r="G3782">
        <v>902.01</v>
      </c>
      <c r="H3782">
        <v>386179.7</v>
      </c>
      <c r="I3782">
        <v>81.099999999999994</v>
      </c>
      <c r="J3782">
        <v>6.03</v>
      </c>
      <c r="K3782">
        <v>75.069999999999993</v>
      </c>
    </row>
    <row r="3783" spans="1:11" x14ac:dyDescent="0.3">
      <c r="A3783" t="s">
        <v>355</v>
      </c>
      <c r="B3783" s="2">
        <v>46081</v>
      </c>
      <c r="C3783">
        <v>386179.7</v>
      </c>
      <c r="D3783">
        <v>2323.19</v>
      </c>
      <c r="E3783">
        <v>1784.59</v>
      </c>
      <c r="F3783">
        <v>3394.03</v>
      </c>
      <c r="G3783">
        <v>887.84</v>
      </c>
      <c r="H3783">
        <v>380113.25</v>
      </c>
      <c r="I3783">
        <v>79.819999999999993</v>
      </c>
      <c r="J3783">
        <v>6.03</v>
      </c>
      <c r="K3783">
        <v>73.790000000000006</v>
      </c>
    </row>
    <row r="3784" spans="1:11" x14ac:dyDescent="0.3">
      <c r="A3784" t="s">
        <v>355</v>
      </c>
      <c r="B3784" s="2">
        <v>46112</v>
      </c>
      <c r="C3784">
        <v>380113.25</v>
      </c>
      <c r="D3784">
        <v>2286.6999999999998</v>
      </c>
      <c r="E3784">
        <v>1756.55</v>
      </c>
      <c r="F3784">
        <v>3340.72</v>
      </c>
      <c r="G3784">
        <v>873.89</v>
      </c>
      <c r="H3784">
        <v>374142.09</v>
      </c>
      <c r="I3784">
        <v>78.569999999999993</v>
      </c>
      <c r="J3784">
        <v>6.03</v>
      </c>
      <c r="K3784">
        <v>72.540000000000006</v>
      </c>
    </row>
    <row r="3785" spans="1:11" x14ac:dyDescent="0.3">
      <c r="A3785" t="s">
        <v>355</v>
      </c>
      <c r="B3785" s="2">
        <v>46142</v>
      </c>
      <c r="C3785">
        <v>374142.09</v>
      </c>
      <c r="D3785">
        <v>2250.7800000000002</v>
      </c>
      <c r="E3785">
        <v>1728.96</v>
      </c>
      <c r="F3785">
        <v>3288.24</v>
      </c>
      <c r="G3785">
        <v>860.16</v>
      </c>
      <c r="H3785">
        <v>368264.73</v>
      </c>
      <c r="I3785">
        <v>77.33</v>
      </c>
      <c r="J3785">
        <v>6.03</v>
      </c>
      <c r="K3785">
        <v>71.31</v>
      </c>
    </row>
    <row r="3786" spans="1:11" x14ac:dyDescent="0.3">
      <c r="A3786" t="s">
        <v>355</v>
      </c>
      <c r="B3786" s="2">
        <v>46173</v>
      </c>
      <c r="C3786">
        <v>368264.73</v>
      </c>
      <c r="D3786">
        <v>2215.42</v>
      </c>
      <c r="E3786">
        <v>1701.8</v>
      </c>
      <c r="F3786">
        <v>3236.58</v>
      </c>
      <c r="G3786">
        <v>846.65</v>
      </c>
      <c r="H3786">
        <v>362479.7</v>
      </c>
      <c r="I3786">
        <v>76.12</v>
      </c>
      <c r="J3786">
        <v>6.03</v>
      </c>
      <c r="K3786">
        <v>70.09</v>
      </c>
    </row>
    <row r="3787" spans="1:11" x14ac:dyDescent="0.3">
      <c r="A3787" t="s">
        <v>355</v>
      </c>
      <c r="B3787" s="2">
        <v>46203</v>
      </c>
      <c r="C3787">
        <v>362479.7</v>
      </c>
      <c r="D3787">
        <v>2180.62</v>
      </c>
      <c r="E3787">
        <v>1675.07</v>
      </c>
      <c r="F3787">
        <v>3185.74</v>
      </c>
      <c r="G3787">
        <v>833.35</v>
      </c>
      <c r="H3787">
        <v>356785.54</v>
      </c>
      <c r="I3787">
        <v>74.92</v>
      </c>
      <c r="J3787">
        <v>6.03</v>
      </c>
      <c r="K3787">
        <v>68.900000000000006</v>
      </c>
    </row>
    <row r="3788" spans="1:11" x14ac:dyDescent="0.3">
      <c r="A3788" t="s">
        <v>355</v>
      </c>
      <c r="B3788" s="2">
        <v>46234</v>
      </c>
      <c r="C3788">
        <v>356785.54</v>
      </c>
      <c r="D3788">
        <v>2146.36</v>
      </c>
      <c r="E3788">
        <v>1648.75</v>
      </c>
      <c r="F3788">
        <v>3135.69</v>
      </c>
      <c r="G3788">
        <v>820.26</v>
      </c>
      <c r="H3788">
        <v>351180.83</v>
      </c>
      <c r="I3788">
        <v>73.75</v>
      </c>
      <c r="J3788">
        <v>6.03</v>
      </c>
      <c r="K3788">
        <v>67.72</v>
      </c>
    </row>
    <row r="3789" spans="1:11" x14ac:dyDescent="0.3">
      <c r="A3789" t="s">
        <v>355</v>
      </c>
      <c r="B3789" s="2">
        <v>46265</v>
      </c>
      <c r="C3789">
        <v>351180.83</v>
      </c>
      <c r="D3789">
        <v>2112.65</v>
      </c>
      <c r="E3789">
        <v>1622.85</v>
      </c>
      <c r="F3789">
        <v>3086.44</v>
      </c>
      <c r="G3789">
        <v>807.37</v>
      </c>
      <c r="H3789">
        <v>345664.17</v>
      </c>
      <c r="I3789">
        <v>72.59</v>
      </c>
      <c r="J3789">
        <v>6.03</v>
      </c>
      <c r="K3789">
        <v>66.56</v>
      </c>
    </row>
    <row r="3790" spans="1:11" x14ac:dyDescent="0.3">
      <c r="A3790" t="s">
        <v>355</v>
      </c>
      <c r="B3790" s="2">
        <v>46295</v>
      </c>
      <c r="C3790">
        <v>345664.17</v>
      </c>
      <c r="D3790">
        <v>2079.46</v>
      </c>
      <c r="E3790">
        <v>1597.36</v>
      </c>
      <c r="F3790">
        <v>3037.95</v>
      </c>
      <c r="G3790">
        <v>794.69</v>
      </c>
      <c r="H3790">
        <v>340234.17</v>
      </c>
      <c r="I3790">
        <v>71.45</v>
      </c>
      <c r="J3790">
        <v>6.03</v>
      </c>
      <c r="K3790">
        <v>65.42</v>
      </c>
    </row>
    <row r="3791" spans="1:11" x14ac:dyDescent="0.3">
      <c r="A3791" t="s">
        <v>355</v>
      </c>
      <c r="B3791" s="2">
        <v>46326</v>
      </c>
      <c r="C3791">
        <v>340234.17</v>
      </c>
      <c r="D3791">
        <v>2046.79</v>
      </c>
      <c r="E3791">
        <v>1572.27</v>
      </c>
      <c r="F3791">
        <v>2990.23</v>
      </c>
      <c r="G3791">
        <v>782.21</v>
      </c>
      <c r="H3791">
        <v>334889.46000000002</v>
      </c>
      <c r="I3791">
        <v>70.33</v>
      </c>
      <c r="J3791">
        <v>6.03</v>
      </c>
      <c r="K3791">
        <v>64.3</v>
      </c>
    </row>
    <row r="3792" spans="1:11" x14ac:dyDescent="0.3">
      <c r="A3792" t="s">
        <v>355</v>
      </c>
      <c r="B3792" s="2">
        <v>46356</v>
      </c>
      <c r="C3792">
        <v>334889.46000000002</v>
      </c>
      <c r="D3792">
        <v>2014.64</v>
      </c>
      <c r="E3792">
        <v>1547.57</v>
      </c>
      <c r="F3792">
        <v>2943.26</v>
      </c>
      <c r="G3792">
        <v>769.92</v>
      </c>
      <c r="H3792">
        <v>329628.71999999997</v>
      </c>
      <c r="I3792">
        <v>69.22</v>
      </c>
      <c r="J3792">
        <v>6.03</v>
      </c>
      <c r="K3792">
        <v>63.19</v>
      </c>
    </row>
    <row r="3793" spans="1:11" x14ac:dyDescent="0.3">
      <c r="A3793" t="s">
        <v>355</v>
      </c>
      <c r="B3793" s="2">
        <v>46387</v>
      </c>
      <c r="C3793">
        <v>329628.71999999997</v>
      </c>
      <c r="D3793">
        <v>1982.99</v>
      </c>
      <c r="E3793">
        <v>1523.26</v>
      </c>
      <c r="F3793">
        <v>2897.02</v>
      </c>
      <c r="G3793">
        <v>757.83</v>
      </c>
      <c r="H3793">
        <v>324450.62</v>
      </c>
      <c r="I3793">
        <v>68.13</v>
      </c>
      <c r="J3793">
        <v>6.03</v>
      </c>
      <c r="K3793">
        <v>62.11</v>
      </c>
    </row>
    <row r="3794" spans="1:11" x14ac:dyDescent="0.3">
      <c r="A3794" t="s">
        <v>356</v>
      </c>
      <c r="B3794" s="2">
        <v>46053</v>
      </c>
      <c r="C3794">
        <v>333563.92</v>
      </c>
      <c r="D3794">
        <v>1843.5</v>
      </c>
      <c r="E3794">
        <v>421.77</v>
      </c>
      <c r="F3794">
        <v>2383.9499999999998</v>
      </c>
      <c r="G3794">
        <v>464.02</v>
      </c>
      <c r="H3794">
        <v>330294.18</v>
      </c>
      <c r="I3794">
        <v>69.150000000000006</v>
      </c>
      <c r="J3794">
        <v>5.7</v>
      </c>
      <c r="K3794">
        <v>63.46</v>
      </c>
    </row>
    <row r="3795" spans="1:11" x14ac:dyDescent="0.3">
      <c r="A3795" t="s">
        <v>356</v>
      </c>
      <c r="B3795" s="2">
        <v>46081</v>
      </c>
      <c r="C3795">
        <v>330294.18</v>
      </c>
      <c r="D3795">
        <v>1825.43</v>
      </c>
      <c r="E3795">
        <v>417.63</v>
      </c>
      <c r="F3795">
        <v>2360.58</v>
      </c>
      <c r="G3795">
        <v>459.48</v>
      </c>
      <c r="H3795">
        <v>327056.49</v>
      </c>
      <c r="I3795">
        <v>68.47</v>
      </c>
      <c r="J3795">
        <v>5.7</v>
      </c>
      <c r="K3795">
        <v>62.78</v>
      </c>
    </row>
    <row r="3796" spans="1:11" x14ac:dyDescent="0.3">
      <c r="A3796" t="s">
        <v>356</v>
      </c>
      <c r="B3796" s="2">
        <v>46112</v>
      </c>
      <c r="C3796">
        <v>327056.49</v>
      </c>
      <c r="D3796">
        <v>1807.53</v>
      </c>
      <c r="E3796">
        <v>413.54</v>
      </c>
      <c r="F3796">
        <v>2337.44</v>
      </c>
      <c r="G3796">
        <v>454.97</v>
      </c>
      <c r="H3796">
        <v>323850.53999999998</v>
      </c>
      <c r="I3796">
        <v>67.8</v>
      </c>
      <c r="J3796">
        <v>5.7</v>
      </c>
      <c r="K3796">
        <v>62.11</v>
      </c>
    </row>
    <row r="3797" spans="1:11" x14ac:dyDescent="0.3">
      <c r="A3797" t="s">
        <v>356</v>
      </c>
      <c r="B3797" s="2">
        <v>46142</v>
      </c>
      <c r="C3797">
        <v>323850.53999999998</v>
      </c>
      <c r="D3797">
        <v>1789.81</v>
      </c>
      <c r="E3797">
        <v>409.49</v>
      </c>
      <c r="F3797">
        <v>2314.5300000000002</v>
      </c>
      <c r="G3797">
        <v>450.51</v>
      </c>
      <c r="H3797">
        <v>320676.02</v>
      </c>
      <c r="I3797">
        <v>67.14</v>
      </c>
      <c r="J3797">
        <v>5.7</v>
      </c>
      <c r="K3797">
        <v>61.44</v>
      </c>
    </row>
    <row r="3798" spans="1:11" x14ac:dyDescent="0.3">
      <c r="A3798" t="s">
        <v>356</v>
      </c>
      <c r="B3798" s="2">
        <v>46173</v>
      </c>
      <c r="C3798">
        <v>320676.02</v>
      </c>
      <c r="D3798">
        <v>1772.27</v>
      </c>
      <c r="E3798">
        <v>405.47</v>
      </c>
      <c r="F3798">
        <v>2291.84</v>
      </c>
      <c r="G3798">
        <v>446.1</v>
      </c>
      <c r="H3798">
        <v>317532.62</v>
      </c>
      <c r="I3798">
        <v>66.48</v>
      </c>
      <c r="J3798">
        <v>5.7</v>
      </c>
      <c r="K3798">
        <v>60.78</v>
      </c>
    </row>
    <row r="3799" spans="1:11" x14ac:dyDescent="0.3">
      <c r="A3799" t="s">
        <v>356</v>
      </c>
      <c r="B3799" s="2">
        <v>46203</v>
      </c>
      <c r="C3799">
        <v>317532.62</v>
      </c>
      <c r="D3799">
        <v>1754.9</v>
      </c>
      <c r="E3799">
        <v>401.5</v>
      </c>
      <c r="F3799">
        <v>2269.37</v>
      </c>
      <c r="G3799">
        <v>441.72</v>
      </c>
      <c r="H3799">
        <v>314420.02</v>
      </c>
      <c r="I3799">
        <v>65.83</v>
      </c>
      <c r="J3799">
        <v>5.7</v>
      </c>
      <c r="K3799">
        <v>60.13</v>
      </c>
    </row>
    <row r="3800" spans="1:11" x14ac:dyDescent="0.3">
      <c r="A3800" t="s">
        <v>356</v>
      </c>
      <c r="B3800" s="2">
        <v>46234</v>
      </c>
      <c r="C3800">
        <v>314420.02</v>
      </c>
      <c r="D3800">
        <v>1737.69</v>
      </c>
      <c r="E3800">
        <v>397.56</v>
      </c>
      <c r="F3800">
        <v>2247.13</v>
      </c>
      <c r="G3800">
        <v>437.39</v>
      </c>
      <c r="H3800">
        <v>311337.94</v>
      </c>
      <c r="I3800">
        <v>65.180000000000007</v>
      </c>
      <c r="J3800">
        <v>5.7</v>
      </c>
      <c r="K3800">
        <v>59.49</v>
      </c>
    </row>
    <row r="3801" spans="1:11" x14ac:dyDescent="0.3">
      <c r="A3801" t="s">
        <v>356</v>
      </c>
      <c r="B3801" s="2">
        <v>46265</v>
      </c>
      <c r="C3801">
        <v>311337.94</v>
      </c>
      <c r="D3801">
        <v>1720.66</v>
      </c>
      <c r="E3801">
        <v>393.66</v>
      </c>
      <c r="F3801">
        <v>2225.1</v>
      </c>
      <c r="G3801">
        <v>433.1</v>
      </c>
      <c r="H3801">
        <v>308286.07</v>
      </c>
      <c r="I3801">
        <v>64.540000000000006</v>
      </c>
      <c r="J3801">
        <v>5.7</v>
      </c>
      <c r="K3801">
        <v>58.85</v>
      </c>
    </row>
    <row r="3802" spans="1:11" x14ac:dyDescent="0.3">
      <c r="A3802" t="s">
        <v>356</v>
      </c>
      <c r="B3802" s="2">
        <v>46295</v>
      </c>
      <c r="C3802">
        <v>308286.07</v>
      </c>
      <c r="D3802">
        <v>1703.79</v>
      </c>
      <c r="E3802">
        <v>389.81</v>
      </c>
      <c r="F3802">
        <v>2203.29</v>
      </c>
      <c r="G3802">
        <v>428.86</v>
      </c>
      <c r="H3802">
        <v>305264.12</v>
      </c>
      <c r="I3802">
        <v>63.91</v>
      </c>
      <c r="J3802">
        <v>5.7</v>
      </c>
      <c r="K3802">
        <v>58.22</v>
      </c>
    </row>
    <row r="3803" spans="1:11" x14ac:dyDescent="0.3">
      <c r="A3803" t="s">
        <v>356</v>
      </c>
      <c r="B3803" s="2">
        <v>46326</v>
      </c>
      <c r="C3803">
        <v>305264.12</v>
      </c>
      <c r="D3803">
        <v>1687.09</v>
      </c>
      <c r="E3803">
        <v>385.98</v>
      </c>
      <c r="F3803">
        <v>2181.69</v>
      </c>
      <c r="G3803">
        <v>424.66</v>
      </c>
      <c r="H3803">
        <v>302271.78999999998</v>
      </c>
      <c r="I3803">
        <v>63.28</v>
      </c>
      <c r="J3803">
        <v>5.7</v>
      </c>
      <c r="K3803">
        <v>57.59</v>
      </c>
    </row>
    <row r="3804" spans="1:11" x14ac:dyDescent="0.3">
      <c r="A3804" t="s">
        <v>356</v>
      </c>
      <c r="B3804" s="2">
        <v>46356</v>
      </c>
      <c r="C3804">
        <v>302271.78999999998</v>
      </c>
      <c r="D3804">
        <v>1670.56</v>
      </c>
      <c r="E3804">
        <v>382.2</v>
      </c>
      <c r="F3804">
        <v>2160.31</v>
      </c>
      <c r="G3804">
        <v>420.49</v>
      </c>
      <c r="H3804">
        <v>299308.78999999998</v>
      </c>
      <c r="I3804">
        <v>62.66</v>
      </c>
      <c r="J3804">
        <v>5.7</v>
      </c>
      <c r="K3804">
        <v>56.97</v>
      </c>
    </row>
    <row r="3805" spans="1:11" x14ac:dyDescent="0.3">
      <c r="A3805" t="s">
        <v>356</v>
      </c>
      <c r="B3805" s="2">
        <v>46387</v>
      </c>
      <c r="C3805">
        <v>299308.78999999998</v>
      </c>
      <c r="D3805">
        <v>1654.18</v>
      </c>
      <c r="E3805">
        <v>378.45</v>
      </c>
      <c r="F3805">
        <v>2139.13</v>
      </c>
      <c r="G3805">
        <v>416.37</v>
      </c>
      <c r="H3805">
        <v>296374.83</v>
      </c>
      <c r="I3805">
        <v>62.05</v>
      </c>
      <c r="J3805">
        <v>5.7</v>
      </c>
      <c r="K3805">
        <v>56.35</v>
      </c>
    </row>
    <row r="3806" spans="1:11" x14ac:dyDescent="0.3">
      <c r="A3806" t="s">
        <v>357</v>
      </c>
      <c r="B3806" s="2">
        <v>46053</v>
      </c>
      <c r="C3806">
        <v>131706.26</v>
      </c>
      <c r="D3806">
        <v>681.14</v>
      </c>
      <c r="E3806">
        <v>170.29</v>
      </c>
      <c r="F3806">
        <v>2088.08</v>
      </c>
      <c r="G3806">
        <v>360.94</v>
      </c>
      <c r="H3806">
        <v>129086.95</v>
      </c>
      <c r="I3806">
        <v>27.17</v>
      </c>
      <c r="J3806">
        <v>6.1</v>
      </c>
      <c r="K3806">
        <v>21.06</v>
      </c>
    </row>
    <row r="3807" spans="1:11" x14ac:dyDescent="0.3">
      <c r="A3807" t="s">
        <v>357</v>
      </c>
      <c r="B3807" s="2">
        <v>46081</v>
      </c>
      <c r="C3807">
        <v>129086.95</v>
      </c>
      <c r="D3807">
        <v>667.59</v>
      </c>
      <c r="E3807">
        <v>166.91</v>
      </c>
      <c r="F3807">
        <v>2046.55</v>
      </c>
      <c r="G3807">
        <v>353.76</v>
      </c>
      <c r="H3807">
        <v>126519.73</v>
      </c>
      <c r="I3807">
        <v>26.63</v>
      </c>
      <c r="J3807">
        <v>6.1</v>
      </c>
      <c r="K3807">
        <v>20.52</v>
      </c>
    </row>
    <row r="3808" spans="1:11" x14ac:dyDescent="0.3">
      <c r="A3808" t="s">
        <v>357</v>
      </c>
      <c r="B3808" s="2">
        <v>46112</v>
      </c>
      <c r="C3808">
        <v>126519.73</v>
      </c>
      <c r="D3808">
        <v>654.32000000000005</v>
      </c>
      <c r="E3808">
        <v>163.59</v>
      </c>
      <c r="F3808">
        <v>2005.85</v>
      </c>
      <c r="G3808">
        <v>346.73</v>
      </c>
      <c r="H3808">
        <v>124003.56</v>
      </c>
      <c r="I3808">
        <v>26.1</v>
      </c>
      <c r="J3808">
        <v>6.1</v>
      </c>
      <c r="K3808">
        <v>19.989999999999998</v>
      </c>
    </row>
    <row r="3809" spans="1:11" x14ac:dyDescent="0.3">
      <c r="A3809" t="s">
        <v>357</v>
      </c>
      <c r="B3809" s="2">
        <v>46142</v>
      </c>
      <c r="C3809">
        <v>124003.56</v>
      </c>
      <c r="D3809">
        <v>641.30999999999995</v>
      </c>
      <c r="E3809">
        <v>160.33000000000001</v>
      </c>
      <c r="F3809">
        <v>1965.96</v>
      </c>
      <c r="G3809">
        <v>339.83</v>
      </c>
      <c r="H3809">
        <v>121537.44</v>
      </c>
      <c r="I3809">
        <v>25.58</v>
      </c>
      <c r="J3809">
        <v>6.1</v>
      </c>
      <c r="K3809">
        <v>19.47</v>
      </c>
    </row>
    <row r="3810" spans="1:11" x14ac:dyDescent="0.3">
      <c r="A3810" t="s">
        <v>357</v>
      </c>
      <c r="B3810" s="2">
        <v>46173</v>
      </c>
      <c r="C3810">
        <v>121537.44</v>
      </c>
      <c r="D3810">
        <v>628.54999999999995</v>
      </c>
      <c r="E3810">
        <v>157.13999999999999</v>
      </c>
      <c r="F3810">
        <v>1926.86</v>
      </c>
      <c r="G3810">
        <v>333.07</v>
      </c>
      <c r="H3810">
        <v>119120.36</v>
      </c>
      <c r="I3810">
        <v>25.07</v>
      </c>
      <c r="J3810">
        <v>6.1</v>
      </c>
      <c r="K3810">
        <v>18.96</v>
      </c>
    </row>
    <row r="3811" spans="1:11" x14ac:dyDescent="0.3">
      <c r="A3811" t="s">
        <v>357</v>
      </c>
      <c r="B3811" s="2">
        <v>46203</v>
      </c>
      <c r="C3811">
        <v>119120.36</v>
      </c>
      <c r="D3811">
        <v>616.04999999999995</v>
      </c>
      <c r="E3811">
        <v>154.02000000000001</v>
      </c>
      <c r="F3811">
        <v>1888.54</v>
      </c>
      <c r="G3811">
        <v>326.45</v>
      </c>
      <c r="H3811">
        <v>116751.35</v>
      </c>
      <c r="I3811">
        <v>24.57</v>
      </c>
      <c r="J3811">
        <v>6.1</v>
      </c>
      <c r="K3811">
        <v>18.47</v>
      </c>
    </row>
    <row r="3812" spans="1:11" x14ac:dyDescent="0.3">
      <c r="A3812" t="s">
        <v>357</v>
      </c>
      <c r="B3812" s="2">
        <v>46234</v>
      </c>
      <c r="C3812">
        <v>116751.35</v>
      </c>
      <c r="D3812">
        <v>603.79999999999995</v>
      </c>
      <c r="E3812">
        <v>150.96</v>
      </c>
      <c r="F3812">
        <v>1850.98</v>
      </c>
      <c r="G3812">
        <v>319.95999999999998</v>
      </c>
      <c r="H3812">
        <v>114429.46</v>
      </c>
      <c r="I3812">
        <v>24.08</v>
      </c>
      <c r="J3812">
        <v>6.1</v>
      </c>
      <c r="K3812">
        <v>17.98</v>
      </c>
    </row>
    <row r="3813" spans="1:11" x14ac:dyDescent="0.3">
      <c r="A3813" t="s">
        <v>357</v>
      </c>
      <c r="B3813" s="2">
        <v>46265</v>
      </c>
      <c r="C3813">
        <v>114429.46</v>
      </c>
      <c r="D3813">
        <v>591.79</v>
      </c>
      <c r="E3813">
        <v>147.94999999999999</v>
      </c>
      <c r="F3813">
        <v>1814.17</v>
      </c>
      <c r="G3813">
        <v>313.58999999999997</v>
      </c>
      <c r="H3813">
        <v>112153.74</v>
      </c>
      <c r="I3813">
        <v>23.6</v>
      </c>
      <c r="J3813">
        <v>6.1</v>
      </c>
      <c r="K3813">
        <v>17.5</v>
      </c>
    </row>
    <row r="3814" spans="1:11" x14ac:dyDescent="0.3">
      <c r="A3814" t="s">
        <v>357</v>
      </c>
      <c r="B3814" s="2">
        <v>46295</v>
      </c>
      <c r="C3814">
        <v>112153.74</v>
      </c>
      <c r="D3814">
        <v>580.02</v>
      </c>
      <c r="E3814">
        <v>145.01</v>
      </c>
      <c r="F3814">
        <v>1778.09</v>
      </c>
      <c r="G3814">
        <v>307.36</v>
      </c>
      <c r="H3814">
        <v>109923.28</v>
      </c>
      <c r="I3814">
        <v>23.13</v>
      </c>
      <c r="J3814">
        <v>6.1</v>
      </c>
      <c r="K3814">
        <v>17.03</v>
      </c>
    </row>
    <row r="3815" spans="1:11" x14ac:dyDescent="0.3">
      <c r="A3815" t="s">
        <v>357</v>
      </c>
      <c r="B3815" s="2">
        <v>46326</v>
      </c>
      <c r="C3815">
        <v>109923.28</v>
      </c>
      <c r="D3815">
        <v>568.49</v>
      </c>
      <c r="E3815">
        <v>142.13</v>
      </c>
      <c r="F3815">
        <v>1742.73</v>
      </c>
      <c r="G3815">
        <v>301.25</v>
      </c>
      <c r="H3815">
        <v>107737.18</v>
      </c>
      <c r="I3815">
        <v>22.67</v>
      </c>
      <c r="J3815">
        <v>6.1</v>
      </c>
      <c r="K3815">
        <v>16.57</v>
      </c>
    </row>
    <row r="3816" spans="1:11" x14ac:dyDescent="0.3">
      <c r="A3816" t="s">
        <v>357</v>
      </c>
      <c r="B3816" s="2">
        <v>46356</v>
      </c>
      <c r="C3816">
        <v>107737.18</v>
      </c>
      <c r="D3816">
        <v>557.17999999999995</v>
      </c>
      <c r="E3816">
        <v>139.30000000000001</v>
      </c>
      <c r="F3816">
        <v>1708.07</v>
      </c>
      <c r="G3816">
        <v>295.25</v>
      </c>
      <c r="H3816">
        <v>105594.55</v>
      </c>
      <c r="I3816">
        <v>22.22</v>
      </c>
      <c r="J3816">
        <v>6.1</v>
      </c>
      <c r="K3816">
        <v>16.12</v>
      </c>
    </row>
    <row r="3817" spans="1:11" x14ac:dyDescent="0.3">
      <c r="A3817" t="s">
        <v>357</v>
      </c>
      <c r="B3817" s="2">
        <v>46387</v>
      </c>
      <c r="C3817">
        <v>105594.55</v>
      </c>
      <c r="D3817">
        <v>546.1</v>
      </c>
      <c r="E3817">
        <v>136.53</v>
      </c>
      <c r="F3817">
        <v>1674.1</v>
      </c>
      <c r="G3817">
        <v>289.38</v>
      </c>
      <c r="H3817">
        <v>103494.54</v>
      </c>
      <c r="I3817">
        <v>21.78</v>
      </c>
      <c r="J3817">
        <v>6.1</v>
      </c>
      <c r="K3817">
        <v>15.68</v>
      </c>
    </row>
    <row r="3818" spans="1:11" x14ac:dyDescent="0.3">
      <c r="A3818" t="s">
        <v>358</v>
      </c>
      <c r="B3818" s="2">
        <v>46053</v>
      </c>
      <c r="C3818">
        <v>514098.95</v>
      </c>
      <c r="D3818">
        <v>2611.62</v>
      </c>
      <c r="E3818">
        <v>611.63</v>
      </c>
      <c r="F3818">
        <v>3370.12</v>
      </c>
      <c r="G3818">
        <v>1441.4</v>
      </c>
      <c r="H3818">
        <v>508675.8</v>
      </c>
      <c r="I3818">
        <v>106.54</v>
      </c>
      <c r="J3818">
        <v>5.05</v>
      </c>
      <c r="K3818">
        <v>101.49</v>
      </c>
    </row>
    <row r="3819" spans="1:11" x14ac:dyDescent="0.3">
      <c r="A3819" t="s">
        <v>358</v>
      </c>
      <c r="B3819" s="2">
        <v>46081</v>
      </c>
      <c r="C3819">
        <v>508675.8</v>
      </c>
      <c r="D3819">
        <v>2584.0700000000002</v>
      </c>
      <c r="E3819">
        <v>605.17999999999995</v>
      </c>
      <c r="F3819">
        <v>3334.57</v>
      </c>
      <c r="G3819">
        <v>1426.2</v>
      </c>
      <c r="H3819">
        <v>503309.85</v>
      </c>
      <c r="I3819">
        <v>105.42</v>
      </c>
      <c r="J3819">
        <v>5.05</v>
      </c>
      <c r="K3819">
        <v>100.37</v>
      </c>
    </row>
    <row r="3820" spans="1:11" x14ac:dyDescent="0.3">
      <c r="A3820" t="s">
        <v>358</v>
      </c>
      <c r="B3820" s="2">
        <v>46112</v>
      </c>
      <c r="C3820">
        <v>503309.85</v>
      </c>
      <c r="D3820">
        <v>2556.81</v>
      </c>
      <c r="E3820">
        <v>598.79</v>
      </c>
      <c r="F3820">
        <v>3299.39</v>
      </c>
      <c r="G3820">
        <v>1411.15</v>
      </c>
      <c r="H3820">
        <v>498000.51</v>
      </c>
      <c r="I3820">
        <v>104.3</v>
      </c>
      <c r="J3820">
        <v>5.05</v>
      </c>
      <c r="K3820">
        <v>99.25</v>
      </c>
    </row>
    <row r="3821" spans="1:11" x14ac:dyDescent="0.3">
      <c r="A3821" t="s">
        <v>358</v>
      </c>
      <c r="B3821" s="2">
        <v>46142</v>
      </c>
      <c r="C3821">
        <v>498000.51</v>
      </c>
      <c r="D3821">
        <v>2529.84</v>
      </c>
      <c r="E3821">
        <v>592.48</v>
      </c>
      <c r="F3821">
        <v>3264.59</v>
      </c>
      <c r="G3821">
        <v>1396.27</v>
      </c>
      <c r="H3821">
        <v>492747.18</v>
      </c>
      <c r="I3821">
        <v>103.2</v>
      </c>
      <c r="J3821">
        <v>5.05</v>
      </c>
      <c r="K3821">
        <v>98.15</v>
      </c>
    </row>
    <row r="3822" spans="1:11" x14ac:dyDescent="0.3">
      <c r="A3822" t="s">
        <v>358</v>
      </c>
      <c r="B3822" s="2">
        <v>46173</v>
      </c>
      <c r="C3822">
        <v>492747.18</v>
      </c>
      <c r="D3822">
        <v>2503.16</v>
      </c>
      <c r="E3822">
        <v>586.23</v>
      </c>
      <c r="F3822">
        <v>3230.15</v>
      </c>
      <c r="G3822">
        <v>1381.54</v>
      </c>
      <c r="H3822">
        <v>487549.27</v>
      </c>
      <c r="I3822">
        <v>102.11</v>
      </c>
      <c r="J3822">
        <v>5.05</v>
      </c>
      <c r="K3822">
        <v>97.06</v>
      </c>
    </row>
    <row r="3823" spans="1:11" x14ac:dyDescent="0.3">
      <c r="A3823" t="s">
        <v>358</v>
      </c>
      <c r="B3823" s="2">
        <v>46203</v>
      </c>
      <c r="C3823">
        <v>487549.27</v>
      </c>
      <c r="D3823">
        <v>2476.75</v>
      </c>
      <c r="E3823">
        <v>580.04</v>
      </c>
      <c r="F3823">
        <v>3196.08</v>
      </c>
      <c r="G3823">
        <v>1366.97</v>
      </c>
      <c r="H3823">
        <v>482406.18</v>
      </c>
      <c r="I3823">
        <v>101.04</v>
      </c>
      <c r="J3823">
        <v>5.05</v>
      </c>
      <c r="K3823">
        <v>95.99</v>
      </c>
    </row>
    <row r="3824" spans="1:11" x14ac:dyDescent="0.3">
      <c r="A3824" t="s">
        <v>358</v>
      </c>
      <c r="B3824" s="2">
        <v>46234</v>
      </c>
      <c r="C3824">
        <v>482406.18</v>
      </c>
      <c r="D3824">
        <v>2450.62</v>
      </c>
      <c r="E3824">
        <v>573.91999999999996</v>
      </c>
      <c r="F3824">
        <v>3162.36</v>
      </c>
      <c r="G3824">
        <v>1352.55</v>
      </c>
      <c r="H3824">
        <v>477317.35</v>
      </c>
      <c r="I3824">
        <v>99.97</v>
      </c>
      <c r="J3824">
        <v>5.05</v>
      </c>
      <c r="K3824">
        <v>94.92</v>
      </c>
    </row>
    <row r="3825" spans="1:11" x14ac:dyDescent="0.3">
      <c r="A3825" t="s">
        <v>358</v>
      </c>
      <c r="B3825" s="2">
        <v>46265</v>
      </c>
      <c r="C3825">
        <v>477317.35</v>
      </c>
      <c r="D3825">
        <v>2424.77</v>
      </c>
      <c r="E3825">
        <v>567.87</v>
      </c>
      <c r="F3825">
        <v>3129</v>
      </c>
      <c r="G3825">
        <v>1338.28</v>
      </c>
      <c r="H3825">
        <v>472282.2</v>
      </c>
      <c r="I3825">
        <v>98.92</v>
      </c>
      <c r="J3825">
        <v>5.05</v>
      </c>
      <c r="K3825">
        <v>93.87</v>
      </c>
    </row>
    <row r="3826" spans="1:11" x14ac:dyDescent="0.3">
      <c r="A3826" t="s">
        <v>358</v>
      </c>
      <c r="B3826" s="2">
        <v>46295</v>
      </c>
      <c r="C3826">
        <v>472282.2</v>
      </c>
      <c r="D3826">
        <v>2399.19</v>
      </c>
      <c r="E3826">
        <v>561.88</v>
      </c>
      <c r="F3826">
        <v>3096</v>
      </c>
      <c r="G3826">
        <v>1324.16</v>
      </c>
      <c r="H3826">
        <v>467300.17</v>
      </c>
      <c r="I3826">
        <v>97.87</v>
      </c>
      <c r="J3826">
        <v>5.05</v>
      </c>
      <c r="K3826">
        <v>92.82</v>
      </c>
    </row>
    <row r="3827" spans="1:11" x14ac:dyDescent="0.3">
      <c r="A3827" t="s">
        <v>358</v>
      </c>
      <c r="B3827" s="2">
        <v>46326</v>
      </c>
      <c r="C3827">
        <v>467300.17</v>
      </c>
      <c r="D3827">
        <v>2373.88</v>
      </c>
      <c r="E3827">
        <v>555.95000000000005</v>
      </c>
      <c r="F3827">
        <v>3063.34</v>
      </c>
      <c r="G3827">
        <v>1310.19</v>
      </c>
      <c r="H3827">
        <v>462370.69</v>
      </c>
      <c r="I3827">
        <v>96.84</v>
      </c>
      <c r="J3827">
        <v>5.05</v>
      </c>
      <c r="K3827">
        <v>91.79</v>
      </c>
    </row>
    <row r="3828" spans="1:11" x14ac:dyDescent="0.3">
      <c r="A3828" t="s">
        <v>358</v>
      </c>
      <c r="B3828" s="2">
        <v>46356</v>
      </c>
      <c r="C3828">
        <v>462370.69</v>
      </c>
      <c r="D3828">
        <v>2348.84</v>
      </c>
      <c r="E3828">
        <v>550.09</v>
      </c>
      <c r="F3828">
        <v>3031.02</v>
      </c>
      <c r="G3828">
        <v>1296.3699999999999</v>
      </c>
      <c r="H3828">
        <v>457493.21</v>
      </c>
      <c r="I3828">
        <v>95.82</v>
      </c>
      <c r="J3828">
        <v>5.05</v>
      </c>
      <c r="K3828">
        <v>90.77</v>
      </c>
    </row>
    <row r="3829" spans="1:11" x14ac:dyDescent="0.3">
      <c r="A3829" t="s">
        <v>358</v>
      </c>
      <c r="B3829" s="2">
        <v>46387</v>
      </c>
      <c r="C3829">
        <v>457493.21</v>
      </c>
      <c r="D3829">
        <v>2324.0700000000002</v>
      </c>
      <c r="E3829">
        <v>544.28</v>
      </c>
      <c r="F3829">
        <v>2999.05</v>
      </c>
      <c r="G3829">
        <v>1282.7</v>
      </c>
      <c r="H3829">
        <v>452667.19</v>
      </c>
      <c r="I3829">
        <v>94.81</v>
      </c>
      <c r="J3829">
        <v>5.05</v>
      </c>
      <c r="K3829">
        <v>89.76</v>
      </c>
    </row>
    <row r="3830" spans="1:11" x14ac:dyDescent="0.3">
      <c r="A3830" t="s">
        <v>359</v>
      </c>
      <c r="B3830" s="2">
        <v>46053</v>
      </c>
      <c r="C3830">
        <v>485825.38</v>
      </c>
      <c r="D3830">
        <v>2668.8</v>
      </c>
      <c r="E3830">
        <v>548.25</v>
      </c>
      <c r="F3830">
        <v>3245.16</v>
      </c>
      <c r="G3830">
        <v>721.34</v>
      </c>
      <c r="H3830">
        <v>481310.63</v>
      </c>
      <c r="I3830">
        <v>110.82</v>
      </c>
      <c r="J3830">
        <v>7.58</v>
      </c>
      <c r="K3830">
        <v>103.24</v>
      </c>
    </row>
    <row r="3831" spans="1:11" x14ac:dyDescent="0.3">
      <c r="A3831" t="s">
        <v>359</v>
      </c>
      <c r="B3831" s="2">
        <v>46081</v>
      </c>
      <c r="C3831">
        <v>481310.63</v>
      </c>
      <c r="D3831">
        <v>2644</v>
      </c>
      <c r="E3831">
        <v>543.15</v>
      </c>
      <c r="F3831">
        <v>3215</v>
      </c>
      <c r="G3831">
        <v>714.64</v>
      </c>
      <c r="H3831">
        <v>476837.84</v>
      </c>
      <c r="I3831">
        <v>109.79</v>
      </c>
      <c r="J3831">
        <v>7.58</v>
      </c>
      <c r="K3831">
        <v>102.21</v>
      </c>
    </row>
    <row r="3832" spans="1:11" x14ac:dyDescent="0.3">
      <c r="A3832" t="s">
        <v>359</v>
      </c>
      <c r="B3832" s="2">
        <v>46112</v>
      </c>
      <c r="C3832">
        <v>476837.84</v>
      </c>
      <c r="D3832">
        <v>2619.4299999999998</v>
      </c>
      <c r="E3832">
        <v>538.11</v>
      </c>
      <c r="F3832">
        <v>3185.12</v>
      </c>
      <c r="G3832">
        <v>708</v>
      </c>
      <c r="H3832">
        <v>472406.61</v>
      </c>
      <c r="I3832">
        <v>108.77</v>
      </c>
      <c r="J3832">
        <v>7.58</v>
      </c>
      <c r="K3832">
        <v>101.19</v>
      </c>
    </row>
    <row r="3833" spans="1:11" x14ac:dyDescent="0.3">
      <c r="A3833" t="s">
        <v>359</v>
      </c>
      <c r="B3833" s="2">
        <v>46142</v>
      </c>
      <c r="C3833">
        <v>472406.61</v>
      </c>
      <c r="D3833">
        <v>2595.09</v>
      </c>
      <c r="E3833">
        <v>533.11</v>
      </c>
      <c r="F3833">
        <v>3155.53</v>
      </c>
      <c r="G3833">
        <v>701.42</v>
      </c>
      <c r="H3833">
        <v>468016.56</v>
      </c>
      <c r="I3833">
        <v>107.76</v>
      </c>
      <c r="J3833">
        <v>7.58</v>
      </c>
      <c r="K3833">
        <v>100.18</v>
      </c>
    </row>
    <row r="3834" spans="1:11" x14ac:dyDescent="0.3">
      <c r="A3834" t="s">
        <v>359</v>
      </c>
      <c r="B3834" s="2">
        <v>46173</v>
      </c>
      <c r="C3834">
        <v>468016.56</v>
      </c>
      <c r="D3834">
        <v>2570.9699999999998</v>
      </c>
      <c r="E3834">
        <v>528.15</v>
      </c>
      <c r="F3834">
        <v>3126.2</v>
      </c>
      <c r="G3834">
        <v>694.9</v>
      </c>
      <c r="H3834">
        <v>463667.31</v>
      </c>
      <c r="I3834">
        <v>106.76</v>
      </c>
      <c r="J3834">
        <v>7.58</v>
      </c>
      <c r="K3834">
        <v>99.17</v>
      </c>
    </row>
    <row r="3835" spans="1:11" x14ac:dyDescent="0.3">
      <c r="A3835" t="s">
        <v>359</v>
      </c>
      <c r="B3835" s="2">
        <v>46203</v>
      </c>
      <c r="C3835">
        <v>463667.31</v>
      </c>
      <c r="D3835">
        <v>2547.08</v>
      </c>
      <c r="E3835">
        <v>523.24</v>
      </c>
      <c r="F3835">
        <v>3097.15</v>
      </c>
      <c r="G3835">
        <v>688.44</v>
      </c>
      <c r="H3835">
        <v>459358.47</v>
      </c>
      <c r="I3835">
        <v>105.76</v>
      </c>
      <c r="J3835">
        <v>7.58</v>
      </c>
      <c r="K3835">
        <v>98.18</v>
      </c>
    </row>
    <row r="3836" spans="1:11" x14ac:dyDescent="0.3">
      <c r="A3836" t="s">
        <v>359</v>
      </c>
      <c r="B3836" s="2">
        <v>46234</v>
      </c>
      <c r="C3836">
        <v>459358.47</v>
      </c>
      <c r="D3836">
        <v>2523.41</v>
      </c>
      <c r="E3836">
        <v>518.38</v>
      </c>
      <c r="F3836">
        <v>3068.37</v>
      </c>
      <c r="G3836">
        <v>682.04</v>
      </c>
      <c r="H3836">
        <v>455089.68</v>
      </c>
      <c r="I3836">
        <v>104.78</v>
      </c>
      <c r="J3836">
        <v>7.58</v>
      </c>
      <c r="K3836">
        <v>97.2</v>
      </c>
    </row>
    <row r="3837" spans="1:11" x14ac:dyDescent="0.3">
      <c r="A3837" t="s">
        <v>359</v>
      </c>
      <c r="B3837" s="2">
        <v>46265</v>
      </c>
      <c r="C3837">
        <v>455089.68</v>
      </c>
      <c r="D3837">
        <v>2499.96</v>
      </c>
      <c r="E3837">
        <v>513.55999999999995</v>
      </c>
      <c r="F3837">
        <v>3039.85</v>
      </c>
      <c r="G3837">
        <v>675.71</v>
      </c>
      <c r="H3837">
        <v>450860.55</v>
      </c>
      <c r="I3837">
        <v>103.81</v>
      </c>
      <c r="J3837">
        <v>7.58</v>
      </c>
      <c r="K3837">
        <v>96.23</v>
      </c>
    </row>
    <row r="3838" spans="1:11" x14ac:dyDescent="0.3">
      <c r="A3838" t="s">
        <v>359</v>
      </c>
      <c r="B3838" s="2">
        <v>46295</v>
      </c>
      <c r="C3838">
        <v>450860.55</v>
      </c>
      <c r="D3838">
        <v>2476.73</v>
      </c>
      <c r="E3838">
        <v>508.79</v>
      </c>
      <c r="F3838">
        <v>3011.6</v>
      </c>
      <c r="G3838">
        <v>669.43</v>
      </c>
      <c r="H3838">
        <v>446670.73</v>
      </c>
      <c r="I3838">
        <v>102.84</v>
      </c>
      <c r="J3838">
        <v>7.58</v>
      </c>
      <c r="K3838">
        <v>95.26</v>
      </c>
    </row>
    <row r="3839" spans="1:11" x14ac:dyDescent="0.3">
      <c r="A3839" t="s">
        <v>359</v>
      </c>
      <c r="B3839" s="2">
        <v>46326</v>
      </c>
      <c r="C3839">
        <v>446670.73</v>
      </c>
      <c r="D3839">
        <v>2453.71</v>
      </c>
      <c r="E3839">
        <v>504.06</v>
      </c>
      <c r="F3839">
        <v>2983.62</v>
      </c>
      <c r="G3839">
        <v>663.21</v>
      </c>
      <c r="H3839">
        <v>442519.84</v>
      </c>
      <c r="I3839">
        <v>101.89</v>
      </c>
      <c r="J3839">
        <v>7.58</v>
      </c>
      <c r="K3839">
        <v>94.31</v>
      </c>
    </row>
    <row r="3840" spans="1:11" x14ac:dyDescent="0.3">
      <c r="A3840" t="s">
        <v>359</v>
      </c>
      <c r="B3840" s="2">
        <v>46356</v>
      </c>
      <c r="C3840">
        <v>442519.84</v>
      </c>
      <c r="D3840">
        <v>2430.91</v>
      </c>
      <c r="E3840">
        <v>499.38</v>
      </c>
      <c r="F3840">
        <v>2955.89</v>
      </c>
      <c r="G3840">
        <v>657.04</v>
      </c>
      <c r="H3840">
        <v>438407.53</v>
      </c>
      <c r="I3840">
        <v>100.94</v>
      </c>
      <c r="J3840">
        <v>7.58</v>
      </c>
      <c r="K3840">
        <v>93.36</v>
      </c>
    </row>
    <row r="3841" spans="1:11" x14ac:dyDescent="0.3">
      <c r="A3841" t="s">
        <v>359</v>
      </c>
      <c r="B3841" s="2">
        <v>46387</v>
      </c>
      <c r="C3841">
        <v>438407.53</v>
      </c>
      <c r="D3841">
        <v>2408.3200000000002</v>
      </c>
      <c r="E3841">
        <v>494.74</v>
      </c>
      <c r="F3841">
        <v>2928.42</v>
      </c>
      <c r="G3841">
        <v>650.94000000000005</v>
      </c>
      <c r="H3841">
        <v>434333.43</v>
      </c>
      <c r="I3841">
        <v>100</v>
      </c>
      <c r="J3841">
        <v>7.58</v>
      </c>
      <c r="K3841">
        <v>92.42</v>
      </c>
    </row>
    <row r="3842" spans="1:11" x14ac:dyDescent="0.3">
      <c r="A3842" t="s">
        <v>360</v>
      </c>
      <c r="B3842" s="2">
        <v>46053</v>
      </c>
      <c r="C3842">
        <v>401809.57</v>
      </c>
      <c r="D3842">
        <v>2196.56</v>
      </c>
      <c r="E3842">
        <v>416.07</v>
      </c>
      <c r="F3842">
        <v>2317.75</v>
      </c>
      <c r="G3842">
        <v>309.88</v>
      </c>
      <c r="H3842">
        <v>398765.87</v>
      </c>
      <c r="I3842">
        <v>83.39</v>
      </c>
      <c r="J3842">
        <v>6.23</v>
      </c>
      <c r="K3842">
        <v>77.16</v>
      </c>
    </row>
    <row r="3843" spans="1:11" x14ac:dyDescent="0.3">
      <c r="A3843" t="s">
        <v>360</v>
      </c>
      <c r="B3843" s="2">
        <v>46081</v>
      </c>
      <c r="C3843">
        <v>398765.87</v>
      </c>
      <c r="D3843">
        <v>2179.92</v>
      </c>
      <c r="E3843">
        <v>412.92</v>
      </c>
      <c r="F3843">
        <v>2300.19</v>
      </c>
      <c r="G3843">
        <v>307.52999999999997</v>
      </c>
      <c r="H3843">
        <v>395745.22</v>
      </c>
      <c r="I3843">
        <v>82.76</v>
      </c>
      <c r="J3843">
        <v>6.23</v>
      </c>
      <c r="K3843">
        <v>76.53</v>
      </c>
    </row>
    <row r="3844" spans="1:11" x14ac:dyDescent="0.3">
      <c r="A3844" t="s">
        <v>360</v>
      </c>
      <c r="B3844" s="2">
        <v>46112</v>
      </c>
      <c r="C3844">
        <v>395745.22</v>
      </c>
      <c r="D3844">
        <v>2163.41</v>
      </c>
      <c r="E3844">
        <v>409.79</v>
      </c>
      <c r="F3844">
        <v>2282.77</v>
      </c>
      <c r="G3844">
        <v>305.2</v>
      </c>
      <c r="H3844">
        <v>392747.46</v>
      </c>
      <c r="I3844">
        <v>82.13</v>
      </c>
      <c r="J3844">
        <v>6.23</v>
      </c>
      <c r="K3844">
        <v>75.91</v>
      </c>
    </row>
    <row r="3845" spans="1:11" x14ac:dyDescent="0.3">
      <c r="A3845" t="s">
        <v>360</v>
      </c>
      <c r="B3845" s="2">
        <v>46142</v>
      </c>
      <c r="C3845">
        <v>392747.46</v>
      </c>
      <c r="D3845">
        <v>2147.02</v>
      </c>
      <c r="E3845">
        <v>406.69</v>
      </c>
      <c r="F3845">
        <v>2265.4699999999998</v>
      </c>
      <c r="G3845">
        <v>302.89</v>
      </c>
      <c r="H3845">
        <v>389772.41</v>
      </c>
      <c r="I3845">
        <v>81.510000000000005</v>
      </c>
      <c r="J3845">
        <v>6.23</v>
      </c>
      <c r="K3845">
        <v>75.28</v>
      </c>
    </row>
    <row r="3846" spans="1:11" x14ac:dyDescent="0.3">
      <c r="A3846" t="s">
        <v>360</v>
      </c>
      <c r="B3846" s="2">
        <v>46173</v>
      </c>
      <c r="C3846">
        <v>389772.41</v>
      </c>
      <c r="D3846">
        <v>2130.7600000000002</v>
      </c>
      <c r="E3846">
        <v>403.61</v>
      </c>
      <c r="F3846">
        <v>2248.31</v>
      </c>
      <c r="G3846">
        <v>300.60000000000002</v>
      </c>
      <c r="H3846">
        <v>386819.89</v>
      </c>
      <c r="I3846">
        <v>80.900000000000006</v>
      </c>
      <c r="J3846">
        <v>6.23</v>
      </c>
      <c r="K3846">
        <v>74.67</v>
      </c>
    </row>
    <row r="3847" spans="1:11" x14ac:dyDescent="0.3">
      <c r="A3847" t="s">
        <v>360</v>
      </c>
      <c r="B3847" s="2">
        <v>46203</v>
      </c>
      <c r="C3847">
        <v>386819.89</v>
      </c>
      <c r="D3847">
        <v>2114.62</v>
      </c>
      <c r="E3847">
        <v>400.55</v>
      </c>
      <c r="F3847">
        <v>2231.2800000000002</v>
      </c>
      <c r="G3847">
        <v>298.32</v>
      </c>
      <c r="H3847">
        <v>383889.73</v>
      </c>
      <c r="I3847">
        <v>80.28</v>
      </c>
      <c r="J3847">
        <v>6.23</v>
      </c>
      <c r="K3847">
        <v>74.05</v>
      </c>
    </row>
    <row r="3848" spans="1:11" x14ac:dyDescent="0.3">
      <c r="A3848" t="s">
        <v>360</v>
      </c>
      <c r="B3848" s="2">
        <v>46234</v>
      </c>
      <c r="C3848">
        <v>383889.73</v>
      </c>
      <c r="D3848">
        <v>2098.6</v>
      </c>
      <c r="E3848">
        <v>397.52</v>
      </c>
      <c r="F3848">
        <v>2214.38</v>
      </c>
      <c r="G3848">
        <v>296.06</v>
      </c>
      <c r="H3848">
        <v>380981.78</v>
      </c>
      <c r="I3848">
        <v>79.67</v>
      </c>
      <c r="J3848">
        <v>6.23</v>
      </c>
      <c r="K3848">
        <v>73.45</v>
      </c>
    </row>
    <row r="3849" spans="1:11" x14ac:dyDescent="0.3">
      <c r="A3849" t="s">
        <v>360</v>
      </c>
      <c r="B3849" s="2">
        <v>46265</v>
      </c>
      <c r="C3849">
        <v>380981.78</v>
      </c>
      <c r="D3849">
        <v>2082.6999999999998</v>
      </c>
      <c r="E3849">
        <v>394.51</v>
      </c>
      <c r="F3849">
        <v>2197.61</v>
      </c>
      <c r="G3849">
        <v>293.82</v>
      </c>
      <c r="H3849">
        <v>378095.84</v>
      </c>
      <c r="I3849">
        <v>79.069999999999993</v>
      </c>
      <c r="J3849">
        <v>6.23</v>
      </c>
      <c r="K3849">
        <v>72.84</v>
      </c>
    </row>
    <row r="3850" spans="1:11" x14ac:dyDescent="0.3">
      <c r="A3850" t="s">
        <v>360</v>
      </c>
      <c r="B3850" s="2">
        <v>46295</v>
      </c>
      <c r="C3850">
        <v>378095.84</v>
      </c>
      <c r="D3850">
        <v>2066.92</v>
      </c>
      <c r="E3850">
        <v>391.52</v>
      </c>
      <c r="F3850">
        <v>2180.96</v>
      </c>
      <c r="G3850">
        <v>291.58999999999997</v>
      </c>
      <c r="H3850">
        <v>375231.78</v>
      </c>
      <c r="I3850">
        <v>78.47</v>
      </c>
      <c r="J3850">
        <v>6.23</v>
      </c>
      <c r="K3850">
        <v>72.239999999999995</v>
      </c>
    </row>
    <row r="3851" spans="1:11" x14ac:dyDescent="0.3">
      <c r="A3851" t="s">
        <v>360</v>
      </c>
      <c r="B3851" s="2">
        <v>46326</v>
      </c>
      <c r="C3851">
        <v>375231.78</v>
      </c>
      <c r="D3851">
        <v>2051.27</v>
      </c>
      <c r="E3851">
        <v>388.55</v>
      </c>
      <c r="F3851">
        <v>2164.44</v>
      </c>
      <c r="G3851">
        <v>289.38</v>
      </c>
      <c r="H3851">
        <v>372389.4</v>
      </c>
      <c r="I3851">
        <v>77.88</v>
      </c>
      <c r="J3851">
        <v>6.23</v>
      </c>
      <c r="K3851">
        <v>71.650000000000006</v>
      </c>
    </row>
    <row r="3852" spans="1:11" x14ac:dyDescent="0.3">
      <c r="A3852" t="s">
        <v>360</v>
      </c>
      <c r="B3852" s="2">
        <v>46356</v>
      </c>
      <c r="C3852">
        <v>372389.4</v>
      </c>
      <c r="D3852">
        <v>2035.73</v>
      </c>
      <c r="E3852">
        <v>385.61</v>
      </c>
      <c r="F3852">
        <v>2148.04</v>
      </c>
      <c r="G3852">
        <v>287.19</v>
      </c>
      <c r="H3852">
        <v>369568.56</v>
      </c>
      <c r="I3852">
        <v>77.290000000000006</v>
      </c>
      <c r="J3852">
        <v>6.23</v>
      </c>
      <c r="K3852">
        <v>71.06</v>
      </c>
    </row>
    <row r="3853" spans="1:11" x14ac:dyDescent="0.3">
      <c r="A3853" t="s">
        <v>360</v>
      </c>
      <c r="B3853" s="2">
        <v>46387</v>
      </c>
      <c r="C3853">
        <v>369568.56</v>
      </c>
      <c r="D3853">
        <v>2020.31</v>
      </c>
      <c r="E3853">
        <v>382.69</v>
      </c>
      <c r="F3853">
        <v>2131.77</v>
      </c>
      <c r="G3853">
        <v>285.01</v>
      </c>
      <c r="H3853">
        <v>366769.08</v>
      </c>
      <c r="I3853">
        <v>76.7</v>
      </c>
      <c r="J3853">
        <v>6.23</v>
      </c>
      <c r="K3853">
        <v>70.47</v>
      </c>
    </row>
    <row r="3854" spans="1:11" x14ac:dyDescent="0.3">
      <c r="A3854" t="s">
        <v>361</v>
      </c>
      <c r="B3854" s="2">
        <v>46053</v>
      </c>
      <c r="C3854">
        <v>169904.42</v>
      </c>
      <c r="D3854">
        <v>848.25</v>
      </c>
      <c r="E3854">
        <v>207.08</v>
      </c>
      <c r="F3854">
        <v>1265.8900000000001</v>
      </c>
      <c r="G3854">
        <v>353.63</v>
      </c>
      <c r="H3854">
        <v>168077.82</v>
      </c>
      <c r="I3854">
        <v>38.729999999999997</v>
      </c>
      <c r="J3854">
        <v>6.08</v>
      </c>
      <c r="K3854">
        <v>32.65</v>
      </c>
    </row>
    <row r="3855" spans="1:11" x14ac:dyDescent="0.3">
      <c r="A3855" t="s">
        <v>361</v>
      </c>
      <c r="B3855" s="2">
        <v>46081</v>
      </c>
      <c r="C3855">
        <v>168077.82</v>
      </c>
      <c r="D3855">
        <v>839.13</v>
      </c>
      <c r="E3855">
        <v>204.86</v>
      </c>
      <c r="F3855">
        <v>1252.28</v>
      </c>
      <c r="G3855">
        <v>349.83</v>
      </c>
      <c r="H3855">
        <v>166270.85999999999</v>
      </c>
      <c r="I3855">
        <v>38.31</v>
      </c>
      <c r="J3855">
        <v>6.08</v>
      </c>
      <c r="K3855">
        <v>32.229999999999997</v>
      </c>
    </row>
    <row r="3856" spans="1:11" x14ac:dyDescent="0.3">
      <c r="A3856" t="s">
        <v>361</v>
      </c>
      <c r="B3856" s="2">
        <v>46112</v>
      </c>
      <c r="C3856">
        <v>166270.85999999999</v>
      </c>
      <c r="D3856">
        <v>830.11</v>
      </c>
      <c r="E3856">
        <v>202.66</v>
      </c>
      <c r="F3856">
        <v>1238.82</v>
      </c>
      <c r="G3856">
        <v>346.06</v>
      </c>
      <c r="H3856">
        <v>164483.32</v>
      </c>
      <c r="I3856">
        <v>37.9</v>
      </c>
      <c r="J3856">
        <v>6.08</v>
      </c>
      <c r="K3856">
        <v>31.82</v>
      </c>
    </row>
    <row r="3857" spans="1:11" x14ac:dyDescent="0.3">
      <c r="A3857" t="s">
        <v>361</v>
      </c>
      <c r="B3857" s="2">
        <v>46142</v>
      </c>
      <c r="C3857">
        <v>164483.32</v>
      </c>
      <c r="D3857">
        <v>821.18</v>
      </c>
      <c r="E3857">
        <v>200.48</v>
      </c>
      <c r="F3857">
        <v>1225.5</v>
      </c>
      <c r="G3857">
        <v>342.34</v>
      </c>
      <c r="H3857">
        <v>162715</v>
      </c>
      <c r="I3857">
        <v>37.49</v>
      </c>
      <c r="J3857">
        <v>6.08</v>
      </c>
      <c r="K3857">
        <v>31.41</v>
      </c>
    </row>
    <row r="3858" spans="1:11" x14ac:dyDescent="0.3">
      <c r="A3858" t="s">
        <v>361</v>
      </c>
      <c r="B3858" s="2">
        <v>46173</v>
      </c>
      <c r="C3858">
        <v>162715</v>
      </c>
      <c r="D3858">
        <v>812.35</v>
      </c>
      <c r="E3858">
        <v>198.32</v>
      </c>
      <c r="F3858">
        <v>1212.32</v>
      </c>
      <c r="G3858">
        <v>338.66</v>
      </c>
      <c r="H3858">
        <v>160965.69</v>
      </c>
      <c r="I3858">
        <v>37.090000000000003</v>
      </c>
      <c r="J3858">
        <v>6.08</v>
      </c>
      <c r="K3858">
        <v>31.01</v>
      </c>
    </row>
    <row r="3859" spans="1:11" x14ac:dyDescent="0.3">
      <c r="A3859" t="s">
        <v>361</v>
      </c>
      <c r="B3859" s="2">
        <v>46203</v>
      </c>
      <c r="C3859">
        <v>160965.69</v>
      </c>
      <c r="D3859">
        <v>803.62</v>
      </c>
      <c r="E3859">
        <v>196.19</v>
      </c>
      <c r="F3859">
        <v>1199.29</v>
      </c>
      <c r="G3859">
        <v>335.02</v>
      </c>
      <c r="H3859">
        <v>159235.19</v>
      </c>
      <c r="I3859">
        <v>36.69</v>
      </c>
      <c r="J3859">
        <v>6.08</v>
      </c>
      <c r="K3859">
        <v>30.61</v>
      </c>
    </row>
    <row r="3860" spans="1:11" x14ac:dyDescent="0.3">
      <c r="A3860" t="s">
        <v>361</v>
      </c>
      <c r="B3860" s="2">
        <v>46234</v>
      </c>
      <c r="C3860">
        <v>159235.19</v>
      </c>
      <c r="D3860">
        <v>794.98</v>
      </c>
      <c r="E3860">
        <v>194.08</v>
      </c>
      <c r="F3860">
        <v>1186.4000000000001</v>
      </c>
      <c r="G3860">
        <v>331.42</v>
      </c>
      <c r="H3860">
        <v>157523.29</v>
      </c>
      <c r="I3860">
        <v>36.299999999999997</v>
      </c>
      <c r="J3860">
        <v>6.08</v>
      </c>
      <c r="K3860">
        <v>30.21</v>
      </c>
    </row>
    <row r="3861" spans="1:11" x14ac:dyDescent="0.3">
      <c r="A3861" t="s">
        <v>361</v>
      </c>
      <c r="B3861" s="2">
        <v>46265</v>
      </c>
      <c r="C3861">
        <v>157523.29</v>
      </c>
      <c r="D3861">
        <v>786.44</v>
      </c>
      <c r="E3861">
        <v>191.99</v>
      </c>
      <c r="F3861">
        <v>1173.6400000000001</v>
      </c>
      <c r="G3861">
        <v>327.86</v>
      </c>
      <c r="H3861">
        <v>155829.79999999999</v>
      </c>
      <c r="I3861">
        <v>35.909999999999997</v>
      </c>
      <c r="J3861">
        <v>6.08</v>
      </c>
      <c r="K3861">
        <v>29.82</v>
      </c>
    </row>
    <row r="3862" spans="1:11" x14ac:dyDescent="0.3">
      <c r="A3862" t="s">
        <v>361</v>
      </c>
      <c r="B3862" s="2">
        <v>46295</v>
      </c>
      <c r="C3862">
        <v>155829.79999999999</v>
      </c>
      <c r="D3862">
        <v>777.98</v>
      </c>
      <c r="E3862">
        <v>189.93</v>
      </c>
      <c r="F3862">
        <v>1161.02</v>
      </c>
      <c r="G3862">
        <v>324.33</v>
      </c>
      <c r="H3862">
        <v>154154.51</v>
      </c>
      <c r="I3862">
        <v>35.520000000000003</v>
      </c>
      <c r="J3862">
        <v>6.08</v>
      </c>
      <c r="K3862">
        <v>29.44</v>
      </c>
    </row>
    <row r="3863" spans="1:11" x14ac:dyDescent="0.3">
      <c r="A3863" t="s">
        <v>361</v>
      </c>
      <c r="B3863" s="2">
        <v>46326</v>
      </c>
      <c r="C3863">
        <v>154154.51</v>
      </c>
      <c r="D3863">
        <v>769.62</v>
      </c>
      <c r="E3863">
        <v>187.89</v>
      </c>
      <c r="F3863">
        <v>1148.54</v>
      </c>
      <c r="G3863">
        <v>320.85000000000002</v>
      </c>
      <c r="H3863">
        <v>152497.23000000001</v>
      </c>
      <c r="I3863">
        <v>35.14</v>
      </c>
      <c r="J3863">
        <v>6.08</v>
      </c>
      <c r="K3863">
        <v>29.06</v>
      </c>
    </row>
    <row r="3864" spans="1:11" x14ac:dyDescent="0.3">
      <c r="A3864" t="s">
        <v>361</v>
      </c>
      <c r="B3864" s="2">
        <v>46356</v>
      </c>
      <c r="C3864">
        <v>152497.23000000001</v>
      </c>
      <c r="D3864">
        <v>761.34</v>
      </c>
      <c r="E3864">
        <v>185.87</v>
      </c>
      <c r="F3864">
        <v>1136.2</v>
      </c>
      <c r="G3864">
        <v>317.39999999999998</v>
      </c>
      <c r="H3864">
        <v>150857.76999999999</v>
      </c>
      <c r="I3864">
        <v>34.76</v>
      </c>
      <c r="J3864">
        <v>6.08</v>
      </c>
      <c r="K3864">
        <v>28.68</v>
      </c>
    </row>
    <row r="3865" spans="1:11" x14ac:dyDescent="0.3">
      <c r="A3865" t="s">
        <v>361</v>
      </c>
      <c r="B3865" s="2">
        <v>46387</v>
      </c>
      <c r="C3865">
        <v>150857.76999999999</v>
      </c>
      <c r="D3865">
        <v>753.16</v>
      </c>
      <c r="E3865">
        <v>183.87</v>
      </c>
      <c r="F3865">
        <v>1123.98</v>
      </c>
      <c r="G3865">
        <v>313.98</v>
      </c>
      <c r="H3865">
        <v>149235.94</v>
      </c>
      <c r="I3865">
        <v>34.39</v>
      </c>
      <c r="J3865">
        <v>6.08</v>
      </c>
      <c r="K3865">
        <v>28.31</v>
      </c>
    </row>
    <row r="3866" spans="1:11" x14ac:dyDescent="0.3">
      <c r="A3866" t="s">
        <v>362</v>
      </c>
      <c r="B3866" s="2">
        <v>46053</v>
      </c>
      <c r="C3866">
        <v>492215.76</v>
      </c>
      <c r="D3866">
        <v>2588.23</v>
      </c>
      <c r="E3866">
        <v>571.67999999999995</v>
      </c>
      <c r="F3866">
        <v>4594.08</v>
      </c>
      <c r="G3866">
        <v>363.49</v>
      </c>
      <c r="H3866">
        <v>486686.52</v>
      </c>
      <c r="I3866">
        <v>122.36</v>
      </c>
      <c r="J3866">
        <v>4.99</v>
      </c>
      <c r="K3866">
        <v>117.37</v>
      </c>
    </row>
    <row r="3867" spans="1:11" x14ac:dyDescent="0.3">
      <c r="A3867" t="s">
        <v>362</v>
      </c>
      <c r="B3867" s="2">
        <v>46081</v>
      </c>
      <c r="C3867">
        <v>486686.52</v>
      </c>
      <c r="D3867">
        <v>2559.16</v>
      </c>
      <c r="E3867">
        <v>565.25</v>
      </c>
      <c r="F3867">
        <v>4542.47</v>
      </c>
      <c r="G3867">
        <v>359.41</v>
      </c>
      <c r="H3867">
        <v>481219.38</v>
      </c>
      <c r="I3867">
        <v>120.99</v>
      </c>
      <c r="J3867">
        <v>4.99</v>
      </c>
      <c r="K3867">
        <v>115.99</v>
      </c>
    </row>
    <row r="3868" spans="1:11" x14ac:dyDescent="0.3">
      <c r="A3868" t="s">
        <v>362</v>
      </c>
      <c r="B3868" s="2">
        <v>46112</v>
      </c>
      <c r="C3868">
        <v>481219.38</v>
      </c>
      <c r="D3868">
        <v>2530.41</v>
      </c>
      <c r="E3868">
        <v>558.91</v>
      </c>
      <c r="F3868">
        <v>4491.4399999999996</v>
      </c>
      <c r="G3868">
        <v>355.37</v>
      </c>
      <c r="H3868">
        <v>475813.67</v>
      </c>
      <c r="I3868">
        <v>119.63</v>
      </c>
      <c r="J3868">
        <v>4.99</v>
      </c>
      <c r="K3868">
        <v>114.64</v>
      </c>
    </row>
    <row r="3869" spans="1:11" x14ac:dyDescent="0.3">
      <c r="A3869" t="s">
        <v>362</v>
      </c>
      <c r="B3869" s="2">
        <v>46142</v>
      </c>
      <c r="C3869">
        <v>475813.67</v>
      </c>
      <c r="D3869">
        <v>2501.9899999999998</v>
      </c>
      <c r="E3869">
        <v>552.63</v>
      </c>
      <c r="F3869">
        <v>4440.99</v>
      </c>
      <c r="G3869">
        <v>351.38</v>
      </c>
      <c r="H3869">
        <v>470468.67</v>
      </c>
      <c r="I3869">
        <v>118.29</v>
      </c>
      <c r="J3869">
        <v>4.99</v>
      </c>
      <c r="K3869">
        <v>113.29</v>
      </c>
    </row>
    <row r="3870" spans="1:11" x14ac:dyDescent="0.3">
      <c r="A3870" t="s">
        <v>362</v>
      </c>
      <c r="B3870" s="2">
        <v>46173</v>
      </c>
      <c r="C3870">
        <v>470468.67</v>
      </c>
      <c r="D3870">
        <v>2473.88</v>
      </c>
      <c r="E3870">
        <v>546.41999999999996</v>
      </c>
      <c r="F3870">
        <v>4391.1000000000004</v>
      </c>
      <c r="G3870">
        <v>347.43</v>
      </c>
      <c r="H3870">
        <v>465183.72</v>
      </c>
      <c r="I3870">
        <v>116.96</v>
      </c>
      <c r="J3870">
        <v>4.99</v>
      </c>
      <c r="K3870">
        <v>111.96</v>
      </c>
    </row>
    <row r="3871" spans="1:11" x14ac:dyDescent="0.3">
      <c r="A3871" t="s">
        <v>362</v>
      </c>
      <c r="B3871" s="2">
        <v>46203</v>
      </c>
      <c r="C3871">
        <v>465183.72</v>
      </c>
      <c r="D3871">
        <v>2446.09</v>
      </c>
      <c r="E3871">
        <v>540.28</v>
      </c>
      <c r="F3871">
        <v>4341.7700000000004</v>
      </c>
      <c r="G3871">
        <v>343.53</v>
      </c>
      <c r="H3871">
        <v>459958.14</v>
      </c>
      <c r="I3871">
        <v>115.64</v>
      </c>
      <c r="J3871">
        <v>4.99</v>
      </c>
      <c r="K3871">
        <v>110.65</v>
      </c>
    </row>
    <row r="3872" spans="1:11" x14ac:dyDescent="0.3">
      <c r="A3872" t="s">
        <v>362</v>
      </c>
      <c r="B3872" s="2">
        <v>46234</v>
      </c>
      <c r="C3872">
        <v>459958.14</v>
      </c>
      <c r="D3872">
        <v>2418.61</v>
      </c>
      <c r="E3872">
        <v>534.21</v>
      </c>
      <c r="F3872">
        <v>4293</v>
      </c>
      <c r="G3872">
        <v>339.67</v>
      </c>
      <c r="H3872">
        <v>454791.26</v>
      </c>
      <c r="I3872">
        <v>114.34</v>
      </c>
      <c r="J3872">
        <v>4.99</v>
      </c>
      <c r="K3872">
        <v>109.35</v>
      </c>
    </row>
    <row r="3873" spans="1:11" x14ac:dyDescent="0.3">
      <c r="A3873" t="s">
        <v>362</v>
      </c>
      <c r="B3873" s="2">
        <v>46265</v>
      </c>
      <c r="C3873">
        <v>454791.26</v>
      </c>
      <c r="D3873">
        <v>2391.44</v>
      </c>
      <c r="E3873">
        <v>528.21</v>
      </c>
      <c r="F3873">
        <v>4244.78</v>
      </c>
      <c r="G3873">
        <v>335.85</v>
      </c>
      <c r="H3873">
        <v>449682.42</v>
      </c>
      <c r="I3873">
        <v>113.06</v>
      </c>
      <c r="J3873">
        <v>4.99</v>
      </c>
      <c r="K3873">
        <v>108.07</v>
      </c>
    </row>
    <row r="3874" spans="1:11" x14ac:dyDescent="0.3">
      <c r="A3874" t="s">
        <v>362</v>
      </c>
      <c r="B3874" s="2">
        <v>46295</v>
      </c>
      <c r="C3874">
        <v>449682.42</v>
      </c>
      <c r="D3874">
        <v>2364.58</v>
      </c>
      <c r="E3874">
        <v>522.28</v>
      </c>
      <c r="F3874">
        <v>4197.09</v>
      </c>
      <c r="G3874">
        <v>332.08</v>
      </c>
      <c r="H3874">
        <v>444630.97</v>
      </c>
      <c r="I3874">
        <v>111.79</v>
      </c>
      <c r="J3874">
        <v>4.99</v>
      </c>
      <c r="K3874">
        <v>106.8</v>
      </c>
    </row>
    <row r="3875" spans="1:11" x14ac:dyDescent="0.3">
      <c r="A3875" t="s">
        <v>362</v>
      </c>
      <c r="B3875" s="2">
        <v>46326</v>
      </c>
      <c r="C3875">
        <v>444630.97</v>
      </c>
      <c r="D3875">
        <v>2338.02</v>
      </c>
      <c r="E3875">
        <v>516.41</v>
      </c>
      <c r="F3875">
        <v>4149.95</v>
      </c>
      <c r="G3875">
        <v>328.35</v>
      </c>
      <c r="H3875">
        <v>439636.26</v>
      </c>
      <c r="I3875">
        <v>110.53</v>
      </c>
      <c r="J3875">
        <v>4.99</v>
      </c>
      <c r="K3875">
        <v>105.54</v>
      </c>
    </row>
    <row r="3876" spans="1:11" x14ac:dyDescent="0.3">
      <c r="A3876" t="s">
        <v>362</v>
      </c>
      <c r="B3876" s="2">
        <v>46356</v>
      </c>
      <c r="C3876">
        <v>439636.26</v>
      </c>
      <c r="D3876">
        <v>2311.75</v>
      </c>
      <c r="E3876">
        <v>510.61</v>
      </c>
      <c r="F3876">
        <v>4103.33</v>
      </c>
      <c r="G3876">
        <v>324.66000000000003</v>
      </c>
      <c r="H3876">
        <v>434697.66</v>
      </c>
      <c r="I3876">
        <v>109.29</v>
      </c>
      <c r="J3876">
        <v>4.99</v>
      </c>
      <c r="K3876">
        <v>104.3</v>
      </c>
    </row>
    <row r="3877" spans="1:11" x14ac:dyDescent="0.3">
      <c r="A3877" t="s">
        <v>362</v>
      </c>
      <c r="B3877" s="2">
        <v>46387</v>
      </c>
      <c r="C3877">
        <v>434697.66</v>
      </c>
      <c r="D3877">
        <v>2285.79</v>
      </c>
      <c r="E3877">
        <v>504.87</v>
      </c>
      <c r="F3877">
        <v>4057.23</v>
      </c>
      <c r="G3877">
        <v>321.01</v>
      </c>
      <c r="H3877">
        <v>429814.54</v>
      </c>
      <c r="I3877">
        <v>108.06</v>
      </c>
      <c r="J3877">
        <v>4.99</v>
      </c>
      <c r="K3877">
        <v>103.07</v>
      </c>
    </row>
    <row r="3878" spans="1:11" x14ac:dyDescent="0.3">
      <c r="A3878" t="s">
        <v>363</v>
      </c>
      <c r="B3878" s="2">
        <v>46053</v>
      </c>
      <c r="C3878">
        <v>418098.89</v>
      </c>
      <c r="D3878">
        <v>2380.7199999999998</v>
      </c>
      <c r="E3878">
        <v>406.68</v>
      </c>
      <c r="F3878">
        <v>5892.07</v>
      </c>
      <c r="G3878">
        <v>1256.48</v>
      </c>
      <c r="H3878">
        <v>410543.67</v>
      </c>
      <c r="I3878">
        <v>94.95</v>
      </c>
      <c r="J3878">
        <v>5.32</v>
      </c>
      <c r="K3878">
        <v>89.63</v>
      </c>
    </row>
    <row r="3879" spans="1:11" x14ac:dyDescent="0.3">
      <c r="A3879" t="s">
        <v>363</v>
      </c>
      <c r="B3879" s="2">
        <v>46081</v>
      </c>
      <c r="C3879">
        <v>410543.67</v>
      </c>
      <c r="D3879">
        <v>2337.6999999999998</v>
      </c>
      <c r="E3879">
        <v>399.33</v>
      </c>
      <c r="F3879">
        <v>5785.6</v>
      </c>
      <c r="G3879">
        <v>1233.77</v>
      </c>
      <c r="H3879">
        <v>403124.98</v>
      </c>
      <c r="I3879">
        <v>93.23</v>
      </c>
      <c r="J3879">
        <v>5.32</v>
      </c>
      <c r="K3879">
        <v>87.91</v>
      </c>
    </row>
    <row r="3880" spans="1:11" x14ac:dyDescent="0.3">
      <c r="A3880" t="s">
        <v>363</v>
      </c>
      <c r="B3880" s="2">
        <v>46112</v>
      </c>
      <c r="C3880">
        <v>403124.98</v>
      </c>
      <c r="D3880">
        <v>2295.46</v>
      </c>
      <c r="E3880">
        <v>392.11</v>
      </c>
      <c r="F3880">
        <v>5681.05</v>
      </c>
      <c r="G3880">
        <v>1211.48</v>
      </c>
      <c r="H3880">
        <v>395840.34</v>
      </c>
      <c r="I3880">
        <v>91.55</v>
      </c>
      <c r="J3880">
        <v>5.32</v>
      </c>
      <c r="K3880">
        <v>86.23</v>
      </c>
    </row>
    <row r="3881" spans="1:11" x14ac:dyDescent="0.3">
      <c r="A3881" t="s">
        <v>363</v>
      </c>
      <c r="B3881" s="2">
        <v>46142</v>
      </c>
      <c r="C3881">
        <v>395840.34</v>
      </c>
      <c r="D3881">
        <v>2253.98</v>
      </c>
      <c r="E3881">
        <v>385.03</v>
      </c>
      <c r="F3881">
        <v>5578.39</v>
      </c>
      <c r="G3881">
        <v>1189.58</v>
      </c>
      <c r="H3881">
        <v>388687.34</v>
      </c>
      <c r="I3881">
        <v>89.89</v>
      </c>
      <c r="J3881">
        <v>5.32</v>
      </c>
      <c r="K3881">
        <v>84.57</v>
      </c>
    </row>
    <row r="3882" spans="1:11" x14ac:dyDescent="0.3">
      <c r="A3882" t="s">
        <v>363</v>
      </c>
      <c r="B3882" s="2">
        <v>46173</v>
      </c>
      <c r="C3882">
        <v>388687.34</v>
      </c>
      <c r="D3882">
        <v>2213.25</v>
      </c>
      <c r="E3882">
        <v>378.07</v>
      </c>
      <c r="F3882">
        <v>5477.59</v>
      </c>
      <c r="G3882">
        <v>1168.0899999999999</v>
      </c>
      <c r="H3882">
        <v>381663.6</v>
      </c>
      <c r="I3882">
        <v>88.27</v>
      </c>
      <c r="J3882">
        <v>5.32</v>
      </c>
      <c r="K3882">
        <v>82.95</v>
      </c>
    </row>
    <row r="3883" spans="1:11" x14ac:dyDescent="0.3">
      <c r="A3883" t="s">
        <v>363</v>
      </c>
      <c r="B3883" s="2">
        <v>46203</v>
      </c>
      <c r="C3883">
        <v>381663.6</v>
      </c>
      <c r="D3883">
        <v>2173.2600000000002</v>
      </c>
      <c r="E3883">
        <v>371.24</v>
      </c>
      <c r="F3883">
        <v>5378.6</v>
      </c>
      <c r="G3883">
        <v>1146.98</v>
      </c>
      <c r="H3883">
        <v>374766.78</v>
      </c>
      <c r="I3883">
        <v>86.67</v>
      </c>
      <c r="J3883">
        <v>5.32</v>
      </c>
      <c r="K3883">
        <v>81.349999999999994</v>
      </c>
    </row>
    <row r="3884" spans="1:11" x14ac:dyDescent="0.3">
      <c r="A3884" t="s">
        <v>363</v>
      </c>
      <c r="B3884" s="2">
        <v>46234</v>
      </c>
      <c r="C3884">
        <v>374766.78</v>
      </c>
      <c r="D3884">
        <v>2133.98</v>
      </c>
      <c r="E3884">
        <v>364.53</v>
      </c>
      <c r="F3884">
        <v>5281.41</v>
      </c>
      <c r="G3884">
        <v>1126.25</v>
      </c>
      <c r="H3884">
        <v>367994.59</v>
      </c>
      <c r="I3884">
        <v>85.11</v>
      </c>
      <c r="J3884">
        <v>5.32</v>
      </c>
      <c r="K3884">
        <v>79.790000000000006</v>
      </c>
    </row>
    <row r="3885" spans="1:11" x14ac:dyDescent="0.3">
      <c r="A3885" t="s">
        <v>363</v>
      </c>
      <c r="B3885" s="2">
        <v>46265</v>
      </c>
      <c r="C3885">
        <v>367994.59</v>
      </c>
      <c r="D3885">
        <v>2095.42</v>
      </c>
      <c r="E3885">
        <v>357.94</v>
      </c>
      <c r="F3885">
        <v>5185.97</v>
      </c>
      <c r="G3885">
        <v>1105.9000000000001</v>
      </c>
      <c r="H3885">
        <v>361344.78</v>
      </c>
      <c r="I3885">
        <v>83.57</v>
      </c>
      <c r="J3885">
        <v>5.32</v>
      </c>
      <c r="K3885">
        <v>78.25</v>
      </c>
    </row>
    <row r="3886" spans="1:11" x14ac:dyDescent="0.3">
      <c r="A3886" t="s">
        <v>363</v>
      </c>
      <c r="B3886" s="2">
        <v>46295</v>
      </c>
      <c r="C3886">
        <v>361344.78</v>
      </c>
      <c r="D3886">
        <v>2057.56</v>
      </c>
      <c r="E3886">
        <v>351.47</v>
      </c>
      <c r="F3886">
        <v>5092.26</v>
      </c>
      <c r="G3886">
        <v>1085.92</v>
      </c>
      <c r="H3886">
        <v>354815.13</v>
      </c>
      <c r="I3886">
        <v>82.06</v>
      </c>
      <c r="J3886">
        <v>5.32</v>
      </c>
      <c r="K3886">
        <v>76.739999999999995</v>
      </c>
    </row>
    <row r="3887" spans="1:11" x14ac:dyDescent="0.3">
      <c r="A3887" t="s">
        <v>363</v>
      </c>
      <c r="B3887" s="2">
        <v>46326</v>
      </c>
      <c r="C3887">
        <v>354815.13</v>
      </c>
      <c r="D3887">
        <v>2020.38</v>
      </c>
      <c r="E3887">
        <v>345.12</v>
      </c>
      <c r="F3887">
        <v>5000.24</v>
      </c>
      <c r="G3887">
        <v>1066.29</v>
      </c>
      <c r="H3887">
        <v>348403.47</v>
      </c>
      <c r="I3887">
        <v>80.58</v>
      </c>
      <c r="J3887">
        <v>5.32</v>
      </c>
      <c r="K3887">
        <v>75.260000000000005</v>
      </c>
    </row>
    <row r="3888" spans="1:11" x14ac:dyDescent="0.3">
      <c r="A3888" t="s">
        <v>363</v>
      </c>
      <c r="B3888" s="2">
        <v>46356</v>
      </c>
      <c r="C3888">
        <v>348403.47</v>
      </c>
      <c r="D3888">
        <v>1983.87</v>
      </c>
      <c r="E3888">
        <v>338.88</v>
      </c>
      <c r="F3888">
        <v>4909.88</v>
      </c>
      <c r="G3888">
        <v>1047.03</v>
      </c>
      <c r="H3888">
        <v>342107.67</v>
      </c>
      <c r="I3888">
        <v>79.12</v>
      </c>
      <c r="J3888">
        <v>5.32</v>
      </c>
      <c r="K3888">
        <v>73.8</v>
      </c>
    </row>
    <row r="3889" spans="1:11" x14ac:dyDescent="0.3">
      <c r="A3889" t="s">
        <v>363</v>
      </c>
      <c r="B3889" s="2">
        <v>46387</v>
      </c>
      <c r="C3889">
        <v>342107.67</v>
      </c>
      <c r="D3889">
        <v>1948.02</v>
      </c>
      <c r="E3889">
        <v>332.76</v>
      </c>
      <c r="F3889">
        <v>4821.16</v>
      </c>
      <c r="G3889">
        <v>1028.1099999999999</v>
      </c>
      <c r="H3889">
        <v>335925.65</v>
      </c>
      <c r="I3889">
        <v>77.69</v>
      </c>
      <c r="J3889">
        <v>5.32</v>
      </c>
      <c r="K3889">
        <v>72.37</v>
      </c>
    </row>
    <row r="3890" spans="1:11" x14ac:dyDescent="0.3">
      <c r="A3890" t="s">
        <v>364</v>
      </c>
      <c r="B3890" s="2">
        <v>46053</v>
      </c>
      <c r="C3890">
        <v>480864.7</v>
      </c>
      <c r="D3890">
        <v>2149.4699999999998</v>
      </c>
      <c r="E3890">
        <v>728.66</v>
      </c>
      <c r="F3890">
        <v>2670.95</v>
      </c>
      <c r="G3890">
        <v>274.2</v>
      </c>
      <c r="H3890">
        <v>477190.9</v>
      </c>
      <c r="I3890">
        <v>119.76</v>
      </c>
      <c r="J3890">
        <v>6.63</v>
      </c>
      <c r="K3890">
        <v>113.13</v>
      </c>
    </row>
    <row r="3891" spans="1:11" x14ac:dyDescent="0.3">
      <c r="A3891" t="s">
        <v>364</v>
      </c>
      <c r="B3891" s="2">
        <v>46081</v>
      </c>
      <c r="C3891">
        <v>477190.9</v>
      </c>
      <c r="D3891">
        <v>2133.04</v>
      </c>
      <c r="E3891">
        <v>723.09</v>
      </c>
      <c r="F3891">
        <v>2650.55</v>
      </c>
      <c r="G3891">
        <v>272.10000000000002</v>
      </c>
      <c r="H3891">
        <v>473545.16</v>
      </c>
      <c r="I3891">
        <v>118.84</v>
      </c>
      <c r="J3891">
        <v>6.63</v>
      </c>
      <c r="K3891">
        <v>112.21</v>
      </c>
    </row>
    <row r="3892" spans="1:11" x14ac:dyDescent="0.3">
      <c r="A3892" t="s">
        <v>364</v>
      </c>
      <c r="B3892" s="2">
        <v>46112</v>
      </c>
      <c r="C3892">
        <v>473545.16</v>
      </c>
      <c r="D3892">
        <v>2116.75</v>
      </c>
      <c r="E3892">
        <v>717.56</v>
      </c>
      <c r="F3892">
        <v>2630.3</v>
      </c>
      <c r="G3892">
        <v>270.02</v>
      </c>
      <c r="H3892">
        <v>469927.28</v>
      </c>
      <c r="I3892">
        <v>117.93</v>
      </c>
      <c r="J3892">
        <v>6.63</v>
      </c>
      <c r="K3892">
        <v>111.31</v>
      </c>
    </row>
    <row r="3893" spans="1:11" x14ac:dyDescent="0.3">
      <c r="A3893" t="s">
        <v>364</v>
      </c>
      <c r="B3893" s="2">
        <v>46142</v>
      </c>
      <c r="C3893">
        <v>469927.28</v>
      </c>
      <c r="D3893">
        <v>2100.5700000000002</v>
      </c>
      <c r="E3893">
        <v>712.08</v>
      </c>
      <c r="F3893">
        <v>2610.1999999999998</v>
      </c>
      <c r="G3893">
        <v>267.95999999999998</v>
      </c>
      <c r="H3893">
        <v>466337.03</v>
      </c>
      <c r="I3893">
        <v>117.03</v>
      </c>
      <c r="J3893">
        <v>6.63</v>
      </c>
      <c r="K3893">
        <v>110.4</v>
      </c>
    </row>
    <row r="3894" spans="1:11" x14ac:dyDescent="0.3">
      <c r="A3894" t="s">
        <v>364</v>
      </c>
      <c r="B3894" s="2">
        <v>46173</v>
      </c>
      <c r="C3894">
        <v>466337.03</v>
      </c>
      <c r="D3894">
        <v>2084.5300000000002</v>
      </c>
      <c r="E3894">
        <v>706.64</v>
      </c>
      <c r="F3894">
        <v>2590.2600000000002</v>
      </c>
      <c r="G3894">
        <v>265.91000000000003</v>
      </c>
      <c r="H3894">
        <v>462774.22</v>
      </c>
      <c r="I3894">
        <v>116.14</v>
      </c>
      <c r="J3894">
        <v>6.63</v>
      </c>
      <c r="K3894">
        <v>109.51</v>
      </c>
    </row>
    <row r="3895" spans="1:11" x14ac:dyDescent="0.3">
      <c r="A3895" t="s">
        <v>364</v>
      </c>
      <c r="B3895" s="2">
        <v>46203</v>
      </c>
      <c r="C3895">
        <v>462774.22</v>
      </c>
      <c r="D3895">
        <v>2068.6</v>
      </c>
      <c r="E3895">
        <v>701.24</v>
      </c>
      <c r="F3895">
        <v>2570.4699999999998</v>
      </c>
      <c r="G3895">
        <v>263.88</v>
      </c>
      <c r="H3895">
        <v>459238.63</v>
      </c>
      <c r="I3895">
        <v>115.25</v>
      </c>
      <c r="J3895">
        <v>6.63</v>
      </c>
      <c r="K3895">
        <v>108.62</v>
      </c>
    </row>
    <row r="3896" spans="1:11" x14ac:dyDescent="0.3">
      <c r="A3896" t="s">
        <v>364</v>
      </c>
      <c r="B3896" s="2">
        <v>46234</v>
      </c>
      <c r="C3896">
        <v>459238.63</v>
      </c>
      <c r="D3896">
        <v>2052.8000000000002</v>
      </c>
      <c r="E3896">
        <v>695.89</v>
      </c>
      <c r="F3896">
        <v>2550.83</v>
      </c>
      <c r="G3896">
        <v>261.87</v>
      </c>
      <c r="H3896">
        <v>455730.05</v>
      </c>
      <c r="I3896">
        <v>114.37</v>
      </c>
      <c r="J3896">
        <v>6.63</v>
      </c>
      <c r="K3896">
        <v>107.74</v>
      </c>
    </row>
    <row r="3897" spans="1:11" x14ac:dyDescent="0.3">
      <c r="A3897" t="s">
        <v>364</v>
      </c>
      <c r="B3897" s="2">
        <v>46265</v>
      </c>
      <c r="C3897">
        <v>455730.05</v>
      </c>
      <c r="D3897">
        <v>2037.11</v>
      </c>
      <c r="E3897">
        <v>690.57</v>
      </c>
      <c r="F3897">
        <v>2531.34</v>
      </c>
      <c r="G3897">
        <v>259.86</v>
      </c>
      <c r="H3897">
        <v>452248.27</v>
      </c>
      <c r="I3897">
        <v>113.5</v>
      </c>
      <c r="J3897">
        <v>6.63</v>
      </c>
      <c r="K3897">
        <v>106.87</v>
      </c>
    </row>
    <row r="3898" spans="1:11" x14ac:dyDescent="0.3">
      <c r="A3898" t="s">
        <v>364</v>
      </c>
      <c r="B3898" s="2">
        <v>46295</v>
      </c>
      <c r="C3898">
        <v>452248.27</v>
      </c>
      <c r="D3898">
        <v>2021.55</v>
      </c>
      <c r="E3898">
        <v>685.29</v>
      </c>
      <c r="F3898">
        <v>2512</v>
      </c>
      <c r="G3898">
        <v>257.88</v>
      </c>
      <c r="H3898">
        <v>448793.1</v>
      </c>
      <c r="I3898">
        <v>112.63</v>
      </c>
      <c r="J3898">
        <v>6.63</v>
      </c>
      <c r="K3898">
        <v>106</v>
      </c>
    </row>
    <row r="3899" spans="1:11" x14ac:dyDescent="0.3">
      <c r="A3899" t="s">
        <v>364</v>
      </c>
      <c r="B3899" s="2">
        <v>46326</v>
      </c>
      <c r="C3899">
        <v>448793.1</v>
      </c>
      <c r="D3899">
        <v>2006.11</v>
      </c>
      <c r="E3899">
        <v>680.06</v>
      </c>
      <c r="F3899">
        <v>2492.81</v>
      </c>
      <c r="G3899">
        <v>255.91</v>
      </c>
      <c r="H3899">
        <v>445364.32</v>
      </c>
      <c r="I3899">
        <v>111.77</v>
      </c>
      <c r="J3899">
        <v>6.63</v>
      </c>
      <c r="K3899">
        <v>105.14</v>
      </c>
    </row>
    <row r="3900" spans="1:11" x14ac:dyDescent="0.3">
      <c r="A3900" t="s">
        <v>364</v>
      </c>
      <c r="B3900" s="2">
        <v>46356</v>
      </c>
      <c r="C3900">
        <v>445364.32</v>
      </c>
      <c r="D3900">
        <v>1990.78</v>
      </c>
      <c r="E3900">
        <v>674.86</v>
      </c>
      <c r="F3900">
        <v>2473.77</v>
      </c>
      <c r="G3900">
        <v>253.95</v>
      </c>
      <c r="H3900">
        <v>441961.74</v>
      </c>
      <c r="I3900">
        <v>110.92</v>
      </c>
      <c r="J3900">
        <v>6.63</v>
      </c>
      <c r="K3900">
        <v>104.29</v>
      </c>
    </row>
    <row r="3901" spans="1:11" x14ac:dyDescent="0.3">
      <c r="A3901" t="s">
        <v>364</v>
      </c>
      <c r="B3901" s="2">
        <v>46387</v>
      </c>
      <c r="C3901">
        <v>441961.74</v>
      </c>
      <c r="D3901">
        <v>1975.57</v>
      </c>
      <c r="E3901">
        <v>669.71</v>
      </c>
      <c r="F3901">
        <v>2454.87</v>
      </c>
      <c r="G3901">
        <v>252.01</v>
      </c>
      <c r="H3901">
        <v>438585.15</v>
      </c>
      <c r="I3901">
        <v>110.07</v>
      </c>
      <c r="J3901">
        <v>6.63</v>
      </c>
      <c r="K3901">
        <v>103.44</v>
      </c>
    </row>
    <row r="3902" spans="1:11" x14ac:dyDescent="0.3">
      <c r="A3902" t="s">
        <v>365</v>
      </c>
      <c r="B3902" s="2">
        <v>46053</v>
      </c>
      <c r="C3902">
        <v>443601.04</v>
      </c>
      <c r="D3902">
        <v>2484.91</v>
      </c>
      <c r="E3902">
        <v>588.13</v>
      </c>
      <c r="F3902">
        <v>5660.4</v>
      </c>
      <c r="G3902">
        <v>663.3</v>
      </c>
      <c r="H3902">
        <v>436689.21</v>
      </c>
      <c r="I3902">
        <v>91.7</v>
      </c>
      <c r="J3902">
        <v>6.88</v>
      </c>
      <c r="K3902">
        <v>84.82</v>
      </c>
    </row>
    <row r="3903" spans="1:11" x14ac:dyDescent="0.3">
      <c r="A3903" t="s">
        <v>365</v>
      </c>
      <c r="B3903" s="2">
        <v>46081</v>
      </c>
      <c r="C3903">
        <v>436689.21</v>
      </c>
      <c r="D3903">
        <v>2446.19</v>
      </c>
      <c r="E3903">
        <v>578.97</v>
      </c>
      <c r="F3903">
        <v>5572.2</v>
      </c>
      <c r="G3903">
        <v>652.96</v>
      </c>
      <c r="H3903">
        <v>429885.07</v>
      </c>
      <c r="I3903">
        <v>90.27</v>
      </c>
      <c r="J3903">
        <v>6.88</v>
      </c>
      <c r="K3903">
        <v>83.39</v>
      </c>
    </row>
    <row r="3904" spans="1:11" x14ac:dyDescent="0.3">
      <c r="A3904" t="s">
        <v>365</v>
      </c>
      <c r="B3904" s="2">
        <v>46112</v>
      </c>
      <c r="C3904">
        <v>429885.07</v>
      </c>
      <c r="D3904">
        <v>2408.0700000000002</v>
      </c>
      <c r="E3904">
        <v>569.95000000000005</v>
      </c>
      <c r="F3904">
        <v>5485.38</v>
      </c>
      <c r="G3904">
        <v>642.79</v>
      </c>
      <c r="H3904">
        <v>423186.95</v>
      </c>
      <c r="I3904">
        <v>88.86</v>
      </c>
      <c r="J3904">
        <v>6.88</v>
      </c>
      <c r="K3904">
        <v>81.98</v>
      </c>
    </row>
    <row r="3905" spans="1:11" x14ac:dyDescent="0.3">
      <c r="A3905" t="s">
        <v>365</v>
      </c>
      <c r="B3905" s="2">
        <v>46142</v>
      </c>
      <c r="C3905">
        <v>423186.95</v>
      </c>
      <c r="D3905">
        <v>2370.5500000000002</v>
      </c>
      <c r="E3905">
        <v>561.07000000000005</v>
      </c>
      <c r="F3905">
        <v>5399.91</v>
      </c>
      <c r="G3905">
        <v>632.77</v>
      </c>
      <c r="H3905">
        <v>416593.2</v>
      </c>
      <c r="I3905">
        <v>87.48</v>
      </c>
      <c r="J3905">
        <v>6.88</v>
      </c>
      <c r="K3905">
        <v>80.599999999999994</v>
      </c>
    </row>
    <row r="3906" spans="1:11" x14ac:dyDescent="0.3">
      <c r="A3906" t="s">
        <v>365</v>
      </c>
      <c r="B3906" s="2">
        <v>46173</v>
      </c>
      <c r="C3906">
        <v>416593.2</v>
      </c>
      <c r="D3906">
        <v>2333.62</v>
      </c>
      <c r="E3906">
        <v>552.33000000000004</v>
      </c>
      <c r="F3906">
        <v>5315.78</v>
      </c>
      <c r="G3906">
        <v>622.91</v>
      </c>
      <c r="H3906">
        <v>410102.18</v>
      </c>
      <c r="I3906">
        <v>86.11</v>
      </c>
      <c r="J3906">
        <v>6.88</v>
      </c>
      <c r="K3906">
        <v>79.239999999999995</v>
      </c>
    </row>
    <row r="3907" spans="1:11" x14ac:dyDescent="0.3">
      <c r="A3907" t="s">
        <v>365</v>
      </c>
      <c r="B3907" s="2">
        <v>46203</v>
      </c>
      <c r="C3907">
        <v>410102.18</v>
      </c>
      <c r="D3907">
        <v>2297.2600000000002</v>
      </c>
      <c r="E3907">
        <v>543.72</v>
      </c>
      <c r="F3907">
        <v>5232.95</v>
      </c>
      <c r="G3907">
        <v>613.21</v>
      </c>
      <c r="H3907">
        <v>403712.3</v>
      </c>
      <c r="I3907">
        <v>84.77</v>
      </c>
      <c r="J3907">
        <v>6.88</v>
      </c>
      <c r="K3907">
        <v>77.89</v>
      </c>
    </row>
    <row r="3908" spans="1:11" x14ac:dyDescent="0.3">
      <c r="A3908" t="s">
        <v>365</v>
      </c>
      <c r="B3908" s="2">
        <v>46234</v>
      </c>
      <c r="C3908">
        <v>403712.3</v>
      </c>
      <c r="D3908">
        <v>2261.46</v>
      </c>
      <c r="E3908">
        <v>535.25</v>
      </c>
      <c r="F3908">
        <v>5151.42</v>
      </c>
      <c r="G3908">
        <v>603.65</v>
      </c>
      <c r="H3908">
        <v>397421.99</v>
      </c>
      <c r="I3908">
        <v>83.45</v>
      </c>
      <c r="J3908">
        <v>6.88</v>
      </c>
      <c r="K3908">
        <v>76.569999999999993</v>
      </c>
    </row>
    <row r="3909" spans="1:11" x14ac:dyDescent="0.3">
      <c r="A3909" t="s">
        <v>365</v>
      </c>
      <c r="B3909" s="2">
        <v>46265</v>
      </c>
      <c r="C3909">
        <v>397421.99</v>
      </c>
      <c r="D3909">
        <v>2226.23</v>
      </c>
      <c r="E3909">
        <v>526.91</v>
      </c>
      <c r="F3909">
        <v>5071.1499999999996</v>
      </c>
      <c r="G3909">
        <v>594.25</v>
      </c>
      <c r="H3909">
        <v>391229.68</v>
      </c>
      <c r="I3909">
        <v>82.15</v>
      </c>
      <c r="J3909">
        <v>6.88</v>
      </c>
      <c r="K3909">
        <v>75.27</v>
      </c>
    </row>
    <row r="3910" spans="1:11" x14ac:dyDescent="0.3">
      <c r="A3910" t="s">
        <v>365</v>
      </c>
      <c r="B3910" s="2">
        <v>46295</v>
      </c>
      <c r="C3910">
        <v>391229.68</v>
      </c>
      <c r="D3910">
        <v>2191.54</v>
      </c>
      <c r="E3910">
        <v>518.70000000000005</v>
      </c>
      <c r="F3910">
        <v>4992.1400000000003</v>
      </c>
      <c r="G3910">
        <v>584.99</v>
      </c>
      <c r="H3910">
        <v>385133.86</v>
      </c>
      <c r="I3910">
        <v>80.87</v>
      </c>
      <c r="J3910">
        <v>6.88</v>
      </c>
      <c r="K3910">
        <v>73.989999999999995</v>
      </c>
    </row>
    <row r="3911" spans="1:11" x14ac:dyDescent="0.3">
      <c r="A3911" t="s">
        <v>365</v>
      </c>
      <c r="B3911" s="2">
        <v>46326</v>
      </c>
      <c r="C3911">
        <v>385133.86</v>
      </c>
      <c r="D3911">
        <v>2157.39</v>
      </c>
      <c r="E3911">
        <v>510.62</v>
      </c>
      <c r="F3911">
        <v>4914.3500000000004</v>
      </c>
      <c r="G3911">
        <v>575.87</v>
      </c>
      <c r="H3911">
        <v>379133.02</v>
      </c>
      <c r="I3911">
        <v>79.61</v>
      </c>
      <c r="J3911">
        <v>6.88</v>
      </c>
      <c r="K3911">
        <v>72.73</v>
      </c>
    </row>
    <row r="3912" spans="1:11" x14ac:dyDescent="0.3">
      <c r="A3912" t="s">
        <v>365</v>
      </c>
      <c r="B3912" s="2">
        <v>46356</v>
      </c>
      <c r="C3912">
        <v>379133.02</v>
      </c>
      <c r="D3912">
        <v>2123.7800000000002</v>
      </c>
      <c r="E3912">
        <v>502.66</v>
      </c>
      <c r="F3912">
        <v>4837.78</v>
      </c>
      <c r="G3912">
        <v>566.9</v>
      </c>
      <c r="H3912">
        <v>373225.67</v>
      </c>
      <c r="I3912">
        <v>78.37</v>
      </c>
      <c r="J3912">
        <v>6.88</v>
      </c>
      <c r="K3912">
        <v>71.489999999999995</v>
      </c>
    </row>
    <row r="3913" spans="1:11" x14ac:dyDescent="0.3">
      <c r="A3913" t="s">
        <v>365</v>
      </c>
      <c r="B3913" s="2">
        <v>46387</v>
      </c>
      <c r="C3913">
        <v>373225.67</v>
      </c>
      <c r="D3913">
        <v>2090.69</v>
      </c>
      <c r="E3913">
        <v>494.83</v>
      </c>
      <c r="F3913">
        <v>4762.3999999999996</v>
      </c>
      <c r="G3913">
        <v>558.07000000000005</v>
      </c>
      <c r="H3913">
        <v>367410.38</v>
      </c>
      <c r="I3913">
        <v>77.150000000000006</v>
      </c>
      <c r="J3913">
        <v>6.88</v>
      </c>
      <c r="K3913">
        <v>70.27</v>
      </c>
    </row>
    <row r="3914" spans="1:11" x14ac:dyDescent="0.3">
      <c r="A3914" t="s">
        <v>366</v>
      </c>
      <c r="B3914" s="2">
        <v>46053</v>
      </c>
      <c r="C3914">
        <v>507900.15999999997</v>
      </c>
      <c r="D3914">
        <v>2788.8</v>
      </c>
      <c r="E3914">
        <v>569.67999999999995</v>
      </c>
      <c r="F3914">
        <v>6467.03</v>
      </c>
      <c r="G3914">
        <v>1603.01</v>
      </c>
      <c r="H3914">
        <v>499260.44</v>
      </c>
      <c r="I3914">
        <v>104.91</v>
      </c>
      <c r="J3914">
        <v>4.7300000000000004</v>
      </c>
      <c r="K3914">
        <v>100.19</v>
      </c>
    </row>
    <row r="3915" spans="1:11" x14ac:dyDescent="0.3">
      <c r="A3915" t="s">
        <v>366</v>
      </c>
      <c r="B3915" s="2">
        <v>46081</v>
      </c>
      <c r="C3915">
        <v>499260.44</v>
      </c>
      <c r="D3915">
        <v>2741.36</v>
      </c>
      <c r="E3915">
        <v>559.99</v>
      </c>
      <c r="F3915">
        <v>6357.02</v>
      </c>
      <c r="G3915">
        <v>1575.74</v>
      </c>
      <c r="H3915">
        <v>490767.68</v>
      </c>
      <c r="I3915">
        <v>103.13</v>
      </c>
      <c r="J3915">
        <v>4.7300000000000004</v>
      </c>
      <c r="K3915">
        <v>98.4</v>
      </c>
    </row>
    <row r="3916" spans="1:11" x14ac:dyDescent="0.3">
      <c r="A3916" t="s">
        <v>366</v>
      </c>
      <c r="B3916" s="2">
        <v>46112</v>
      </c>
      <c r="C3916">
        <v>490767.68</v>
      </c>
      <c r="D3916">
        <v>2694.72</v>
      </c>
      <c r="E3916">
        <v>550.47</v>
      </c>
      <c r="F3916">
        <v>6248.89</v>
      </c>
      <c r="G3916">
        <v>1548.94</v>
      </c>
      <c r="H3916">
        <v>482419.39</v>
      </c>
      <c r="I3916">
        <v>101.37</v>
      </c>
      <c r="J3916">
        <v>4.7300000000000004</v>
      </c>
      <c r="K3916">
        <v>96.65</v>
      </c>
    </row>
    <row r="3917" spans="1:11" x14ac:dyDescent="0.3">
      <c r="A3917" t="s">
        <v>366</v>
      </c>
      <c r="B3917" s="2">
        <v>46142</v>
      </c>
      <c r="C3917">
        <v>482419.39</v>
      </c>
      <c r="D3917">
        <v>2648.88</v>
      </c>
      <c r="E3917">
        <v>541.1</v>
      </c>
      <c r="F3917">
        <v>6142.59</v>
      </c>
      <c r="G3917">
        <v>1522.59</v>
      </c>
      <c r="H3917">
        <v>474213.12</v>
      </c>
      <c r="I3917">
        <v>99.65</v>
      </c>
      <c r="J3917">
        <v>4.7300000000000004</v>
      </c>
      <c r="K3917">
        <v>94.92</v>
      </c>
    </row>
    <row r="3918" spans="1:11" x14ac:dyDescent="0.3">
      <c r="A3918" t="s">
        <v>366</v>
      </c>
      <c r="B3918" s="2">
        <v>46173</v>
      </c>
      <c r="C3918">
        <v>474213.12</v>
      </c>
      <c r="D3918">
        <v>2603.83</v>
      </c>
      <c r="E3918">
        <v>531.9</v>
      </c>
      <c r="F3918">
        <v>6038.1</v>
      </c>
      <c r="G3918">
        <v>1496.69</v>
      </c>
      <c r="H3918">
        <v>466146.43</v>
      </c>
      <c r="I3918">
        <v>97.95</v>
      </c>
      <c r="J3918">
        <v>4.7300000000000004</v>
      </c>
      <c r="K3918">
        <v>93.23</v>
      </c>
    </row>
    <row r="3919" spans="1:11" x14ac:dyDescent="0.3">
      <c r="A3919" t="s">
        <v>366</v>
      </c>
      <c r="B3919" s="2">
        <v>46203</v>
      </c>
      <c r="C3919">
        <v>466146.43</v>
      </c>
      <c r="D3919">
        <v>2559.5300000000002</v>
      </c>
      <c r="E3919">
        <v>522.85</v>
      </c>
      <c r="F3919">
        <v>5935.39</v>
      </c>
      <c r="G3919">
        <v>1471.23</v>
      </c>
      <c r="H3919">
        <v>458216.97</v>
      </c>
      <c r="I3919">
        <v>96.29</v>
      </c>
      <c r="J3919">
        <v>4.7300000000000004</v>
      </c>
      <c r="K3919">
        <v>91.56</v>
      </c>
    </row>
    <row r="3920" spans="1:11" x14ac:dyDescent="0.3">
      <c r="A3920" t="s">
        <v>366</v>
      </c>
      <c r="B3920" s="2">
        <v>46234</v>
      </c>
      <c r="C3920">
        <v>458216.97</v>
      </c>
      <c r="D3920">
        <v>2515.9899999999998</v>
      </c>
      <c r="E3920">
        <v>513.96</v>
      </c>
      <c r="F3920">
        <v>5834.42</v>
      </c>
      <c r="G3920">
        <v>1446.2</v>
      </c>
      <c r="H3920">
        <v>450422.39</v>
      </c>
      <c r="I3920">
        <v>94.65</v>
      </c>
      <c r="J3920">
        <v>4.7300000000000004</v>
      </c>
      <c r="K3920">
        <v>89.92</v>
      </c>
    </row>
    <row r="3921" spans="1:11" x14ac:dyDescent="0.3">
      <c r="A3921" t="s">
        <v>366</v>
      </c>
      <c r="B3921" s="2">
        <v>46265</v>
      </c>
      <c r="C3921">
        <v>450422.39</v>
      </c>
      <c r="D3921">
        <v>2473.19</v>
      </c>
      <c r="E3921">
        <v>505.21</v>
      </c>
      <c r="F3921">
        <v>5735.17</v>
      </c>
      <c r="G3921">
        <v>1421.6</v>
      </c>
      <c r="H3921">
        <v>442760.4</v>
      </c>
      <c r="I3921">
        <v>93.04</v>
      </c>
      <c r="J3921">
        <v>4.7300000000000004</v>
      </c>
      <c r="K3921">
        <v>88.31</v>
      </c>
    </row>
    <row r="3922" spans="1:11" x14ac:dyDescent="0.3">
      <c r="A3922" t="s">
        <v>366</v>
      </c>
      <c r="B3922" s="2">
        <v>46295</v>
      </c>
      <c r="C3922">
        <v>442760.4</v>
      </c>
      <c r="D3922">
        <v>2431.12</v>
      </c>
      <c r="E3922">
        <v>496.62</v>
      </c>
      <c r="F3922">
        <v>5637.62</v>
      </c>
      <c r="G3922">
        <v>1397.42</v>
      </c>
      <c r="H3922">
        <v>435228.75</v>
      </c>
      <c r="I3922">
        <v>91.46</v>
      </c>
      <c r="J3922">
        <v>4.7300000000000004</v>
      </c>
      <c r="K3922">
        <v>86.73</v>
      </c>
    </row>
    <row r="3923" spans="1:11" x14ac:dyDescent="0.3">
      <c r="A3923" t="s">
        <v>366</v>
      </c>
      <c r="B3923" s="2">
        <v>46326</v>
      </c>
      <c r="C3923">
        <v>435228.75</v>
      </c>
      <c r="D3923">
        <v>2389.77</v>
      </c>
      <c r="E3923">
        <v>488.17</v>
      </c>
      <c r="F3923">
        <v>5541.72</v>
      </c>
      <c r="G3923">
        <v>1373.65</v>
      </c>
      <c r="H3923">
        <v>427825.22</v>
      </c>
      <c r="I3923">
        <v>89.9</v>
      </c>
      <c r="J3923">
        <v>4.7300000000000004</v>
      </c>
      <c r="K3923">
        <v>85.17</v>
      </c>
    </row>
    <row r="3924" spans="1:11" x14ac:dyDescent="0.3">
      <c r="A3924" t="s">
        <v>366</v>
      </c>
      <c r="B3924" s="2">
        <v>46356</v>
      </c>
      <c r="C3924">
        <v>427825.22</v>
      </c>
      <c r="D3924">
        <v>2349.12</v>
      </c>
      <c r="E3924">
        <v>479.87</v>
      </c>
      <c r="F3924">
        <v>5447.45</v>
      </c>
      <c r="G3924">
        <v>1350.28</v>
      </c>
      <c r="H3924">
        <v>420547.62</v>
      </c>
      <c r="I3924">
        <v>88.37</v>
      </c>
      <c r="J3924">
        <v>4.7300000000000004</v>
      </c>
      <c r="K3924">
        <v>83.65</v>
      </c>
    </row>
    <row r="3925" spans="1:11" x14ac:dyDescent="0.3">
      <c r="A3925" t="s">
        <v>366</v>
      </c>
      <c r="B3925" s="2">
        <v>46387</v>
      </c>
      <c r="C3925">
        <v>420547.62</v>
      </c>
      <c r="D3925">
        <v>2309.16</v>
      </c>
      <c r="E3925">
        <v>471.7</v>
      </c>
      <c r="F3925">
        <v>5354.78</v>
      </c>
      <c r="G3925">
        <v>1327.31</v>
      </c>
      <c r="H3925">
        <v>413393.83</v>
      </c>
      <c r="I3925">
        <v>86.87</v>
      </c>
      <c r="J3925">
        <v>4.7300000000000004</v>
      </c>
      <c r="K3925">
        <v>82.14</v>
      </c>
    </row>
    <row r="3926" spans="1:11" x14ac:dyDescent="0.3">
      <c r="A3926" t="s">
        <v>367</v>
      </c>
      <c r="B3926" s="2">
        <v>46053</v>
      </c>
      <c r="C3926">
        <v>400494.81</v>
      </c>
      <c r="D3926">
        <v>2343.23</v>
      </c>
      <c r="E3926">
        <v>347.16</v>
      </c>
      <c r="F3926">
        <v>2591.1799999999998</v>
      </c>
      <c r="G3926">
        <v>245.94</v>
      </c>
      <c r="H3926">
        <v>397310.53</v>
      </c>
      <c r="I3926">
        <v>99.73</v>
      </c>
      <c r="J3926">
        <v>7.54</v>
      </c>
      <c r="K3926">
        <v>92.19</v>
      </c>
    </row>
    <row r="3927" spans="1:11" x14ac:dyDescent="0.3">
      <c r="A3927" t="s">
        <v>367</v>
      </c>
      <c r="B3927" s="2">
        <v>46081</v>
      </c>
      <c r="C3927">
        <v>397310.53</v>
      </c>
      <c r="D3927">
        <v>2324.6</v>
      </c>
      <c r="E3927">
        <v>344.4</v>
      </c>
      <c r="F3927">
        <v>2570.5700000000002</v>
      </c>
      <c r="G3927">
        <v>243.99</v>
      </c>
      <c r="H3927">
        <v>394151.57</v>
      </c>
      <c r="I3927">
        <v>98.93</v>
      </c>
      <c r="J3927">
        <v>7.54</v>
      </c>
      <c r="K3927">
        <v>91.39</v>
      </c>
    </row>
    <row r="3928" spans="1:11" x14ac:dyDescent="0.3">
      <c r="A3928" t="s">
        <v>367</v>
      </c>
      <c r="B3928" s="2">
        <v>46112</v>
      </c>
      <c r="C3928">
        <v>394151.57</v>
      </c>
      <c r="D3928">
        <v>2306.12</v>
      </c>
      <c r="E3928">
        <v>341.66</v>
      </c>
      <c r="F3928">
        <v>2550.14</v>
      </c>
      <c r="G3928">
        <v>242.05</v>
      </c>
      <c r="H3928">
        <v>391017.73</v>
      </c>
      <c r="I3928">
        <v>98.15</v>
      </c>
      <c r="J3928">
        <v>7.54</v>
      </c>
      <c r="K3928">
        <v>90.61</v>
      </c>
    </row>
    <row r="3929" spans="1:11" x14ac:dyDescent="0.3">
      <c r="A3929" t="s">
        <v>367</v>
      </c>
      <c r="B3929" s="2">
        <v>46142</v>
      </c>
      <c r="C3929">
        <v>391017.73</v>
      </c>
      <c r="D3929">
        <v>2287.7800000000002</v>
      </c>
      <c r="E3929">
        <v>338.94</v>
      </c>
      <c r="F3929">
        <v>2529.86</v>
      </c>
      <c r="G3929">
        <v>240.12</v>
      </c>
      <c r="H3929">
        <v>387908.8</v>
      </c>
      <c r="I3929">
        <v>97.37</v>
      </c>
      <c r="J3929">
        <v>7.54</v>
      </c>
      <c r="K3929">
        <v>89.83</v>
      </c>
    </row>
    <row r="3930" spans="1:11" x14ac:dyDescent="0.3">
      <c r="A3930" t="s">
        <v>367</v>
      </c>
      <c r="B3930" s="2">
        <v>46173</v>
      </c>
      <c r="C3930">
        <v>387908.8</v>
      </c>
      <c r="D3930">
        <v>2269.59</v>
      </c>
      <c r="E3930">
        <v>336.25</v>
      </c>
      <c r="F3930">
        <v>2509.75</v>
      </c>
      <c r="G3930">
        <v>238.21</v>
      </c>
      <c r="H3930">
        <v>384824.6</v>
      </c>
      <c r="I3930">
        <v>96.59</v>
      </c>
      <c r="J3930">
        <v>7.54</v>
      </c>
      <c r="K3930">
        <v>89.05</v>
      </c>
    </row>
    <row r="3931" spans="1:11" x14ac:dyDescent="0.3">
      <c r="A3931" t="s">
        <v>367</v>
      </c>
      <c r="B3931" s="2">
        <v>46203</v>
      </c>
      <c r="C3931">
        <v>384824.6</v>
      </c>
      <c r="D3931">
        <v>2251.54</v>
      </c>
      <c r="E3931">
        <v>333.58</v>
      </c>
      <c r="F3931">
        <v>2489.79</v>
      </c>
      <c r="G3931">
        <v>236.32</v>
      </c>
      <c r="H3931">
        <v>381764.91</v>
      </c>
      <c r="I3931">
        <v>95.82</v>
      </c>
      <c r="J3931">
        <v>7.54</v>
      </c>
      <c r="K3931">
        <v>88.29</v>
      </c>
    </row>
    <row r="3932" spans="1:11" x14ac:dyDescent="0.3">
      <c r="A3932" t="s">
        <v>367</v>
      </c>
      <c r="B3932" s="2">
        <v>46234</v>
      </c>
      <c r="C3932">
        <v>381764.91</v>
      </c>
      <c r="D3932">
        <v>2233.64</v>
      </c>
      <c r="E3932">
        <v>330.92</v>
      </c>
      <c r="F3932">
        <v>2470</v>
      </c>
      <c r="G3932">
        <v>234.44</v>
      </c>
      <c r="H3932">
        <v>378729.55</v>
      </c>
      <c r="I3932">
        <v>95.06</v>
      </c>
      <c r="J3932">
        <v>7.54</v>
      </c>
      <c r="K3932">
        <v>87.52</v>
      </c>
    </row>
    <row r="3933" spans="1:11" x14ac:dyDescent="0.3">
      <c r="A3933" t="s">
        <v>367</v>
      </c>
      <c r="B3933" s="2">
        <v>46265</v>
      </c>
      <c r="C3933">
        <v>378729.55</v>
      </c>
      <c r="D3933">
        <v>2215.88</v>
      </c>
      <c r="E3933">
        <v>328.29</v>
      </c>
      <c r="F3933">
        <v>2450.36</v>
      </c>
      <c r="G3933">
        <v>232.58</v>
      </c>
      <c r="H3933">
        <v>375718.33</v>
      </c>
      <c r="I3933">
        <v>94.31</v>
      </c>
      <c r="J3933">
        <v>7.54</v>
      </c>
      <c r="K3933">
        <v>86.77</v>
      </c>
    </row>
    <row r="3934" spans="1:11" x14ac:dyDescent="0.3">
      <c r="A3934" t="s">
        <v>367</v>
      </c>
      <c r="B3934" s="2">
        <v>46295</v>
      </c>
      <c r="C3934">
        <v>375718.33</v>
      </c>
      <c r="D3934">
        <v>2198.27</v>
      </c>
      <c r="E3934">
        <v>325.68</v>
      </c>
      <c r="F3934">
        <v>2430.87</v>
      </c>
      <c r="G3934">
        <v>230.73</v>
      </c>
      <c r="H3934">
        <v>372731.04</v>
      </c>
      <c r="I3934">
        <v>93.56</v>
      </c>
      <c r="J3934">
        <v>7.54</v>
      </c>
      <c r="K3934">
        <v>86.02</v>
      </c>
    </row>
    <row r="3935" spans="1:11" x14ac:dyDescent="0.3">
      <c r="A3935" t="s">
        <v>367</v>
      </c>
      <c r="B3935" s="2">
        <v>46326</v>
      </c>
      <c r="C3935">
        <v>372731.04</v>
      </c>
      <c r="D3935">
        <v>2180.79</v>
      </c>
      <c r="E3935">
        <v>323.08999999999997</v>
      </c>
      <c r="F3935">
        <v>2411.5500000000002</v>
      </c>
      <c r="G3935">
        <v>228.89</v>
      </c>
      <c r="H3935">
        <v>369767.51</v>
      </c>
      <c r="I3935">
        <v>92.81</v>
      </c>
      <c r="J3935">
        <v>7.54</v>
      </c>
      <c r="K3935">
        <v>85.27</v>
      </c>
    </row>
    <row r="3936" spans="1:11" x14ac:dyDescent="0.3">
      <c r="A3936" t="s">
        <v>367</v>
      </c>
      <c r="B3936" s="2">
        <v>46356</v>
      </c>
      <c r="C3936">
        <v>369767.51</v>
      </c>
      <c r="D3936">
        <v>2163.4499999999998</v>
      </c>
      <c r="E3936">
        <v>320.52</v>
      </c>
      <c r="F3936">
        <v>2392.37</v>
      </c>
      <c r="G3936">
        <v>227.07</v>
      </c>
      <c r="H3936">
        <v>366827.54</v>
      </c>
      <c r="I3936">
        <v>92.07</v>
      </c>
      <c r="J3936">
        <v>7.54</v>
      </c>
      <c r="K3936">
        <v>84.54</v>
      </c>
    </row>
    <row r="3937" spans="1:11" x14ac:dyDescent="0.3">
      <c r="A3937" t="s">
        <v>367</v>
      </c>
      <c r="B3937" s="2">
        <v>46387</v>
      </c>
      <c r="C3937">
        <v>366827.54</v>
      </c>
      <c r="D3937">
        <v>2146.25</v>
      </c>
      <c r="E3937">
        <v>317.98</v>
      </c>
      <c r="F3937">
        <v>2373.35</v>
      </c>
      <c r="G3937">
        <v>225.27</v>
      </c>
      <c r="H3937">
        <v>363910.95</v>
      </c>
      <c r="I3937">
        <v>91.34</v>
      </c>
      <c r="J3937">
        <v>7.54</v>
      </c>
      <c r="K3937">
        <v>83.8</v>
      </c>
    </row>
    <row r="3938" spans="1:11" x14ac:dyDescent="0.3">
      <c r="A3938" t="s">
        <v>368</v>
      </c>
      <c r="B3938" s="2">
        <v>46053</v>
      </c>
      <c r="C3938">
        <v>178724.71</v>
      </c>
      <c r="D3938">
        <v>861.6</v>
      </c>
      <c r="E3938">
        <v>914.73</v>
      </c>
      <c r="F3938">
        <v>2444.19</v>
      </c>
      <c r="G3938">
        <v>371.28</v>
      </c>
      <c r="H3938">
        <v>174994.5</v>
      </c>
      <c r="I3938">
        <v>40.53</v>
      </c>
      <c r="J3938">
        <v>4.79</v>
      </c>
      <c r="K3938">
        <v>35.74</v>
      </c>
    </row>
    <row r="3939" spans="1:11" x14ac:dyDescent="0.3">
      <c r="A3939" t="s">
        <v>368</v>
      </c>
      <c r="B3939" s="2">
        <v>46081</v>
      </c>
      <c r="C3939">
        <v>174994.5</v>
      </c>
      <c r="D3939">
        <v>843.62</v>
      </c>
      <c r="E3939">
        <v>895.64</v>
      </c>
      <c r="F3939">
        <v>2393.1799999999998</v>
      </c>
      <c r="G3939">
        <v>363.53</v>
      </c>
      <c r="H3939">
        <v>171342.15</v>
      </c>
      <c r="I3939">
        <v>39.68</v>
      </c>
      <c r="J3939">
        <v>4.79</v>
      </c>
      <c r="K3939">
        <v>34.89</v>
      </c>
    </row>
    <row r="3940" spans="1:11" x14ac:dyDescent="0.3">
      <c r="A3940" t="s">
        <v>368</v>
      </c>
      <c r="B3940" s="2">
        <v>46112</v>
      </c>
      <c r="C3940">
        <v>171342.15</v>
      </c>
      <c r="D3940">
        <v>826.01</v>
      </c>
      <c r="E3940">
        <v>876.95</v>
      </c>
      <c r="F3940">
        <v>2343.23</v>
      </c>
      <c r="G3940">
        <v>355.95</v>
      </c>
      <c r="H3940">
        <v>167766.03</v>
      </c>
      <c r="I3940">
        <v>38.86</v>
      </c>
      <c r="J3940">
        <v>4.79</v>
      </c>
      <c r="K3940">
        <v>34.06</v>
      </c>
    </row>
    <row r="3941" spans="1:11" x14ac:dyDescent="0.3">
      <c r="A3941" t="s">
        <v>368</v>
      </c>
      <c r="B3941" s="2">
        <v>46142</v>
      </c>
      <c r="C3941">
        <v>167766.03</v>
      </c>
      <c r="D3941">
        <v>808.77</v>
      </c>
      <c r="E3941">
        <v>858.64</v>
      </c>
      <c r="F3941">
        <v>2294.33</v>
      </c>
      <c r="G3941">
        <v>348.52</v>
      </c>
      <c r="H3941">
        <v>164264.54</v>
      </c>
      <c r="I3941">
        <v>38.049999999999997</v>
      </c>
      <c r="J3941">
        <v>4.79</v>
      </c>
      <c r="K3941">
        <v>33.25</v>
      </c>
    </row>
    <row r="3942" spans="1:11" x14ac:dyDescent="0.3">
      <c r="A3942" t="s">
        <v>368</v>
      </c>
      <c r="B3942" s="2">
        <v>46173</v>
      </c>
      <c r="C3942">
        <v>164264.54</v>
      </c>
      <c r="D3942">
        <v>791.89</v>
      </c>
      <c r="E3942">
        <v>840.72</v>
      </c>
      <c r="F3942">
        <v>2246.44</v>
      </c>
      <c r="G3942">
        <v>341.24</v>
      </c>
      <c r="H3942">
        <v>160836.13</v>
      </c>
      <c r="I3942">
        <v>37.25</v>
      </c>
      <c r="J3942">
        <v>4.79</v>
      </c>
      <c r="K3942">
        <v>32.46</v>
      </c>
    </row>
    <row r="3943" spans="1:11" x14ac:dyDescent="0.3">
      <c r="A3943" t="s">
        <v>368</v>
      </c>
      <c r="B3943" s="2">
        <v>46203</v>
      </c>
      <c r="C3943">
        <v>160836.13</v>
      </c>
      <c r="D3943">
        <v>775.36</v>
      </c>
      <c r="E3943">
        <v>823.18</v>
      </c>
      <c r="F3943">
        <v>2199.5500000000002</v>
      </c>
      <c r="G3943">
        <v>334.12</v>
      </c>
      <c r="H3943">
        <v>157479.28</v>
      </c>
      <c r="I3943">
        <v>36.47</v>
      </c>
      <c r="J3943">
        <v>4.79</v>
      </c>
      <c r="K3943">
        <v>31.68</v>
      </c>
    </row>
    <row r="3944" spans="1:11" x14ac:dyDescent="0.3">
      <c r="A3944" t="s">
        <v>368</v>
      </c>
      <c r="B3944" s="2">
        <v>46234</v>
      </c>
      <c r="C3944">
        <v>157479.28</v>
      </c>
      <c r="D3944">
        <v>759.18</v>
      </c>
      <c r="E3944">
        <v>805.99</v>
      </c>
      <c r="F3944">
        <v>2153.65</v>
      </c>
      <c r="G3944">
        <v>327.14999999999998</v>
      </c>
      <c r="H3944">
        <v>154192.49</v>
      </c>
      <c r="I3944">
        <v>35.71</v>
      </c>
      <c r="J3944">
        <v>4.79</v>
      </c>
      <c r="K3944">
        <v>30.92</v>
      </c>
    </row>
    <row r="3945" spans="1:11" x14ac:dyDescent="0.3">
      <c r="A3945" t="s">
        <v>368</v>
      </c>
      <c r="B3945" s="2">
        <v>46265</v>
      </c>
      <c r="C3945">
        <v>154192.49</v>
      </c>
      <c r="D3945">
        <v>743.34</v>
      </c>
      <c r="E3945">
        <v>789.17</v>
      </c>
      <c r="F3945">
        <v>2108.6999999999998</v>
      </c>
      <c r="G3945">
        <v>320.32</v>
      </c>
      <c r="H3945">
        <v>150974.31</v>
      </c>
      <c r="I3945">
        <v>34.97</v>
      </c>
      <c r="J3945">
        <v>4.79</v>
      </c>
      <c r="K3945">
        <v>30.17</v>
      </c>
    </row>
    <row r="3946" spans="1:11" x14ac:dyDescent="0.3">
      <c r="A3946" t="s">
        <v>368</v>
      </c>
      <c r="B3946" s="2">
        <v>46295</v>
      </c>
      <c r="C3946">
        <v>150974.31</v>
      </c>
      <c r="D3946">
        <v>727.82</v>
      </c>
      <c r="E3946">
        <v>772.7</v>
      </c>
      <c r="F3946">
        <v>2064.69</v>
      </c>
      <c r="G3946">
        <v>313.63</v>
      </c>
      <c r="H3946">
        <v>147823.28</v>
      </c>
      <c r="I3946">
        <v>34.24</v>
      </c>
      <c r="J3946">
        <v>4.79</v>
      </c>
      <c r="K3946">
        <v>29.44</v>
      </c>
    </row>
    <row r="3947" spans="1:11" x14ac:dyDescent="0.3">
      <c r="A3947" t="s">
        <v>368</v>
      </c>
      <c r="B3947" s="2">
        <v>46326</v>
      </c>
      <c r="C3947">
        <v>147823.28</v>
      </c>
      <c r="D3947">
        <v>712.63</v>
      </c>
      <c r="E3947">
        <v>756.57</v>
      </c>
      <c r="F3947">
        <v>2021.59</v>
      </c>
      <c r="G3947">
        <v>307.08999999999997</v>
      </c>
      <c r="H3947">
        <v>144738.03</v>
      </c>
      <c r="I3947">
        <v>33.520000000000003</v>
      </c>
      <c r="J3947">
        <v>4.79</v>
      </c>
      <c r="K3947">
        <v>28.73</v>
      </c>
    </row>
    <row r="3948" spans="1:11" x14ac:dyDescent="0.3">
      <c r="A3948" t="s">
        <v>368</v>
      </c>
      <c r="B3948" s="2">
        <v>46356</v>
      </c>
      <c r="C3948">
        <v>144738.03</v>
      </c>
      <c r="D3948">
        <v>697.76</v>
      </c>
      <c r="E3948">
        <v>740.78</v>
      </c>
      <c r="F3948">
        <v>1979.4</v>
      </c>
      <c r="G3948">
        <v>300.68</v>
      </c>
      <c r="H3948">
        <v>141717.16</v>
      </c>
      <c r="I3948">
        <v>32.82</v>
      </c>
      <c r="J3948">
        <v>4.79</v>
      </c>
      <c r="K3948">
        <v>28.03</v>
      </c>
    </row>
    <row r="3949" spans="1:11" x14ac:dyDescent="0.3">
      <c r="A3949" t="s">
        <v>368</v>
      </c>
      <c r="B3949" s="2">
        <v>46387</v>
      </c>
      <c r="C3949">
        <v>141717.16</v>
      </c>
      <c r="D3949">
        <v>683.19</v>
      </c>
      <c r="E3949">
        <v>725.32</v>
      </c>
      <c r="F3949">
        <v>1938.09</v>
      </c>
      <c r="G3949">
        <v>294.39999999999998</v>
      </c>
      <c r="H3949">
        <v>138759.35</v>
      </c>
      <c r="I3949">
        <v>32.14</v>
      </c>
      <c r="J3949">
        <v>4.79</v>
      </c>
      <c r="K3949">
        <v>27.35</v>
      </c>
    </row>
    <row r="3950" spans="1:11" x14ac:dyDescent="0.3">
      <c r="A3950" t="s">
        <v>369</v>
      </c>
      <c r="B3950" s="2">
        <v>46053</v>
      </c>
      <c r="C3950">
        <v>425364.99</v>
      </c>
      <c r="D3950">
        <v>2216.86</v>
      </c>
      <c r="E3950">
        <v>1740.81</v>
      </c>
      <c r="F3950">
        <v>3144.67</v>
      </c>
      <c r="G3950">
        <v>544.17999999999995</v>
      </c>
      <c r="H3950">
        <v>419935.33</v>
      </c>
      <c r="I3950">
        <v>96.86</v>
      </c>
      <c r="J3950">
        <v>6.46</v>
      </c>
      <c r="K3950">
        <v>90.39</v>
      </c>
    </row>
    <row r="3951" spans="1:11" x14ac:dyDescent="0.3">
      <c r="A3951" t="s">
        <v>369</v>
      </c>
      <c r="B3951" s="2">
        <v>46081</v>
      </c>
      <c r="C3951">
        <v>419935.33</v>
      </c>
      <c r="D3951">
        <v>2188.56</v>
      </c>
      <c r="E3951">
        <v>1718.59</v>
      </c>
      <c r="F3951">
        <v>3104.53</v>
      </c>
      <c r="G3951">
        <v>537.23</v>
      </c>
      <c r="H3951">
        <v>414574.98</v>
      </c>
      <c r="I3951">
        <v>95.62</v>
      </c>
      <c r="J3951">
        <v>6.46</v>
      </c>
      <c r="K3951">
        <v>89.16</v>
      </c>
    </row>
    <row r="3952" spans="1:11" x14ac:dyDescent="0.3">
      <c r="A3952" t="s">
        <v>369</v>
      </c>
      <c r="B3952" s="2">
        <v>46112</v>
      </c>
      <c r="C3952">
        <v>414574.98</v>
      </c>
      <c r="D3952">
        <v>2160.63</v>
      </c>
      <c r="E3952">
        <v>1696.65</v>
      </c>
      <c r="F3952">
        <v>3064.9</v>
      </c>
      <c r="G3952">
        <v>530.38</v>
      </c>
      <c r="H3952">
        <v>409283.05</v>
      </c>
      <c r="I3952">
        <v>94.4</v>
      </c>
      <c r="J3952">
        <v>6.46</v>
      </c>
      <c r="K3952">
        <v>87.94</v>
      </c>
    </row>
    <row r="3953" spans="1:11" x14ac:dyDescent="0.3">
      <c r="A3953" t="s">
        <v>369</v>
      </c>
      <c r="B3953" s="2">
        <v>46142</v>
      </c>
      <c r="C3953">
        <v>409283.05</v>
      </c>
      <c r="D3953">
        <v>2133.0500000000002</v>
      </c>
      <c r="E3953">
        <v>1674.99</v>
      </c>
      <c r="F3953">
        <v>3025.78</v>
      </c>
      <c r="G3953">
        <v>523.61</v>
      </c>
      <c r="H3953">
        <v>404058.68</v>
      </c>
      <c r="I3953">
        <v>93.2</v>
      </c>
      <c r="J3953">
        <v>6.46</v>
      </c>
      <c r="K3953">
        <v>86.73</v>
      </c>
    </row>
    <row r="3954" spans="1:11" x14ac:dyDescent="0.3">
      <c r="A3954" t="s">
        <v>369</v>
      </c>
      <c r="B3954" s="2">
        <v>46173</v>
      </c>
      <c r="C3954">
        <v>404058.68</v>
      </c>
      <c r="D3954">
        <v>2105.8200000000002</v>
      </c>
      <c r="E3954">
        <v>1653.61</v>
      </c>
      <c r="F3954">
        <v>2987.15</v>
      </c>
      <c r="G3954">
        <v>516.91999999999996</v>
      </c>
      <c r="H3954">
        <v>398900.99</v>
      </c>
      <c r="I3954">
        <v>92.01</v>
      </c>
      <c r="J3954">
        <v>6.46</v>
      </c>
      <c r="K3954">
        <v>85.54</v>
      </c>
    </row>
    <row r="3955" spans="1:11" x14ac:dyDescent="0.3">
      <c r="A3955" t="s">
        <v>369</v>
      </c>
      <c r="B3955" s="2">
        <v>46203</v>
      </c>
      <c r="C3955">
        <v>398900.99</v>
      </c>
      <c r="D3955">
        <v>2078.94</v>
      </c>
      <c r="E3955">
        <v>1632.51</v>
      </c>
      <c r="F3955">
        <v>2949.02</v>
      </c>
      <c r="G3955">
        <v>510.32</v>
      </c>
      <c r="H3955">
        <v>393809.13</v>
      </c>
      <c r="I3955">
        <v>90.83</v>
      </c>
      <c r="J3955">
        <v>6.46</v>
      </c>
      <c r="K3955">
        <v>84.37</v>
      </c>
    </row>
    <row r="3956" spans="1:11" x14ac:dyDescent="0.3">
      <c r="A3956" t="s">
        <v>369</v>
      </c>
      <c r="B3956" s="2">
        <v>46234</v>
      </c>
      <c r="C3956">
        <v>393809.13</v>
      </c>
      <c r="D3956">
        <v>2052.4</v>
      </c>
      <c r="E3956">
        <v>1611.67</v>
      </c>
      <c r="F3956">
        <v>2911.38</v>
      </c>
      <c r="G3956">
        <v>503.81</v>
      </c>
      <c r="H3956">
        <v>388782.28</v>
      </c>
      <c r="I3956">
        <v>89.67</v>
      </c>
      <c r="J3956">
        <v>6.46</v>
      </c>
      <c r="K3956">
        <v>83.21</v>
      </c>
    </row>
    <row r="3957" spans="1:11" x14ac:dyDescent="0.3">
      <c r="A3957" t="s">
        <v>369</v>
      </c>
      <c r="B3957" s="2">
        <v>46265</v>
      </c>
      <c r="C3957">
        <v>388782.28</v>
      </c>
      <c r="D3957">
        <v>2026.2</v>
      </c>
      <c r="E3957">
        <v>1591.1</v>
      </c>
      <c r="F3957">
        <v>2874.22</v>
      </c>
      <c r="G3957">
        <v>497.38</v>
      </c>
      <c r="H3957">
        <v>383819.59</v>
      </c>
      <c r="I3957">
        <v>88.53</v>
      </c>
      <c r="J3957">
        <v>6.46</v>
      </c>
      <c r="K3957">
        <v>82.06</v>
      </c>
    </row>
    <row r="3958" spans="1:11" x14ac:dyDescent="0.3">
      <c r="A3958" t="s">
        <v>369</v>
      </c>
      <c r="B3958" s="2">
        <v>46295</v>
      </c>
      <c r="C3958">
        <v>383819.59</v>
      </c>
      <c r="D3958">
        <v>2000.34</v>
      </c>
      <c r="E3958">
        <v>1570.79</v>
      </c>
      <c r="F3958">
        <v>2837.53</v>
      </c>
      <c r="G3958">
        <v>491.03</v>
      </c>
      <c r="H3958">
        <v>378920.24</v>
      </c>
      <c r="I3958">
        <v>87.4</v>
      </c>
      <c r="J3958">
        <v>6.46</v>
      </c>
      <c r="K3958">
        <v>80.930000000000007</v>
      </c>
    </row>
    <row r="3959" spans="1:11" x14ac:dyDescent="0.3">
      <c r="A3959" t="s">
        <v>369</v>
      </c>
      <c r="B3959" s="2">
        <v>46326</v>
      </c>
      <c r="C3959">
        <v>378920.24</v>
      </c>
      <c r="D3959">
        <v>1974.81</v>
      </c>
      <c r="E3959">
        <v>1550.73</v>
      </c>
      <c r="F3959">
        <v>2801.31</v>
      </c>
      <c r="G3959">
        <v>484.76</v>
      </c>
      <c r="H3959">
        <v>374083.44</v>
      </c>
      <c r="I3959">
        <v>86.28</v>
      </c>
      <c r="J3959">
        <v>6.46</v>
      </c>
      <c r="K3959">
        <v>79.819999999999993</v>
      </c>
    </row>
    <row r="3960" spans="1:11" x14ac:dyDescent="0.3">
      <c r="A3960" t="s">
        <v>369</v>
      </c>
      <c r="B3960" s="2">
        <v>46356</v>
      </c>
      <c r="C3960">
        <v>374083.44</v>
      </c>
      <c r="D3960">
        <v>1949.6</v>
      </c>
      <c r="E3960">
        <v>1530.94</v>
      </c>
      <c r="F3960">
        <v>2765.55</v>
      </c>
      <c r="G3960">
        <v>478.57</v>
      </c>
      <c r="H3960">
        <v>369308.37</v>
      </c>
      <c r="I3960">
        <v>85.18</v>
      </c>
      <c r="J3960">
        <v>6.46</v>
      </c>
      <c r="K3960">
        <v>78.72</v>
      </c>
    </row>
    <row r="3961" spans="1:11" x14ac:dyDescent="0.3">
      <c r="A3961" t="s">
        <v>369</v>
      </c>
      <c r="B3961" s="2">
        <v>46387</v>
      </c>
      <c r="C3961">
        <v>369308.37</v>
      </c>
      <c r="D3961">
        <v>1924.71</v>
      </c>
      <c r="E3961">
        <v>1511.4</v>
      </c>
      <c r="F3961">
        <v>2730.25</v>
      </c>
      <c r="G3961">
        <v>472.47</v>
      </c>
      <c r="H3961">
        <v>364594.26</v>
      </c>
      <c r="I3961">
        <v>84.09</v>
      </c>
      <c r="J3961">
        <v>6.46</v>
      </c>
      <c r="K3961">
        <v>77.63</v>
      </c>
    </row>
    <row r="3962" spans="1:11" x14ac:dyDescent="0.3">
      <c r="A3962" t="s">
        <v>370</v>
      </c>
      <c r="B3962" s="2">
        <v>46053</v>
      </c>
      <c r="C3962">
        <v>406068.02</v>
      </c>
      <c r="D3962">
        <v>2159.94</v>
      </c>
      <c r="E3962">
        <v>496.96</v>
      </c>
      <c r="F3962">
        <v>2937.91</v>
      </c>
      <c r="G3962">
        <v>254.33</v>
      </c>
      <c r="H3962">
        <v>402378.82</v>
      </c>
      <c r="I3962">
        <v>84.21</v>
      </c>
      <c r="J3962">
        <v>7.06</v>
      </c>
      <c r="K3962">
        <v>77.16</v>
      </c>
    </row>
    <row r="3963" spans="1:11" x14ac:dyDescent="0.3">
      <c r="A3963" t="s">
        <v>370</v>
      </c>
      <c r="B3963" s="2">
        <v>46081</v>
      </c>
      <c r="C3963">
        <v>402378.82</v>
      </c>
      <c r="D3963">
        <v>2140.3200000000002</v>
      </c>
      <c r="E3963">
        <v>492.45</v>
      </c>
      <c r="F3963">
        <v>2911.22</v>
      </c>
      <c r="G3963">
        <v>252.02</v>
      </c>
      <c r="H3963">
        <v>398723.13</v>
      </c>
      <c r="I3963">
        <v>83.45</v>
      </c>
      <c r="J3963">
        <v>7.06</v>
      </c>
      <c r="K3963">
        <v>76.39</v>
      </c>
    </row>
    <row r="3964" spans="1:11" x14ac:dyDescent="0.3">
      <c r="A3964" t="s">
        <v>370</v>
      </c>
      <c r="B3964" s="2">
        <v>46112</v>
      </c>
      <c r="C3964">
        <v>398723.13</v>
      </c>
      <c r="D3964">
        <v>2120.87</v>
      </c>
      <c r="E3964">
        <v>487.97</v>
      </c>
      <c r="F3964">
        <v>2884.77</v>
      </c>
      <c r="G3964">
        <v>249.73</v>
      </c>
      <c r="H3964">
        <v>395100.66</v>
      </c>
      <c r="I3964">
        <v>82.69</v>
      </c>
      <c r="J3964">
        <v>7.06</v>
      </c>
      <c r="K3964">
        <v>75.63</v>
      </c>
    </row>
    <row r="3965" spans="1:11" x14ac:dyDescent="0.3">
      <c r="A3965" t="s">
        <v>370</v>
      </c>
      <c r="B3965" s="2">
        <v>46142</v>
      </c>
      <c r="C3965">
        <v>395100.66</v>
      </c>
      <c r="D3965">
        <v>2101.61</v>
      </c>
      <c r="E3965">
        <v>483.54</v>
      </c>
      <c r="F3965">
        <v>2858.56</v>
      </c>
      <c r="G3965">
        <v>247.46</v>
      </c>
      <c r="H3965">
        <v>391511.1</v>
      </c>
      <c r="I3965">
        <v>81.94</v>
      </c>
      <c r="J3965">
        <v>7.06</v>
      </c>
      <c r="K3965">
        <v>74.88</v>
      </c>
    </row>
    <row r="3966" spans="1:11" x14ac:dyDescent="0.3">
      <c r="A3966" t="s">
        <v>370</v>
      </c>
      <c r="B3966" s="2">
        <v>46173</v>
      </c>
      <c r="C3966">
        <v>391511.1</v>
      </c>
      <c r="D3966">
        <v>2082.5100000000002</v>
      </c>
      <c r="E3966">
        <v>479.15</v>
      </c>
      <c r="F3966">
        <v>2832.59</v>
      </c>
      <c r="G3966">
        <v>245.21</v>
      </c>
      <c r="H3966">
        <v>387954.15</v>
      </c>
      <c r="I3966">
        <v>81.19</v>
      </c>
      <c r="J3966">
        <v>7.06</v>
      </c>
      <c r="K3966">
        <v>74.14</v>
      </c>
    </row>
    <row r="3967" spans="1:11" x14ac:dyDescent="0.3">
      <c r="A3967" t="s">
        <v>370</v>
      </c>
      <c r="B3967" s="2">
        <v>46203</v>
      </c>
      <c r="C3967">
        <v>387954.15</v>
      </c>
      <c r="D3967">
        <v>2063.59</v>
      </c>
      <c r="E3967">
        <v>474.79</v>
      </c>
      <c r="F3967">
        <v>2806.86</v>
      </c>
      <c r="G3967">
        <v>242.98</v>
      </c>
      <c r="H3967">
        <v>384429.52</v>
      </c>
      <c r="I3967">
        <v>80.459999999999994</v>
      </c>
      <c r="J3967">
        <v>7.06</v>
      </c>
      <c r="K3967">
        <v>73.400000000000006</v>
      </c>
    </row>
    <row r="3968" spans="1:11" x14ac:dyDescent="0.3">
      <c r="A3968" t="s">
        <v>370</v>
      </c>
      <c r="B3968" s="2">
        <v>46234</v>
      </c>
      <c r="C3968">
        <v>384429.52</v>
      </c>
      <c r="D3968">
        <v>2044.84</v>
      </c>
      <c r="E3968">
        <v>470.48</v>
      </c>
      <c r="F3968">
        <v>2781.36</v>
      </c>
      <c r="G3968">
        <v>240.77</v>
      </c>
      <c r="H3968">
        <v>380936.9</v>
      </c>
      <c r="I3968">
        <v>79.73</v>
      </c>
      <c r="J3968">
        <v>7.06</v>
      </c>
      <c r="K3968">
        <v>72.67</v>
      </c>
    </row>
    <row r="3969" spans="1:11" x14ac:dyDescent="0.3">
      <c r="A3969" t="s">
        <v>370</v>
      </c>
      <c r="B3969" s="2">
        <v>46265</v>
      </c>
      <c r="C3969">
        <v>380936.9</v>
      </c>
      <c r="D3969">
        <v>2026.27</v>
      </c>
      <c r="E3969">
        <v>466.21</v>
      </c>
      <c r="F3969">
        <v>2756.09</v>
      </c>
      <c r="G3969">
        <v>238.59</v>
      </c>
      <c r="H3969">
        <v>377476.02</v>
      </c>
      <c r="I3969">
        <v>79</v>
      </c>
      <c r="J3969">
        <v>7.06</v>
      </c>
      <c r="K3969">
        <v>71.94</v>
      </c>
    </row>
    <row r="3970" spans="1:11" x14ac:dyDescent="0.3">
      <c r="A3970" t="s">
        <v>370</v>
      </c>
      <c r="B3970" s="2">
        <v>46295</v>
      </c>
      <c r="C3970">
        <v>377476.02</v>
      </c>
      <c r="D3970">
        <v>2007.86</v>
      </c>
      <c r="E3970">
        <v>461.97</v>
      </c>
      <c r="F3970">
        <v>2731.05</v>
      </c>
      <c r="G3970">
        <v>236.42</v>
      </c>
      <c r="H3970">
        <v>374046.58</v>
      </c>
      <c r="I3970">
        <v>78.28</v>
      </c>
      <c r="J3970">
        <v>7.06</v>
      </c>
      <c r="K3970">
        <v>71.23</v>
      </c>
    </row>
    <row r="3971" spans="1:11" x14ac:dyDescent="0.3">
      <c r="A3971" t="s">
        <v>370</v>
      </c>
      <c r="B3971" s="2">
        <v>46326</v>
      </c>
      <c r="C3971">
        <v>374046.58</v>
      </c>
      <c r="D3971">
        <v>1989.62</v>
      </c>
      <c r="E3971">
        <v>457.77</v>
      </c>
      <c r="F3971">
        <v>2706.24</v>
      </c>
      <c r="G3971">
        <v>234.27</v>
      </c>
      <c r="H3971">
        <v>370648.3</v>
      </c>
      <c r="I3971">
        <v>77.569999999999993</v>
      </c>
      <c r="J3971">
        <v>7.06</v>
      </c>
      <c r="K3971">
        <v>70.510000000000005</v>
      </c>
    </row>
    <row r="3972" spans="1:11" x14ac:dyDescent="0.3">
      <c r="A3972" t="s">
        <v>370</v>
      </c>
      <c r="B3972" s="2">
        <v>46356</v>
      </c>
      <c r="C3972">
        <v>370648.3</v>
      </c>
      <c r="D3972">
        <v>1971.54</v>
      </c>
      <c r="E3972">
        <v>453.61</v>
      </c>
      <c r="F3972">
        <v>2681.65</v>
      </c>
      <c r="G3972">
        <v>232.14</v>
      </c>
      <c r="H3972">
        <v>367280.9</v>
      </c>
      <c r="I3972">
        <v>76.87</v>
      </c>
      <c r="J3972">
        <v>7.06</v>
      </c>
      <c r="K3972">
        <v>69.81</v>
      </c>
    </row>
    <row r="3973" spans="1:11" x14ac:dyDescent="0.3">
      <c r="A3973" t="s">
        <v>370</v>
      </c>
      <c r="B3973" s="2">
        <v>46387</v>
      </c>
      <c r="C3973">
        <v>367280.9</v>
      </c>
      <c r="D3973">
        <v>1953.63</v>
      </c>
      <c r="E3973">
        <v>449.49</v>
      </c>
      <c r="F3973">
        <v>2657.29</v>
      </c>
      <c r="G3973">
        <v>230.03</v>
      </c>
      <c r="H3973">
        <v>363944.08</v>
      </c>
      <c r="I3973">
        <v>76.17</v>
      </c>
      <c r="J3973">
        <v>7.06</v>
      </c>
      <c r="K3973">
        <v>69.11</v>
      </c>
    </row>
    <row r="3974" spans="1:11" x14ac:dyDescent="0.3">
      <c r="A3974" t="s">
        <v>371</v>
      </c>
      <c r="B3974" s="2">
        <v>46053</v>
      </c>
      <c r="C3974">
        <v>443573.99</v>
      </c>
      <c r="D3974">
        <v>2487.71</v>
      </c>
      <c r="E3974">
        <v>544.65</v>
      </c>
      <c r="F3974">
        <v>3423.18</v>
      </c>
      <c r="G3974">
        <v>770.58</v>
      </c>
      <c r="H3974">
        <v>438835.57</v>
      </c>
      <c r="I3974">
        <v>91.92</v>
      </c>
      <c r="J3974">
        <v>8.66</v>
      </c>
      <c r="K3974">
        <v>83.26</v>
      </c>
    </row>
    <row r="3975" spans="1:11" x14ac:dyDescent="0.3">
      <c r="A3975" t="s">
        <v>371</v>
      </c>
      <c r="B3975" s="2">
        <v>46081</v>
      </c>
      <c r="C3975">
        <v>438835.57</v>
      </c>
      <c r="D3975">
        <v>2461.14</v>
      </c>
      <c r="E3975">
        <v>538.84</v>
      </c>
      <c r="F3975">
        <v>3386.61</v>
      </c>
      <c r="G3975">
        <v>762.35</v>
      </c>
      <c r="H3975">
        <v>434147.78</v>
      </c>
      <c r="I3975">
        <v>90.94</v>
      </c>
      <c r="J3975">
        <v>8.66</v>
      </c>
      <c r="K3975">
        <v>82.28</v>
      </c>
    </row>
    <row r="3976" spans="1:11" x14ac:dyDescent="0.3">
      <c r="A3976" t="s">
        <v>371</v>
      </c>
      <c r="B3976" s="2">
        <v>46112</v>
      </c>
      <c r="C3976">
        <v>434147.78</v>
      </c>
      <c r="D3976">
        <v>2434.85</v>
      </c>
      <c r="E3976">
        <v>533.08000000000004</v>
      </c>
      <c r="F3976">
        <v>3350.43</v>
      </c>
      <c r="G3976">
        <v>754.21</v>
      </c>
      <c r="H3976">
        <v>429510.06</v>
      </c>
      <c r="I3976">
        <v>89.96</v>
      </c>
      <c r="J3976">
        <v>8.66</v>
      </c>
      <c r="K3976">
        <v>81.31</v>
      </c>
    </row>
    <row r="3977" spans="1:11" x14ac:dyDescent="0.3">
      <c r="A3977" t="s">
        <v>371</v>
      </c>
      <c r="B3977" s="2">
        <v>46142</v>
      </c>
      <c r="C3977">
        <v>429510.06</v>
      </c>
      <c r="D3977">
        <v>2408.84</v>
      </c>
      <c r="E3977">
        <v>527.38</v>
      </c>
      <c r="F3977">
        <v>3314.64</v>
      </c>
      <c r="G3977">
        <v>746.15</v>
      </c>
      <c r="H3977">
        <v>424921.88</v>
      </c>
      <c r="I3977">
        <v>89</v>
      </c>
      <c r="J3977">
        <v>8.66</v>
      </c>
      <c r="K3977">
        <v>80.349999999999994</v>
      </c>
    </row>
    <row r="3978" spans="1:11" x14ac:dyDescent="0.3">
      <c r="A3978" t="s">
        <v>371</v>
      </c>
      <c r="B3978" s="2">
        <v>46173</v>
      </c>
      <c r="C3978">
        <v>424921.88</v>
      </c>
      <c r="D3978">
        <v>2383.1</v>
      </c>
      <c r="E3978">
        <v>521.75</v>
      </c>
      <c r="F3978">
        <v>3279.24</v>
      </c>
      <c r="G3978">
        <v>738.18</v>
      </c>
      <c r="H3978">
        <v>420382.71</v>
      </c>
      <c r="I3978">
        <v>88.05</v>
      </c>
      <c r="J3978">
        <v>8.66</v>
      </c>
      <c r="K3978">
        <v>79.400000000000006</v>
      </c>
    </row>
    <row r="3979" spans="1:11" x14ac:dyDescent="0.3">
      <c r="A3979" t="s">
        <v>371</v>
      </c>
      <c r="B3979" s="2">
        <v>46203</v>
      </c>
      <c r="C3979">
        <v>420382.71</v>
      </c>
      <c r="D3979">
        <v>2357.65</v>
      </c>
      <c r="E3979">
        <v>516.17999999999995</v>
      </c>
      <c r="F3979">
        <v>3244.21</v>
      </c>
      <c r="G3979">
        <v>730.29</v>
      </c>
      <c r="H3979">
        <v>415892.03</v>
      </c>
      <c r="I3979">
        <v>87.11</v>
      </c>
      <c r="J3979">
        <v>8.66</v>
      </c>
      <c r="K3979">
        <v>78.45</v>
      </c>
    </row>
    <row r="3980" spans="1:11" x14ac:dyDescent="0.3">
      <c r="A3980" t="s">
        <v>371</v>
      </c>
      <c r="B3980" s="2">
        <v>46234</v>
      </c>
      <c r="C3980">
        <v>415892.03</v>
      </c>
      <c r="D3980">
        <v>2332.46</v>
      </c>
      <c r="E3980">
        <v>510.66</v>
      </c>
      <c r="F3980">
        <v>3209.55</v>
      </c>
      <c r="G3980">
        <v>722.49</v>
      </c>
      <c r="H3980">
        <v>411449.33</v>
      </c>
      <c r="I3980">
        <v>86.18</v>
      </c>
      <c r="J3980">
        <v>8.66</v>
      </c>
      <c r="K3980">
        <v>77.52</v>
      </c>
    </row>
    <row r="3981" spans="1:11" x14ac:dyDescent="0.3">
      <c r="A3981" t="s">
        <v>371</v>
      </c>
      <c r="B3981" s="2">
        <v>46265</v>
      </c>
      <c r="C3981">
        <v>411449.33</v>
      </c>
      <c r="D3981">
        <v>2307.54</v>
      </c>
      <c r="E3981">
        <v>505.21</v>
      </c>
      <c r="F3981">
        <v>3175.26</v>
      </c>
      <c r="G3981">
        <v>714.77</v>
      </c>
      <c r="H3981">
        <v>407054.08000000002</v>
      </c>
      <c r="I3981">
        <v>85.26</v>
      </c>
      <c r="J3981">
        <v>8.66</v>
      </c>
      <c r="K3981">
        <v>76.599999999999994</v>
      </c>
    </row>
    <row r="3982" spans="1:11" x14ac:dyDescent="0.3">
      <c r="A3982" t="s">
        <v>371</v>
      </c>
      <c r="B3982" s="2">
        <v>46295</v>
      </c>
      <c r="C3982">
        <v>407054.08000000002</v>
      </c>
      <c r="D3982">
        <v>2282.89</v>
      </c>
      <c r="E3982">
        <v>499.81</v>
      </c>
      <c r="F3982">
        <v>3141.35</v>
      </c>
      <c r="G3982">
        <v>707.14</v>
      </c>
      <c r="H3982">
        <v>402705.78</v>
      </c>
      <c r="I3982">
        <v>84.35</v>
      </c>
      <c r="J3982">
        <v>8.66</v>
      </c>
      <c r="K3982">
        <v>75.69</v>
      </c>
    </row>
    <row r="3983" spans="1:11" x14ac:dyDescent="0.3">
      <c r="A3983" t="s">
        <v>371</v>
      </c>
      <c r="B3983" s="2">
        <v>46326</v>
      </c>
      <c r="C3983">
        <v>402705.78</v>
      </c>
      <c r="D3983">
        <v>2258.5100000000002</v>
      </c>
      <c r="E3983">
        <v>494.47</v>
      </c>
      <c r="F3983">
        <v>3107.79</v>
      </c>
      <c r="G3983">
        <v>699.59</v>
      </c>
      <c r="H3983">
        <v>398403.94</v>
      </c>
      <c r="I3983">
        <v>83.45</v>
      </c>
      <c r="J3983">
        <v>8.66</v>
      </c>
      <c r="K3983">
        <v>74.790000000000006</v>
      </c>
    </row>
    <row r="3984" spans="1:11" x14ac:dyDescent="0.3">
      <c r="A3984" t="s">
        <v>371</v>
      </c>
      <c r="B3984" s="2">
        <v>46356</v>
      </c>
      <c r="C3984">
        <v>398403.94</v>
      </c>
      <c r="D3984">
        <v>2234.38</v>
      </c>
      <c r="E3984">
        <v>489.19</v>
      </c>
      <c r="F3984">
        <v>3074.59</v>
      </c>
      <c r="G3984">
        <v>692.11</v>
      </c>
      <c r="H3984">
        <v>394148.04</v>
      </c>
      <c r="I3984">
        <v>82.56</v>
      </c>
      <c r="J3984">
        <v>8.66</v>
      </c>
      <c r="K3984">
        <v>73.900000000000006</v>
      </c>
    </row>
    <row r="3985" spans="1:11" x14ac:dyDescent="0.3">
      <c r="A3985" t="s">
        <v>371</v>
      </c>
      <c r="B3985" s="2">
        <v>46387</v>
      </c>
      <c r="C3985">
        <v>394148.04</v>
      </c>
      <c r="D3985">
        <v>2210.5100000000002</v>
      </c>
      <c r="E3985">
        <v>483.96</v>
      </c>
      <c r="F3985">
        <v>3041.75</v>
      </c>
      <c r="G3985">
        <v>684.72</v>
      </c>
      <c r="H3985">
        <v>389937.61</v>
      </c>
      <c r="I3985">
        <v>81.680000000000007</v>
      </c>
      <c r="J3985">
        <v>8.66</v>
      </c>
      <c r="K3985">
        <v>73.02</v>
      </c>
    </row>
    <row r="3986" spans="1:11" x14ac:dyDescent="0.3">
      <c r="A3986" t="s">
        <v>372</v>
      </c>
      <c r="B3986" s="2">
        <v>46053</v>
      </c>
      <c r="C3986">
        <v>177327.34</v>
      </c>
      <c r="D3986">
        <v>964.81</v>
      </c>
      <c r="E3986">
        <v>951.79</v>
      </c>
      <c r="F3986">
        <v>2446.66</v>
      </c>
      <c r="G3986">
        <v>363.51</v>
      </c>
      <c r="H3986">
        <v>173565.39</v>
      </c>
      <c r="I3986">
        <v>36.549999999999997</v>
      </c>
      <c r="J3986">
        <v>7.66</v>
      </c>
      <c r="K3986">
        <v>28.9</v>
      </c>
    </row>
    <row r="3987" spans="1:11" x14ac:dyDescent="0.3">
      <c r="A3987" t="s">
        <v>372</v>
      </c>
      <c r="B3987" s="2">
        <v>46081</v>
      </c>
      <c r="C3987">
        <v>173565.39</v>
      </c>
      <c r="D3987">
        <v>944.34</v>
      </c>
      <c r="E3987">
        <v>931.59</v>
      </c>
      <c r="F3987">
        <v>2394.75</v>
      </c>
      <c r="G3987">
        <v>355.8</v>
      </c>
      <c r="H3987">
        <v>169883.25</v>
      </c>
      <c r="I3987">
        <v>35.78</v>
      </c>
      <c r="J3987">
        <v>7.66</v>
      </c>
      <c r="K3987">
        <v>28.12</v>
      </c>
    </row>
    <row r="3988" spans="1:11" x14ac:dyDescent="0.3">
      <c r="A3988" t="s">
        <v>372</v>
      </c>
      <c r="B3988" s="2">
        <v>46112</v>
      </c>
      <c r="C3988">
        <v>169883.25</v>
      </c>
      <c r="D3988">
        <v>924.31</v>
      </c>
      <c r="E3988">
        <v>911.83</v>
      </c>
      <c r="F3988">
        <v>2343.9499999999998</v>
      </c>
      <c r="G3988">
        <v>348.25</v>
      </c>
      <c r="H3988">
        <v>166279.22</v>
      </c>
      <c r="I3988">
        <v>35.020000000000003</v>
      </c>
      <c r="J3988">
        <v>7.66</v>
      </c>
      <c r="K3988">
        <v>27.36</v>
      </c>
    </row>
    <row r="3989" spans="1:11" x14ac:dyDescent="0.3">
      <c r="A3989" t="s">
        <v>372</v>
      </c>
      <c r="B3989" s="2">
        <v>46142</v>
      </c>
      <c r="C3989">
        <v>166279.22</v>
      </c>
      <c r="D3989">
        <v>904.7</v>
      </c>
      <c r="E3989">
        <v>892.49</v>
      </c>
      <c r="F3989">
        <v>2294.2199999999998</v>
      </c>
      <c r="G3989">
        <v>340.86</v>
      </c>
      <c r="H3989">
        <v>162751.65</v>
      </c>
      <c r="I3989">
        <v>34.270000000000003</v>
      </c>
      <c r="J3989">
        <v>7.66</v>
      </c>
      <c r="K3989">
        <v>26.62</v>
      </c>
    </row>
    <row r="3990" spans="1:11" x14ac:dyDescent="0.3">
      <c r="A3990" t="s">
        <v>372</v>
      </c>
      <c r="B3990" s="2">
        <v>46173</v>
      </c>
      <c r="C3990">
        <v>162751.65</v>
      </c>
      <c r="D3990">
        <v>885.5</v>
      </c>
      <c r="E3990">
        <v>873.55</v>
      </c>
      <c r="F3990">
        <v>2245.5500000000002</v>
      </c>
      <c r="G3990">
        <v>333.63</v>
      </c>
      <c r="H3990">
        <v>159298.92000000001</v>
      </c>
      <c r="I3990">
        <v>33.549999999999997</v>
      </c>
      <c r="J3990">
        <v>7.66</v>
      </c>
      <c r="K3990">
        <v>25.89</v>
      </c>
    </row>
    <row r="3991" spans="1:11" x14ac:dyDescent="0.3">
      <c r="A3991" t="s">
        <v>372</v>
      </c>
      <c r="B3991" s="2">
        <v>46203</v>
      </c>
      <c r="C3991">
        <v>159298.92000000001</v>
      </c>
      <c r="D3991">
        <v>866.72</v>
      </c>
      <c r="E3991">
        <v>855.02</v>
      </c>
      <c r="F3991">
        <v>2197.91</v>
      </c>
      <c r="G3991">
        <v>326.55</v>
      </c>
      <c r="H3991">
        <v>155919.43</v>
      </c>
      <c r="I3991">
        <v>32.840000000000003</v>
      </c>
      <c r="J3991">
        <v>7.66</v>
      </c>
      <c r="K3991">
        <v>25.18</v>
      </c>
    </row>
    <row r="3992" spans="1:11" x14ac:dyDescent="0.3">
      <c r="A3992" t="s">
        <v>372</v>
      </c>
      <c r="B3992" s="2">
        <v>46234</v>
      </c>
      <c r="C3992">
        <v>155919.43</v>
      </c>
      <c r="D3992">
        <v>848.33</v>
      </c>
      <c r="E3992">
        <v>836.88</v>
      </c>
      <c r="F3992">
        <v>2151.2800000000002</v>
      </c>
      <c r="G3992">
        <v>319.63</v>
      </c>
      <c r="H3992">
        <v>152611.65</v>
      </c>
      <c r="I3992">
        <v>32.14</v>
      </c>
      <c r="J3992">
        <v>7.66</v>
      </c>
      <c r="K3992">
        <v>24.48</v>
      </c>
    </row>
    <row r="3993" spans="1:11" x14ac:dyDescent="0.3">
      <c r="A3993" t="s">
        <v>372</v>
      </c>
      <c r="B3993" s="2">
        <v>46265</v>
      </c>
      <c r="C3993">
        <v>152611.65</v>
      </c>
      <c r="D3993">
        <v>830.33</v>
      </c>
      <c r="E3993">
        <v>819.13</v>
      </c>
      <c r="F3993">
        <v>2105.64</v>
      </c>
      <c r="G3993">
        <v>312.83999999999997</v>
      </c>
      <c r="H3993">
        <v>149374.03</v>
      </c>
      <c r="I3993">
        <v>31.46</v>
      </c>
      <c r="J3993">
        <v>7.66</v>
      </c>
      <c r="K3993">
        <v>23.8</v>
      </c>
    </row>
    <row r="3994" spans="1:11" x14ac:dyDescent="0.3">
      <c r="A3994" t="s">
        <v>372</v>
      </c>
      <c r="B3994" s="2">
        <v>46295</v>
      </c>
      <c r="C3994">
        <v>149374.03</v>
      </c>
      <c r="D3994">
        <v>812.72</v>
      </c>
      <c r="E3994">
        <v>801.75</v>
      </c>
      <c r="F3994">
        <v>2060.9699999999998</v>
      </c>
      <c r="G3994">
        <v>306.20999999999998</v>
      </c>
      <c r="H3994">
        <v>146205.1</v>
      </c>
      <c r="I3994">
        <v>30.79</v>
      </c>
      <c r="J3994">
        <v>7.66</v>
      </c>
      <c r="K3994">
        <v>23.13</v>
      </c>
    </row>
    <row r="3995" spans="1:11" x14ac:dyDescent="0.3">
      <c r="A3995" t="s">
        <v>372</v>
      </c>
      <c r="B3995" s="2">
        <v>46326</v>
      </c>
      <c r="C3995">
        <v>146205.1</v>
      </c>
      <c r="D3995">
        <v>795.48</v>
      </c>
      <c r="E3995">
        <v>784.74</v>
      </c>
      <c r="F3995">
        <v>2017.25</v>
      </c>
      <c r="G3995">
        <v>299.70999999999998</v>
      </c>
      <c r="H3995">
        <v>143103.4</v>
      </c>
      <c r="I3995">
        <v>30.14</v>
      </c>
      <c r="J3995">
        <v>7.66</v>
      </c>
      <c r="K3995">
        <v>22.48</v>
      </c>
    </row>
    <row r="3996" spans="1:11" x14ac:dyDescent="0.3">
      <c r="A3996" t="s">
        <v>372</v>
      </c>
      <c r="B3996" s="2">
        <v>46356</v>
      </c>
      <c r="C3996">
        <v>143103.4</v>
      </c>
      <c r="D3996">
        <v>778.6</v>
      </c>
      <c r="E3996">
        <v>768.09</v>
      </c>
      <c r="F3996">
        <v>1974.45</v>
      </c>
      <c r="G3996">
        <v>293.35000000000002</v>
      </c>
      <c r="H3996">
        <v>140067.5</v>
      </c>
      <c r="I3996">
        <v>29.5</v>
      </c>
      <c r="J3996">
        <v>7.66</v>
      </c>
      <c r="K3996">
        <v>21.84</v>
      </c>
    </row>
    <row r="3997" spans="1:11" x14ac:dyDescent="0.3">
      <c r="A3997" t="s">
        <v>372</v>
      </c>
      <c r="B3997" s="2">
        <v>46387</v>
      </c>
      <c r="C3997">
        <v>140067.5</v>
      </c>
      <c r="D3997">
        <v>762.08</v>
      </c>
      <c r="E3997">
        <v>751.8</v>
      </c>
      <c r="F3997">
        <v>1932.57</v>
      </c>
      <c r="G3997">
        <v>287.13</v>
      </c>
      <c r="H3997">
        <v>137096.01</v>
      </c>
      <c r="I3997">
        <v>28.87</v>
      </c>
      <c r="J3997">
        <v>7.66</v>
      </c>
      <c r="K3997">
        <v>21.22</v>
      </c>
    </row>
    <row r="3998" spans="1:11" x14ac:dyDescent="0.3">
      <c r="A3998" t="s">
        <v>373</v>
      </c>
      <c r="B3998" s="2">
        <v>46053</v>
      </c>
      <c r="C3998">
        <v>216745.88</v>
      </c>
      <c r="D3998">
        <v>983.3</v>
      </c>
      <c r="E3998">
        <v>326.32</v>
      </c>
      <c r="F3998">
        <v>2180.2399999999998</v>
      </c>
      <c r="G3998">
        <v>689.61</v>
      </c>
      <c r="H3998">
        <v>213549.71</v>
      </c>
      <c r="I3998">
        <v>44.82</v>
      </c>
      <c r="J3998">
        <v>7.62</v>
      </c>
      <c r="K3998">
        <v>37.200000000000003</v>
      </c>
    </row>
    <row r="3999" spans="1:11" x14ac:dyDescent="0.3">
      <c r="A3999" t="s">
        <v>373</v>
      </c>
      <c r="B3999" s="2">
        <v>46081</v>
      </c>
      <c r="C3999">
        <v>213549.71</v>
      </c>
      <c r="D3999">
        <v>968.8</v>
      </c>
      <c r="E3999">
        <v>321.51</v>
      </c>
      <c r="F3999">
        <v>2148.09</v>
      </c>
      <c r="G3999">
        <v>679.44</v>
      </c>
      <c r="H3999">
        <v>210400.67</v>
      </c>
      <c r="I3999">
        <v>44.16</v>
      </c>
      <c r="J3999">
        <v>7.62</v>
      </c>
      <c r="K3999">
        <v>36.54</v>
      </c>
    </row>
    <row r="4000" spans="1:11" x14ac:dyDescent="0.3">
      <c r="A4000" t="s">
        <v>373</v>
      </c>
      <c r="B4000" s="2">
        <v>46112</v>
      </c>
      <c r="C4000">
        <v>210400.67</v>
      </c>
      <c r="D4000">
        <v>954.52</v>
      </c>
      <c r="E4000">
        <v>316.77</v>
      </c>
      <c r="F4000">
        <v>2116.41</v>
      </c>
      <c r="G4000">
        <v>669.42</v>
      </c>
      <c r="H4000">
        <v>207298.06</v>
      </c>
      <c r="I4000">
        <v>43.51</v>
      </c>
      <c r="J4000">
        <v>7.62</v>
      </c>
      <c r="K4000">
        <v>35.89</v>
      </c>
    </row>
    <row r="4001" spans="1:11" x14ac:dyDescent="0.3">
      <c r="A4001" t="s">
        <v>373</v>
      </c>
      <c r="B4001" s="2">
        <v>46142</v>
      </c>
      <c r="C4001">
        <v>207298.06</v>
      </c>
      <c r="D4001">
        <v>940.44</v>
      </c>
      <c r="E4001">
        <v>312.10000000000002</v>
      </c>
      <c r="F4001">
        <v>2085.1999999999998</v>
      </c>
      <c r="G4001">
        <v>659.55</v>
      </c>
      <c r="H4001">
        <v>204241.21</v>
      </c>
      <c r="I4001">
        <v>42.87</v>
      </c>
      <c r="J4001">
        <v>7.62</v>
      </c>
      <c r="K4001">
        <v>35.25</v>
      </c>
    </row>
    <row r="4002" spans="1:11" x14ac:dyDescent="0.3">
      <c r="A4002" t="s">
        <v>373</v>
      </c>
      <c r="B4002" s="2">
        <v>46173</v>
      </c>
      <c r="C4002">
        <v>204241.21</v>
      </c>
      <c r="D4002">
        <v>926.57</v>
      </c>
      <c r="E4002">
        <v>307.5</v>
      </c>
      <c r="F4002">
        <v>2054.46</v>
      </c>
      <c r="G4002">
        <v>649.82000000000005</v>
      </c>
      <c r="H4002">
        <v>201229.43</v>
      </c>
      <c r="I4002">
        <v>42.24</v>
      </c>
      <c r="J4002">
        <v>7.62</v>
      </c>
      <c r="K4002">
        <v>34.61</v>
      </c>
    </row>
    <row r="4003" spans="1:11" x14ac:dyDescent="0.3">
      <c r="A4003" t="s">
        <v>373</v>
      </c>
      <c r="B4003" s="2">
        <v>46203</v>
      </c>
      <c r="C4003">
        <v>201229.43</v>
      </c>
      <c r="D4003">
        <v>912.91</v>
      </c>
      <c r="E4003">
        <v>302.95999999999998</v>
      </c>
      <c r="F4003">
        <v>2024.16</v>
      </c>
      <c r="G4003">
        <v>640.24</v>
      </c>
      <c r="H4003">
        <v>198262.07</v>
      </c>
      <c r="I4003">
        <v>41.61</v>
      </c>
      <c r="J4003">
        <v>7.62</v>
      </c>
      <c r="K4003">
        <v>33.99</v>
      </c>
    </row>
    <row r="4004" spans="1:11" x14ac:dyDescent="0.3">
      <c r="A4004" t="s">
        <v>373</v>
      </c>
      <c r="B4004" s="2">
        <v>46234</v>
      </c>
      <c r="C4004">
        <v>198262.07</v>
      </c>
      <c r="D4004">
        <v>899.45</v>
      </c>
      <c r="E4004">
        <v>298.5</v>
      </c>
      <c r="F4004">
        <v>1994.31</v>
      </c>
      <c r="G4004">
        <v>630.79999999999995</v>
      </c>
      <c r="H4004">
        <v>195338.46</v>
      </c>
      <c r="I4004">
        <v>41</v>
      </c>
      <c r="J4004">
        <v>7.62</v>
      </c>
      <c r="K4004">
        <v>33.380000000000003</v>
      </c>
    </row>
    <row r="4005" spans="1:11" x14ac:dyDescent="0.3">
      <c r="A4005" t="s">
        <v>373</v>
      </c>
      <c r="B4005" s="2">
        <v>46265</v>
      </c>
      <c r="C4005">
        <v>195338.46</v>
      </c>
      <c r="D4005">
        <v>886.19</v>
      </c>
      <c r="E4005">
        <v>294.08999999999997</v>
      </c>
      <c r="F4005">
        <v>1964.9</v>
      </c>
      <c r="G4005">
        <v>621.5</v>
      </c>
      <c r="H4005">
        <v>192457.97</v>
      </c>
      <c r="I4005">
        <v>40.4</v>
      </c>
      <c r="J4005">
        <v>7.62</v>
      </c>
      <c r="K4005">
        <v>32.770000000000003</v>
      </c>
    </row>
    <row r="4006" spans="1:11" x14ac:dyDescent="0.3">
      <c r="A4006" t="s">
        <v>373</v>
      </c>
      <c r="B4006" s="2">
        <v>46295</v>
      </c>
      <c r="C4006">
        <v>192457.97</v>
      </c>
      <c r="D4006">
        <v>873.12</v>
      </c>
      <c r="E4006">
        <v>289.76</v>
      </c>
      <c r="F4006">
        <v>1935.93</v>
      </c>
      <c r="G4006">
        <v>612.33000000000004</v>
      </c>
      <c r="H4006">
        <v>189619.95</v>
      </c>
      <c r="I4006">
        <v>39.799999999999997</v>
      </c>
      <c r="J4006">
        <v>7.62</v>
      </c>
      <c r="K4006">
        <v>32.18</v>
      </c>
    </row>
    <row r="4007" spans="1:11" x14ac:dyDescent="0.3">
      <c r="A4007" t="s">
        <v>373</v>
      </c>
      <c r="B4007" s="2">
        <v>46326</v>
      </c>
      <c r="C4007">
        <v>189619.95</v>
      </c>
      <c r="D4007">
        <v>860.24</v>
      </c>
      <c r="E4007">
        <v>285.48</v>
      </c>
      <c r="F4007">
        <v>1907.38</v>
      </c>
      <c r="G4007">
        <v>603.29999999999995</v>
      </c>
      <c r="H4007">
        <v>186823.78</v>
      </c>
      <c r="I4007">
        <v>39.21</v>
      </c>
      <c r="J4007">
        <v>7.62</v>
      </c>
      <c r="K4007">
        <v>31.59</v>
      </c>
    </row>
    <row r="4008" spans="1:11" x14ac:dyDescent="0.3">
      <c r="A4008" t="s">
        <v>373</v>
      </c>
      <c r="B4008" s="2">
        <v>46356</v>
      </c>
      <c r="C4008">
        <v>186823.78</v>
      </c>
      <c r="D4008">
        <v>847.56</v>
      </c>
      <c r="E4008">
        <v>281.27</v>
      </c>
      <c r="F4008">
        <v>1879.25</v>
      </c>
      <c r="G4008">
        <v>594.41</v>
      </c>
      <c r="H4008">
        <v>184068.84</v>
      </c>
      <c r="I4008">
        <v>38.630000000000003</v>
      </c>
      <c r="J4008">
        <v>7.62</v>
      </c>
      <c r="K4008">
        <v>31.01</v>
      </c>
    </row>
    <row r="4009" spans="1:11" x14ac:dyDescent="0.3">
      <c r="A4009" t="s">
        <v>373</v>
      </c>
      <c r="B4009" s="2">
        <v>46387</v>
      </c>
      <c r="C4009">
        <v>184068.84</v>
      </c>
      <c r="D4009">
        <v>835.06</v>
      </c>
      <c r="E4009">
        <v>277.13</v>
      </c>
      <c r="F4009">
        <v>1851.54</v>
      </c>
      <c r="G4009">
        <v>585.64</v>
      </c>
      <c r="H4009">
        <v>181354.53</v>
      </c>
      <c r="I4009">
        <v>38.06</v>
      </c>
      <c r="J4009">
        <v>7.62</v>
      </c>
      <c r="K4009">
        <v>30.44</v>
      </c>
    </row>
    <row r="4010" spans="1:11" x14ac:dyDescent="0.3">
      <c r="A4010" t="s">
        <v>374</v>
      </c>
      <c r="B4010" s="2">
        <v>46053</v>
      </c>
      <c r="C4010">
        <v>532334.06999999995</v>
      </c>
      <c r="D4010">
        <v>2856.42</v>
      </c>
      <c r="E4010">
        <v>645.48</v>
      </c>
      <c r="F4010">
        <v>5880.61</v>
      </c>
      <c r="G4010">
        <v>1680.54</v>
      </c>
      <c r="H4010">
        <v>524127.44</v>
      </c>
      <c r="I4010">
        <v>110.05</v>
      </c>
      <c r="J4010">
        <v>5.63</v>
      </c>
      <c r="K4010">
        <v>104.42</v>
      </c>
    </row>
    <row r="4011" spans="1:11" x14ac:dyDescent="0.3">
      <c r="A4011" t="s">
        <v>374</v>
      </c>
      <c r="B4011" s="2">
        <v>46081</v>
      </c>
      <c r="C4011">
        <v>524127.44</v>
      </c>
      <c r="D4011">
        <v>2812.38</v>
      </c>
      <c r="E4011">
        <v>635.53</v>
      </c>
      <c r="F4011">
        <v>5789.96</v>
      </c>
      <c r="G4011">
        <v>1654.63</v>
      </c>
      <c r="H4011">
        <v>516047.32</v>
      </c>
      <c r="I4011">
        <v>108.35</v>
      </c>
      <c r="J4011">
        <v>5.63</v>
      </c>
      <c r="K4011">
        <v>102.72</v>
      </c>
    </row>
    <row r="4012" spans="1:11" x14ac:dyDescent="0.3">
      <c r="A4012" t="s">
        <v>374</v>
      </c>
      <c r="B4012" s="2">
        <v>46112</v>
      </c>
      <c r="C4012">
        <v>516047.32</v>
      </c>
      <c r="D4012">
        <v>2769.02</v>
      </c>
      <c r="E4012">
        <v>625.73</v>
      </c>
      <c r="F4012">
        <v>5700.7</v>
      </c>
      <c r="G4012">
        <v>1629.12</v>
      </c>
      <c r="H4012">
        <v>508091.77</v>
      </c>
      <c r="I4012">
        <v>106.68</v>
      </c>
      <c r="J4012">
        <v>5.63</v>
      </c>
      <c r="K4012">
        <v>101.05</v>
      </c>
    </row>
    <row r="4013" spans="1:11" x14ac:dyDescent="0.3">
      <c r="A4013" t="s">
        <v>374</v>
      </c>
      <c r="B4013" s="2">
        <v>46142</v>
      </c>
      <c r="C4013">
        <v>508091.77</v>
      </c>
      <c r="D4013">
        <v>2726.34</v>
      </c>
      <c r="E4013">
        <v>616.08000000000004</v>
      </c>
      <c r="F4013">
        <v>5612.81</v>
      </c>
      <c r="G4013">
        <v>1604.01</v>
      </c>
      <c r="H4013">
        <v>500258.87</v>
      </c>
      <c r="I4013">
        <v>105.04</v>
      </c>
      <c r="J4013">
        <v>5.63</v>
      </c>
      <c r="K4013">
        <v>99.41</v>
      </c>
    </row>
    <row r="4014" spans="1:11" x14ac:dyDescent="0.3">
      <c r="A4014" t="s">
        <v>374</v>
      </c>
      <c r="B4014" s="2">
        <v>46173</v>
      </c>
      <c r="C4014">
        <v>500258.87</v>
      </c>
      <c r="D4014">
        <v>2684.31</v>
      </c>
      <c r="E4014">
        <v>606.58000000000004</v>
      </c>
      <c r="F4014">
        <v>5526.28</v>
      </c>
      <c r="G4014">
        <v>1579.28</v>
      </c>
      <c r="H4014">
        <v>492546.72</v>
      </c>
      <c r="I4014">
        <v>103.42</v>
      </c>
      <c r="J4014">
        <v>5.63</v>
      </c>
      <c r="K4014">
        <v>97.79</v>
      </c>
    </row>
    <row r="4015" spans="1:11" x14ac:dyDescent="0.3">
      <c r="A4015" t="s">
        <v>374</v>
      </c>
      <c r="B4015" s="2">
        <v>46203</v>
      </c>
      <c r="C4015">
        <v>492546.72</v>
      </c>
      <c r="D4015">
        <v>2642.92</v>
      </c>
      <c r="E4015">
        <v>597.23</v>
      </c>
      <c r="F4015">
        <v>5441.09</v>
      </c>
      <c r="G4015">
        <v>1554.94</v>
      </c>
      <c r="H4015">
        <v>484953.46</v>
      </c>
      <c r="I4015">
        <v>101.82</v>
      </c>
      <c r="J4015">
        <v>5.63</v>
      </c>
      <c r="K4015">
        <v>96.19</v>
      </c>
    </row>
    <row r="4016" spans="1:11" x14ac:dyDescent="0.3">
      <c r="A4016" t="s">
        <v>374</v>
      </c>
      <c r="B4016" s="2">
        <v>46234</v>
      </c>
      <c r="C4016">
        <v>484953.46</v>
      </c>
      <c r="D4016">
        <v>2602.1799999999998</v>
      </c>
      <c r="E4016">
        <v>588.03</v>
      </c>
      <c r="F4016">
        <v>5357.21</v>
      </c>
      <c r="G4016">
        <v>1530.96</v>
      </c>
      <c r="H4016">
        <v>477477.26</v>
      </c>
      <c r="I4016">
        <v>100.25</v>
      </c>
      <c r="J4016">
        <v>5.63</v>
      </c>
      <c r="K4016">
        <v>94.62</v>
      </c>
    </row>
    <row r="4017" spans="1:11" x14ac:dyDescent="0.3">
      <c r="A4017" t="s">
        <v>374</v>
      </c>
      <c r="B4017" s="2">
        <v>46265</v>
      </c>
      <c r="C4017">
        <v>477477.26</v>
      </c>
      <c r="D4017">
        <v>2562.06</v>
      </c>
      <c r="E4017">
        <v>578.96</v>
      </c>
      <c r="F4017">
        <v>5274.62</v>
      </c>
      <c r="G4017">
        <v>1507.36</v>
      </c>
      <c r="H4017">
        <v>470116.32</v>
      </c>
      <c r="I4017">
        <v>98.71</v>
      </c>
      <c r="J4017">
        <v>5.63</v>
      </c>
      <c r="K4017">
        <v>93.08</v>
      </c>
    </row>
    <row r="4018" spans="1:11" x14ac:dyDescent="0.3">
      <c r="A4018" t="s">
        <v>374</v>
      </c>
      <c r="B4018" s="2">
        <v>46295</v>
      </c>
      <c r="C4018">
        <v>470116.32</v>
      </c>
      <c r="D4018">
        <v>2522.5700000000002</v>
      </c>
      <c r="E4018">
        <v>570.03</v>
      </c>
      <c r="F4018">
        <v>5193.3</v>
      </c>
      <c r="G4018">
        <v>1484.12</v>
      </c>
      <c r="H4018">
        <v>462868.86</v>
      </c>
      <c r="I4018">
        <v>97.19</v>
      </c>
      <c r="J4018">
        <v>5.63</v>
      </c>
      <c r="K4018">
        <v>91.56</v>
      </c>
    </row>
    <row r="4019" spans="1:11" x14ac:dyDescent="0.3">
      <c r="A4019" t="s">
        <v>374</v>
      </c>
      <c r="B4019" s="2">
        <v>46326</v>
      </c>
      <c r="C4019">
        <v>462868.86</v>
      </c>
      <c r="D4019">
        <v>2483.6799999999998</v>
      </c>
      <c r="E4019">
        <v>561.25</v>
      </c>
      <c r="F4019">
        <v>5113.24</v>
      </c>
      <c r="G4019">
        <v>1461.24</v>
      </c>
      <c r="H4019">
        <v>455733.12</v>
      </c>
      <c r="I4019">
        <v>95.69</v>
      </c>
      <c r="J4019">
        <v>5.63</v>
      </c>
      <c r="K4019">
        <v>90.06</v>
      </c>
    </row>
    <row r="4020" spans="1:11" x14ac:dyDescent="0.3">
      <c r="A4020" t="s">
        <v>374</v>
      </c>
      <c r="B4020" s="2">
        <v>46356</v>
      </c>
      <c r="C4020">
        <v>455733.12</v>
      </c>
      <c r="D4020">
        <v>2445.39</v>
      </c>
      <c r="E4020">
        <v>552.59</v>
      </c>
      <c r="F4020">
        <v>5034.42</v>
      </c>
      <c r="G4020">
        <v>1438.72</v>
      </c>
      <c r="H4020">
        <v>448707.39</v>
      </c>
      <c r="I4020">
        <v>94.21</v>
      </c>
      <c r="J4020">
        <v>5.63</v>
      </c>
      <c r="K4020">
        <v>88.58</v>
      </c>
    </row>
    <row r="4021" spans="1:11" x14ac:dyDescent="0.3">
      <c r="A4021" t="s">
        <v>374</v>
      </c>
      <c r="B4021" s="2">
        <v>46387</v>
      </c>
      <c r="C4021">
        <v>448707.39</v>
      </c>
      <c r="D4021">
        <v>2407.69</v>
      </c>
      <c r="E4021">
        <v>544.08000000000004</v>
      </c>
      <c r="F4021">
        <v>4956.8</v>
      </c>
      <c r="G4021">
        <v>1416.54</v>
      </c>
      <c r="H4021">
        <v>441789.98</v>
      </c>
      <c r="I4021">
        <v>92.76</v>
      </c>
      <c r="J4021">
        <v>5.63</v>
      </c>
      <c r="K4021">
        <v>87.13</v>
      </c>
    </row>
    <row r="4022" spans="1:11" x14ac:dyDescent="0.3">
      <c r="A4022" t="s">
        <v>375</v>
      </c>
      <c r="B4022" s="2">
        <v>46053</v>
      </c>
      <c r="C4022">
        <v>505166.43</v>
      </c>
      <c r="D4022">
        <v>3179.6</v>
      </c>
      <c r="E4022">
        <v>1652.66</v>
      </c>
      <c r="F4022">
        <v>4287.68</v>
      </c>
      <c r="G4022">
        <v>275.06</v>
      </c>
      <c r="H4022">
        <v>498951.03</v>
      </c>
      <c r="I4022">
        <v>104.6</v>
      </c>
      <c r="J4022">
        <v>6.56</v>
      </c>
      <c r="K4022">
        <v>98.03</v>
      </c>
    </row>
    <row r="4023" spans="1:11" x14ac:dyDescent="0.3">
      <c r="A4023" t="s">
        <v>375</v>
      </c>
      <c r="B4023" s="2">
        <v>46081</v>
      </c>
      <c r="C4023">
        <v>498951.03</v>
      </c>
      <c r="D4023">
        <v>3140.48</v>
      </c>
      <c r="E4023">
        <v>1632.32</v>
      </c>
      <c r="F4023">
        <v>4234.92</v>
      </c>
      <c r="G4023">
        <v>271.68</v>
      </c>
      <c r="H4023">
        <v>492812.11</v>
      </c>
      <c r="I4023">
        <v>103.31</v>
      </c>
      <c r="J4023">
        <v>6.56</v>
      </c>
      <c r="K4023">
        <v>96.75</v>
      </c>
    </row>
    <row r="4024" spans="1:11" x14ac:dyDescent="0.3">
      <c r="A4024" t="s">
        <v>375</v>
      </c>
      <c r="B4024" s="2">
        <v>46112</v>
      </c>
      <c r="C4024">
        <v>492812.11</v>
      </c>
      <c r="D4024">
        <v>3101.84</v>
      </c>
      <c r="E4024">
        <v>1612.24</v>
      </c>
      <c r="F4024">
        <v>4182.82</v>
      </c>
      <c r="G4024">
        <v>268.33999999999997</v>
      </c>
      <c r="H4024">
        <v>486748.72</v>
      </c>
      <c r="I4024">
        <v>102.04</v>
      </c>
      <c r="J4024">
        <v>6.56</v>
      </c>
      <c r="K4024">
        <v>95.48</v>
      </c>
    </row>
    <row r="4025" spans="1:11" x14ac:dyDescent="0.3">
      <c r="A4025" t="s">
        <v>375</v>
      </c>
      <c r="B4025" s="2">
        <v>46142</v>
      </c>
      <c r="C4025">
        <v>486748.72</v>
      </c>
      <c r="D4025">
        <v>3063.68</v>
      </c>
      <c r="E4025">
        <v>1592.4</v>
      </c>
      <c r="F4025">
        <v>4131.3500000000004</v>
      </c>
      <c r="G4025">
        <v>265.02999999999997</v>
      </c>
      <c r="H4025">
        <v>480759.93</v>
      </c>
      <c r="I4025">
        <v>100.78</v>
      </c>
      <c r="J4025">
        <v>6.56</v>
      </c>
      <c r="K4025">
        <v>94.22</v>
      </c>
    </row>
    <row r="4026" spans="1:11" x14ac:dyDescent="0.3">
      <c r="A4026" t="s">
        <v>375</v>
      </c>
      <c r="B4026" s="2">
        <v>46173</v>
      </c>
      <c r="C4026">
        <v>480759.93</v>
      </c>
      <c r="D4026">
        <v>3025.98</v>
      </c>
      <c r="E4026">
        <v>1572.81</v>
      </c>
      <c r="F4026">
        <v>4080.52</v>
      </c>
      <c r="G4026">
        <v>261.77</v>
      </c>
      <c r="H4026">
        <v>474844.82</v>
      </c>
      <c r="I4026">
        <v>99.54</v>
      </c>
      <c r="J4026">
        <v>6.56</v>
      </c>
      <c r="K4026">
        <v>92.98</v>
      </c>
    </row>
    <row r="4027" spans="1:11" x14ac:dyDescent="0.3">
      <c r="A4027" t="s">
        <v>375</v>
      </c>
      <c r="B4027" s="2">
        <v>46203</v>
      </c>
      <c r="C4027">
        <v>474844.82</v>
      </c>
      <c r="D4027">
        <v>2988.75</v>
      </c>
      <c r="E4027">
        <v>1553.46</v>
      </c>
      <c r="F4027">
        <v>4030.32</v>
      </c>
      <c r="G4027">
        <v>258.55</v>
      </c>
      <c r="H4027">
        <v>469002.49</v>
      </c>
      <c r="I4027">
        <v>98.32</v>
      </c>
      <c r="J4027">
        <v>6.56</v>
      </c>
      <c r="K4027">
        <v>91.76</v>
      </c>
    </row>
    <row r="4028" spans="1:11" x14ac:dyDescent="0.3">
      <c r="A4028" t="s">
        <v>375</v>
      </c>
      <c r="B4028" s="2">
        <v>46234</v>
      </c>
      <c r="C4028">
        <v>469002.49</v>
      </c>
      <c r="D4028">
        <v>2951.98</v>
      </c>
      <c r="E4028">
        <v>1534.35</v>
      </c>
      <c r="F4028">
        <v>3980.73</v>
      </c>
      <c r="G4028">
        <v>255.37</v>
      </c>
      <c r="H4028">
        <v>463232.04</v>
      </c>
      <c r="I4028">
        <v>97.11</v>
      </c>
      <c r="J4028">
        <v>6.56</v>
      </c>
      <c r="K4028">
        <v>90.55</v>
      </c>
    </row>
    <row r="4029" spans="1:11" x14ac:dyDescent="0.3">
      <c r="A4029" t="s">
        <v>375</v>
      </c>
      <c r="B4029" s="2">
        <v>46265</v>
      </c>
      <c r="C4029">
        <v>463232.04</v>
      </c>
      <c r="D4029">
        <v>2915.66</v>
      </c>
      <c r="E4029">
        <v>1515.47</v>
      </c>
      <c r="F4029">
        <v>3931.75</v>
      </c>
      <c r="G4029">
        <v>252.23</v>
      </c>
      <c r="H4029">
        <v>457532.59</v>
      </c>
      <c r="I4029">
        <v>95.91</v>
      </c>
      <c r="J4029">
        <v>6.56</v>
      </c>
      <c r="K4029">
        <v>89.35</v>
      </c>
    </row>
    <row r="4030" spans="1:11" x14ac:dyDescent="0.3">
      <c r="A4030" t="s">
        <v>375</v>
      </c>
      <c r="B4030" s="2">
        <v>46295</v>
      </c>
      <c r="C4030">
        <v>457532.59</v>
      </c>
      <c r="D4030">
        <v>2879.79</v>
      </c>
      <c r="E4030">
        <v>1496.82</v>
      </c>
      <c r="F4030">
        <v>3883.38</v>
      </c>
      <c r="G4030">
        <v>249.13</v>
      </c>
      <c r="H4030">
        <v>451903.27</v>
      </c>
      <c r="I4030">
        <v>94.73</v>
      </c>
      <c r="J4030">
        <v>6.56</v>
      </c>
      <c r="K4030">
        <v>88.17</v>
      </c>
    </row>
    <row r="4031" spans="1:11" x14ac:dyDescent="0.3">
      <c r="A4031" t="s">
        <v>375</v>
      </c>
      <c r="B4031" s="2">
        <v>46326</v>
      </c>
      <c r="C4031">
        <v>451903.27</v>
      </c>
      <c r="D4031">
        <v>2844.35</v>
      </c>
      <c r="E4031">
        <v>1478.41</v>
      </c>
      <c r="F4031">
        <v>3835.6</v>
      </c>
      <c r="G4031">
        <v>246.06</v>
      </c>
      <c r="H4031">
        <v>446343.2</v>
      </c>
      <c r="I4031">
        <v>93.57</v>
      </c>
      <c r="J4031">
        <v>6.56</v>
      </c>
      <c r="K4031">
        <v>87.01</v>
      </c>
    </row>
    <row r="4032" spans="1:11" x14ac:dyDescent="0.3">
      <c r="A4032" t="s">
        <v>375</v>
      </c>
      <c r="B4032" s="2">
        <v>46356</v>
      </c>
      <c r="C4032">
        <v>446343.2</v>
      </c>
      <c r="D4032">
        <v>2809.36</v>
      </c>
      <c r="E4032">
        <v>1460.22</v>
      </c>
      <c r="F4032">
        <v>3788.41</v>
      </c>
      <c r="G4032">
        <v>243.03</v>
      </c>
      <c r="H4032">
        <v>440851.55</v>
      </c>
      <c r="I4032">
        <v>92.42</v>
      </c>
      <c r="J4032">
        <v>6.56</v>
      </c>
      <c r="K4032">
        <v>85.85</v>
      </c>
    </row>
    <row r="4033" spans="1:11" x14ac:dyDescent="0.3">
      <c r="A4033" t="s">
        <v>375</v>
      </c>
      <c r="B4033" s="2">
        <v>46387</v>
      </c>
      <c r="C4033">
        <v>440851.55</v>
      </c>
      <c r="D4033">
        <v>2774.79</v>
      </c>
      <c r="E4033">
        <v>1442.25</v>
      </c>
      <c r="F4033">
        <v>3741.79</v>
      </c>
      <c r="G4033">
        <v>240.04</v>
      </c>
      <c r="H4033">
        <v>435427.46</v>
      </c>
      <c r="I4033">
        <v>91.28</v>
      </c>
      <c r="J4033">
        <v>6.56</v>
      </c>
      <c r="K4033">
        <v>84.72</v>
      </c>
    </row>
    <row r="4034" spans="1:11" x14ac:dyDescent="0.3">
      <c r="A4034" t="s">
        <v>376</v>
      </c>
      <c r="B4034" s="2">
        <v>46053</v>
      </c>
      <c r="C4034">
        <v>547282.05000000005</v>
      </c>
      <c r="D4034">
        <v>3031.94</v>
      </c>
      <c r="E4034">
        <v>603.65</v>
      </c>
      <c r="F4034">
        <v>7029.79</v>
      </c>
      <c r="G4034">
        <v>1464</v>
      </c>
      <c r="H4034">
        <v>538184.61</v>
      </c>
      <c r="I4034">
        <v>113.07</v>
      </c>
      <c r="J4034">
        <v>5.0199999999999996</v>
      </c>
      <c r="K4034">
        <v>108.05</v>
      </c>
    </row>
    <row r="4035" spans="1:11" x14ac:dyDescent="0.3">
      <c r="A4035" t="s">
        <v>376</v>
      </c>
      <c r="B4035" s="2">
        <v>46081</v>
      </c>
      <c r="C4035">
        <v>538184.61</v>
      </c>
      <c r="D4035">
        <v>2981.54</v>
      </c>
      <c r="E4035">
        <v>593.62</v>
      </c>
      <c r="F4035">
        <v>6912.93</v>
      </c>
      <c r="G4035">
        <v>1439.67</v>
      </c>
      <c r="H4035">
        <v>529238.4</v>
      </c>
      <c r="I4035">
        <v>111.19</v>
      </c>
      <c r="J4035">
        <v>5.0199999999999996</v>
      </c>
      <c r="K4035">
        <v>106.17</v>
      </c>
    </row>
    <row r="4036" spans="1:11" x14ac:dyDescent="0.3">
      <c r="A4036" t="s">
        <v>376</v>
      </c>
      <c r="B4036" s="2">
        <v>46112</v>
      </c>
      <c r="C4036">
        <v>529238.4</v>
      </c>
      <c r="D4036">
        <v>2931.98</v>
      </c>
      <c r="E4036">
        <v>583.75</v>
      </c>
      <c r="F4036">
        <v>6798.02</v>
      </c>
      <c r="G4036">
        <v>1415.73</v>
      </c>
      <c r="H4036">
        <v>520440.89</v>
      </c>
      <c r="I4036">
        <v>109.34</v>
      </c>
      <c r="J4036">
        <v>5.0199999999999996</v>
      </c>
      <c r="K4036">
        <v>104.32</v>
      </c>
    </row>
    <row r="4037" spans="1:11" x14ac:dyDescent="0.3">
      <c r="A4037" t="s">
        <v>376</v>
      </c>
      <c r="B4037" s="2">
        <v>46142</v>
      </c>
      <c r="C4037">
        <v>520440.89</v>
      </c>
      <c r="D4037">
        <v>2883.24</v>
      </c>
      <c r="E4037">
        <v>574.04999999999995</v>
      </c>
      <c r="F4037">
        <v>6685.02</v>
      </c>
      <c r="G4037">
        <v>1392.2</v>
      </c>
      <c r="H4037">
        <v>511789.63</v>
      </c>
      <c r="I4037">
        <v>107.52</v>
      </c>
      <c r="J4037">
        <v>5.0199999999999996</v>
      </c>
      <c r="K4037">
        <v>102.5</v>
      </c>
    </row>
    <row r="4038" spans="1:11" x14ac:dyDescent="0.3">
      <c r="A4038" t="s">
        <v>376</v>
      </c>
      <c r="B4038" s="2">
        <v>46173</v>
      </c>
      <c r="C4038">
        <v>511789.63</v>
      </c>
      <c r="D4038">
        <v>2835.31</v>
      </c>
      <c r="E4038">
        <v>564.5</v>
      </c>
      <c r="F4038">
        <v>6573.89</v>
      </c>
      <c r="G4038">
        <v>1369.06</v>
      </c>
      <c r="H4038">
        <v>503282.18</v>
      </c>
      <c r="I4038">
        <v>105.74</v>
      </c>
      <c r="J4038">
        <v>5.0199999999999996</v>
      </c>
      <c r="K4038">
        <v>100.71</v>
      </c>
    </row>
    <row r="4039" spans="1:11" x14ac:dyDescent="0.3">
      <c r="A4039" t="s">
        <v>376</v>
      </c>
      <c r="B4039" s="2">
        <v>46203</v>
      </c>
      <c r="C4039">
        <v>503282.18</v>
      </c>
      <c r="D4039">
        <v>2788.18</v>
      </c>
      <c r="E4039">
        <v>555.12</v>
      </c>
      <c r="F4039">
        <v>6464.61</v>
      </c>
      <c r="G4039">
        <v>1346.3</v>
      </c>
      <c r="H4039">
        <v>494916.15</v>
      </c>
      <c r="I4039">
        <v>103.98</v>
      </c>
      <c r="J4039">
        <v>5.0199999999999996</v>
      </c>
      <c r="K4039">
        <v>98.95</v>
      </c>
    </row>
    <row r="4040" spans="1:11" x14ac:dyDescent="0.3">
      <c r="A4040" t="s">
        <v>376</v>
      </c>
      <c r="B4040" s="2">
        <v>46234</v>
      </c>
      <c r="C4040">
        <v>494916.15</v>
      </c>
      <c r="D4040">
        <v>2741.84</v>
      </c>
      <c r="E4040">
        <v>545.89</v>
      </c>
      <c r="F4040">
        <v>6357.15</v>
      </c>
      <c r="G4040">
        <v>1323.92</v>
      </c>
      <c r="H4040">
        <v>486689.18</v>
      </c>
      <c r="I4040">
        <v>102.25</v>
      </c>
      <c r="J4040">
        <v>5.0199999999999996</v>
      </c>
      <c r="K4040">
        <v>97.23</v>
      </c>
    </row>
    <row r="4041" spans="1:11" x14ac:dyDescent="0.3">
      <c r="A4041" t="s">
        <v>376</v>
      </c>
      <c r="B4041" s="2">
        <v>46265</v>
      </c>
      <c r="C4041">
        <v>486689.18</v>
      </c>
      <c r="D4041">
        <v>2696.26</v>
      </c>
      <c r="E4041">
        <v>536.82000000000005</v>
      </c>
      <c r="F4041">
        <v>6251.48</v>
      </c>
      <c r="G4041">
        <v>1301.9100000000001</v>
      </c>
      <c r="H4041">
        <v>478598.98</v>
      </c>
      <c r="I4041">
        <v>100.55</v>
      </c>
      <c r="J4041">
        <v>5.0199999999999996</v>
      </c>
      <c r="K4041">
        <v>95.53</v>
      </c>
    </row>
    <row r="4042" spans="1:11" x14ac:dyDescent="0.3">
      <c r="A4042" t="s">
        <v>376</v>
      </c>
      <c r="B4042" s="2">
        <v>46295</v>
      </c>
      <c r="C4042">
        <v>478598.98</v>
      </c>
      <c r="D4042">
        <v>2651.44</v>
      </c>
      <c r="E4042">
        <v>527.89</v>
      </c>
      <c r="F4042">
        <v>6147.56</v>
      </c>
      <c r="G4042">
        <v>1280.27</v>
      </c>
      <c r="H4042">
        <v>470643.25</v>
      </c>
      <c r="I4042">
        <v>98.88</v>
      </c>
      <c r="J4042">
        <v>5.0199999999999996</v>
      </c>
      <c r="K4042">
        <v>93.86</v>
      </c>
    </row>
    <row r="4043" spans="1:11" x14ac:dyDescent="0.3">
      <c r="A4043" t="s">
        <v>376</v>
      </c>
      <c r="B4043" s="2">
        <v>46326</v>
      </c>
      <c r="C4043">
        <v>470643.25</v>
      </c>
      <c r="D4043">
        <v>2607.36</v>
      </c>
      <c r="E4043">
        <v>519.12</v>
      </c>
      <c r="F4043">
        <v>6045.37</v>
      </c>
      <c r="G4043">
        <v>1258.99</v>
      </c>
      <c r="H4043">
        <v>462819.77</v>
      </c>
      <c r="I4043">
        <v>97.24</v>
      </c>
      <c r="J4043">
        <v>5.0199999999999996</v>
      </c>
      <c r="K4043">
        <v>92.21</v>
      </c>
    </row>
    <row r="4044" spans="1:11" x14ac:dyDescent="0.3">
      <c r="A4044" t="s">
        <v>376</v>
      </c>
      <c r="B4044" s="2">
        <v>46356</v>
      </c>
      <c r="C4044">
        <v>462819.77</v>
      </c>
      <c r="D4044">
        <v>2564.02</v>
      </c>
      <c r="E4044">
        <v>510.49</v>
      </c>
      <c r="F4044">
        <v>5944.88</v>
      </c>
      <c r="G4044">
        <v>1238.06</v>
      </c>
      <c r="H4044">
        <v>455126.35</v>
      </c>
      <c r="I4044">
        <v>95.62</v>
      </c>
      <c r="J4044">
        <v>5.0199999999999996</v>
      </c>
      <c r="K4044">
        <v>90.6</v>
      </c>
    </row>
    <row r="4045" spans="1:11" x14ac:dyDescent="0.3">
      <c r="A4045" t="s">
        <v>376</v>
      </c>
      <c r="B4045" s="2">
        <v>46387</v>
      </c>
      <c r="C4045">
        <v>455126.35</v>
      </c>
      <c r="D4045">
        <v>2521.4</v>
      </c>
      <c r="E4045">
        <v>502</v>
      </c>
      <c r="F4045">
        <v>5846.06</v>
      </c>
      <c r="G4045">
        <v>1217.48</v>
      </c>
      <c r="H4045">
        <v>447560.81</v>
      </c>
      <c r="I4045">
        <v>94.03</v>
      </c>
      <c r="J4045">
        <v>5.0199999999999996</v>
      </c>
      <c r="K4045">
        <v>89.01</v>
      </c>
    </row>
    <row r="4046" spans="1:11" x14ac:dyDescent="0.3">
      <c r="A4046" t="s">
        <v>377</v>
      </c>
      <c r="B4046" s="2">
        <v>46053</v>
      </c>
      <c r="C4046">
        <v>485397.14</v>
      </c>
      <c r="D4046">
        <v>2958.9</v>
      </c>
      <c r="E4046">
        <v>476.66</v>
      </c>
      <c r="F4046">
        <v>4584.87</v>
      </c>
      <c r="G4046">
        <v>450.24</v>
      </c>
      <c r="H4046">
        <v>479885.37</v>
      </c>
      <c r="I4046">
        <v>100.55</v>
      </c>
      <c r="J4046">
        <v>6.82</v>
      </c>
      <c r="K4046">
        <v>93.73</v>
      </c>
    </row>
    <row r="4047" spans="1:11" x14ac:dyDescent="0.3">
      <c r="A4047" t="s">
        <v>377</v>
      </c>
      <c r="B4047" s="2">
        <v>46081</v>
      </c>
      <c r="C4047">
        <v>479885.37</v>
      </c>
      <c r="D4047">
        <v>2925.3</v>
      </c>
      <c r="E4047">
        <v>471.25</v>
      </c>
      <c r="F4047">
        <v>4532.8100000000004</v>
      </c>
      <c r="G4047">
        <v>445.12</v>
      </c>
      <c r="H4047">
        <v>474436.2</v>
      </c>
      <c r="I4047">
        <v>99.41</v>
      </c>
      <c r="J4047">
        <v>6.82</v>
      </c>
      <c r="K4047">
        <v>92.59</v>
      </c>
    </row>
    <row r="4048" spans="1:11" x14ac:dyDescent="0.3">
      <c r="A4048" t="s">
        <v>377</v>
      </c>
      <c r="B4048" s="2">
        <v>46112</v>
      </c>
      <c r="C4048">
        <v>474436.2</v>
      </c>
      <c r="D4048">
        <v>2892.08</v>
      </c>
      <c r="E4048">
        <v>465.9</v>
      </c>
      <c r="F4048">
        <v>4481.34</v>
      </c>
      <c r="G4048">
        <v>440.07</v>
      </c>
      <c r="H4048">
        <v>469048.89</v>
      </c>
      <c r="I4048">
        <v>98.28</v>
      </c>
      <c r="J4048">
        <v>6.82</v>
      </c>
      <c r="K4048">
        <v>91.46</v>
      </c>
    </row>
    <row r="4049" spans="1:11" x14ac:dyDescent="0.3">
      <c r="A4049" t="s">
        <v>377</v>
      </c>
      <c r="B4049" s="2">
        <v>46142</v>
      </c>
      <c r="C4049">
        <v>469048.89</v>
      </c>
      <c r="D4049">
        <v>2859.24</v>
      </c>
      <c r="E4049">
        <v>460.61</v>
      </c>
      <c r="F4049">
        <v>4430.45</v>
      </c>
      <c r="G4049">
        <v>435.07</v>
      </c>
      <c r="H4049">
        <v>463722.76</v>
      </c>
      <c r="I4049">
        <v>97.16</v>
      </c>
      <c r="J4049">
        <v>6.82</v>
      </c>
      <c r="K4049">
        <v>90.35</v>
      </c>
    </row>
    <row r="4050" spans="1:11" x14ac:dyDescent="0.3">
      <c r="A4050" t="s">
        <v>377</v>
      </c>
      <c r="B4050" s="2">
        <v>46173</v>
      </c>
      <c r="C4050">
        <v>463722.76</v>
      </c>
      <c r="D4050">
        <v>2826.78</v>
      </c>
      <c r="E4050">
        <v>455.38</v>
      </c>
      <c r="F4050">
        <v>4380.1400000000003</v>
      </c>
      <c r="G4050">
        <v>430.13</v>
      </c>
      <c r="H4050">
        <v>458457.12</v>
      </c>
      <c r="I4050">
        <v>96.06</v>
      </c>
      <c r="J4050">
        <v>6.82</v>
      </c>
      <c r="K4050">
        <v>89.24</v>
      </c>
    </row>
    <row r="4051" spans="1:11" x14ac:dyDescent="0.3">
      <c r="A4051" t="s">
        <v>377</v>
      </c>
      <c r="B4051" s="2">
        <v>46203</v>
      </c>
      <c r="C4051">
        <v>458457.12</v>
      </c>
      <c r="D4051">
        <v>2794.68</v>
      </c>
      <c r="E4051">
        <v>450.2</v>
      </c>
      <c r="F4051">
        <v>4330.41</v>
      </c>
      <c r="G4051">
        <v>425.25</v>
      </c>
      <c r="H4051">
        <v>453251.26</v>
      </c>
      <c r="I4051">
        <v>94.97</v>
      </c>
      <c r="J4051">
        <v>6.82</v>
      </c>
      <c r="K4051">
        <v>88.15</v>
      </c>
    </row>
    <row r="4052" spans="1:11" x14ac:dyDescent="0.3">
      <c r="A4052" t="s">
        <v>377</v>
      </c>
      <c r="B4052" s="2">
        <v>46234</v>
      </c>
      <c r="C4052">
        <v>453251.26</v>
      </c>
      <c r="D4052">
        <v>2762.94</v>
      </c>
      <c r="E4052">
        <v>445.09</v>
      </c>
      <c r="F4052">
        <v>4281.2299999999996</v>
      </c>
      <c r="G4052">
        <v>420.42</v>
      </c>
      <c r="H4052">
        <v>448104.51</v>
      </c>
      <c r="I4052">
        <v>93.89</v>
      </c>
      <c r="J4052">
        <v>6.82</v>
      </c>
      <c r="K4052">
        <v>87.07</v>
      </c>
    </row>
    <row r="4053" spans="1:11" x14ac:dyDescent="0.3">
      <c r="A4053" t="s">
        <v>377</v>
      </c>
      <c r="B4053" s="2">
        <v>46265</v>
      </c>
      <c r="C4053">
        <v>448104.51</v>
      </c>
      <c r="D4053">
        <v>2731.57</v>
      </c>
      <c r="E4053">
        <v>440.04</v>
      </c>
      <c r="F4053">
        <v>4232.62</v>
      </c>
      <c r="G4053">
        <v>415.64</v>
      </c>
      <c r="H4053">
        <v>443016.21</v>
      </c>
      <c r="I4053">
        <v>92.83</v>
      </c>
      <c r="J4053">
        <v>6.82</v>
      </c>
      <c r="K4053">
        <v>86.01</v>
      </c>
    </row>
    <row r="4054" spans="1:11" x14ac:dyDescent="0.3">
      <c r="A4054" t="s">
        <v>377</v>
      </c>
      <c r="B4054" s="2">
        <v>46295</v>
      </c>
      <c r="C4054">
        <v>443016.21</v>
      </c>
      <c r="D4054">
        <v>2700.55</v>
      </c>
      <c r="E4054">
        <v>435.04</v>
      </c>
      <c r="F4054">
        <v>4184.5600000000004</v>
      </c>
      <c r="G4054">
        <v>410.92</v>
      </c>
      <c r="H4054">
        <v>437985.69</v>
      </c>
      <c r="I4054">
        <v>91.77</v>
      </c>
      <c r="J4054">
        <v>6.82</v>
      </c>
      <c r="K4054">
        <v>84.95</v>
      </c>
    </row>
    <row r="4055" spans="1:11" x14ac:dyDescent="0.3">
      <c r="A4055" t="s">
        <v>377</v>
      </c>
      <c r="B4055" s="2">
        <v>46326</v>
      </c>
      <c r="C4055">
        <v>437985.69</v>
      </c>
      <c r="D4055">
        <v>2669.89</v>
      </c>
      <c r="E4055">
        <v>430.1</v>
      </c>
      <c r="F4055">
        <v>4137.04</v>
      </c>
      <c r="G4055">
        <v>406.26</v>
      </c>
      <c r="H4055">
        <v>433012.29</v>
      </c>
      <c r="I4055">
        <v>90.73</v>
      </c>
      <c r="J4055">
        <v>6.82</v>
      </c>
      <c r="K4055">
        <v>83.91</v>
      </c>
    </row>
    <row r="4056" spans="1:11" x14ac:dyDescent="0.3">
      <c r="A4056" t="s">
        <v>377</v>
      </c>
      <c r="B4056" s="2">
        <v>46356</v>
      </c>
      <c r="C4056">
        <v>433012.29</v>
      </c>
      <c r="D4056">
        <v>2639.57</v>
      </c>
      <c r="E4056">
        <v>425.22</v>
      </c>
      <c r="F4056">
        <v>4090.06</v>
      </c>
      <c r="G4056">
        <v>401.65</v>
      </c>
      <c r="H4056">
        <v>428095.36</v>
      </c>
      <c r="I4056">
        <v>89.7</v>
      </c>
      <c r="J4056">
        <v>6.82</v>
      </c>
      <c r="K4056">
        <v>82.88</v>
      </c>
    </row>
    <row r="4057" spans="1:11" x14ac:dyDescent="0.3">
      <c r="A4057" t="s">
        <v>377</v>
      </c>
      <c r="B4057" s="2">
        <v>46387</v>
      </c>
      <c r="C4057">
        <v>428095.36</v>
      </c>
      <c r="D4057">
        <v>2609.6</v>
      </c>
      <c r="E4057">
        <v>420.39</v>
      </c>
      <c r="F4057">
        <v>4043.62</v>
      </c>
      <c r="G4057">
        <v>397.08</v>
      </c>
      <c r="H4057">
        <v>423234.27</v>
      </c>
      <c r="I4057">
        <v>88.68</v>
      </c>
      <c r="J4057">
        <v>6.82</v>
      </c>
      <c r="K4057">
        <v>81.86</v>
      </c>
    </row>
    <row r="4058" spans="1:11" x14ac:dyDescent="0.3">
      <c r="A4058" t="s">
        <v>378</v>
      </c>
      <c r="B4058" s="2">
        <v>46053</v>
      </c>
      <c r="C4058">
        <v>420203.72</v>
      </c>
      <c r="D4058">
        <v>2425.98</v>
      </c>
      <c r="E4058">
        <v>418.24</v>
      </c>
      <c r="F4058">
        <v>2550.9499999999998</v>
      </c>
      <c r="G4058">
        <v>1296.07</v>
      </c>
      <c r="H4058">
        <v>415938.46</v>
      </c>
      <c r="I4058">
        <v>87.1</v>
      </c>
      <c r="J4058">
        <v>5.31</v>
      </c>
      <c r="K4058">
        <v>81.790000000000006</v>
      </c>
    </row>
    <row r="4059" spans="1:11" x14ac:dyDescent="0.3">
      <c r="A4059" t="s">
        <v>378</v>
      </c>
      <c r="B4059" s="2">
        <v>46081</v>
      </c>
      <c r="C4059">
        <v>415938.46</v>
      </c>
      <c r="D4059">
        <v>2401.35</v>
      </c>
      <c r="E4059">
        <v>413.99</v>
      </c>
      <c r="F4059">
        <v>2525.06</v>
      </c>
      <c r="G4059">
        <v>1282.92</v>
      </c>
      <c r="H4059">
        <v>411716.5</v>
      </c>
      <c r="I4059">
        <v>86.21</v>
      </c>
      <c r="J4059">
        <v>5.31</v>
      </c>
      <c r="K4059">
        <v>80.91</v>
      </c>
    </row>
    <row r="4060" spans="1:11" x14ac:dyDescent="0.3">
      <c r="A4060" t="s">
        <v>378</v>
      </c>
      <c r="B4060" s="2">
        <v>46112</v>
      </c>
      <c r="C4060">
        <v>411716.5</v>
      </c>
      <c r="D4060">
        <v>2376.98</v>
      </c>
      <c r="E4060">
        <v>409.79</v>
      </c>
      <c r="F4060">
        <v>2499.4299999999998</v>
      </c>
      <c r="G4060">
        <v>1269.8900000000001</v>
      </c>
      <c r="H4060">
        <v>407537.39</v>
      </c>
      <c r="I4060">
        <v>85.34</v>
      </c>
      <c r="J4060">
        <v>5.31</v>
      </c>
      <c r="K4060">
        <v>80.03</v>
      </c>
    </row>
    <row r="4061" spans="1:11" x14ac:dyDescent="0.3">
      <c r="A4061" t="s">
        <v>378</v>
      </c>
      <c r="B4061" s="2">
        <v>46142</v>
      </c>
      <c r="C4061">
        <v>407537.39</v>
      </c>
      <c r="D4061">
        <v>2352.85</v>
      </c>
      <c r="E4061">
        <v>405.63</v>
      </c>
      <c r="F4061">
        <v>2474.06</v>
      </c>
      <c r="G4061">
        <v>1257</v>
      </c>
      <c r="H4061">
        <v>403400.7</v>
      </c>
      <c r="I4061">
        <v>84.47</v>
      </c>
      <c r="J4061">
        <v>5.31</v>
      </c>
      <c r="K4061">
        <v>79.17</v>
      </c>
    </row>
    <row r="4062" spans="1:11" x14ac:dyDescent="0.3">
      <c r="A4062" t="s">
        <v>378</v>
      </c>
      <c r="B4062" s="2">
        <v>46173</v>
      </c>
      <c r="C4062">
        <v>403400.7</v>
      </c>
      <c r="D4062">
        <v>2328.9699999999998</v>
      </c>
      <c r="E4062">
        <v>401.51</v>
      </c>
      <c r="F4062">
        <v>2448.94</v>
      </c>
      <c r="G4062">
        <v>1244.24</v>
      </c>
      <c r="H4062">
        <v>399306</v>
      </c>
      <c r="I4062">
        <v>83.62</v>
      </c>
      <c r="J4062">
        <v>5.31</v>
      </c>
      <c r="K4062">
        <v>78.31</v>
      </c>
    </row>
    <row r="4063" spans="1:11" x14ac:dyDescent="0.3">
      <c r="A4063" t="s">
        <v>378</v>
      </c>
      <c r="B4063" s="2">
        <v>46203</v>
      </c>
      <c r="C4063">
        <v>399306</v>
      </c>
      <c r="D4063">
        <v>2305.33</v>
      </c>
      <c r="E4063">
        <v>397.44</v>
      </c>
      <c r="F4063">
        <v>2424.09</v>
      </c>
      <c r="G4063">
        <v>1231.6099999999999</v>
      </c>
      <c r="H4063">
        <v>395252.86</v>
      </c>
      <c r="I4063">
        <v>82.77</v>
      </c>
      <c r="J4063">
        <v>5.31</v>
      </c>
      <c r="K4063">
        <v>77.459999999999994</v>
      </c>
    </row>
    <row r="4064" spans="1:11" x14ac:dyDescent="0.3">
      <c r="A4064" t="s">
        <v>378</v>
      </c>
      <c r="B4064" s="2">
        <v>46234</v>
      </c>
      <c r="C4064">
        <v>395252.86</v>
      </c>
      <c r="D4064">
        <v>2281.9299999999998</v>
      </c>
      <c r="E4064">
        <v>393.4</v>
      </c>
      <c r="F4064">
        <v>2399.48</v>
      </c>
      <c r="G4064">
        <v>1219.1099999999999</v>
      </c>
      <c r="H4064">
        <v>391240.86</v>
      </c>
      <c r="I4064">
        <v>81.93</v>
      </c>
      <c r="J4064">
        <v>5.31</v>
      </c>
      <c r="K4064">
        <v>76.62</v>
      </c>
    </row>
    <row r="4065" spans="1:11" x14ac:dyDescent="0.3">
      <c r="A4065" t="s">
        <v>378</v>
      </c>
      <c r="B4065" s="2">
        <v>46265</v>
      </c>
      <c r="C4065">
        <v>391240.86</v>
      </c>
      <c r="D4065">
        <v>2258.7600000000002</v>
      </c>
      <c r="E4065">
        <v>389.41</v>
      </c>
      <c r="F4065">
        <v>2375.12</v>
      </c>
      <c r="G4065">
        <v>1206.74</v>
      </c>
      <c r="H4065">
        <v>387269.59</v>
      </c>
      <c r="I4065">
        <v>81.09</v>
      </c>
      <c r="J4065">
        <v>5.31</v>
      </c>
      <c r="K4065">
        <v>75.790000000000006</v>
      </c>
    </row>
    <row r="4066" spans="1:11" x14ac:dyDescent="0.3">
      <c r="A4066" t="s">
        <v>378</v>
      </c>
      <c r="B4066" s="2">
        <v>46295</v>
      </c>
      <c r="C4066">
        <v>387269.59</v>
      </c>
      <c r="D4066">
        <v>2235.84</v>
      </c>
      <c r="E4066">
        <v>385.46</v>
      </c>
      <c r="F4066">
        <v>2351.02</v>
      </c>
      <c r="G4066">
        <v>1194.49</v>
      </c>
      <c r="H4066">
        <v>383338.63</v>
      </c>
      <c r="I4066">
        <v>80.27</v>
      </c>
      <c r="J4066">
        <v>5.31</v>
      </c>
      <c r="K4066">
        <v>74.959999999999994</v>
      </c>
    </row>
    <row r="4067" spans="1:11" x14ac:dyDescent="0.3">
      <c r="A4067" t="s">
        <v>378</v>
      </c>
      <c r="B4067" s="2">
        <v>46326</v>
      </c>
      <c r="C4067">
        <v>383338.63</v>
      </c>
      <c r="D4067">
        <v>2213.14</v>
      </c>
      <c r="E4067">
        <v>381.55</v>
      </c>
      <c r="F4067">
        <v>2327.15</v>
      </c>
      <c r="G4067">
        <v>1182.3599999999999</v>
      </c>
      <c r="H4067">
        <v>379447.56</v>
      </c>
      <c r="I4067">
        <v>79.459999999999994</v>
      </c>
      <c r="J4067">
        <v>5.31</v>
      </c>
      <c r="K4067">
        <v>74.150000000000006</v>
      </c>
    </row>
    <row r="4068" spans="1:11" x14ac:dyDescent="0.3">
      <c r="A4068" t="s">
        <v>378</v>
      </c>
      <c r="B4068" s="2">
        <v>46356</v>
      </c>
      <c r="C4068">
        <v>379447.56</v>
      </c>
      <c r="D4068">
        <v>2190.6799999999998</v>
      </c>
      <c r="E4068">
        <v>377.67</v>
      </c>
      <c r="F4068">
        <v>2303.5300000000002</v>
      </c>
      <c r="G4068">
        <v>1170.3599999999999</v>
      </c>
      <c r="H4068">
        <v>375596</v>
      </c>
      <c r="I4068">
        <v>78.650000000000006</v>
      </c>
      <c r="J4068">
        <v>5.31</v>
      </c>
      <c r="K4068">
        <v>73.34</v>
      </c>
    </row>
    <row r="4069" spans="1:11" x14ac:dyDescent="0.3">
      <c r="A4069" t="s">
        <v>378</v>
      </c>
      <c r="B4069" s="2">
        <v>46387</v>
      </c>
      <c r="C4069">
        <v>375596</v>
      </c>
      <c r="D4069">
        <v>2168.44</v>
      </c>
      <c r="E4069">
        <v>373.84</v>
      </c>
      <c r="F4069">
        <v>2280.15</v>
      </c>
      <c r="G4069">
        <v>1158.48</v>
      </c>
      <c r="H4069">
        <v>371783.53</v>
      </c>
      <c r="I4069">
        <v>77.849999999999994</v>
      </c>
      <c r="J4069">
        <v>5.31</v>
      </c>
      <c r="K4069">
        <v>72.540000000000006</v>
      </c>
    </row>
    <row r="4070" spans="1:11" x14ac:dyDescent="0.3">
      <c r="A4070" t="s">
        <v>379</v>
      </c>
      <c r="B4070" s="2">
        <v>46053</v>
      </c>
      <c r="C4070">
        <v>389644.38</v>
      </c>
      <c r="D4070">
        <v>2317.09</v>
      </c>
      <c r="E4070">
        <v>509.44</v>
      </c>
      <c r="F4070">
        <v>2971.52</v>
      </c>
      <c r="G4070">
        <v>1137.54</v>
      </c>
      <c r="H4070">
        <v>385025.89</v>
      </c>
      <c r="I4070">
        <v>88.76</v>
      </c>
      <c r="J4070">
        <v>6.1</v>
      </c>
      <c r="K4070">
        <v>82.66</v>
      </c>
    </row>
    <row r="4071" spans="1:11" x14ac:dyDescent="0.3">
      <c r="A4071" t="s">
        <v>379</v>
      </c>
      <c r="B4071" s="2">
        <v>46081</v>
      </c>
      <c r="C4071">
        <v>385025.89</v>
      </c>
      <c r="D4071">
        <v>2289.62</v>
      </c>
      <c r="E4071">
        <v>503.4</v>
      </c>
      <c r="F4071">
        <v>2936.3</v>
      </c>
      <c r="G4071">
        <v>1124.05</v>
      </c>
      <c r="H4071">
        <v>380462.14</v>
      </c>
      <c r="I4071">
        <v>87.71</v>
      </c>
      <c r="J4071">
        <v>6.1</v>
      </c>
      <c r="K4071">
        <v>81.61</v>
      </c>
    </row>
    <row r="4072" spans="1:11" x14ac:dyDescent="0.3">
      <c r="A4072" t="s">
        <v>379</v>
      </c>
      <c r="B4072" s="2">
        <v>46112</v>
      </c>
      <c r="C4072">
        <v>380462.14</v>
      </c>
      <c r="D4072">
        <v>2262.48</v>
      </c>
      <c r="E4072">
        <v>497.43</v>
      </c>
      <c r="F4072">
        <v>2901.49</v>
      </c>
      <c r="G4072">
        <v>1110.73</v>
      </c>
      <c r="H4072">
        <v>375952.49</v>
      </c>
      <c r="I4072">
        <v>86.67</v>
      </c>
      <c r="J4072">
        <v>6.1</v>
      </c>
      <c r="K4072">
        <v>80.569999999999993</v>
      </c>
    </row>
    <row r="4073" spans="1:11" x14ac:dyDescent="0.3">
      <c r="A4073" t="s">
        <v>379</v>
      </c>
      <c r="B4073" s="2">
        <v>46142</v>
      </c>
      <c r="C4073">
        <v>375952.49</v>
      </c>
      <c r="D4073">
        <v>2235.66</v>
      </c>
      <c r="E4073">
        <v>491.54</v>
      </c>
      <c r="F4073">
        <v>2867.1</v>
      </c>
      <c r="G4073">
        <v>1097.56</v>
      </c>
      <c r="H4073">
        <v>371496.29</v>
      </c>
      <c r="I4073">
        <v>85.65</v>
      </c>
      <c r="J4073">
        <v>6.1</v>
      </c>
      <c r="K4073">
        <v>79.540000000000006</v>
      </c>
    </row>
    <row r="4074" spans="1:11" x14ac:dyDescent="0.3">
      <c r="A4074" t="s">
        <v>379</v>
      </c>
      <c r="B4074" s="2">
        <v>46173</v>
      </c>
      <c r="C4074">
        <v>371496.29</v>
      </c>
      <c r="D4074">
        <v>2209.16</v>
      </c>
      <c r="E4074">
        <v>485.71</v>
      </c>
      <c r="F4074">
        <v>2833.12</v>
      </c>
      <c r="G4074">
        <v>1084.55</v>
      </c>
      <c r="H4074">
        <v>367092.91</v>
      </c>
      <c r="I4074">
        <v>84.63</v>
      </c>
      <c r="J4074">
        <v>6.1</v>
      </c>
      <c r="K4074">
        <v>78.53</v>
      </c>
    </row>
    <row r="4075" spans="1:11" x14ac:dyDescent="0.3">
      <c r="A4075" t="s">
        <v>379</v>
      </c>
      <c r="B4075" s="2">
        <v>46203</v>
      </c>
      <c r="C4075">
        <v>367092.91</v>
      </c>
      <c r="D4075">
        <v>2182.98</v>
      </c>
      <c r="E4075">
        <v>479.95</v>
      </c>
      <c r="F4075">
        <v>2799.54</v>
      </c>
      <c r="G4075">
        <v>1071.7</v>
      </c>
      <c r="H4075">
        <v>362741.73</v>
      </c>
      <c r="I4075">
        <v>83.63</v>
      </c>
      <c r="J4075">
        <v>6.1</v>
      </c>
      <c r="K4075">
        <v>77.52</v>
      </c>
    </row>
    <row r="4076" spans="1:11" x14ac:dyDescent="0.3">
      <c r="A4076" t="s">
        <v>379</v>
      </c>
      <c r="B4076" s="2">
        <v>46234</v>
      </c>
      <c r="C4076">
        <v>362741.73</v>
      </c>
      <c r="D4076">
        <v>2157.1</v>
      </c>
      <c r="E4076">
        <v>474.26</v>
      </c>
      <c r="F4076">
        <v>2766.35</v>
      </c>
      <c r="G4076">
        <v>1059</v>
      </c>
      <c r="H4076">
        <v>358442.12</v>
      </c>
      <c r="I4076">
        <v>82.64</v>
      </c>
      <c r="J4076">
        <v>6.1</v>
      </c>
      <c r="K4076">
        <v>76.53</v>
      </c>
    </row>
    <row r="4077" spans="1:11" x14ac:dyDescent="0.3">
      <c r="A4077" t="s">
        <v>379</v>
      </c>
      <c r="B4077" s="2">
        <v>46265</v>
      </c>
      <c r="C4077">
        <v>358442.12</v>
      </c>
      <c r="D4077">
        <v>2131.54</v>
      </c>
      <c r="E4077">
        <v>468.64</v>
      </c>
      <c r="F4077">
        <v>2733.56</v>
      </c>
      <c r="G4077">
        <v>1046.44</v>
      </c>
      <c r="H4077">
        <v>354193.47</v>
      </c>
      <c r="I4077">
        <v>81.66</v>
      </c>
      <c r="J4077">
        <v>6.1</v>
      </c>
      <c r="K4077">
        <v>75.55</v>
      </c>
    </row>
    <row r="4078" spans="1:11" x14ac:dyDescent="0.3">
      <c r="A4078" t="s">
        <v>379</v>
      </c>
      <c r="B4078" s="2">
        <v>46295</v>
      </c>
      <c r="C4078">
        <v>354193.47</v>
      </c>
      <c r="D4078">
        <v>2106.27</v>
      </c>
      <c r="E4078">
        <v>463.09</v>
      </c>
      <c r="F4078">
        <v>2701.16</v>
      </c>
      <c r="G4078">
        <v>1034.04</v>
      </c>
      <c r="H4078">
        <v>349995.18</v>
      </c>
      <c r="I4078">
        <v>80.69</v>
      </c>
      <c r="J4078">
        <v>6.1</v>
      </c>
      <c r="K4078">
        <v>74.58</v>
      </c>
    </row>
    <row r="4079" spans="1:11" x14ac:dyDescent="0.3">
      <c r="A4079" t="s">
        <v>379</v>
      </c>
      <c r="B4079" s="2">
        <v>46326</v>
      </c>
      <c r="C4079">
        <v>349995.18</v>
      </c>
      <c r="D4079">
        <v>2081.3000000000002</v>
      </c>
      <c r="E4079">
        <v>457.6</v>
      </c>
      <c r="F4079">
        <v>2669.14</v>
      </c>
      <c r="G4079">
        <v>1021.78</v>
      </c>
      <c r="H4079">
        <v>345846.66</v>
      </c>
      <c r="I4079">
        <v>79.73</v>
      </c>
      <c r="J4079">
        <v>6.1</v>
      </c>
      <c r="K4079">
        <v>73.63</v>
      </c>
    </row>
    <row r="4080" spans="1:11" x14ac:dyDescent="0.3">
      <c r="A4080" t="s">
        <v>379</v>
      </c>
      <c r="B4080" s="2">
        <v>46356</v>
      </c>
      <c r="C4080">
        <v>345846.66</v>
      </c>
      <c r="D4080">
        <v>2056.63</v>
      </c>
      <c r="E4080">
        <v>452.17</v>
      </c>
      <c r="F4080">
        <v>2637.51</v>
      </c>
      <c r="G4080">
        <v>1009.67</v>
      </c>
      <c r="H4080">
        <v>341747.31</v>
      </c>
      <c r="I4080">
        <v>78.790000000000006</v>
      </c>
      <c r="J4080">
        <v>6.1</v>
      </c>
      <c r="K4080">
        <v>72.680000000000007</v>
      </c>
    </row>
    <row r="4081" spans="1:11" x14ac:dyDescent="0.3">
      <c r="A4081" t="s">
        <v>379</v>
      </c>
      <c r="B4081" s="2">
        <v>46387</v>
      </c>
      <c r="C4081">
        <v>341747.31</v>
      </c>
      <c r="D4081">
        <v>2032.26</v>
      </c>
      <c r="E4081">
        <v>446.81</v>
      </c>
      <c r="F4081">
        <v>2606.2399999999998</v>
      </c>
      <c r="G4081">
        <v>997.7</v>
      </c>
      <c r="H4081">
        <v>337696.54</v>
      </c>
      <c r="I4081">
        <v>77.849999999999994</v>
      </c>
      <c r="J4081">
        <v>6.1</v>
      </c>
      <c r="K4081">
        <v>71.75</v>
      </c>
    </row>
    <row r="4082" spans="1:11" x14ac:dyDescent="0.3">
      <c r="A4082" t="s">
        <v>380</v>
      </c>
      <c r="B4082" s="2">
        <v>46053</v>
      </c>
      <c r="C4082">
        <v>569866.5</v>
      </c>
      <c r="D4082">
        <v>3063.51</v>
      </c>
      <c r="E4082">
        <v>579.11</v>
      </c>
      <c r="F4082">
        <v>2583.54</v>
      </c>
      <c r="G4082">
        <v>1064.55</v>
      </c>
      <c r="H4082">
        <v>565639.30000000005</v>
      </c>
      <c r="I4082">
        <v>130.11000000000001</v>
      </c>
      <c r="J4082">
        <v>4.8</v>
      </c>
      <c r="K4082">
        <v>125.31</v>
      </c>
    </row>
    <row r="4083" spans="1:11" x14ac:dyDescent="0.3">
      <c r="A4083" t="s">
        <v>380</v>
      </c>
      <c r="B4083" s="2">
        <v>46081</v>
      </c>
      <c r="C4083">
        <v>565639.30000000005</v>
      </c>
      <c r="D4083">
        <v>3040.78</v>
      </c>
      <c r="E4083">
        <v>574.80999999999995</v>
      </c>
      <c r="F4083">
        <v>2564.38</v>
      </c>
      <c r="G4083">
        <v>1056.6500000000001</v>
      </c>
      <c r="H4083">
        <v>561443.46</v>
      </c>
      <c r="I4083">
        <v>129.13999999999999</v>
      </c>
      <c r="J4083">
        <v>4.8</v>
      </c>
      <c r="K4083">
        <v>124.35</v>
      </c>
    </row>
    <row r="4084" spans="1:11" x14ac:dyDescent="0.3">
      <c r="A4084" t="s">
        <v>380</v>
      </c>
      <c r="B4084" s="2">
        <v>46112</v>
      </c>
      <c r="C4084">
        <v>561443.46</v>
      </c>
      <c r="D4084">
        <v>3018.23</v>
      </c>
      <c r="E4084">
        <v>570.54999999999995</v>
      </c>
      <c r="F4084">
        <v>2545.35</v>
      </c>
      <c r="G4084">
        <v>1048.82</v>
      </c>
      <c r="H4084">
        <v>557278.75</v>
      </c>
      <c r="I4084">
        <v>128.19</v>
      </c>
      <c r="J4084">
        <v>4.8</v>
      </c>
      <c r="K4084">
        <v>123.39</v>
      </c>
    </row>
    <row r="4085" spans="1:11" x14ac:dyDescent="0.3">
      <c r="A4085" t="s">
        <v>380</v>
      </c>
      <c r="B4085" s="2">
        <v>46142</v>
      </c>
      <c r="C4085">
        <v>557278.75</v>
      </c>
      <c r="D4085">
        <v>2995.84</v>
      </c>
      <c r="E4085">
        <v>566.30999999999995</v>
      </c>
      <c r="F4085">
        <v>2526.4699999999998</v>
      </c>
      <c r="G4085">
        <v>1041.04</v>
      </c>
      <c r="H4085">
        <v>553144.92000000004</v>
      </c>
      <c r="I4085">
        <v>127.24</v>
      </c>
      <c r="J4085">
        <v>4.8</v>
      </c>
      <c r="K4085">
        <v>122.44</v>
      </c>
    </row>
    <row r="4086" spans="1:11" x14ac:dyDescent="0.3">
      <c r="A4086" t="s">
        <v>380</v>
      </c>
      <c r="B4086" s="2">
        <v>46173</v>
      </c>
      <c r="C4086">
        <v>553144.92000000004</v>
      </c>
      <c r="D4086">
        <v>2973.61</v>
      </c>
      <c r="E4086">
        <v>562.11</v>
      </c>
      <c r="F4086">
        <v>2507.73</v>
      </c>
      <c r="G4086">
        <v>1033.31</v>
      </c>
      <c r="H4086">
        <v>549041.77</v>
      </c>
      <c r="I4086">
        <v>126.29</v>
      </c>
      <c r="J4086">
        <v>4.8</v>
      </c>
      <c r="K4086">
        <v>121.5</v>
      </c>
    </row>
    <row r="4087" spans="1:11" x14ac:dyDescent="0.3">
      <c r="A4087" t="s">
        <v>380</v>
      </c>
      <c r="B4087" s="2">
        <v>46203</v>
      </c>
      <c r="C4087">
        <v>549041.77</v>
      </c>
      <c r="D4087">
        <v>2951.56</v>
      </c>
      <c r="E4087">
        <v>557.94000000000005</v>
      </c>
      <c r="F4087">
        <v>2489.13</v>
      </c>
      <c r="G4087">
        <v>1025.6500000000001</v>
      </c>
      <c r="H4087">
        <v>544969.04</v>
      </c>
      <c r="I4087">
        <v>125.36</v>
      </c>
      <c r="J4087">
        <v>4.8</v>
      </c>
      <c r="K4087">
        <v>120.56</v>
      </c>
    </row>
    <row r="4088" spans="1:11" x14ac:dyDescent="0.3">
      <c r="A4088" t="s">
        <v>380</v>
      </c>
      <c r="B4088" s="2">
        <v>46234</v>
      </c>
      <c r="C4088">
        <v>544969.04</v>
      </c>
      <c r="D4088">
        <v>2929.66</v>
      </c>
      <c r="E4088">
        <v>553.79999999999995</v>
      </c>
      <c r="F4088">
        <v>2470.67</v>
      </c>
      <c r="G4088">
        <v>1018.04</v>
      </c>
      <c r="H4088">
        <v>540926.53</v>
      </c>
      <c r="I4088">
        <v>124.43</v>
      </c>
      <c r="J4088">
        <v>4.8</v>
      </c>
      <c r="K4088">
        <v>119.63</v>
      </c>
    </row>
    <row r="4089" spans="1:11" x14ac:dyDescent="0.3">
      <c r="A4089" t="s">
        <v>380</v>
      </c>
      <c r="B4089" s="2">
        <v>46265</v>
      </c>
      <c r="C4089">
        <v>540926.53</v>
      </c>
      <c r="D4089">
        <v>2907.93</v>
      </c>
      <c r="E4089">
        <v>549.70000000000005</v>
      </c>
      <c r="F4089">
        <v>2452.34</v>
      </c>
      <c r="G4089">
        <v>1010.49</v>
      </c>
      <c r="H4089">
        <v>536914.01</v>
      </c>
      <c r="I4089">
        <v>123.5</v>
      </c>
      <c r="J4089">
        <v>4.8</v>
      </c>
      <c r="K4089">
        <v>118.71</v>
      </c>
    </row>
    <row r="4090" spans="1:11" x14ac:dyDescent="0.3">
      <c r="A4090" t="s">
        <v>380</v>
      </c>
      <c r="B4090" s="2">
        <v>46295</v>
      </c>
      <c r="C4090">
        <v>536914.01</v>
      </c>
      <c r="D4090">
        <v>2886.36</v>
      </c>
      <c r="E4090">
        <v>545.62</v>
      </c>
      <c r="F4090">
        <v>2434.15</v>
      </c>
      <c r="G4090">
        <v>1002.99</v>
      </c>
      <c r="H4090">
        <v>532931.25</v>
      </c>
      <c r="I4090">
        <v>122.59</v>
      </c>
      <c r="J4090">
        <v>4.8</v>
      </c>
      <c r="K4090">
        <v>117.79</v>
      </c>
    </row>
    <row r="4091" spans="1:11" x14ac:dyDescent="0.3">
      <c r="A4091" t="s">
        <v>380</v>
      </c>
      <c r="B4091" s="2">
        <v>46326</v>
      </c>
      <c r="C4091">
        <v>532931.25</v>
      </c>
      <c r="D4091">
        <v>2864.95</v>
      </c>
      <c r="E4091">
        <v>541.57000000000005</v>
      </c>
      <c r="F4091">
        <v>2416.09</v>
      </c>
      <c r="G4091">
        <v>995.55</v>
      </c>
      <c r="H4091">
        <v>528978.03</v>
      </c>
      <c r="I4091">
        <v>121.68</v>
      </c>
      <c r="J4091">
        <v>4.8</v>
      </c>
      <c r="K4091">
        <v>116.88</v>
      </c>
    </row>
    <row r="4092" spans="1:11" x14ac:dyDescent="0.3">
      <c r="A4092" t="s">
        <v>380</v>
      </c>
      <c r="B4092" s="2">
        <v>46356</v>
      </c>
      <c r="C4092">
        <v>528978.03</v>
      </c>
      <c r="D4092">
        <v>2843.7</v>
      </c>
      <c r="E4092">
        <v>537.54999999999995</v>
      </c>
      <c r="F4092">
        <v>2398.17</v>
      </c>
      <c r="G4092">
        <v>988.17</v>
      </c>
      <c r="H4092">
        <v>525054.14</v>
      </c>
      <c r="I4092">
        <v>120.77</v>
      </c>
      <c r="J4092">
        <v>4.8</v>
      </c>
      <c r="K4092">
        <v>115.98</v>
      </c>
    </row>
    <row r="4093" spans="1:11" x14ac:dyDescent="0.3">
      <c r="A4093" t="s">
        <v>380</v>
      </c>
      <c r="B4093" s="2">
        <v>46387</v>
      </c>
      <c r="C4093">
        <v>525054.14</v>
      </c>
      <c r="D4093">
        <v>2822.6</v>
      </c>
      <c r="E4093">
        <v>533.57000000000005</v>
      </c>
      <c r="F4093">
        <v>2380.38</v>
      </c>
      <c r="G4093">
        <v>980.84</v>
      </c>
      <c r="H4093">
        <v>521159.36</v>
      </c>
      <c r="I4093">
        <v>119.88</v>
      </c>
      <c r="J4093">
        <v>4.8</v>
      </c>
      <c r="K4093">
        <v>115.08</v>
      </c>
    </row>
    <row r="4094" spans="1:11" x14ac:dyDescent="0.3">
      <c r="A4094" t="s">
        <v>381</v>
      </c>
      <c r="B4094" s="2">
        <v>46053</v>
      </c>
      <c r="C4094">
        <v>361014.02</v>
      </c>
      <c r="D4094">
        <v>1982.27</v>
      </c>
      <c r="E4094">
        <v>1004.52</v>
      </c>
      <c r="F4094">
        <v>5836.24</v>
      </c>
      <c r="G4094">
        <v>764.1</v>
      </c>
      <c r="H4094">
        <v>353409.16</v>
      </c>
      <c r="I4094">
        <v>74.42</v>
      </c>
      <c r="J4094">
        <v>5.4</v>
      </c>
      <c r="K4094">
        <v>69.02</v>
      </c>
    </row>
    <row r="4095" spans="1:11" x14ac:dyDescent="0.3">
      <c r="A4095" t="s">
        <v>381</v>
      </c>
      <c r="B4095" s="2">
        <v>46081</v>
      </c>
      <c r="C4095">
        <v>353409.16</v>
      </c>
      <c r="D4095">
        <v>1940.51</v>
      </c>
      <c r="E4095">
        <v>983.36</v>
      </c>
      <c r="F4095">
        <v>5713.3</v>
      </c>
      <c r="G4095">
        <v>748</v>
      </c>
      <c r="H4095">
        <v>345964.5</v>
      </c>
      <c r="I4095">
        <v>72.849999999999994</v>
      </c>
      <c r="J4095">
        <v>5.4</v>
      </c>
      <c r="K4095">
        <v>67.45</v>
      </c>
    </row>
    <row r="4096" spans="1:11" x14ac:dyDescent="0.3">
      <c r="A4096" t="s">
        <v>381</v>
      </c>
      <c r="B4096" s="2">
        <v>46112</v>
      </c>
      <c r="C4096">
        <v>345964.5</v>
      </c>
      <c r="D4096">
        <v>1899.63</v>
      </c>
      <c r="E4096">
        <v>962.65</v>
      </c>
      <c r="F4096">
        <v>5592.94</v>
      </c>
      <c r="G4096">
        <v>732.24</v>
      </c>
      <c r="H4096">
        <v>338676.67</v>
      </c>
      <c r="I4096">
        <v>71.319999999999993</v>
      </c>
      <c r="J4096">
        <v>5.4</v>
      </c>
      <c r="K4096">
        <v>65.92</v>
      </c>
    </row>
    <row r="4097" spans="1:11" x14ac:dyDescent="0.3">
      <c r="A4097" t="s">
        <v>381</v>
      </c>
      <c r="B4097" s="2">
        <v>46142</v>
      </c>
      <c r="C4097">
        <v>338676.67</v>
      </c>
      <c r="D4097">
        <v>1859.62</v>
      </c>
      <c r="E4097">
        <v>942.37</v>
      </c>
      <c r="F4097">
        <v>5475.13</v>
      </c>
      <c r="G4097">
        <v>716.82</v>
      </c>
      <c r="H4097">
        <v>331542.34999999998</v>
      </c>
      <c r="I4097">
        <v>69.81</v>
      </c>
      <c r="J4097">
        <v>5.4</v>
      </c>
      <c r="K4097">
        <v>64.42</v>
      </c>
    </row>
    <row r="4098" spans="1:11" x14ac:dyDescent="0.3">
      <c r="A4098" t="s">
        <v>381</v>
      </c>
      <c r="B4098" s="2">
        <v>46173</v>
      </c>
      <c r="C4098">
        <v>331542.34999999998</v>
      </c>
      <c r="D4098">
        <v>1820.44</v>
      </c>
      <c r="E4098">
        <v>922.52</v>
      </c>
      <c r="F4098">
        <v>5359.79</v>
      </c>
      <c r="G4098">
        <v>701.72</v>
      </c>
      <c r="H4098">
        <v>324558.33</v>
      </c>
      <c r="I4098">
        <v>68.34</v>
      </c>
      <c r="J4098">
        <v>5.4</v>
      </c>
      <c r="K4098">
        <v>62.95</v>
      </c>
    </row>
    <row r="4099" spans="1:11" x14ac:dyDescent="0.3">
      <c r="A4099" t="s">
        <v>381</v>
      </c>
      <c r="B4099" s="2">
        <v>46203</v>
      </c>
      <c r="C4099">
        <v>324558.33</v>
      </c>
      <c r="D4099">
        <v>1782.1</v>
      </c>
      <c r="E4099">
        <v>903.08</v>
      </c>
      <c r="F4099">
        <v>5246.89</v>
      </c>
      <c r="G4099">
        <v>686.94</v>
      </c>
      <c r="H4099">
        <v>317721.42</v>
      </c>
      <c r="I4099">
        <v>66.900000000000006</v>
      </c>
      <c r="J4099">
        <v>5.4</v>
      </c>
      <c r="K4099">
        <v>61.51</v>
      </c>
    </row>
    <row r="4100" spans="1:11" x14ac:dyDescent="0.3">
      <c r="A4100" t="s">
        <v>381</v>
      </c>
      <c r="B4100" s="2">
        <v>46234</v>
      </c>
      <c r="C4100">
        <v>317721.42</v>
      </c>
      <c r="D4100">
        <v>1744.56</v>
      </c>
      <c r="E4100">
        <v>884.06</v>
      </c>
      <c r="F4100">
        <v>5136.3599999999997</v>
      </c>
      <c r="G4100">
        <v>672.47</v>
      </c>
      <c r="H4100">
        <v>311028.53000000003</v>
      </c>
      <c r="I4100">
        <v>65.489999999999995</v>
      </c>
      <c r="J4100">
        <v>5.4</v>
      </c>
      <c r="K4100">
        <v>60.1</v>
      </c>
    </row>
    <row r="4101" spans="1:11" x14ac:dyDescent="0.3">
      <c r="A4101" t="s">
        <v>381</v>
      </c>
      <c r="B4101" s="2">
        <v>46265</v>
      </c>
      <c r="C4101">
        <v>311028.53000000003</v>
      </c>
      <c r="D4101">
        <v>1707.81</v>
      </c>
      <c r="E4101">
        <v>865.44</v>
      </c>
      <c r="F4101">
        <v>5028.16</v>
      </c>
      <c r="G4101">
        <v>658.3</v>
      </c>
      <c r="H4101">
        <v>304476.63</v>
      </c>
      <c r="I4101">
        <v>64.12</v>
      </c>
      <c r="J4101">
        <v>5.4</v>
      </c>
      <c r="K4101">
        <v>58.72</v>
      </c>
    </row>
    <row r="4102" spans="1:11" x14ac:dyDescent="0.3">
      <c r="A4102" t="s">
        <v>381</v>
      </c>
      <c r="B4102" s="2">
        <v>46295</v>
      </c>
      <c r="C4102">
        <v>304476.63</v>
      </c>
      <c r="D4102">
        <v>1671.83</v>
      </c>
      <c r="E4102">
        <v>847.21</v>
      </c>
      <c r="F4102">
        <v>4922.24</v>
      </c>
      <c r="G4102">
        <v>644.42999999999995</v>
      </c>
      <c r="H4102">
        <v>298062.75</v>
      </c>
      <c r="I4102">
        <v>62.76</v>
      </c>
      <c r="J4102">
        <v>5.4</v>
      </c>
      <c r="K4102">
        <v>57.37</v>
      </c>
    </row>
    <row r="4103" spans="1:11" x14ac:dyDescent="0.3">
      <c r="A4103" t="s">
        <v>381</v>
      </c>
      <c r="B4103" s="2">
        <v>46326</v>
      </c>
      <c r="C4103">
        <v>298062.75</v>
      </c>
      <c r="D4103">
        <v>1636.61</v>
      </c>
      <c r="E4103">
        <v>829.36</v>
      </c>
      <c r="F4103">
        <v>4818.55</v>
      </c>
      <c r="G4103">
        <v>630.86</v>
      </c>
      <c r="H4103">
        <v>291783.98</v>
      </c>
      <c r="I4103">
        <v>61.44</v>
      </c>
      <c r="J4103">
        <v>5.4</v>
      </c>
      <c r="K4103">
        <v>56.04</v>
      </c>
    </row>
    <row r="4104" spans="1:11" x14ac:dyDescent="0.3">
      <c r="A4104" t="s">
        <v>381</v>
      </c>
      <c r="B4104" s="2">
        <v>46356</v>
      </c>
      <c r="C4104">
        <v>291783.98</v>
      </c>
      <c r="D4104">
        <v>1602.14</v>
      </c>
      <c r="E4104">
        <v>811.89</v>
      </c>
      <c r="F4104">
        <v>4717.05</v>
      </c>
      <c r="G4104">
        <v>617.57000000000005</v>
      </c>
      <c r="H4104">
        <v>285637.46999999997</v>
      </c>
      <c r="I4104">
        <v>60.15</v>
      </c>
      <c r="J4104">
        <v>5.4</v>
      </c>
      <c r="K4104">
        <v>54.75</v>
      </c>
    </row>
    <row r="4105" spans="1:11" x14ac:dyDescent="0.3">
      <c r="A4105" t="s">
        <v>381</v>
      </c>
      <c r="B4105" s="2">
        <v>46387</v>
      </c>
      <c r="C4105">
        <v>285637.46999999997</v>
      </c>
      <c r="D4105">
        <v>1568.39</v>
      </c>
      <c r="E4105">
        <v>794.79</v>
      </c>
      <c r="F4105">
        <v>4617.68</v>
      </c>
      <c r="G4105">
        <v>604.55999999999995</v>
      </c>
      <c r="H4105">
        <v>279620.44</v>
      </c>
      <c r="I4105">
        <v>58.88</v>
      </c>
      <c r="J4105">
        <v>5.4</v>
      </c>
      <c r="K4105">
        <v>53.48</v>
      </c>
    </row>
    <row r="4106" spans="1:11" x14ac:dyDescent="0.3">
      <c r="A4106" t="s">
        <v>382</v>
      </c>
      <c r="B4106" s="2">
        <v>46053</v>
      </c>
      <c r="C4106">
        <v>440677.95</v>
      </c>
      <c r="D4106">
        <v>2356.16</v>
      </c>
      <c r="E4106">
        <v>468.26</v>
      </c>
      <c r="F4106">
        <v>4800.22</v>
      </c>
      <c r="G4106">
        <v>280.02999999999997</v>
      </c>
      <c r="H4106">
        <v>435129.44</v>
      </c>
      <c r="I4106">
        <v>91.23</v>
      </c>
      <c r="J4106">
        <v>7.3</v>
      </c>
      <c r="K4106">
        <v>83.93</v>
      </c>
    </row>
    <row r="4107" spans="1:11" x14ac:dyDescent="0.3">
      <c r="A4107" t="s">
        <v>382</v>
      </c>
      <c r="B4107" s="2">
        <v>46081</v>
      </c>
      <c r="C4107">
        <v>435129.44</v>
      </c>
      <c r="D4107">
        <v>2326.4899999999998</v>
      </c>
      <c r="E4107">
        <v>462.37</v>
      </c>
      <c r="F4107">
        <v>4739.78</v>
      </c>
      <c r="G4107">
        <v>276.5</v>
      </c>
      <c r="H4107">
        <v>429650.79</v>
      </c>
      <c r="I4107">
        <v>90.08</v>
      </c>
      <c r="J4107">
        <v>7.3</v>
      </c>
      <c r="K4107">
        <v>82.78</v>
      </c>
    </row>
    <row r="4108" spans="1:11" x14ac:dyDescent="0.3">
      <c r="A4108" t="s">
        <v>382</v>
      </c>
      <c r="B4108" s="2">
        <v>46112</v>
      </c>
      <c r="C4108">
        <v>429650.79</v>
      </c>
      <c r="D4108">
        <v>2297.1999999999998</v>
      </c>
      <c r="E4108">
        <v>456.55</v>
      </c>
      <c r="F4108">
        <v>4680.1000000000004</v>
      </c>
      <c r="G4108">
        <v>273.02</v>
      </c>
      <c r="H4108">
        <v>424241.12</v>
      </c>
      <c r="I4108">
        <v>88.95</v>
      </c>
      <c r="J4108">
        <v>7.3</v>
      </c>
      <c r="K4108">
        <v>81.650000000000006</v>
      </c>
    </row>
    <row r="4109" spans="1:11" x14ac:dyDescent="0.3">
      <c r="A4109" t="s">
        <v>382</v>
      </c>
      <c r="B4109" s="2">
        <v>46142</v>
      </c>
      <c r="C4109">
        <v>424241.12</v>
      </c>
      <c r="D4109">
        <v>2268.2800000000002</v>
      </c>
      <c r="E4109">
        <v>450.8</v>
      </c>
      <c r="F4109">
        <v>4621.18</v>
      </c>
      <c r="G4109">
        <v>269.58</v>
      </c>
      <c r="H4109">
        <v>418899.57</v>
      </c>
      <c r="I4109">
        <v>87.83</v>
      </c>
      <c r="J4109">
        <v>7.3</v>
      </c>
      <c r="K4109">
        <v>80.53</v>
      </c>
    </row>
    <row r="4110" spans="1:11" x14ac:dyDescent="0.3">
      <c r="A4110" t="s">
        <v>382</v>
      </c>
      <c r="B4110" s="2">
        <v>46173</v>
      </c>
      <c r="C4110">
        <v>418899.57</v>
      </c>
      <c r="D4110">
        <v>2239.7199999999998</v>
      </c>
      <c r="E4110">
        <v>445.12</v>
      </c>
      <c r="F4110">
        <v>4562.99</v>
      </c>
      <c r="G4110">
        <v>266.19</v>
      </c>
      <c r="H4110">
        <v>413625.27</v>
      </c>
      <c r="I4110">
        <v>86.72</v>
      </c>
      <c r="J4110">
        <v>7.3</v>
      </c>
      <c r="K4110">
        <v>79.42</v>
      </c>
    </row>
    <row r="4111" spans="1:11" x14ac:dyDescent="0.3">
      <c r="A4111" t="s">
        <v>382</v>
      </c>
      <c r="B4111" s="2">
        <v>46203</v>
      </c>
      <c r="C4111">
        <v>413625.27</v>
      </c>
      <c r="D4111">
        <v>2211.52</v>
      </c>
      <c r="E4111">
        <v>439.52</v>
      </c>
      <c r="F4111">
        <v>4505.54</v>
      </c>
      <c r="G4111">
        <v>262.83999999999997</v>
      </c>
      <c r="H4111">
        <v>408417.38</v>
      </c>
      <c r="I4111">
        <v>85.63</v>
      </c>
      <c r="J4111">
        <v>7.3</v>
      </c>
      <c r="K4111">
        <v>78.33</v>
      </c>
    </row>
    <row r="4112" spans="1:11" x14ac:dyDescent="0.3">
      <c r="A4112" t="s">
        <v>382</v>
      </c>
      <c r="B4112" s="2">
        <v>46234</v>
      </c>
      <c r="C4112">
        <v>408417.38</v>
      </c>
      <c r="D4112">
        <v>2183.67</v>
      </c>
      <c r="E4112">
        <v>433.98</v>
      </c>
      <c r="F4112">
        <v>4448.8100000000004</v>
      </c>
      <c r="G4112">
        <v>259.52999999999997</v>
      </c>
      <c r="H4112">
        <v>403275.05</v>
      </c>
      <c r="I4112">
        <v>84.55</v>
      </c>
      <c r="J4112">
        <v>7.3</v>
      </c>
      <c r="K4112">
        <v>77.25</v>
      </c>
    </row>
    <row r="4113" spans="1:11" x14ac:dyDescent="0.3">
      <c r="A4113" t="s">
        <v>382</v>
      </c>
      <c r="B4113" s="2">
        <v>46265</v>
      </c>
      <c r="C4113">
        <v>403275.05</v>
      </c>
      <c r="D4113">
        <v>2156.1799999999998</v>
      </c>
      <c r="E4113">
        <v>428.52</v>
      </c>
      <c r="F4113">
        <v>4392.8</v>
      </c>
      <c r="G4113">
        <v>256.26</v>
      </c>
      <c r="H4113">
        <v>398197.48</v>
      </c>
      <c r="I4113">
        <v>83.49</v>
      </c>
      <c r="J4113">
        <v>7.3</v>
      </c>
      <c r="K4113">
        <v>76.19</v>
      </c>
    </row>
    <row r="4114" spans="1:11" x14ac:dyDescent="0.3">
      <c r="A4114" t="s">
        <v>382</v>
      </c>
      <c r="B4114" s="2">
        <v>46295</v>
      </c>
      <c r="C4114">
        <v>398197.48</v>
      </c>
      <c r="D4114">
        <v>2129.0300000000002</v>
      </c>
      <c r="E4114">
        <v>423.12</v>
      </c>
      <c r="F4114">
        <v>4337.49</v>
      </c>
      <c r="G4114">
        <v>253.03</v>
      </c>
      <c r="H4114">
        <v>393183.84</v>
      </c>
      <c r="I4114">
        <v>82.44</v>
      </c>
      <c r="J4114">
        <v>7.3</v>
      </c>
      <c r="K4114">
        <v>75.14</v>
      </c>
    </row>
    <row r="4115" spans="1:11" x14ac:dyDescent="0.3">
      <c r="A4115" t="s">
        <v>382</v>
      </c>
      <c r="B4115" s="2">
        <v>46326</v>
      </c>
      <c r="C4115">
        <v>393183.84</v>
      </c>
      <c r="D4115">
        <v>2102.2199999999998</v>
      </c>
      <c r="E4115">
        <v>417.8</v>
      </c>
      <c r="F4115">
        <v>4282.87</v>
      </c>
      <c r="G4115">
        <v>249.85</v>
      </c>
      <c r="H4115">
        <v>388233.32</v>
      </c>
      <c r="I4115">
        <v>81.400000000000006</v>
      </c>
      <c r="J4115">
        <v>7.3</v>
      </c>
      <c r="K4115">
        <v>74.099999999999994</v>
      </c>
    </row>
    <row r="4116" spans="1:11" x14ac:dyDescent="0.3">
      <c r="A4116" t="s">
        <v>382</v>
      </c>
      <c r="B4116" s="2">
        <v>46356</v>
      </c>
      <c r="C4116">
        <v>388233.32</v>
      </c>
      <c r="D4116">
        <v>2075.75</v>
      </c>
      <c r="E4116">
        <v>412.54</v>
      </c>
      <c r="F4116">
        <v>4228.95</v>
      </c>
      <c r="G4116">
        <v>246.7</v>
      </c>
      <c r="H4116">
        <v>383345.13</v>
      </c>
      <c r="I4116">
        <v>80.37</v>
      </c>
      <c r="J4116">
        <v>7.3</v>
      </c>
      <c r="K4116">
        <v>73.069999999999993</v>
      </c>
    </row>
    <row r="4117" spans="1:11" x14ac:dyDescent="0.3">
      <c r="A4117" t="s">
        <v>382</v>
      </c>
      <c r="B4117" s="2">
        <v>46387</v>
      </c>
      <c r="C4117">
        <v>383345.13</v>
      </c>
      <c r="D4117">
        <v>2049.62</v>
      </c>
      <c r="E4117">
        <v>407.34</v>
      </c>
      <c r="F4117">
        <v>4175.7</v>
      </c>
      <c r="G4117">
        <v>243.59</v>
      </c>
      <c r="H4117">
        <v>378518.49</v>
      </c>
      <c r="I4117">
        <v>79.36</v>
      </c>
      <c r="J4117">
        <v>7.3</v>
      </c>
      <c r="K4117">
        <v>72.06</v>
      </c>
    </row>
    <row r="4118" spans="1:11" x14ac:dyDescent="0.3">
      <c r="A4118" t="s">
        <v>383</v>
      </c>
      <c r="B4118" s="2">
        <v>46053</v>
      </c>
      <c r="C4118">
        <v>193854.77</v>
      </c>
      <c r="D4118">
        <v>1010.14</v>
      </c>
      <c r="E4118">
        <v>265.5</v>
      </c>
      <c r="F4118">
        <v>2988.33</v>
      </c>
      <c r="G4118">
        <v>574.98</v>
      </c>
      <c r="H4118">
        <v>190025.95</v>
      </c>
      <c r="I4118">
        <v>47.99</v>
      </c>
      <c r="J4118">
        <v>5.7</v>
      </c>
      <c r="K4118">
        <v>42.29</v>
      </c>
    </row>
    <row r="4119" spans="1:11" x14ac:dyDescent="0.3">
      <c r="A4119" t="s">
        <v>383</v>
      </c>
      <c r="B4119" s="2">
        <v>46081</v>
      </c>
      <c r="C4119">
        <v>190025.95</v>
      </c>
      <c r="D4119">
        <v>990.19</v>
      </c>
      <c r="E4119">
        <v>260.26</v>
      </c>
      <c r="F4119">
        <v>2929.31</v>
      </c>
      <c r="G4119">
        <v>563.63</v>
      </c>
      <c r="H4119">
        <v>186272.75</v>
      </c>
      <c r="I4119">
        <v>47.04</v>
      </c>
      <c r="J4119">
        <v>5.7</v>
      </c>
      <c r="K4119">
        <v>41.34</v>
      </c>
    </row>
    <row r="4120" spans="1:11" x14ac:dyDescent="0.3">
      <c r="A4120" t="s">
        <v>383</v>
      </c>
      <c r="B4120" s="2">
        <v>46112</v>
      </c>
      <c r="C4120">
        <v>186272.75</v>
      </c>
      <c r="D4120">
        <v>970.64</v>
      </c>
      <c r="E4120">
        <v>255.12</v>
      </c>
      <c r="F4120">
        <v>2871.46</v>
      </c>
      <c r="G4120">
        <v>552.49</v>
      </c>
      <c r="H4120">
        <v>182593.69</v>
      </c>
      <c r="I4120">
        <v>46.11</v>
      </c>
      <c r="J4120">
        <v>5.7</v>
      </c>
      <c r="K4120">
        <v>40.409999999999997</v>
      </c>
    </row>
    <row r="4121" spans="1:11" x14ac:dyDescent="0.3">
      <c r="A4121" t="s">
        <v>383</v>
      </c>
      <c r="B4121" s="2">
        <v>46142</v>
      </c>
      <c r="C4121">
        <v>182593.69</v>
      </c>
      <c r="D4121">
        <v>951.47</v>
      </c>
      <c r="E4121">
        <v>250.08</v>
      </c>
      <c r="F4121">
        <v>2814.74</v>
      </c>
      <c r="G4121">
        <v>541.58000000000004</v>
      </c>
      <c r="H4121">
        <v>178987.28</v>
      </c>
      <c r="I4121">
        <v>45.2</v>
      </c>
      <c r="J4121">
        <v>5.7</v>
      </c>
      <c r="K4121">
        <v>39.5</v>
      </c>
    </row>
    <row r="4122" spans="1:11" x14ac:dyDescent="0.3">
      <c r="A4122" t="s">
        <v>383</v>
      </c>
      <c r="B4122" s="2">
        <v>46173</v>
      </c>
      <c r="C4122">
        <v>178987.28</v>
      </c>
      <c r="D4122">
        <v>932.67</v>
      </c>
      <c r="E4122">
        <v>245.14</v>
      </c>
      <c r="F4122">
        <v>2759.15</v>
      </c>
      <c r="G4122">
        <v>530.88</v>
      </c>
      <c r="H4122">
        <v>175452.11</v>
      </c>
      <c r="I4122">
        <v>44.3</v>
      </c>
      <c r="J4122">
        <v>5.7</v>
      </c>
      <c r="K4122">
        <v>38.61</v>
      </c>
    </row>
    <row r="4123" spans="1:11" x14ac:dyDescent="0.3">
      <c r="A4123" t="s">
        <v>383</v>
      </c>
      <c r="B4123" s="2">
        <v>46203</v>
      </c>
      <c r="C4123">
        <v>175452.11</v>
      </c>
      <c r="D4123">
        <v>914.25</v>
      </c>
      <c r="E4123">
        <v>240.3</v>
      </c>
      <c r="F4123">
        <v>2704.65</v>
      </c>
      <c r="G4123">
        <v>520.4</v>
      </c>
      <c r="H4123">
        <v>171986.76</v>
      </c>
      <c r="I4123">
        <v>43.43</v>
      </c>
      <c r="J4123">
        <v>5.7</v>
      </c>
      <c r="K4123">
        <v>37.729999999999997</v>
      </c>
    </row>
    <row r="4124" spans="1:11" x14ac:dyDescent="0.3">
      <c r="A4124" t="s">
        <v>383</v>
      </c>
      <c r="B4124" s="2">
        <v>46234</v>
      </c>
      <c r="C4124">
        <v>171986.76</v>
      </c>
      <c r="D4124">
        <v>896.19</v>
      </c>
      <c r="E4124">
        <v>235.55</v>
      </c>
      <c r="F4124">
        <v>2651.23</v>
      </c>
      <c r="G4124">
        <v>510.12</v>
      </c>
      <c r="H4124">
        <v>168589.86</v>
      </c>
      <c r="I4124">
        <v>42.57</v>
      </c>
      <c r="J4124">
        <v>5.7</v>
      </c>
      <c r="K4124">
        <v>36.880000000000003</v>
      </c>
    </row>
    <row r="4125" spans="1:11" x14ac:dyDescent="0.3">
      <c r="A4125" t="s">
        <v>383</v>
      </c>
      <c r="B4125" s="2">
        <v>46265</v>
      </c>
      <c r="C4125">
        <v>168589.86</v>
      </c>
      <c r="D4125">
        <v>878.49</v>
      </c>
      <c r="E4125">
        <v>230.9</v>
      </c>
      <c r="F4125">
        <v>2598.87</v>
      </c>
      <c r="G4125">
        <v>500.05</v>
      </c>
      <c r="H4125">
        <v>165260.04999999999</v>
      </c>
      <c r="I4125">
        <v>41.73</v>
      </c>
      <c r="J4125">
        <v>5.7</v>
      </c>
      <c r="K4125">
        <v>36.04</v>
      </c>
    </row>
    <row r="4126" spans="1:11" x14ac:dyDescent="0.3">
      <c r="A4126" t="s">
        <v>383</v>
      </c>
      <c r="B4126" s="2">
        <v>46295</v>
      </c>
      <c r="C4126">
        <v>165260.04999999999</v>
      </c>
      <c r="D4126">
        <v>861.14</v>
      </c>
      <c r="E4126">
        <v>226.34</v>
      </c>
      <c r="F4126">
        <v>2547.54</v>
      </c>
      <c r="G4126">
        <v>490.17</v>
      </c>
      <c r="H4126">
        <v>161996</v>
      </c>
      <c r="I4126">
        <v>40.909999999999997</v>
      </c>
      <c r="J4126">
        <v>5.7</v>
      </c>
      <c r="K4126">
        <v>35.21</v>
      </c>
    </row>
    <row r="4127" spans="1:11" x14ac:dyDescent="0.3">
      <c r="A4127" t="s">
        <v>383</v>
      </c>
      <c r="B4127" s="2">
        <v>46326</v>
      </c>
      <c r="C4127">
        <v>161996</v>
      </c>
      <c r="D4127">
        <v>844.13</v>
      </c>
      <c r="E4127">
        <v>221.87</v>
      </c>
      <c r="F4127">
        <v>2497.2199999999998</v>
      </c>
      <c r="G4127">
        <v>480.49</v>
      </c>
      <c r="H4127">
        <v>158796.42000000001</v>
      </c>
      <c r="I4127">
        <v>40.1</v>
      </c>
      <c r="J4127">
        <v>5.7</v>
      </c>
      <c r="K4127">
        <v>34.4</v>
      </c>
    </row>
    <row r="4128" spans="1:11" x14ac:dyDescent="0.3">
      <c r="A4128" t="s">
        <v>383</v>
      </c>
      <c r="B4128" s="2">
        <v>46356</v>
      </c>
      <c r="C4128">
        <v>158796.42000000001</v>
      </c>
      <c r="D4128">
        <v>827.46</v>
      </c>
      <c r="E4128">
        <v>217.49</v>
      </c>
      <c r="F4128">
        <v>2447.9</v>
      </c>
      <c r="G4128">
        <v>471</v>
      </c>
      <c r="H4128">
        <v>155660.04</v>
      </c>
      <c r="I4128">
        <v>39.31</v>
      </c>
      <c r="J4128">
        <v>5.7</v>
      </c>
      <c r="K4128">
        <v>33.61</v>
      </c>
    </row>
    <row r="4129" spans="1:11" x14ac:dyDescent="0.3">
      <c r="A4129" t="s">
        <v>383</v>
      </c>
      <c r="B4129" s="2">
        <v>46387</v>
      </c>
      <c r="C4129">
        <v>155660.04</v>
      </c>
      <c r="D4129">
        <v>811.12</v>
      </c>
      <c r="E4129">
        <v>213.19</v>
      </c>
      <c r="F4129">
        <v>2399.5500000000002</v>
      </c>
      <c r="G4129">
        <v>461.69</v>
      </c>
      <c r="H4129">
        <v>152585.60000000001</v>
      </c>
      <c r="I4129">
        <v>38.53</v>
      </c>
      <c r="J4129">
        <v>5.7</v>
      </c>
      <c r="K4129">
        <v>32.83</v>
      </c>
    </row>
    <row r="4130" spans="1:11" x14ac:dyDescent="0.3">
      <c r="A4130" t="s">
        <v>384</v>
      </c>
      <c r="B4130" s="2">
        <v>46053</v>
      </c>
      <c r="C4130">
        <v>381559.46</v>
      </c>
      <c r="D4130">
        <v>2140.5500000000002</v>
      </c>
      <c r="E4130">
        <v>342.73</v>
      </c>
      <c r="F4130">
        <v>3065.81</v>
      </c>
      <c r="G4130">
        <v>196.82</v>
      </c>
      <c r="H4130">
        <v>377954.09</v>
      </c>
      <c r="I4130">
        <v>79.12</v>
      </c>
      <c r="J4130">
        <v>6.78</v>
      </c>
      <c r="K4130">
        <v>72.34</v>
      </c>
    </row>
    <row r="4131" spans="1:11" x14ac:dyDescent="0.3">
      <c r="A4131" t="s">
        <v>384</v>
      </c>
      <c r="B4131" s="2">
        <v>46081</v>
      </c>
      <c r="C4131">
        <v>377954.09</v>
      </c>
      <c r="D4131">
        <v>2120.3200000000002</v>
      </c>
      <c r="E4131">
        <v>339.49</v>
      </c>
      <c r="F4131">
        <v>3036.84</v>
      </c>
      <c r="G4131">
        <v>194.97</v>
      </c>
      <c r="H4131">
        <v>374382.79</v>
      </c>
      <c r="I4131">
        <v>78.37</v>
      </c>
      <c r="J4131">
        <v>6.78</v>
      </c>
      <c r="K4131">
        <v>71.59</v>
      </c>
    </row>
    <row r="4132" spans="1:11" x14ac:dyDescent="0.3">
      <c r="A4132" t="s">
        <v>384</v>
      </c>
      <c r="B4132" s="2">
        <v>46112</v>
      </c>
      <c r="C4132">
        <v>374382.79</v>
      </c>
      <c r="D4132">
        <v>2100.29</v>
      </c>
      <c r="E4132">
        <v>336.28</v>
      </c>
      <c r="F4132">
        <v>3008.15</v>
      </c>
      <c r="G4132">
        <v>193.12</v>
      </c>
      <c r="H4132">
        <v>370845.24</v>
      </c>
      <c r="I4132">
        <v>77.63</v>
      </c>
      <c r="J4132">
        <v>6.78</v>
      </c>
      <c r="K4132">
        <v>70.849999999999994</v>
      </c>
    </row>
    <row r="4133" spans="1:11" x14ac:dyDescent="0.3">
      <c r="A4133" t="s">
        <v>384</v>
      </c>
      <c r="B4133" s="2">
        <v>46142</v>
      </c>
      <c r="C4133">
        <v>370845.24</v>
      </c>
      <c r="D4133">
        <v>2080.44</v>
      </c>
      <c r="E4133">
        <v>333.11</v>
      </c>
      <c r="F4133">
        <v>2979.72</v>
      </c>
      <c r="G4133">
        <v>191.3</v>
      </c>
      <c r="H4133">
        <v>367341.11</v>
      </c>
      <c r="I4133">
        <v>76.89</v>
      </c>
      <c r="J4133">
        <v>6.78</v>
      </c>
      <c r="K4133">
        <v>70.11</v>
      </c>
    </row>
    <row r="4134" spans="1:11" x14ac:dyDescent="0.3">
      <c r="A4134" t="s">
        <v>384</v>
      </c>
      <c r="B4134" s="2">
        <v>46173</v>
      </c>
      <c r="C4134">
        <v>367341.11</v>
      </c>
      <c r="D4134">
        <v>2060.7800000000002</v>
      </c>
      <c r="E4134">
        <v>329.96</v>
      </c>
      <c r="F4134">
        <v>2951.57</v>
      </c>
      <c r="G4134">
        <v>189.49</v>
      </c>
      <c r="H4134">
        <v>363870.09</v>
      </c>
      <c r="I4134">
        <v>76.17</v>
      </c>
      <c r="J4134">
        <v>6.78</v>
      </c>
      <c r="K4134">
        <v>69.39</v>
      </c>
    </row>
    <row r="4135" spans="1:11" x14ac:dyDescent="0.3">
      <c r="A4135" t="s">
        <v>384</v>
      </c>
      <c r="B4135" s="2">
        <v>46203</v>
      </c>
      <c r="C4135">
        <v>363870.09</v>
      </c>
      <c r="D4135">
        <v>2041.31</v>
      </c>
      <c r="E4135">
        <v>326.83999999999997</v>
      </c>
      <c r="F4135">
        <v>2923.68</v>
      </c>
      <c r="G4135">
        <v>187.7</v>
      </c>
      <c r="H4135">
        <v>360431.87</v>
      </c>
      <c r="I4135">
        <v>75.45</v>
      </c>
      <c r="J4135">
        <v>6.78</v>
      </c>
      <c r="K4135">
        <v>68.67</v>
      </c>
    </row>
    <row r="4136" spans="1:11" x14ac:dyDescent="0.3">
      <c r="A4136" t="s">
        <v>384</v>
      </c>
      <c r="B4136" s="2">
        <v>46234</v>
      </c>
      <c r="C4136">
        <v>360431.87</v>
      </c>
      <c r="D4136">
        <v>2022.02</v>
      </c>
      <c r="E4136">
        <v>323.75</v>
      </c>
      <c r="F4136">
        <v>2896.05</v>
      </c>
      <c r="G4136">
        <v>185.93</v>
      </c>
      <c r="H4136">
        <v>357026.13</v>
      </c>
      <c r="I4136">
        <v>74.739999999999995</v>
      </c>
      <c r="J4136">
        <v>6.78</v>
      </c>
      <c r="K4136">
        <v>67.959999999999994</v>
      </c>
    </row>
    <row r="4137" spans="1:11" x14ac:dyDescent="0.3">
      <c r="A4137" t="s">
        <v>384</v>
      </c>
      <c r="B4137" s="2">
        <v>46265</v>
      </c>
      <c r="C4137">
        <v>357026.13</v>
      </c>
      <c r="D4137">
        <v>2002.92</v>
      </c>
      <c r="E4137">
        <v>320.69</v>
      </c>
      <c r="F4137">
        <v>2868.69</v>
      </c>
      <c r="G4137">
        <v>184.17</v>
      </c>
      <c r="H4137">
        <v>353652.58</v>
      </c>
      <c r="I4137">
        <v>74.03</v>
      </c>
      <c r="J4137">
        <v>6.78</v>
      </c>
      <c r="K4137">
        <v>67.25</v>
      </c>
    </row>
    <row r="4138" spans="1:11" x14ac:dyDescent="0.3">
      <c r="A4138" t="s">
        <v>384</v>
      </c>
      <c r="B4138" s="2">
        <v>46295</v>
      </c>
      <c r="C4138">
        <v>353652.58</v>
      </c>
      <c r="D4138">
        <v>1983.99</v>
      </c>
      <c r="E4138">
        <v>317.66000000000003</v>
      </c>
      <c r="F4138">
        <v>2841.58</v>
      </c>
      <c r="G4138">
        <v>182.43</v>
      </c>
      <c r="H4138">
        <v>350310.91</v>
      </c>
      <c r="I4138">
        <v>73.33</v>
      </c>
      <c r="J4138">
        <v>6.78</v>
      </c>
      <c r="K4138">
        <v>66.55</v>
      </c>
    </row>
    <row r="4139" spans="1:11" x14ac:dyDescent="0.3">
      <c r="A4139" t="s">
        <v>384</v>
      </c>
      <c r="B4139" s="2">
        <v>46326</v>
      </c>
      <c r="C4139">
        <v>350310.91</v>
      </c>
      <c r="D4139">
        <v>1965.24</v>
      </c>
      <c r="E4139">
        <v>314.66000000000003</v>
      </c>
      <c r="F4139">
        <v>2814.73</v>
      </c>
      <c r="G4139">
        <v>180.71</v>
      </c>
      <c r="H4139">
        <v>347000.81</v>
      </c>
      <c r="I4139">
        <v>72.64</v>
      </c>
      <c r="J4139">
        <v>6.78</v>
      </c>
      <c r="K4139">
        <v>65.86</v>
      </c>
    </row>
    <row r="4140" spans="1:11" x14ac:dyDescent="0.3">
      <c r="A4140" t="s">
        <v>384</v>
      </c>
      <c r="B4140" s="2">
        <v>46356</v>
      </c>
      <c r="C4140">
        <v>347000.81</v>
      </c>
      <c r="D4140">
        <v>1946.67</v>
      </c>
      <c r="E4140">
        <v>311.69</v>
      </c>
      <c r="F4140">
        <v>2788.14</v>
      </c>
      <c r="G4140">
        <v>179</v>
      </c>
      <c r="H4140">
        <v>343721.99</v>
      </c>
      <c r="I4140">
        <v>71.95</v>
      </c>
      <c r="J4140">
        <v>6.78</v>
      </c>
      <c r="K4140">
        <v>65.17</v>
      </c>
    </row>
    <row r="4141" spans="1:11" x14ac:dyDescent="0.3">
      <c r="A4141" t="s">
        <v>384</v>
      </c>
      <c r="B4141" s="2">
        <v>46387</v>
      </c>
      <c r="C4141">
        <v>343721.99</v>
      </c>
      <c r="D4141">
        <v>1928.28</v>
      </c>
      <c r="E4141">
        <v>308.74</v>
      </c>
      <c r="F4141">
        <v>2761.79</v>
      </c>
      <c r="G4141">
        <v>177.31</v>
      </c>
      <c r="H4141">
        <v>340474.15</v>
      </c>
      <c r="I4141">
        <v>71.27</v>
      </c>
      <c r="J4141">
        <v>6.78</v>
      </c>
      <c r="K4141">
        <v>64.489999999999995</v>
      </c>
    </row>
    <row r="4142" spans="1:11" x14ac:dyDescent="0.3">
      <c r="A4142" t="s">
        <v>385</v>
      </c>
      <c r="B4142" s="2">
        <v>46053</v>
      </c>
      <c r="C4142">
        <v>321938.36</v>
      </c>
      <c r="D4142">
        <v>1585.81</v>
      </c>
      <c r="E4142">
        <v>2041.03</v>
      </c>
      <c r="F4142">
        <v>3375.85</v>
      </c>
      <c r="G4142">
        <v>561.39</v>
      </c>
      <c r="H4142">
        <v>315960.08</v>
      </c>
      <c r="I4142">
        <v>66.45</v>
      </c>
      <c r="J4142">
        <v>7.68</v>
      </c>
      <c r="K4142">
        <v>58.77</v>
      </c>
    </row>
    <row r="4143" spans="1:11" x14ac:dyDescent="0.3">
      <c r="A4143" t="s">
        <v>385</v>
      </c>
      <c r="B4143" s="2">
        <v>46081</v>
      </c>
      <c r="C4143">
        <v>315960.08</v>
      </c>
      <c r="D4143">
        <v>1556.37</v>
      </c>
      <c r="E4143">
        <v>2003.13</v>
      </c>
      <c r="F4143">
        <v>3313.17</v>
      </c>
      <c r="G4143">
        <v>550.97</v>
      </c>
      <c r="H4143">
        <v>310092.82</v>
      </c>
      <c r="I4143">
        <v>65.209999999999994</v>
      </c>
      <c r="J4143">
        <v>7.68</v>
      </c>
      <c r="K4143">
        <v>57.54</v>
      </c>
    </row>
    <row r="4144" spans="1:11" x14ac:dyDescent="0.3">
      <c r="A4144" t="s">
        <v>385</v>
      </c>
      <c r="B4144" s="2">
        <v>46112</v>
      </c>
      <c r="C4144">
        <v>310092.82</v>
      </c>
      <c r="D4144">
        <v>1527.47</v>
      </c>
      <c r="E4144">
        <v>1965.93</v>
      </c>
      <c r="F4144">
        <v>3251.64</v>
      </c>
      <c r="G4144">
        <v>540.73</v>
      </c>
      <c r="H4144">
        <v>304334.51</v>
      </c>
      <c r="I4144">
        <v>64</v>
      </c>
      <c r="J4144">
        <v>7.68</v>
      </c>
      <c r="K4144">
        <v>56.33</v>
      </c>
    </row>
    <row r="4145" spans="1:11" x14ac:dyDescent="0.3">
      <c r="A4145" t="s">
        <v>385</v>
      </c>
      <c r="B4145" s="2">
        <v>46142</v>
      </c>
      <c r="C4145">
        <v>304334.51</v>
      </c>
      <c r="D4145">
        <v>1499.1</v>
      </c>
      <c r="E4145">
        <v>1929.43</v>
      </c>
      <c r="F4145">
        <v>3191.26</v>
      </c>
      <c r="G4145">
        <v>530.69000000000005</v>
      </c>
      <c r="H4145">
        <v>298683.13</v>
      </c>
      <c r="I4145">
        <v>62.81</v>
      </c>
      <c r="J4145">
        <v>7.68</v>
      </c>
      <c r="K4145">
        <v>55.14</v>
      </c>
    </row>
    <row r="4146" spans="1:11" x14ac:dyDescent="0.3">
      <c r="A4146" t="s">
        <v>385</v>
      </c>
      <c r="B4146" s="2">
        <v>46173</v>
      </c>
      <c r="C4146">
        <v>298683.13</v>
      </c>
      <c r="D4146">
        <v>1471.26</v>
      </c>
      <c r="E4146">
        <v>1893.6</v>
      </c>
      <c r="F4146">
        <v>3132</v>
      </c>
      <c r="G4146">
        <v>520.84</v>
      </c>
      <c r="H4146">
        <v>293136.69</v>
      </c>
      <c r="I4146">
        <v>61.65</v>
      </c>
      <c r="J4146">
        <v>7.68</v>
      </c>
      <c r="K4146">
        <v>53.97</v>
      </c>
    </row>
    <row r="4147" spans="1:11" x14ac:dyDescent="0.3">
      <c r="A4147" t="s">
        <v>385</v>
      </c>
      <c r="B4147" s="2">
        <v>46203</v>
      </c>
      <c r="C4147">
        <v>293136.69</v>
      </c>
      <c r="D4147">
        <v>1443.94</v>
      </c>
      <c r="E4147">
        <v>1858.44</v>
      </c>
      <c r="F4147">
        <v>3073.84</v>
      </c>
      <c r="G4147">
        <v>511.17</v>
      </c>
      <c r="H4147">
        <v>287693.25</v>
      </c>
      <c r="I4147">
        <v>60.5</v>
      </c>
      <c r="J4147">
        <v>7.68</v>
      </c>
      <c r="K4147">
        <v>52.83</v>
      </c>
    </row>
    <row r="4148" spans="1:11" x14ac:dyDescent="0.3">
      <c r="A4148" t="s">
        <v>385</v>
      </c>
      <c r="B4148" s="2">
        <v>46234</v>
      </c>
      <c r="C4148">
        <v>287693.25</v>
      </c>
      <c r="D4148">
        <v>1417.13</v>
      </c>
      <c r="E4148">
        <v>1823.93</v>
      </c>
      <c r="F4148">
        <v>3016.76</v>
      </c>
      <c r="G4148">
        <v>501.67</v>
      </c>
      <c r="H4148">
        <v>282350.89</v>
      </c>
      <c r="I4148">
        <v>59.38</v>
      </c>
      <c r="J4148">
        <v>7.68</v>
      </c>
      <c r="K4148">
        <v>51.7</v>
      </c>
    </row>
    <row r="4149" spans="1:11" x14ac:dyDescent="0.3">
      <c r="A4149" t="s">
        <v>385</v>
      </c>
      <c r="B4149" s="2">
        <v>46265</v>
      </c>
      <c r="C4149">
        <v>282350.89</v>
      </c>
      <c r="D4149">
        <v>1390.81</v>
      </c>
      <c r="E4149">
        <v>1790.06</v>
      </c>
      <c r="F4149">
        <v>2960.74</v>
      </c>
      <c r="G4149">
        <v>492.36</v>
      </c>
      <c r="H4149">
        <v>277107.73</v>
      </c>
      <c r="I4149">
        <v>58.28</v>
      </c>
      <c r="J4149">
        <v>7.68</v>
      </c>
      <c r="K4149">
        <v>50.6</v>
      </c>
    </row>
    <row r="4150" spans="1:11" x14ac:dyDescent="0.3">
      <c r="A4150" t="s">
        <v>385</v>
      </c>
      <c r="B4150" s="2">
        <v>46295</v>
      </c>
      <c r="C4150">
        <v>277107.73</v>
      </c>
      <c r="D4150">
        <v>1364.99</v>
      </c>
      <c r="E4150">
        <v>1756.82</v>
      </c>
      <c r="F4150">
        <v>2905.76</v>
      </c>
      <c r="G4150">
        <v>483.22</v>
      </c>
      <c r="H4150">
        <v>271961.94</v>
      </c>
      <c r="I4150">
        <v>57.19</v>
      </c>
      <c r="J4150">
        <v>7.68</v>
      </c>
      <c r="K4150">
        <v>49.52</v>
      </c>
    </row>
    <row r="4151" spans="1:11" x14ac:dyDescent="0.3">
      <c r="A4151" t="s">
        <v>385</v>
      </c>
      <c r="B4151" s="2">
        <v>46326</v>
      </c>
      <c r="C4151">
        <v>271961.94</v>
      </c>
      <c r="D4151">
        <v>1339.64</v>
      </c>
      <c r="E4151">
        <v>1724.19</v>
      </c>
      <c r="F4151">
        <v>2851.8</v>
      </c>
      <c r="G4151">
        <v>474.24</v>
      </c>
      <c r="H4151">
        <v>266911.71000000002</v>
      </c>
      <c r="I4151">
        <v>56.13</v>
      </c>
      <c r="J4151">
        <v>7.68</v>
      </c>
      <c r="K4151">
        <v>48.46</v>
      </c>
    </row>
    <row r="4152" spans="1:11" x14ac:dyDescent="0.3">
      <c r="A4152" t="s">
        <v>385</v>
      </c>
      <c r="B4152" s="2">
        <v>46356</v>
      </c>
      <c r="C4152">
        <v>266911.71000000002</v>
      </c>
      <c r="D4152">
        <v>1314.76</v>
      </c>
      <c r="E4152">
        <v>1692.17</v>
      </c>
      <c r="F4152">
        <v>2798.84</v>
      </c>
      <c r="G4152">
        <v>465.44</v>
      </c>
      <c r="H4152">
        <v>261955.26</v>
      </c>
      <c r="I4152">
        <v>55.09</v>
      </c>
      <c r="J4152">
        <v>7.68</v>
      </c>
      <c r="K4152">
        <v>47.41</v>
      </c>
    </row>
    <row r="4153" spans="1:11" x14ac:dyDescent="0.3">
      <c r="A4153" t="s">
        <v>385</v>
      </c>
      <c r="B4153" s="2">
        <v>46387</v>
      </c>
      <c r="C4153">
        <v>261955.26</v>
      </c>
      <c r="D4153">
        <v>1290.3499999999999</v>
      </c>
      <c r="E4153">
        <v>1660.75</v>
      </c>
      <c r="F4153">
        <v>2746.87</v>
      </c>
      <c r="G4153">
        <v>456.79</v>
      </c>
      <c r="H4153">
        <v>257090.84</v>
      </c>
      <c r="I4153">
        <v>54.07</v>
      </c>
      <c r="J4153">
        <v>7.68</v>
      </c>
      <c r="K4153">
        <v>46.39</v>
      </c>
    </row>
    <row r="4154" spans="1:11" x14ac:dyDescent="0.3">
      <c r="A4154" t="s">
        <v>386</v>
      </c>
      <c r="B4154" s="2">
        <v>46053</v>
      </c>
      <c r="C4154">
        <v>270084.8</v>
      </c>
      <c r="D4154">
        <v>1682.4</v>
      </c>
      <c r="E4154">
        <v>906.41</v>
      </c>
      <c r="F4154">
        <v>1666.73</v>
      </c>
      <c r="G4154">
        <v>119.3</v>
      </c>
      <c r="H4154">
        <v>267392.36</v>
      </c>
      <c r="I4154">
        <v>55.99</v>
      </c>
      <c r="J4154">
        <v>8.32</v>
      </c>
      <c r="K4154">
        <v>47.66</v>
      </c>
    </row>
    <row r="4155" spans="1:11" x14ac:dyDescent="0.3">
      <c r="A4155" t="s">
        <v>386</v>
      </c>
      <c r="B4155" s="2">
        <v>46081</v>
      </c>
      <c r="C4155">
        <v>267392.36</v>
      </c>
      <c r="D4155">
        <v>1665.63</v>
      </c>
      <c r="E4155">
        <v>897.37</v>
      </c>
      <c r="F4155">
        <v>1650.12</v>
      </c>
      <c r="G4155">
        <v>118.11</v>
      </c>
      <c r="H4155">
        <v>264726.76</v>
      </c>
      <c r="I4155">
        <v>55.43</v>
      </c>
      <c r="J4155">
        <v>8.32</v>
      </c>
      <c r="K4155">
        <v>47.11</v>
      </c>
    </row>
    <row r="4156" spans="1:11" x14ac:dyDescent="0.3">
      <c r="A4156" t="s">
        <v>386</v>
      </c>
      <c r="B4156" s="2">
        <v>46112</v>
      </c>
      <c r="C4156">
        <v>264726.76</v>
      </c>
      <c r="D4156">
        <v>1649.03</v>
      </c>
      <c r="E4156">
        <v>888.43</v>
      </c>
      <c r="F4156">
        <v>1633.67</v>
      </c>
      <c r="G4156">
        <v>116.93</v>
      </c>
      <c r="H4156">
        <v>262087.73</v>
      </c>
      <c r="I4156">
        <v>54.88</v>
      </c>
      <c r="J4156">
        <v>8.32</v>
      </c>
      <c r="K4156">
        <v>46.55</v>
      </c>
    </row>
    <row r="4157" spans="1:11" x14ac:dyDescent="0.3">
      <c r="A4157" t="s">
        <v>386</v>
      </c>
      <c r="B4157" s="2">
        <v>46142</v>
      </c>
      <c r="C4157">
        <v>262087.73</v>
      </c>
      <c r="D4157">
        <v>1632.59</v>
      </c>
      <c r="E4157">
        <v>879.57</v>
      </c>
      <c r="F4157">
        <v>1617.38</v>
      </c>
      <c r="G4157">
        <v>115.77</v>
      </c>
      <c r="H4157">
        <v>259475.01</v>
      </c>
      <c r="I4157">
        <v>54.33</v>
      </c>
      <c r="J4157">
        <v>8.32</v>
      </c>
      <c r="K4157">
        <v>46.01</v>
      </c>
    </row>
    <row r="4158" spans="1:11" x14ac:dyDescent="0.3">
      <c r="A4158" t="s">
        <v>386</v>
      </c>
      <c r="B4158" s="2">
        <v>46173</v>
      </c>
      <c r="C4158">
        <v>259475.01</v>
      </c>
      <c r="D4158">
        <v>1616.31</v>
      </c>
      <c r="E4158">
        <v>870.8</v>
      </c>
      <c r="F4158">
        <v>1601.26</v>
      </c>
      <c r="G4158">
        <v>114.61</v>
      </c>
      <c r="H4158">
        <v>256888.34</v>
      </c>
      <c r="I4158">
        <v>53.79</v>
      </c>
      <c r="J4158">
        <v>8.32</v>
      </c>
      <c r="K4158">
        <v>45.46</v>
      </c>
    </row>
    <row r="4159" spans="1:11" x14ac:dyDescent="0.3">
      <c r="A4159" t="s">
        <v>386</v>
      </c>
      <c r="B4159" s="2">
        <v>46203</v>
      </c>
      <c r="C4159">
        <v>256888.34</v>
      </c>
      <c r="D4159">
        <v>1600.2</v>
      </c>
      <c r="E4159">
        <v>862.12</v>
      </c>
      <c r="F4159">
        <v>1585.3</v>
      </c>
      <c r="G4159">
        <v>113.47</v>
      </c>
      <c r="H4159">
        <v>254327.45</v>
      </c>
      <c r="I4159">
        <v>53.25</v>
      </c>
      <c r="J4159">
        <v>8.32</v>
      </c>
      <c r="K4159">
        <v>44.93</v>
      </c>
    </row>
    <row r="4160" spans="1:11" x14ac:dyDescent="0.3">
      <c r="A4160" t="s">
        <v>386</v>
      </c>
      <c r="B4160" s="2">
        <v>46234</v>
      </c>
      <c r="C4160">
        <v>254327.45</v>
      </c>
      <c r="D4160">
        <v>1584.25</v>
      </c>
      <c r="E4160">
        <v>853.53</v>
      </c>
      <c r="F4160">
        <v>1569.49</v>
      </c>
      <c r="G4160">
        <v>112.34</v>
      </c>
      <c r="H4160">
        <v>251792.1</v>
      </c>
      <c r="I4160">
        <v>52.72</v>
      </c>
      <c r="J4160">
        <v>8.32</v>
      </c>
      <c r="K4160">
        <v>44.4</v>
      </c>
    </row>
    <row r="4161" spans="1:11" x14ac:dyDescent="0.3">
      <c r="A4161" t="s">
        <v>386</v>
      </c>
      <c r="B4161" s="2">
        <v>46265</v>
      </c>
      <c r="C4161">
        <v>251792.1</v>
      </c>
      <c r="D4161">
        <v>1568.45</v>
      </c>
      <c r="E4161">
        <v>845.02</v>
      </c>
      <c r="F4161">
        <v>1553.85</v>
      </c>
      <c r="G4161">
        <v>111.22</v>
      </c>
      <c r="H4161">
        <v>249282.01</v>
      </c>
      <c r="I4161">
        <v>52.2</v>
      </c>
      <c r="J4161">
        <v>8.32</v>
      </c>
      <c r="K4161">
        <v>43.87</v>
      </c>
    </row>
    <row r="4162" spans="1:11" x14ac:dyDescent="0.3">
      <c r="A4162" t="s">
        <v>386</v>
      </c>
      <c r="B4162" s="2">
        <v>46295</v>
      </c>
      <c r="C4162">
        <v>249282.01</v>
      </c>
      <c r="D4162">
        <v>1552.82</v>
      </c>
      <c r="E4162">
        <v>836.59</v>
      </c>
      <c r="F4162">
        <v>1538.36</v>
      </c>
      <c r="G4162">
        <v>110.11</v>
      </c>
      <c r="H4162">
        <v>246796.95</v>
      </c>
      <c r="I4162">
        <v>51.67</v>
      </c>
      <c r="J4162">
        <v>8.32</v>
      </c>
      <c r="K4162">
        <v>43.35</v>
      </c>
    </row>
    <row r="4163" spans="1:11" x14ac:dyDescent="0.3">
      <c r="A4163" t="s">
        <v>386</v>
      </c>
      <c r="B4163" s="2">
        <v>46326</v>
      </c>
      <c r="C4163">
        <v>246796.95</v>
      </c>
      <c r="D4163">
        <v>1537.34</v>
      </c>
      <c r="E4163">
        <v>828.25</v>
      </c>
      <c r="F4163">
        <v>1523.02</v>
      </c>
      <c r="G4163">
        <v>109.01</v>
      </c>
      <c r="H4163">
        <v>244336.66</v>
      </c>
      <c r="I4163">
        <v>51.16</v>
      </c>
      <c r="J4163">
        <v>8.32</v>
      </c>
      <c r="K4163">
        <v>42.84</v>
      </c>
    </row>
    <row r="4164" spans="1:11" x14ac:dyDescent="0.3">
      <c r="A4164" t="s">
        <v>386</v>
      </c>
      <c r="B4164" s="2">
        <v>46356</v>
      </c>
      <c r="C4164">
        <v>244336.66</v>
      </c>
      <c r="D4164">
        <v>1522.01</v>
      </c>
      <c r="E4164">
        <v>820</v>
      </c>
      <c r="F4164">
        <v>1507.84</v>
      </c>
      <c r="G4164">
        <v>107.92</v>
      </c>
      <c r="H4164">
        <v>241900.9</v>
      </c>
      <c r="I4164">
        <v>50.65</v>
      </c>
      <c r="J4164">
        <v>8.32</v>
      </c>
      <c r="K4164">
        <v>42.33</v>
      </c>
    </row>
    <row r="4165" spans="1:11" x14ac:dyDescent="0.3">
      <c r="A4165" t="s">
        <v>386</v>
      </c>
      <c r="B4165" s="2">
        <v>46387</v>
      </c>
      <c r="C4165">
        <v>241900.9</v>
      </c>
      <c r="D4165">
        <v>1506.84</v>
      </c>
      <c r="E4165">
        <v>811.82</v>
      </c>
      <c r="F4165">
        <v>1492.81</v>
      </c>
      <c r="G4165">
        <v>106.85</v>
      </c>
      <c r="H4165">
        <v>239489.42</v>
      </c>
      <c r="I4165">
        <v>50.14</v>
      </c>
      <c r="J4165">
        <v>8.32</v>
      </c>
      <c r="K4165">
        <v>41.82</v>
      </c>
    </row>
    <row r="4166" spans="1:11" x14ac:dyDescent="0.3">
      <c r="A4166" t="s">
        <v>387</v>
      </c>
      <c r="B4166" s="2">
        <v>46053</v>
      </c>
      <c r="C4166">
        <v>186829.99</v>
      </c>
      <c r="D4166">
        <v>879.19</v>
      </c>
      <c r="E4166">
        <v>1034.72</v>
      </c>
      <c r="F4166">
        <v>1270.45</v>
      </c>
      <c r="G4166">
        <v>95.07</v>
      </c>
      <c r="H4166">
        <v>184429.75</v>
      </c>
      <c r="I4166">
        <v>38.67</v>
      </c>
      <c r="J4166">
        <v>6.26</v>
      </c>
      <c r="K4166">
        <v>32.409999999999997</v>
      </c>
    </row>
    <row r="4167" spans="1:11" x14ac:dyDescent="0.3">
      <c r="A4167" t="s">
        <v>387</v>
      </c>
      <c r="B4167" s="2">
        <v>46081</v>
      </c>
      <c r="C4167">
        <v>184429.75</v>
      </c>
      <c r="D4167">
        <v>867.9</v>
      </c>
      <c r="E4167">
        <v>1021.43</v>
      </c>
      <c r="F4167">
        <v>1254.1300000000001</v>
      </c>
      <c r="G4167">
        <v>93.85</v>
      </c>
      <c r="H4167">
        <v>182060.35</v>
      </c>
      <c r="I4167">
        <v>38.18</v>
      </c>
      <c r="J4167">
        <v>6.26</v>
      </c>
      <c r="K4167">
        <v>31.92</v>
      </c>
    </row>
    <row r="4168" spans="1:11" x14ac:dyDescent="0.3">
      <c r="A4168" t="s">
        <v>387</v>
      </c>
      <c r="B4168" s="2">
        <v>46112</v>
      </c>
      <c r="C4168">
        <v>182060.35</v>
      </c>
      <c r="D4168">
        <v>856.75</v>
      </c>
      <c r="E4168">
        <v>1008.3</v>
      </c>
      <c r="F4168">
        <v>1238.02</v>
      </c>
      <c r="G4168">
        <v>92.64</v>
      </c>
      <c r="H4168">
        <v>179721.38</v>
      </c>
      <c r="I4168">
        <v>37.69</v>
      </c>
      <c r="J4168">
        <v>6.26</v>
      </c>
      <c r="K4168">
        <v>31.43</v>
      </c>
    </row>
    <row r="4169" spans="1:11" x14ac:dyDescent="0.3">
      <c r="A4169" t="s">
        <v>387</v>
      </c>
      <c r="B4169" s="2">
        <v>46142</v>
      </c>
      <c r="C4169">
        <v>179721.38</v>
      </c>
      <c r="D4169">
        <v>845.74</v>
      </c>
      <c r="E4169">
        <v>995.35</v>
      </c>
      <c r="F4169">
        <v>1222.1099999999999</v>
      </c>
      <c r="G4169">
        <v>91.45</v>
      </c>
      <c r="H4169">
        <v>177412.47</v>
      </c>
      <c r="I4169">
        <v>37.200000000000003</v>
      </c>
      <c r="J4169">
        <v>6.26</v>
      </c>
      <c r="K4169">
        <v>30.94</v>
      </c>
    </row>
    <row r="4170" spans="1:11" x14ac:dyDescent="0.3">
      <c r="A4170" t="s">
        <v>387</v>
      </c>
      <c r="B4170" s="2">
        <v>46173</v>
      </c>
      <c r="C4170">
        <v>177412.47</v>
      </c>
      <c r="D4170">
        <v>834.87</v>
      </c>
      <c r="E4170">
        <v>982.56</v>
      </c>
      <c r="F4170">
        <v>1206.4100000000001</v>
      </c>
      <c r="G4170">
        <v>90.28</v>
      </c>
      <c r="H4170">
        <v>175133.22</v>
      </c>
      <c r="I4170">
        <v>36.72</v>
      </c>
      <c r="J4170">
        <v>6.26</v>
      </c>
      <c r="K4170">
        <v>30.46</v>
      </c>
    </row>
    <row r="4171" spans="1:11" x14ac:dyDescent="0.3">
      <c r="A4171" t="s">
        <v>387</v>
      </c>
      <c r="B4171" s="2">
        <v>46203</v>
      </c>
      <c r="C4171">
        <v>175133.22</v>
      </c>
      <c r="D4171">
        <v>824.15</v>
      </c>
      <c r="E4171">
        <v>969.94</v>
      </c>
      <c r="F4171">
        <v>1190.9100000000001</v>
      </c>
      <c r="G4171">
        <v>89.12</v>
      </c>
      <c r="H4171">
        <v>172883.25</v>
      </c>
      <c r="I4171">
        <v>36.25</v>
      </c>
      <c r="J4171">
        <v>6.26</v>
      </c>
      <c r="K4171">
        <v>29.99</v>
      </c>
    </row>
    <row r="4172" spans="1:11" x14ac:dyDescent="0.3">
      <c r="A4172" t="s">
        <v>387</v>
      </c>
      <c r="B4172" s="2">
        <v>46234</v>
      </c>
      <c r="C4172">
        <v>172883.25</v>
      </c>
      <c r="D4172">
        <v>813.56</v>
      </c>
      <c r="E4172">
        <v>957.48</v>
      </c>
      <c r="F4172">
        <v>1175.6099999999999</v>
      </c>
      <c r="G4172">
        <v>87.97</v>
      </c>
      <c r="H4172">
        <v>170662.18</v>
      </c>
      <c r="I4172">
        <v>35.79</v>
      </c>
      <c r="J4172">
        <v>6.26</v>
      </c>
      <c r="K4172">
        <v>29.53</v>
      </c>
    </row>
    <row r="4173" spans="1:11" x14ac:dyDescent="0.3">
      <c r="A4173" t="s">
        <v>387</v>
      </c>
      <c r="B4173" s="2">
        <v>46265</v>
      </c>
      <c r="C4173">
        <v>170662.18</v>
      </c>
      <c r="D4173">
        <v>803.11</v>
      </c>
      <c r="E4173">
        <v>945.18</v>
      </c>
      <c r="F4173">
        <v>1160.51</v>
      </c>
      <c r="G4173">
        <v>86.84</v>
      </c>
      <c r="H4173">
        <v>168469.66</v>
      </c>
      <c r="I4173">
        <v>35.33</v>
      </c>
      <c r="J4173">
        <v>6.26</v>
      </c>
      <c r="K4173">
        <v>29.07</v>
      </c>
    </row>
    <row r="4174" spans="1:11" x14ac:dyDescent="0.3">
      <c r="A4174" t="s">
        <v>387</v>
      </c>
      <c r="B4174" s="2">
        <v>46295</v>
      </c>
      <c r="C4174">
        <v>168469.66</v>
      </c>
      <c r="D4174">
        <v>792.79</v>
      </c>
      <c r="E4174">
        <v>933.03</v>
      </c>
      <c r="F4174">
        <v>1145.5999999999999</v>
      </c>
      <c r="G4174">
        <v>85.73</v>
      </c>
      <c r="H4174">
        <v>166305.29</v>
      </c>
      <c r="I4174">
        <v>34.869999999999997</v>
      </c>
      <c r="J4174">
        <v>6.26</v>
      </c>
      <c r="K4174">
        <v>28.61</v>
      </c>
    </row>
    <row r="4175" spans="1:11" x14ac:dyDescent="0.3">
      <c r="A4175" t="s">
        <v>387</v>
      </c>
      <c r="B4175" s="2">
        <v>46326</v>
      </c>
      <c r="C4175">
        <v>166305.29</v>
      </c>
      <c r="D4175">
        <v>782.6</v>
      </c>
      <c r="E4175">
        <v>921.05</v>
      </c>
      <c r="F4175">
        <v>1130.8800000000001</v>
      </c>
      <c r="G4175">
        <v>84.62</v>
      </c>
      <c r="H4175">
        <v>164168.74</v>
      </c>
      <c r="I4175">
        <v>34.42</v>
      </c>
      <c r="J4175">
        <v>6.26</v>
      </c>
      <c r="K4175">
        <v>28.16</v>
      </c>
    </row>
    <row r="4176" spans="1:11" x14ac:dyDescent="0.3">
      <c r="A4176" t="s">
        <v>387</v>
      </c>
      <c r="B4176" s="2">
        <v>46356</v>
      </c>
      <c r="C4176">
        <v>164168.74</v>
      </c>
      <c r="D4176">
        <v>772.55</v>
      </c>
      <c r="E4176">
        <v>909.21</v>
      </c>
      <c r="F4176">
        <v>1116.3499999999999</v>
      </c>
      <c r="G4176">
        <v>83.54</v>
      </c>
      <c r="H4176">
        <v>162059.63</v>
      </c>
      <c r="I4176">
        <v>33.979999999999997</v>
      </c>
      <c r="J4176">
        <v>6.26</v>
      </c>
      <c r="K4176">
        <v>27.72</v>
      </c>
    </row>
    <row r="4177" spans="1:11" x14ac:dyDescent="0.3">
      <c r="A4177" t="s">
        <v>387</v>
      </c>
      <c r="B4177" s="2">
        <v>46387</v>
      </c>
      <c r="C4177">
        <v>162059.63</v>
      </c>
      <c r="D4177">
        <v>762.63</v>
      </c>
      <c r="E4177">
        <v>897.53</v>
      </c>
      <c r="F4177">
        <v>1102.01</v>
      </c>
      <c r="G4177">
        <v>82.46</v>
      </c>
      <c r="H4177">
        <v>159977.62</v>
      </c>
      <c r="I4177">
        <v>33.549999999999997</v>
      </c>
      <c r="J4177">
        <v>6.26</v>
      </c>
      <c r="K4177">
        <v>27.29</v>
      </c>
    </row>
    <row r="4178" spans="1:11" x14ac:dyDescent="0.3">
      <c r="A4178" t="s">
        <v>388</v>
      </c>
      <c r="B4178" s="2">
        <v>46053</v>
      </c>
      <c r="C4178">
        <v>287418.26</v>
      </c>
      <c r="D4178">
        <v>1623.19</v>
      </c>
      <c r="E4178">
        <v>297.83999999999997</v>
      </c>
      <c r="F4178">
        <v>2269.41</v>
      </c>
      <c r="G4178">
        <v>270.04000000000002</v>
      </c>
      <c r="H4178">
        <v>284580.96999999997</v>
      </c>
      <c r="I4178">
        <v>59.58</v>
      </c>
      <c r="J4178">
        <v>7.13</v>
      </c>
      <c r="K4178">
        <v>52.46</v>
      </c>
    </row>
    <row r="4179" spans="1:11" x14ac:dyDescent="0.3">
      <c r="A4179" t="s">
        <v>388</v>
      </c>
      <c r="B4179" s="2">
        <v>46081</v>
      </c>
      <c r="C4179">
        <v>284580.96999999997</v>
      </c>
      <c r="D4179">
        <v>1607.17</v>
      </c>
      <c r="E4179">
        <v>294.89999999999998</v>
      </c>
      <c r="F4179">
        <v>2247</v>
      </c>
      <c r="G4179">
        <v>267.37</v>
      </c>
      <c r="H4179">
        <v>281771.7</v>
      </c>
      <c r="I4179">
        <v>59</v>
      </c>
      <c r="J4179">
        <v>7.13</v>
      </c>
      <c r="K4179">
        <v>51.87</v>
      </c>
    </row>
    <row r="4180" spans="1:11" x14ac:dyDescent="0.3">
      <c r="A4180" t="s">
        <v>388</v>
      </c>
      <c r="B4180" s="2">
        <v>46112</v>
      </c>
      <c r="C4180">
        <v>281771.7</v>
      </c>
      <c r="D4180">
        <v>1591.31</v>
      </c>
      <c r="E4180">
        <v>291.99</v>
      </c>
      <c r="F4180">
        <v>2224.8200000000002</v>
      </c>
      <c r="G4180">
        <v>264.73</v>
      </c>
      <c r="H4180">
        <v>278990.15000000002</v>
      </c>
      <c r="I4180">
        <v>58.41</v>
      </c>
      <c r="J4180">
        <v>7.13</v>
      </c>
      <c r="K4180">
        <v>51.29</v>
      </c>
    </row>
    <row r="4181" spans="1:11" x14ac:dyDescent="0.3">
      <c r="A4181" t="s">
        <v>388</v>
      </c>
      <c r="B4181" s="2">
        <v>46142</v>
      </c>
      <c r="C4181">
        <v>278990.15000000002</v>
      </c>
      <c r="D4181">
        <v>1575.6</v>
      </c>
      <c r="E4181">
        <v>289.11</v>
      </c>
      <c r="F4181">
        <v>2202.86</v>
      </c>
      <c r="G4181">
        <v>262.12</v>
      </c>
      <c r="H4181">
        <v>276236.06</v>
      </c>
      <c r="I4181">
        <v>57.84</v>
      </c>
      <c r="J4181">
        <v>7.13</v>
      </c>
      <c r="K4181">
        <v>50.71</v>
      </c>
    </row>
    <row r="4182" spans="1:11" x14ac:dyDescent="0.3">
      <c r="A4182" t="s">
        <v>388</v>
      </c>
      <c r="B4182" s="2">
        <v>46173</v>
      </c>
      <c r="C4182">
        <v>276236.06</v>
      </c>
      <c r="D4182">
        <v>1560.04</v>
      </c>
      <c r="E4182">
        <v>286.25</v>
      </c>
      <c r="F4182">
        <v>2181.11</v>
      </c>
      <c r="G4182">
        <v>259.52999999999997</v>
      </c>
      <c r="H4182">
        <v>273509.17</v>
      </c>
      <c r="I4182">
        <v>57.27</v>
      </c>
      <c r="J4182">
        <v>7.13</v>
      </c>
      <c r="K4182">
        <v>50.14</v>
      </c>
    </row>
    <row r="4183" spans="1:11" x14ac:dyDescent="0.3">
      <c r="A4183" t="s">
        <v>388</v>
      </c>
      <c r="B4183" s="2">
        <v>46203</v>
      </c>
      <c r="C4183">
        <v>273509.17</v>
      </c>
      <c r="D4183">
        <v>1544.64</v>
      </c>
      <c r="E4183">
        <v>283.43</v>
      </c>
      <c r="F4183">
        <v>2159.58</v>
      </c>
      <c r="G4183">
        <v>256.97000000000003</v>
      </c>
      <c r="H4183">
        <v>270809.18</v>
      </c>
      <c r="I4183">
        <v>56.7</v>
      </c>
      <c r="J4183">
        <v>7.13</v>
      </c>
      <c r="K4183">
        <v>49.57</v>
      </c>
    </row>
    <row r="4184" spans="1:11" x14ac:dyDescent="0.3">
      <c r="A4184" t="s">
        <v>388</v>
      </c>
      <c r="B4184" s="2">
        <v>46234</v>
      </c>
      <c r="C4184">
        <v>270809.18</v>
      </c>
      <c r="D4184">
        <v>1529.39</v>
      </c>
      <c r="E4184">
        <v>280.63</v>
      </c>
      <c r="F4184">
        <v>2138.2600000000002</v>
      </c>
      <c r="G4184">
        <v>254.43</v>
      </c>
      <c r="H4184">
        <v>268135.86</v>
      </c>
      <c r="I4184">
        <v>56.14</v>
      </c>
      <c r="J4184">
        <v>7.13</v>
      </c>
      <c r="K4184">
        <v>49.01</v>
      </c>
    </row>
    <row r="4185" spans="1:11" x14ac:dyDescent="0.3">
      <c r="A4185" t="s">
        <v>388</v>
      </c>
      <c r="B4185" s="2">
        <v>46265</v>
      </c>
      <c r="C4185">
        <v>268135.86</v>
      </c>
      <c r="D4185">
        <v>1514.3</v>
      </c>
      <c r="E4185">
        <v>277.86</v>
      </c>
      <c r="F4185">
        <v>2117.16</v>
      </c>
      <c r="G4185">
        <v>251.92</v>
      </c>
      <c r="H4185">
        <v>265488.92</v>
      </c>
      <c r="I4185">
        <v>55.59</v>
      </c>
      <c r="J4185">
        <v>7.13</v>
      </c>
      <c r="K4185">
        <v>48.46</v>
      </c>
    </row>
    <row r="4186" spans="1:11" x14ac:dyDescent="0.3">
      <c r="A4186" t="s">
        <v>388</v>
      </c>
      <c r="B4186" s="2">
        <v>46295</v>
      </c>
      <c r="C4186">
        <v>265488.92</v>
      </c>
      <c r="D4186">
        <v>1499.35</v>
      </c>
      <c r="E4186">
        <v>275.12</v>
      </c>
      <c r="F4186">
        <v>2096.2600000000002</v>
      </c>
      <c r="G4186">
        <v>249.44</v>
      </c>
      <c r="H4186">
        <v>262868.11</v>
      </c>
      <c r="I4186">
        <v>55.04</v>
      </c>
      <c r="J4186">
        <v>7.13</v>
      </c>
      <c r="K4186">
        <v>47.91</v>
      </c>
    </row>
    <row r="4187" spans="1:11" x14ac:dyDescent="0.3">
      <c r="A4187" t="s">
        <v>388</v>
      </c>
      <c r="B4187" s="2">
        <v>46326</v>
      </c>
      <c r="C4187">
        <v>262868.11</v>
      </c>
      <c r="D4187">
        <v>1484.55</v>
      </c>
      <c r="E4187">
        <v>272.39999999999998</v>
      </c>
      <c r="F4187">
        <v>2075.56</v>
      </c>
      <c r="G4187">
        <v>246.97</v>
      </c>
      <c r="H4187">
        <v>260273.18</v>
      </c>
      <c r="I4187">
        <v>54.49</v>
      </c>
      <c r="J4187">
        <v>7.13</v>
      </c>
      <c r="K4187">
        <v>47.37</v>
      </c>
    </row>
    <row r="4188" spans="1:11" x14ac:dyDescent="0.3">
      <c r="A4188" t="s">
        <v>388</v>
      </c>
      <c r="B4188" s="2">
        <v>46356</v>
      </c>
      <c r="C4188">
        <v>260273.18</v>
      </c>
      <c r="D4188">
        <v>1469.89</v>
      </c>
      <c r="E4188">
        <v>269.70999999999998</v>
      </c>
      <c r="F4188">
        <v>2055.0700000000002</v>
      </c>
      <c r="G4188">
        <v>244.54</v>
      </c>
      <c r="H4188">
        <v>257703.86</v>
      </c>
      <c r="I4188">
        <v>53.96</v>
      </c>
      <c r="J4188">
        <v>7.13</v>
      </c>
      <c r="K4188">
        <v>46.83</v>
      </c>
    </row>
    <row r="4189" spans="1:11" x14ac:dyDescent="0.3">
      <c r="A4189" t="s">
        <v>388</v>
      </c>
      <c r="B4189" s="2">
        <v>46387</v>
      </c>
      <c r="C4189">
        <v>257703.86</v>
      </c>
      <c r="D4189">
        <v>1455.38</v>
      </c>
      <c r="E4189">
        <v>267.05</v>
      </c>
      <c r="F4189">
        <v>2034.79</v>
      </c>
      <c r="G4189">
        <v>242.12</v>
      </c>
      <c r="H4189">
        <v>255159.9</v>
      </c>
      <c r="I4189">
        <v>53.42</v>
      </c>
      <c r="J4189">
        <v>7.13</v>
      </c>
      <c r="K4189">
        <v>46.3</v>
      </c>
    </row>
    <row r="4190" spans="1:11" x14ac:dyDescent="0.3">
      <c r="A4190" t="s">
        <v>389</v>
      </c>
      <c r="B4190" s="2">
        <v>46053</v>
      </c>
      <c r="C4190">
        <v>253289.94</v>
      </c>
      <c r="D4190">
        <v>1508.34</v>
      </c>
      <c r="E4190">
        <v>237.47</v>
      </c>
      <c r="F4190">
        <v>1674.49</v>
      </c>
      <c r="G4190">
        <v>617.15</v>
      </c>
      <c r="H4190">
        <v>250760.84</v>
      </c>
      <c r="I4190">
        <v>52.51</v>
      </c>
      <c r="J4190">
        <v>5.72</v>
      </c>
      <c r="K4190">
        <v>46.78</v>
      </c>
    </row>
    <row r="4191" spans="1:11" x14ac:dyDescent="0.3">
      <c r="A4191" t="s">
        <v>389</v>
      </c>
      <c r="B4191" s="2">
        <v>46081</v>
      </c>
      <c r="C4191">
        <v>250760.84</v>
      </c>
      <c r="D4191">
        <v>1493.28</v>
      </c>
      <c r="E4191">
        <v>235.1</v>
      </c>
      <c r="F4191">
        <v>1657.77</v>
      </c>
      <c r="G4191">
        <v>610.99</v>
      </c>
      <c r="H4191">
        <v>248256.99</v>
      </c>
      <c r="I4191">
        <v>51.98</v>
      </c>
      <c r="J4191">
        <v>5.72</v>
      </c>
      <c r="K4191">
        <v>46.26</v>
      </c>
    </row>
    <row r="4192" spans="1:11" x14ac:dyDescent="0.3">
      <c r="A4192" t="s">
        <v>389</v>
      </c>
      <c r="B4192" s="2">
        <v>46112</v>
      </c>
      <c r="C4192">
        <v>248256.99</v>
      </c>
      <c r="D4192">
        <v>1478.37</v>
      </c>
      <c r="E4192">
        <v>232.75</v>
      </c>
      <c r="F4192">
        <v>1641.21</v>
      </c>
      <c r="G4192">
        <v>604.89</v>
      </c>
      <c r="H4192">
        <v>245778.14</v>
      </c>
      <c r="I4192">
        <v>51.46</v>
      </c>
      <c r="J4192">
        <v>5.72</v>
      </c>
      <c r="K4192">
        <v>45.74</v>
      </c>
    </row>
    <row r="4193" spans="1:11" x14ac:dyDescent="0.3">
      <c r="A4193" t="s">
        <v>389</v>
      </c>
      <c r="B4193" s="2">
        <v>46142</v>
      </c>
      <c r="C4193">
        <v>245778.14</v>
      </c>
      <c r="D4193">
        <v>1463.61</v>
      </c>
      <c r="E4193">
        <v>230.42</v>
      </c>
      <c r="F4193">
        <v>1624.83</v>
      </c>
      <c r="G4193">
        <v>598.85</v>
      </c>
      <c r="H4193">
        <v>243324.05</v>
      </c>
      <c r="I4193">
        <v>50.95</v>
      </c>
      <c r="J4193">
        <v>5.72</v>
      </c>
      <c r="K4193">
        <v>45.23</v>
      </c>
    </row>
    <row r="4194" spans="1:11" x14ac:dyDescent="0.3">
      <c r="A4194" t="s">
        <v>389</v>
      </c>
      <c r="B4194" s="2">
        <v>46173</v>
      </c>
      <c r="C4194">
        <v>243324.05</v>
      </c>
      <c r="D4194">
        <v>1448.99</v>
      </c>
      <c r="E4194">
        <v>228.12</v>
      </c>
      <c r="F4194">
        <v>1608.6</v>
      </c>
      <c r="G4194">
        <v>592.87</v>
      </c>
      <c r="H4194">
        <v>240894.46</v>
      </c>
      <c r="I4194">
        <v>50.44</v>
      </c>
      <c r="J4194">
        <v>5.72</v>
      </c>
      <c r="K4194">
        <v>44.72</v>
      </c>
    </row>
    <row r="4195" spans="1:11" x14ac:dyDescent="0.3">
      <c r="A4195" t="s">
        <v>389</v>
      </c>
      <c r="B4195" s="2">
        <v>46203</v>
      </c>
      <c r="C4195">
        <v>240894.46</v>
      </c>
      <c r="D4195">
        <v>1434.53</v>
      </c>
      <c r="E4195">
        <v>225.85</v>
      </c>
      <c r="F4195">
        <v>1592.54</v>
      </c>
      <c r="G4195">
        <v>586.95000000000005</v>
      </c>
      <c r="H4195">
        <v>238489.12</v>
      </c>
      <c r="I4195">
        <v>49.94</v>
      </c>
      <c r="J4195">
        <v>5.72</v>
      </c>
      <c r="K4195">
        <v>44.21</v>
      </c>
    </row>
    <row r="4196" spans="1:11" x14ac:dyDescent="0.3">
      <c r="A4196" t="s">
        <v>389</v>
      </c>
      <c r="B4196" s="2">
        <v>46234</v>
      </c>
      <c r="C4196">
        <v>238489.12</v>
      </c>
      <c r="D4196">
        <v>1420.2</v>
      </c>
      <c r="E4196">
        <v>223.59</v>
      </c>
      <c r="F4196">
        <v>1576.64</v>
      </c>
      <c r="G4196">
        <v>581.09</v>
      </c>
      <c r="H4196">
        <v>236107.81</v>
      </c>
      <c r="I4196">
        <v>49.44</v>
      </c>
      <c r="J4196">
        <v>5.72</v>
      </c>
      <c r="K4196">
        <v>43.71</v>
      </c>
    </row>
    <row r="4197" spans="1:11" x14ac:dyDescent="0.3">
      <c r="A4197" t="s">
        <v>389</v>
      </c>
      <c r="B4197" s="2">
        <v>46265</v>
      </c>
      <c r="C4197">
        <v>236107.81</v>
      </c>
      <c r="D4197">
        <v>1406.02</v>
      </c>
      <c r="E4197">
        <v>221.36</v>
      </c>
      <c r="F4197">
        <v>1560.9</v>
      </c>
      <c r="G4197">
        <v>575.28</v>
      </c>
      <c r="H4197">
        <v>233750.27</v>
      </c>
      <c r="I4197">
        <v>48.94</v>
      </c>
      <c r="J4197">
        <v>5.72</v>
      </c>
      <c r="K4197">
        <v>43.22</v>
      </c>
    </row>
    <row r="4198" spans="1:11" x14ac:dyDescent="0.3">
      <c r="A4198" t="s">
        <v>389</v>
      </c>
      <c r="B4198" s="2">
        <v>46295</v>
      </c>
      <c r="C4198">
        <v>233750.27</v>
      </c>
      <c r="D4198">
        <v>1391.98</v>
      </c>
      <c r="E4198">
        <v>219.15</v>
      </c>
      <c r="F4198">
        <v>1545.31</v>
      </c>
      <c r="G4198">
        <v>569.54</v>
      </c>
      <c r="H4198">
        <v>231416.27</v>
      </c>
      <c r="I4198">
        <v>48.45</v>
      </c>
      <c r="J4198">
        <v>5.72</v>
      </c>
      <c r="K4198">
        <v>42.73</v>
      </c>
    </row>
    <row r="4199" spans="1:11" x14ac:dyDescent="0.3">
      <c r="A4199" t="s">
        <v>389</v>
      </c>
      <c r="B4199" s="2">
        <v>46326</v>
      </c>
      <c r="C4199">
        <v>231416.27</v>
      </c>
      <c r="D4199">
        <v>1378.08</v>
      </c>
      <c r="E4199">
        <v>216.96</v>
      </c>
      <c r="F4199">
        <v>1529.88</v>
      </c>
      <c r="G4199">
        <v>563.85</v>
      </c>
      <c r="H4199">
        <v>229105.58</v>
      </c>
      <c r="I4199">
        <v>47.97</v>
      </c>
      <c r="J4199">
        <v>5.72</v>
      </c>
      <c r="K4199">
        <v>42.25</v>
      </c>
    </row>
    <row r="4200" spans="1:11" x14ac:dyDescent="0.3">
      <c r="A4200" t="s">
        <v>389</v>
      </c>
      <c r="B4200" s="2">
        <v>46356</v>
      </c>
      <c r="C4200">
        <v>229105.58</v>
      </c>
      <c r="D4200">
        <v>1364.32</v>
      </c>
      <c r="E4200">
        <v>214.79</v>
      </c>
      <c r="F4200">
        <v>1514.6</v>
      </c>
      <c r="G4200">
        <v>558.22</v>
      </c>
      <c r="H4200">
        <v>226817.96</v>
      </c>
      <c r="I4200">
        <v>47.49</v>
      </c>
      <c r="J4200">
        <v>5.72</v>
      </c>
      <c r="K4200">
        <v>41.77</v>
      </c>
    </row>
    <row r="4201" spans="1:11" x14ac:dyDescent="0.3">
      <c r="A4201" t="s">
        <v>389</v>
      </c>
      <c r="B4201" s="2">
        <v>46387</v>
      </c>
      <c r="C4201">
        <v>226817.96</v>
      </c>
      <c r="D4201">
        <v>1350.7</v>
      </c>
      <c r="E4201">
        <v>212.65</v>
      </c>
      <c r="F4201">
        <v>1499.48</v>
      </c>
      <c r="G4201">
        <v>552.65</v>
      </c>
      <c r="H4201">
        <v>224553.18</v>
      </c>
      <c r="I4201">
        <v>47.02</v>
      </c>
      <c r="J4201">
        <v>5.72</v>
      </c>
      <c r="K4201">
        <v>41.3</v>
      </c>
    </row>
    <row r="4202" spans="1:11" x14ac:dyDescent="0.3">
      <c r="A4202" t="s">
        <v>390</v>
      </c>
      <c r="B4202" s="2">
        <v>46053</v>
      </c>
      <c r="C4202">
        <v>243832.79</v>
      </c>
      <c r="D4202">
        <v>1246.5999999999999</v>
      </c>
      <c r="E4202">
        <v>272.39999999999998</v>
      </c>
      <c r="F4202">
        <v>2501.9499999999998</v>
      </c>
      <c r="G4202">
        <v>770.43</v>
      </c>
      <c r="H4202">
        <v>240288</v>
      </c>
      <c r="I4202">
        <v>50.43</v>
      </c>
      <c r="J4202">
        <v>4.63</v>
      </c>
      <c r="K4202">
        <v>45.8</v>
      </c>
    </row>
    <row r="4203" spans="1:11" x14ac:dyDescent="0.3">
      <c r="A4203" t="s">
        <v>390</v>
      </c>
      <c r="B4203" s="2">
        <v>46081</v>
      </c>
      <c r="C4203">
        <v>240288</v>
      </c>
      <c r="D4203">
        <v>1228.47</v>
      </c>
      <c r="E4203">
        <v>268.44</v>
      </c>
      <c r="F4203">
        <v>2465.58</v>
      </c>
      <c r="G4203">
        <v>759.23</v>
      </c>
      <c r="H4203">
        <v>236794.75</v>
      </c>
      <c r="I4203">
        <v>49.7</v>
      </c>
      <c r="J4203">
        <v>4.63</v>
      </c>
      <c r="K4203">
        <v>45.07</v>
      </c>
    </row>
    <row r="4204" spans="1:11" x14ac:dyDescent="0.3">
      <c r="A4204" t="s">
        <v>390</v>
      </c>
      <c r="B4204" s="2">
        <v>46112</v>
      </c>
      <c r="C4204">
        <v>236794.75</v>
      </c>
      <c r="D4204">
        <v>1210.6099999999999</v>
      </c>
      <c r="E4204">
        <v>264.54000000000002</v>
      </c>
      <c r="F4204">
        <v>2429.7399999999998</v>
      </c>
      <c r="G4204">
        <v>748.19</v>
      </c>
      <c r="H4204">
        <v>233352.28</v>
      </c>
      <c r="I4204">
        <v>48.97</v>
      </c>
      <c r="J4204">
        <v>4.63</v>
      </c>
      <c r="K4204">
        <v>44.34</v>
      </c>
    </row>
    <row r="4205" spans="1:11" x14ac:dyDescent="0.3">
      <c r="A4205" t="s">
        <v>390</v>
      </c>
      <c r="B4205" s="2">
        <v>46142</v>
      </c>
      <c r="C4205">
        <v>233352.28</v>
      </c>
      <c r="D4205">
        <v>1193.01</v>
      </c>
      <c r="E4205">
        <v>260.69</v>
      </c>
      <c r="F4205">
        <v>2394.41</v>
      </c>
      <c r="G4205">
        <v>737.32</v>
      </c>
      <c r="H4205">
        <v>229959.85</v>
      </c>
      <c r="I4205">
        <v>48.26</v>
      </c>
      <c r="J4205">
        <v>4.63</v>
      </c>
      <c r="K4205">
        <v>43.63</v>
      </c>
    </row>
    <row r="4206" spans="1:11" x14ac:dyDescent="0.3">
      <c r="A4206" t="s">
        <v>390</v>
      </c>
      <c r="B4206" s="2">
        <v>46173</v>
      </c>
      <c r="C4206">
        <v>229959.85</v>
      </c>
      <c r="D4206">
        <v>1175.67</v>
      </c>
      <c r="E4206">
        <v>256.89999999999998</v>
      </c>
      <c r="F4206">
        <v>2359.61</v>
      </c>
      <c r="G4206">
        <v>726.6</v>
      </c>
      <c r="H4206">
        <v>226616.74</v>
      </c>
      <c r="I4206">
        <v>47.56</v>
      </c>
      <c r="J4206">
        <v>4.63</v>
      </c>
      <c r="K4206">
        <v>42.93</v>
      </c>
    </row>
    <row r="4207" spans="1:11" x14ac:dyDescent="0.3">
      <c r="A4207" t="s">
        <v>390</v>
      </c>
      <c r="B4207" s="2">
        <v>46203</v>
      </c>
      <c r="C4207">
        <v>226616.74</v>
      </c>
      <c r="D4207">
        <v>1158.58</v>
      </c>
      <c r="E4207">
        <v>253.17</v>
      </c>
      <c r="F4207">
        <v>2325.3000000000002</v>
      </c>
      <c r="G4207">
        <v>716.03</v>
      </c>
      <c r="H4207">
        <v>223322.23999999999</v>
      </c>
      <c r="I4207">
        <v>46.87</v>
      </c>
      <c r="J4207">
        <v>4.63</v>
      </c>
      <c r="K4207">
        <v>42.24</v>
      </c>
    </row>
    <row r="4208" spans="1:11" x14ac:dyDescent="0.3">
      <c r="A4208" t="s">
        <v>390</v>
      </c>
      <c r="B4208" s="2">
        <v>46234</v>
      </c>
      <c r="C4208">
        <v>223322.23999999999</v>
      </c>
      <c r="D4208">
        <v>1141.73</v>
      </c>
      <c r="E4208">
        <v>249.49</v>
      </c>
      <c r="F4208">
        <v>2291.5</v>
      </c>
      <c r="G4208">
        <v>705.62</v>
      </c>
      <c r="H4208">
        <v>220075.63</v>
      </c>
      <c r="I4208">
        <v>46.19</v>
      </c>
      <c r="J4208">
        <v>4.63</v>
      </c>
      <c r="K4208">
        <v>41.56</v>
      </c>
    </row>
    <row r="4209" spans="1:11" x14ac:dyDescent="0.3">
      <c r="A4209" t="s">
        <v>390</v>
      </c>
      <c r="B4209" s="2">
        <v>46265</v>
      </c>
      <c r="C4209">
        <v>220075.63</v>
      </c>
      <c r="D4209">
        <v>1125.1400000000001</v>
      </c>
      <c r="E4209">
        <v>245.86</v>
      </c>
      <c r="F4209">
        <v>2258.1799999999998</v>
      </c>
      <c r="G4209">
        <v>695.37</v>
      </c>
      <c r="H4209">
        <v>216876.22</v>
      </c>
      <c r="I4209">
        <v>45.52</v>
      </c>
      <c r="J4209">
        <v>4.63</v>
      </c>
      <c r="K4209">
        <v>40.89</v>
      </c>
    </row>
    <row r="4210" spans="1:11" x14ac:dyDescent="0.3">
      <c r="A4210" t="s">
        <v>390</v>
      </c>
      <c r="B4210" s="2">
        <v>46295</v>
      </c>
      <c r="C4210">
        <v>216876.22</v>
      </c>
      <c r="D4210">
        <v>1108.78</v>
      </c>
      <c r="E4210">
        <v>242.29</v>
      </c>
      <c r="F4210">
        <v>2225.35</v>
      </c>
      <c r="G4210">
        <v>685.26</v>
      </c>
      <c r="H4210">
        <v>213723.32</v>
      </c>
      <c r="I4210">
        <v>44.85</v>
      </c>
      <c r="J4210">
        <v>4.63</v>
      </c>
      <c r="K4210">
        <v>40.22</v>
      </c>
    </row>
    <row r="4211" spans="1:11" x14ac:dyDescent="0.3">
      <c r="A4211" t="s">
        <v>390</v>
      </c>
      <c r="B4211" s="2">
        <v>46326</v>
      </c>
      <c r="C4211">
        <v>213723.32</v>
      </c>
      <c r="D4211">
        <v>1092.6600000000001</v>
      </c>
      <c r="E4211">
        <v>238.77</v>
      </c>
      <c r="F4211">
        <v>2193</v>
      </c>
      <c r="G4211">
        <v>675.29</v>
      </c>
      <c r="H4211">
        <v>210616.25</v>
      </c>
      <c r="I4211">
        <v>44.2</v>
      </c>
      <c r="J4211">
        <v>4.63</v>
      </c>
      <c r="K4211">
        <v>39.57</v>
      </c>
    </row>
    <row r="4212" spans="1:11" x14ac:dyDescent="0.3">
      <c r="A4212" t="s">
        <v>390</v>
      </c>
      <c r="B4212" s="2">
        <v>46356</v>
      </c>
      <c r="C4212">
        <v>210616.25</v>
      </c>
      <c r="D4212">
        <v>1076.78</v>
      </c>
      <c r="E4212">
        <v>235.29</v>
      </c>
      <c r="F4212">
        <v>2161.12</v>
      </c>
      <c r="G4212">
        <v>665.48</v>
      </c>
      <c r="H4212">
        <v>207554.36</v>
      </c>
      <c r="I4212">
        <v>43.56</v>
      </c>
      <c r="J4212">
        <v>4.63</v>
      </c>
      <c r="K4212">
        <v>38.93</v>
      </c>
    </row>
    <row r="4213" spans="1:11" x14ac:dyDescent="0.3">
      <c r="A4213" t="s">
        <v>390</v>
      </c>
      <c r="B4213" s="2">
        <v>46387</v>
      </c>
      <c r="C4213">
        <v>207554.36</v>
      </c>
      <c r="D4213">
        <v>1061.1199999999999</v>
      </c>
      <c r="E4213">
        <v>231.87</v>
      </c>
      <c r="F4213">
        <v>2129.6999999999998</v>
      </c>
      <c r="G4213">
        <v>655.8</v>
      </c>
      <c r="H4213">
        <v>204536.98</v>
      </c>
      <c r="I4213">
        <v>42.93</v>
      </c>
      <c r="J4213">
        <v>4.63</v>
      </c>
      <c r="K4213">
        <v>38.299999999999997</v>
      </c>
    </row>
    <row r="4214" spans="1:11" x14ac:dyDescent="0.3">
      <c r="A4214" t="s">
        <v>391</v>
      </c>
      <c r="B4214" s="2">
        <v>46053</v>
      </c>
      <c r="C4214">
        <v>331233.15999999997</v>
      </c>
      <c r="D4214">
        <v>1525.6</v>
      </c>
      <c r="E4214">
        <v>441.89</v>
      </c>
      <c r="F4214">
        <v>3351.64</v>
      </c>
      <c r="G4214">
        <v>968.02</v>
      </c>
      <c r="H4214">
        <v>326471.61</v>
      </c>
      <c r="I4214">
        <v>68.510000000000005</v>
      </c>
      <c r="J4214">
        <v>6.56</v>
      </c>
      <c r="K4214">
        <v>61.95</v>
      </c>
    </row>
    <row r="4215" spans="1:11" x14ac:dyDescent="0.3">
      <c r="A4215" t="s">
        <v>391</v>
      </c>
      <c r="B4215" s="2">
        <v>46081</v>
      </c>
      <c r="C4215">
        <v>326471.61</v>
      </c>
      <c r="D4215">
        <v>1503.67</v>
      </c>
      <c r="E4215">
        <v>435.54</v>
      </c>
      <c r="F4215">
        <v>3303.46</v>
      </c>
      <c r="G4215">
        <v>954.1</v>
      </c>
      <c r="H4215">
        <v>321778.51</v>
      </c>
      <c r="I4215">
        <v>67.53</v>
      </c>
      <c r="J4215">
        <v>6.56</v>
      </c>
      <c r="K4215">
        <v>60.97</v>
      </c>
    </row>
    <row r="4216" spans="1:11" x14ac:dyDescent="0.3">
      <c r="A4216" t="s">
        <v>391</v>
      </c>
      <c r="B4216" s="2">
        <v>46112</v>
      </c>
      <c r="C4216">
        <v>321778.51</v>
      </c>
      <c r="D4216">
        <v>1482.06</v>
      </c>
      <c r="E4216">
        <v>429.27</v>
      </c>
      <c r="F4216">
        <v>3255.97</v>
      </c>
      <c r="G4216">
        <v>940.39</v>
      </c>
      <c r="H4216">
        <v>317152.87</v>
      </c>
      <c r="I4216">
        <v>66.56</v>
      </c>
      <c r="J4216">
        <v>6.56</v>
      </c>
      <c r="K4216">
        <v>60</v>
      </c>
    </row>
    <row r="4217" spans="1:11" x14ac:dyDescent="0.3">
      <c r="A4217" t="s">
        <v>391</v>
      </c>
      <c r="B4217" s="2">
        <v>46142</v>
      </c>
      <c r="C4217">
        <v>317152.87</v>
      </c>
      <c r="D4217">
        <v>1460.75</v>
      </c>
      <c r="E4217">
        <v>423.1</v>
      </c>
      <c r="F4217">
        <v>3209.17</v>
      </c>
      <c r="G4217">
        <v>926.87</v>
      </c>
      <c r="H4217">
        <v>312593.73</v>
      </c>
      <c r="I4217">
        <v>65.599999999999994</v>
      </c>
      <c r="J4217">
        <v>6.56</v>
      </c>
      <c r="K4217">
        <v>59.04</v>
      </c>
    </row>
    <row r="4218" spans="1:11" x14ac:dyDescent="0.3">
      <c r="A4218" t="s">
        <v>391</v>
      </c>
      <c r="B4218" s="2">
        <v>46173</v>
      </c>
      <c r="C4218">
        <v>312593.73</v>
      </c>
      <c r="D4218">
        <v>1439.75</v>
      </c>
      <c r="E4218">
        <v>417.02</v>
      </c>
      <c r="F4218">
        <v>3163.03</v>
      </c>
      <c r="G4218">
        <v>913.55</v>
      </c>
      <c r="H4218">
        <v>308100.13</v>
      </c>
      <c r="I4218">
        <v>64.66</v>
      </c>
      <c r="J4218">
        <v>6.56</v>
      </c>
      <c r="K4218">
        <v>58.1</v>
      </c>
    </row>
    <row r="4219" spans="1:11" x14ac:dyDescent="0.3">
      <c r="A4219" t="s">
        <v>391</v>
      </c>
      <c r="B4219" s="2">
        <v>46203</v>
      </c>
      <c r="C4219">
        <v>308100.13</v>
      </c>
      <c r="D4219">
        <v>1419.06</v>
      </c>
      <c r="E4219">
        <v>411.03</v>
      </c>
      <c r="F4219">
        <v>3117.57</v>
      </c>
      <c r="G4219">
        <v>900.41</v>
      </c>
      <c r="H4219">
        <v>303671.12</v>
      </c>
      <c r="I4219">
        <v>63.73</v>
      </c>
      <c r="J4219">
        <v>6.56</v>
      </c>
      <c r="K4219">
        <v>57.17</v>
      </c>
    </row>
    <row r="4220" spans="1:11" x14ac:dyDescent="0.3">
      <c r="A4220" t="s">
        <v>391</v>
      </c>
      <c r="B4220" s="2">
        <v>46234</v>
      </c>
      <c r="C4220">
        <v>303671.12</v>
      </c>
      <c r="D4220">
        <v>1398.66</v>
      </c>
      <c r="E4220">
        <v>405.12</v>
      </c>
      <c r="F4220">
        <v>3072.75</v>
      </c>
      <c r="G4220">
        <v>887.47</v>
      </c>
      <c r="H4220">
        <v>299305.78000000003</v>
      </c>
      <c r="I4220">
        <v>62.81</v>
      </c>
      <c r="J4220">
        <v>6.56</v>
      </c>
      <c r="K4220">
        <v>56.25</v>
      </c>
    </row>
    <row r="4221" spans="1:11" x14ac:dyDescent="0.3">
      <c r="A4221" t="s">
        <v>391</v>
      </c>
      <c r="B4221" s="2">
        <v>46265</v>
      </c>
      <c r="C4221">
        <v>299305.78000000003</v>
      </c>
      <c r="D4221">
        <v>1378.55</v>
      </c>
      <c r="E4221">
        <v>399.29</v>
      </c>
      <c r="F4221">
        <v>3028.58</v>
      </c>
      <c r="G4221">
        <v>874.71</v>
      </c>
      <c r="H4221">
        <v>295003.19</v>
      </c>
      <c r="I4221">
        <v>61.91</v>
      </c>
      <c r="J4221">
        <v>6.56</v>
      </c>
      <c r="K4221">
        <v>55.35</v>
      </c>
    </row>
    <row r="4222" spans="1:11" x14ac:dyDescent="0.3">
      <c r="A4222" t="s">
        <v>391</v>
      </c>
      <c r="B4222" s="2">
        <v>46295</v>
      </c>
      <c r="C4222">
        <v>295003.19</v>
      </c>
      <c r="D4222">
        <v>1358.74</v>
      </c>
      <c r="E4222">
        <v>393.55</v>
      </c>
      <c r="F4222">
        <v>2985.04</v>
      </c>
      <c r="G4222">
        <v>862.14</v>
      </c>
      <c r="H4222">
        <v>290762.46000000002</v>
      </c>
      <c r="I4222">
        <v>61.02</v>
      </c>
      <c r="J4222">
        <v>6.56</v>
      </c>
      <c r="K4222">
        <v>54.46</v>
      </c>
    </row>
    <row r="4223" spans="1:11" x14ac:dyDescent="0.3">
      <c r="A4223" t="s">
        <v>391</v>
      </c>
      <c r="B4223" s="2">
        <v>46326</v>
      </c>
      <c r="C4223">
        <v>290762.46000000002</v>
      </c>
      <c r="D4223">
        <v>1339.2</v>
      </c>
      <c r="E4223">
        <v>387.9</v>
      </c>
      <c r="F4223">
        <v>2942.13</v>
      </c>
      <c r="G4223">
        <v>849.75</v>
      </c>
      <c r="H4223">
        <v>286582.68</v>
      </c>
      <c r="I4223">
        <v>60.14</v>
      </c>
      <c r="J4223">
        <v>6.56</v>
      </c>
      <c r="K4223">
        <v>53.58</v>
      </c>
    </row>
    <row r="4224" spans="1:11" x14ac:dyDescent="0.3">
      <c r="A4224" t="s">
        <v>391</v>
      </c>
      <c r="B4224" s="2">
        <v>46356</v>
      </c>
      <c r="C4224">
        <v>286582.68</v>
      </c>
      <c r="D4224">
        <v>1319.95</v>
      </c>
      <c r="E4224">
        <v>382.32</v>
      </c>
      <c r="F4224">
        <v>2899.84</v>
      </c>
      <c r="G4224">
        <v>837.53</v>
      </c>
      <c r="H4224">
        <v>282462.99</v>
      </c>
      <c r="I4224">
        <v>59.28</v>
      </c>
      <c r="J4224">
        <v>6.56</v>
      </c>
      <c r="K4224">
        <v>52.72</v>
      </c>
    </row>
    <row r="4225" spans="1:11" x14ac:dyDescent="0.3">
      <c r="A4225" t="s">
        <v>391</v>
      </c>
      <c r="B4225" s="2">
        <v>46387</v>
      </c>
      <c r="C4225">
        <v>282462.99</v>
      </c>
      <c r="D4225">
        <v>1300.98</v>
      </c>
      <c r="E4225">
        <v>376.83</v>
      </c>
      <c r="F4225">
        <v>2858.15</v>
      </c>
      <c r="G4225">
        <v>825.49</v>
      </c>
      <c r="H4225">
        <v>278402.53000000003</v>
      </c>
      <c r="I4225">
        <v>58.42</v>
      </c>
      <c r="J4225">
        <v>6.56</v>
      </c>
      <c r="K4225">
        <v>51.87</v>
      </c>
    </row>
    <row r="4226" spans="1:11" x14ac:dyDescent="0.3">
      <c r="A4226" t="s">
        <v>392</v>
      </c>
      <c r="B4226" s="2">
        <v>46053</v>
      </c>
      <c r="C4226">
        <v>523879.6</v>
      </c>
      <c r="D4226">
        <v>3056.4</v>
      </c>
      <c r="E4226">
        <v>590.41</v>
      </c>
      <c r="F4226">
        <v>3906.41</v>
      </c>
      <c r="G4226">
        <v>826.03</v>
      </c>
      <c r="H4226">
        <v>518556.75</v>
      </c>
      <c r="I4226">
        <v>108.59</v>
      </c>
      <c r="J4226">
        <v>6.88</v>
      </c>
      <c r="K4226">
        <v>101.71</v>
      </c>
    </row>
    <row r="4227" spans="1:11" x14ac:dyDescent="0.3">
      <c r="A4227" t="s">
        <v>392</v>
      </c>
      <c r="B4227" s="2">
        <v>46081</v>
      </c>
      <c r="C4227">
        <v>518556.75</v>
      </c>
      <c r="D4227">
        <v>3025.35</v>
      </c>
      <c r="E4227">
        <v>584.41</v>
      </c>
      <c r="F4227">
        <v>3866.71</v>
      </c>
      <c r="G4227">
        <v>817.64</v>
      </c>
      <c r="H4227">
        <v>513287.99</v>
      </c>
      <c r="I4227">
        <v>107.48</v>
      </c>
      <c r="J4227">
        <v>6.88</v>
      </c>
      <c r="K4227">
        <v>100.6</v>
      </c>
    </row>
    <row r="4228" spans="1:11" x14ac:dyDescent="0.3">
      <c r="A4228" t="s">
        <v>392</v>
      </c>
      <c r="B4228" s="2">
        <v>46112</v>
      </c>
      <c r="C4228">
        <v>513287.99</v>
      </c>
      <c r="D4228">
        <v>2994.61</v>
      </c>
      <c r="E4228">
        <v>578.48</v>
      </c>
      <c r="F4228">
        <v>3827.43</v>
      </c>
      <c r="G4228">
        <v>809.33</v>
      </c>
      <c r="H4228">
        <v>508072.75</v>
      </c>
      <c r="I4228">
        <v>106.39</v>
      </c>
      <c r="J4228">
        <v>6.88</v>
      </c>
      <c r="K4228">
        <v>99.51</v>
      </c>
    </row>
    <row r="4229" spans="1:11" x14ac:dyDescent="0.3">
      <c r="A4229" t="s">
        <v>392</v>
      </c>
      <c r="B4229" s="2">
        <v>46142</v>
      </c>
      <c r="C4229">
        <v>508072.75</v>
      </c>
      <c r="D4229">
        <v>2964.18</v>
      </c>
      <c r="E4229">
        <v>572.6</v>
      </c>
      <c r="F4229">
        <v>3788.54</v>
      </c>
      <c r="G4229">
        <v>801.11</v>
      </c>
      <c r="H4229">
        <v>502910.51</v>
      </c>
      <c r="I4229">
        <v>105.31</v>
      </c>
      <c r="J4229">
        <v>6.88</v>
      </c>
      <c r="K4229">
        <v>98.43</v>
      </c>
    </row>
    <row r="4230" spans="1:11" x14ac:dyDescent="0.3">
      <c r="A4230" t="s">
        <v>392</v>
      </c>
      <c r="B4230" s="2">
        <v>46173</v>
      </c>
      <c r="C4230">
        <v>502910.51</v>
      </c>
      <c r="D4230">
        <v>2934.06</v>
      </c>
      <c r="E4230">
        <v>566.78</v>
      </c>
      <c r="F4230">
        <v>3750.05</v>
      </c>
      <c r="G4230">
        <v>792.97</v>
      </c>
      <c r="H4230">
        <v>497800.71</v>
      </c>
      <c r="I4230">
        <v>104.24</v>
      </c>
      <c r="J4230">
        <v>6.88</v>
      </c>
      <c r="K4230">
        <v>97.36</v>
      </c>
    </row>
    <row r="4231" spans="1:11" x14ac:dyDescent="0.3">
      <c r="A4231" t="s">
        <v>392</v>
      </c>
      <c r="B4231" s="2">
        <v>46203</v>
      </c>
      <c r="C4231">
        <v>497800.71</v>
      </c>
      <c r="D4231">
        <v>2904.25</v>
      </c>
      <c r="E4231">
        <v>561.02</v>
      </c>
      <c r="F4231">
        <v>3711.94</v>
      </c>
      <c r="G4231">
        <v>784.91</v>
      </c>
      <c r="H4231">
        <v>492742.84</v>
      </c>
      <c r="I4231">
        <v>103.18</v>
      </c>
      <c r="J4231">
        <v>6.88</v>
      </c>
      <c r="K4231">
        <v>96.3</v>
      </c>
    </row>
    <row r="4232" spans="1:11" x14ac:dyDescent="0.3">
      <c r="A4232" t="s">
        <v>392</v>
      </c>
      <c r="B4232" s="2">
        <v>46234</v>
      </c>
      <c r="C4232">
        <v>492742.84</v>
      </c>
      <c r="D4232">
        <v>2874.74</v>
      </c>
      <c r="E4232">
        <v>555.32000000000005</v>
      </c>
      <c r="F4232">
        <v>3674.23</v>
      </c>
      <c r="G4232">
        <v>776.94</v>
      </c>
      <c r="H4232">
        <v>487736.35</v>
      </c>
      <c r="I4232">
        <v>102.13</v>
      </c>
      <c r="J4232">
        <v>6.88</v>
      </c>
      <c r="K4232">
        <v>95.25</v>
      </c>
    </row>
    <row r="4233" spans="1:11" x14ac:dyDescent="0.3">
      <c r="A4233" t="s">
        <v>392</v>
      </c>
      <c r="B4233" s="2">
        <v>46265</v>
      </c>
      <c r="C4233">
        <v>487736.35</v>
      </c>
      <c r="D4233">
        <v>2845.54</v>
      </c>
      <c r="E4233">
        <v>549.67999999999995</v>
      </c>
      <c r="F4233">
        <v>3636.9</v>
      </c>
      <c r="G4233">
        <v>769.04</v>
      </c>
      <c r="H4233">
        <v>482780.74</v>
      </c>
      <c r="I4233">
        <v>101.1</v>
      </c>
      <c r="J4233">
        <v>6.88</v>
      </c>
      <c r="K4233">
        <v>94.21</v>
      </c>
    </row>
    <row r="4234" spans="1:11" x14ac:dyDescent="0.3">
      <c r="A4234" t="s">
        <v>392</v>
      </c>
      <c r="B4234" s="2">
        <v>46295</v>
      </c>
      <c r="C4234">
        <v>482780.74</v>
      </c>
      <c r="D4234">
        <v>2816.62</v>
      </c>
      <c r="E4234">
        <v>544.09</v>
      </c>
      <c r="F4234">
        <v>3599.94</v>
      </c>
      <c r="G4234">
        <v>761.23</v>
      </c>
      <c r="H4234">
        <v>477875.47</v>
      </c>
      <c r="I4234">
        <v>100.07</v>
      </c>
      <c r="J4234">
        <v>6.88</v>
      </c>
      <c r="K4234">
        <v>93.19</v>
      </c>
    </row>
    <row r="4235" spans="1:11" x14ac:dyDescent="0.3">
      <c r="A4235" t="s">
        <v>392</v>
      </c>
      <c r="B4235" s="2">
        <v>46326</v>
      </c>
      <c r="C4235">
        <v>477875.47</v>
      </c>
      <c r="D4235">
        <v>2788.01</v>
      </c>
      <c r="E4235">
        <v>538.57000000000005</v>
      </c>
      <c r="F4235">
        <v>3563.37</v>
      </c>
      <c r="G4235">
        <v>753.49</v>
      </c>
      <c r="H4235">
        <v>473020.04</v>
      </c>
      <c r="I4235">
        <v>99.05</v>
      </c>
      <c r="J4235">
        <v>6.88</v>
      </c>
      <c r="K4235">
        <v>92.17</v>
      </c>
    </row>
    <row r="4236" spans="1:11" x14ac:dyDescent="0.3">
      <c r="A4236" t="s">
        <v>392</v>
      </c>
      <c r="B4236" s="2">
        <v>46356</v>
      </c>
      <c r="C4236">
        <v>473020.04</v>
      </c>
      <c r="D4236">
        <v>2759.68</v>
      </c>
      <c r="E4236">
        <v>533.09</v>
      </c>
      <c r="F4236">
        <v>3527.16</v>
      </c>
      <c r="G4236">
        <v>745.84</v>
      </c>
      <c r="H4236">
        <v>468213.95</v>
      </c>
      <c r="I4236">
        <v>98.05</v>
      </c>
      <c r="J4236">
        <v>6.88</v>
      </c>
      <c r="K4236">
        <v>91.16</v>
      </c>
    </row>
    <row r="4237" spans="1:11" x14ac:dyDescent="0.3">
      <c r="A4237" t="s">
        <v>392</v>
      </c>
      <c r="B4237" s="2">
        <v>46387</v>
      </c>
      <c r="C4237">
        <v>468213.95</v>
      </c>
      <c r="D4237">
        <v>2731.64</v>
      </c>
      <c r="E4237">
        <v>527.67999999999995</v>
      </c>
      <c r="F4237">
        <v>3491.32</v>
      </c>
      <c r="G4237">
        <v>738.26</v>
      </c>
      <c r="H4237">
        <v>463456.69</v>
      </c>
      <c r="I4237">
        <v>97.05</v>
      </c>
      <c r="J4237">
        <v>6.88</v>
      </c>
      <c r="K4237">
        <v>90.17</v>
      </c>
    </row>
    <row r="4238" spans="1:11" x14ac:dyDescent="0.3">
      <c r="A4238" t="s">
        <v>393</v>
      </c>
      <c r="B4238" s="2">
        <v>46053</v>
      </c>
      <c r="C4238">
        <v>359155.02</v>
      </c>
      <c r="D4238">
        <v>1910.11</v>
      </c>
      <c r="E4238">
        <v>422.8</v>
      </c>
      <c r="F4238">
        <v>5378.78</v>
      </c>
      <c r="G4238">
        <v>190.12</v>
      </c>
      <c r="H4238">
        <v>353163.32</v>
      </c>
      <c r="I4238">
        <v>74.2</v>
      </c>
      <c r="J4238">
        <v>4.75</v>
      </c>
      <c r="K4238">
        <v>69.45</v>
      </c>
    </row>
    <row r="4239" spans="1:11" x14ac:dyDescent="0.3">
      <c r="A4239" t="s">
        <v>393</v>
      </c>
      <c r="B4239" s="2">
        <v>46081</v>
      </c>
      <c r="C4239">
        <v>353163.32</v>
      </c>
      <c r="D4239">
        <v>1878.24</v>
      </c>
      <c r="E4239">
        <v>415.75</v>
      </c>
      <c r="F4239">
        <v>5289.04</v>
      </c>
      <c r="G4239">
        <v>186.94</v>
      </c>
      <c r="H4239">
        <v>347271.59</v>
      </c>
      <c r="I4239">
        <v>72.959999999999994</v>
      </c>
      <c r="J4239">
        <v>4.75</v>
      </c>
      <c r="K4239">
        <v>68.209999999999994</v>
      </c>
    </row>
    <row r="4240" spans="1:11" x14ac:dyDescent="0.3">
      <c r="A4240" t="s">
        <v>393</v>
      </c>
      <c r="B4240" s="2">
        <v>46112</v>
      </c>
      <c r="C4240">
        <v>347271.59</v>
      </c>
      <c r="D4240">
        <v>1846.91</v>
      </c>
      <c r="E4240">
        <v>408.81</v>
      </c>
      <c r="F4240">
        <v>5200.8100000000004</v>
      </c>
      <c r="G4240">
        <v>183.83</v>
      </c>
      <c r="H4240">
        <v>341478.14</v>
      </c>
      <c r="I4240">
        <v>71.739999999999995</v>
      </c>
      <c r="J4240">
        <v>4.75</v>
      </c>
      <c r="K4240">
        <v>66.989999999999995</v>
      </c>
    </row>
    <row r="4241" spans="1:11" x14ac:dyDescent="0.3">
      <c r="A4241" t="s">
        <v>393</v>
      </c>
      <c r="B4241" s="2">
        <v>46142</v>
      </c>
      <c r="C4241">
        <v>341478.14</v>
      </c>
      <c r="D4241">
        <v>1816.09</v>
      </c>
      <c r="E4241">
        <v>401.99</v>
      </c>
      <c r="F4241">
        <v>5114.05</v>
      </c>
      <c r="G4241">
        <v>180.76</v>
      </c>
      <c r="H4241">
        <v>335781.34</v>
      </c>
      <c r="I4241">
        <v>70.55</v>
      </c>
      <c r="J4241">
        <v>4.75</v>
      </c>
      <c r="K4241">
        <v>65.8</v>
      </c>
    </row>
    <row r="4242" spans="1:11" x14ac:dyDescent="0.3">
      <c r="A4242" t="s">
        <v>393</v>
      </c>
      <c r="B4242" s="2">
        <v>46173</v>
      </c>
      <c r="C4242">
        <v>335781.34</v>
      </c>
      <c r="D4242">
        <v>1785.8</v>
      </c>
      <c r="E4242">
        <v>395.29</v>
      </c>
      <c r="F4242">
        <v>5028.7299999999996</v>
      </c>
      <c r="G4242">
        <v>177.74</v>
      </c>
      <c r="H4242">
        <v>330179.58</v>
      </c>
      <c r="I4242">
        <v>69.37</v>
      </c>
      <c r="J4242">
        <v>4.75</v>
      </c>
      <c r="K4242">
        <v>64.62</v>
      </c>
    </row>
    <row r="4243" spans="1:11" x14ac:dyDescent="0.3">
      <c r="A4243" t="s">
        <v>393</v>
      </c>
      <c r="B4243" s="2">
        <v>46203</v>
      </c>
      <c r="C4243">
        <v>330179.58</v>
      </c>
      <c r="D4243">
        <v>1756.01</v>
      </c>
      <c r="E4243">
        <v>388.69</v>
      </c>
      <c r="F4243">
        <v>4944.84</v>
      </c>
      <c r="G4243">
        <v>174.78</v>
      </c>
      <c r="H4243">
        <v>324671.28000000003</v>
      </c>
      <c r="I4243">
        <v>68.209999999999994</v>
      </c>
      <c r="J4243">
        <v>4.75</v>
      </c>
      <c r="K4243">
        <v>63.46</v>
      </c>
    </row>
    <row r="4244" spans="1:11" x14ac:dyDescent="0.3">
      <c r="A4244" t="s">
        <v>393</v>
      </c>
      <c r="B4244" s="2">
        <v>46234</v>
      </c>
      <c r="C4244">
        <v>324671.28000000003</v>
      </c>
      <c r="D4244">
        <v>1726.71</v>
      </c>
      <c r="E4244">
        <v>382.21</v>
      </c>
      <c r="F4244">
        <v>4862.34</v>
      </c>
      <c r="G4244">
        <v>171.86</v>
      </c>
      <c r="H4244">
        <v>319254.87</v>
      </c>
      <c r="I4244">
        <v>67.08</v>
      </c>
      <c r="J4244">
        <v>4.75</v>
      </c>
      <c r="K4244">
        <v>62.33</v>
      </c>
    </row>
    <row r="4245" spans="1:11" x14ac:dyDescent="0.3">
      <c r="A4245" t="s">
        <v>393</v>
      </c>
      <c r="B4245" s="2">
        <v>46265</v>
      </c>
      <c r="C4245">
        <v>319254.87</v>
      </c>
      <c r="D4245">
        <v>1697.9</v>
      </c>
      <c r="E4245">
        <v>375.83</v>
      </c>
      <c r="F4245">
        <v>4781.22</v>
      </c>
      <c r="G4245">
        <v>168.99</v>
      </c>
      <c r="H4245">
        <v>313928.81</v>
      </c>
      <c r="I4245">
        <v>65.959999999999994</v>
      </c>
      <c r="J4245">
        <v>4.75</v>
      </c>
      <c r="K4245">
        <v>61.21</v>
      </c>
    </row>
    <row r="4246" spans="1:11" x14ac:dyDescent="0.3">
      <c r="A4246" t="s">
        <v>393</v>
      </c>
      <c r="B4246" s="2">
        <v>46295</v>
      </c>
      <c r="C4246">
        <v>313928.81</v>
      </c>
      <c r="D4246">
        <v>1669.58</v>
      </c>
      <c r="E4246">
        <v>369.56</v>
      </c>
      <c r="F4246">
        <v>4701.46</v>
      </c>
      <c r="G4246">
        <v>166.18</v>
      </c>
      <c r="H4246">
        <v>308691.62</v>
      </c>
      <c r="I4246">
        <v>64.86</v>
      </c>
      <c r="J4246">
        <v>4.75</v>
      </c>
      <c r="K4246">
        <v>60.11</v>
      </c>
    </row>
    <row r="4247" spans="1:11" x14ac:dyDescent="0.3">
      <c r="A4247" t="s">
        <v>393</v>
      </c>
      <c r="B4247" s="2">
        <v>46326</v>
      </c>
      <c r="C4247">
        <v>308691.62</v>
      </c>
      <c r="D4247">
        <v>1641.72</v>
      </c>
      <c r="E4247">
        <v>363.4</v>
      </c>
      <c r="F4247">
        <v>4623.03</v>
      </c>
      <c r="G4247">
        <v>163.4</v>
      </c>
      <c r="H4247">
        <v>303541.78999999998</v>
      </c>
      <c r="I4247">
        <v>63.77</v>
      </c>
      <c r="J4247">
        <v>4.75</v>
      </c>
      <c r="K4247">
        <v>59.02</v>
      </c>
    </row>
    <row r="4248" spans="1:11" x14ac:dyDescent="0.3">
      <c r="A4248" t="s">
        <v>393</v>
      </c>
      <c r="B4248" s="2">
        <v>46356</v>
      </c>
      <c r="C4248">
        <v>303541.78999999998</v>
      </c>
      <c r="D4248">
        <v>1614.34</v>
      </c>
      <c r="E4248">
        <v>357.33</v>
      </c>
      <c r="F4248">
        <v>4545.8999999999996</v>
      </c>
      <c r="G4248">
        <v>160.68</v>
      </c>
      <c r="H4248">
        <v>298477.87</v>
      </c>
      <c r="I4248">
        <v>62.71</v>
      </c>
      <c r="J4248">
        <v>4.75</v>
      </c>
      <c r="K4248">
        <v>57.96</v>
      </c>
    </row>
    <row r="4249" spans="1:11" x14ac:dyDescent="0.3">
      <c r="A4249" t="s">
        <v>393</v>
      </c>
      <c r="B4249" s="2">
        <v>46387</v>
      </c>
      <c r="C4249">
        <v>298477.87</v>
      </c>
      <c r="D4249">
        <v>1587.4</v>
      </c>
      <c r="E4249">
        <v>351.37</v>
      </c>
      <c r="F4249">
        <v>4470.0600000000004</v>
      </c>
      <c r="G4249">
        <v>158</v>
      </c>
      <c r="H4249">
        <v>293498.44</v>
      </c>
      <c r="I4249">
        <v>61.66</v>
      </c>
      <c r="J4249">
        <v>4.75</v>
      </c>
      <c r="K4249">
        <v>56.91</v>
      </c>
    </row>
    <row r="4250" spans="1:11" x14ac:dyDescent="0.3">
      <c r="A4250" t="s">
        <v>394</v>
      </c>
      <c r="B4250" s="2">
        <v>46053</v>
      </c>
      <c r="C4250">
        <v>228836.09</v>
      </c>
      <c r="D4250">
        <v>1292.73</v>
      </c>
      <c r="E4250">
        <v>514.6</v>
      </c>
      <c r="F4250">
        <v>1834.26</v>
      </c>
      <c r="G4250">
        <v>249.65</v>
      </c>
      <c r="H4250">
        <v>226237.58</v>
      </c>
      <c r="I4250">
        <v>47.4</v>
      </c>
      <c r="J4250">
        <v>5.43</v>
      </c>
      <c r="K4250">
        <v>41.98</v>
      </c>
    </row>
    <row r="4251" spans="1:11" x14ac:dyDescent="0.3">
      <c r="A4251" t="s">
        <v>394</v>
      </c>
      <c r="B4251" s="2">
        <v>46081</v>
      </c>
      <c r="C4251">
        <v>226237.58</v>
      </c>
      <c r="D4251">
        <v>1278.05</v>
      </c>
      <c r="E4251">
        <v>508.76</v>
      </c>
      <c r="F4251">
        <v>1813.44</v>
      </c>
      <c r="G4251">
        <v>246.81</v>
      </c>
      <c r="H4251">
        <v>223668.57</v>
      </c>
      <c r="I4251">
        <v>46.87</v>
      </c>
      <c r="J4251">
        <v>5.43</v>
      </c>
      <c r="K4251">
        <v>41.44</v>
      </c>
    </row>
    <row r="4252" spans="1:11" x14ac:dyDescent="0.3">
      <c r="A4252" t="s">
        <v>394</v>
      </c>
      <c r="B4252" s="2">
        <v>46112</v>
      </c>
      <c r="C4252">
        <v>223668.57</v>
      </c>
      <c r="D4252">
        <v>1263.54</v>
      </c>
      <c r="E4252">
        <v>502.98</v>
      </c>
      <c r="F4252">
        <v>1792.84</v>
      </c>
      <c r="G4252">
        <v>244.01</v>
      </c>
      <c r="H4252">
        <v>221128.74</v>
      </c>
      <c r="I4252">
        <v>46.33</v>
      </c>
      <c r="J4252">
        <v>5.43</v>
      </c>
      <c r="K4252">
        <v>40.909999999999997</v>
      </c>
    </row>
    <row r="4253" spans="1:11" x14ac:dyDescent="0.3">
      <c r="A4253" t="s">
        <v>394</v>
      </c>
      <c r="B4253" s="2">
        <v>46142</v>
      </c>
      <c r="C4253">
        <v>221128.74</v>
      </c>
      <c r="D4253">
        <v>1249.19</v>
      </c>
      <c r="E4253">
        <v>497.27</v>
      </c>
      <c r="F4253">
        <v>1772.49</v>
      </c>
      <c r="G4253">
        <v>241.24</v>
      </c>
      <c r="H4253">
        <v>218617.74</v>
      </c>
      <c r="I4253">
        <v>45.81</v>
      </c>
      <c r="J4253">
        <v>5.43</v>
      </c>
      <c r="K4253">
        <v>40.380000000000003</v>
      </c>
    </row>
    <row r="4254" spans="1:11" x14ac:dyDescent="0.3">
      <c r="A4254" t="s">
        <v>394</v>
      </c>
      <c r="B4254" s="2">
        <v>46173</v>
      </c>
      <c r="C4254">
        <v>218617.74</v>
      </c>
      <c r="D4254">
        <v>1235.01</v>
      </c>
      <c r="E4254">
        <v>491.62</v>
      </c>
      <c r="F4254">
        <v>1752.36</v>
      </c>
      <c r="G4254">
        <v>238.5</v>
      </c>
      <c r="H4254">
        <v>216135.26</v>
      </c>
      <c r="I4254">
        <v>45.29</v>
      </c>
      <c r="J4254">
        <v>5.43</v>
      </c>
      <c r="K4254">
        <v>39.86</v>
      </c>
    </row>
    <row r="4255" spans="1:11" x14ac:dyDescent="0.3">
      <c r="A4255" t="s">
        <v>394</v>
      </c>
      <c r="B4255" s="2">
        <v>46203</v>
      </c>
      <c r="C4255">
        <v>216135.26</v>
      </c>
      <c r="D4255">
        <v>1220.98</v>
      </c>
      <c r="E4255">
        <v>486.04</v>
      </c>
      <c r="F4255">
        <v>1732.46</v>
      </c>
      <c r="G4255">
        <v>235.79</v>
      </c>
      <c r="H4255">
        <v>213680.97</v>
      </c>
      <c r="I4255">
        <v>44.77</v>
      </c>
      <c r="J4255">
        <v>5.43</v>
      </c>
      <c r="K4255">
        <v>39.35</v>
      </c>
    </row>
    <row r="4256" spans="1:11" x14ac:dyDescent="0.3">
      <c r="A4256" t="s">
        <v>394</v>
      </c>
      <c r="B4256" s="2">
        <v>46234</v>
      </c>
      <c r="C4256">
        <v>213680.97</v>
      </c>
      <c r="D4256">
        <v>1207.1199999999999</v>
      </c>
      <c r="E4256">
        <v>480.52</v>
      </c>
      <c r="F4256">
        <v>1712.79</v>
      </c>
      <c r="G4256">
        <v>233.12</v>
      </c>
      <c r="H4256">
        <v>211254.55</v>
      </c>
      <c r="I4256">
        <v>44.26</v>
      </c>
      <c r="J4256">
        <v>5.43</v>
      </c>
      <c r="K4256">
        <v>38.840000000000003</v>
      </c>
    </row>
    <row r="4257" spans="1:11" x14ac:dyDescent="0.3">
      <c r="A4257" t="s">
        <v>394</v>
      </c>
      <c r="B4257" s="2">
        <v>46265</v>
      </c>
      <c r="C4257">
        <v>211254.55</v>
      </c>
      <c r="D4257">
        <v>1193.4100000000001</v>
      </c>
      <c r="E4257">
        <v>475.06</v>
      </c>
      <c r="F4257">
        <v>1693.34</v>
      </c>
      <c r="G4257">
        <v>230.47</v>
      </c>
      <c r="H4257">
        <v>208855.67999999999</v>
      </c>
      <c r="I4257">
        <v>43.76</v>
      </c>
      <c r="J4257">
        <v>5.43</v>
      </c>
      <c r="K4257">
        <v>38.33</v>
      </c>
    </row>
    <row r="4258" spans="1:11" x14ac:dyDescent="0.3">
      <c r="A4258" t="s">
        <v>394</v>
      </c>
      <c r="B4258" s="2">
        <v>46295</v>
      </c>
      <c r="C4258">
        <v>208855.67999999999</v>
      </c>
      <c r="D4258">
        <v>1179.8599999999999</v>
      </c>
      <c r="E4258">
        <v>469.67</v>
      </c>
      <c r="F4258">
        <v>1674.11</v>
      </c>
      <c r="G4258">
        <v>227.85</v>
      </c>
      <c r="H4258">
        <v>206484.06</v>
      </c>
      <c r="I4258">
        <v>43.26</v>
      </c>
      <c r="J4258">
        <v>5.43</v>
      </c>
      <c r="K4258">
        <v>37.840000000000003</v>
      </c>
    </row>
    <row r="4259" spans="1:11" x14ac:dyDescent="0.3">
      <c r="A4259" t="s">
        <v>394</v>
      </c>
      <c r="B4259" s="2">
        <v>46326</v>
      </c>
      <c r="C4259">
        <v>206484.06</v>
      </c>
      <c r="D4259">
        <v>1166.46</v>
      </c>
      <c r="E4259">
        <v>464.33</v>
      </c>
      <c r="F4259">
        <v>1655.1</v>
      </c>
      <c r="G4259">
        <v>225.26</v>
      </c>
      <c r="H4259">
        <v>204139.36</v>
      </c>
      <c r="I4259">
        <v>42.77</v>
      </c>
      <c r="J4259">
        <v>5.43</v>
      </c>
      <c r="K4259">
        <v>37.35</v>
      </c>
    </row>
    <row r="4260" spans="1:11" x14ac:dyDescent="0.3">
      <c r="A4260" t="s">
        <v>394</v>
      </c>
      <c r="B4260" s="2">
        <v>46356</v>
      </c>
      <c r="C4260">
        <v>204139.36</v>
      </c>
      <c r="D4260">
        <v>1153.22</v>
      </c>
      <c r="E4260">
        <v>459.06</v>
      </c>
      <c r="F4260">
        <v>1636.31</v>
      </c>
      <c r="G4260">
        <v>222.71</v>
      </c>
      <c r="H4260">
        <v>201821.29</v>
      </c>
      <c r="I4260">
        <v>42.29</v>
      </c>
      <c r="J4260">
        <v>5.43</v>
      </c>
      <c r="K4260">
        <v>36.86</v>
      </c>
    </row>
    <row r="4261" spans="1:11" x14ac:dyDescent="0.3">
      <c r="A4261" t="s">
        <v>394</v>
      </c>
      <c r="B4261" s="2">
        <v>46387</v>
      </c>
      <c r="C4261">
        <v>201821.29</v>
      </c>
      <c r="D4261">
        <v>1140.1199999999999</v>
      </c>
      <c r="E4261">
        <v>453.85</v>
      </c>
      <c r="F4261">
        <v>1617.72</v>
      </c>
      <c r="G4261">
        <v>220.18</v>
      </c>
      <c r="H4261">
        <v>199529.53</v>
      </c>
      <c r="I4261">
        <v>41.81</v>
      </c>
      <c r="J4261">
        <v>5.43</v>
      </c>
      <c r="K4261">
        <v>36.380000000000003</v>
      </c>
    </row>
    <row r="4262" spans="1:11" x14ac:dyDescent="0.3">
      <c r="A4262" t="s">
        <v>395</v>
      </c>
      <c r="B4262" s="2">
        <v>46053</v>
      </c>
      <c r="C4262">
        <v>171737.06</v>
      </c>
      <c r="D4262">
        <v>884.3</v>
      </c>
      <c r="E4262">
        <v>201.42</v>
      </c>
      <c r="F4262">
        <v>1168.74</v>
      </c>
      <c r="G4262">
        <v>169.21</v>
      </c>
      <c r="H4262">
        <v>170197.69</v>
      </c>
      <c r="I4262">
        <v>35.619999999999997</v>
      </c>
      <c r="J4262">
        <v>4.96</v>
      </c>
      <c r="K4262">
        <v>30.66</v>
      </c>
    </row>
    <row r="4263" spans="1:11" x14ac:dyDescent="0.3">
      <c r="A4263" t="s">
        <v>395</v>
      </c>
      <c r="B4263" s="2">
        <v>46081</v>
      </c>
      <c r="C4263">
        <v>170197.69</v>
      </c>
      <c r="D4263">
        <v>876.38</v>
      </c>
      <c r="E4263">
        <v>199.62</v>
      </c>
      <c r="F4263">
        <v>1158.26</v>
      </c>
      <c r="G4263">
        <v>167.7</v>
      </c>
      <c r="H4263">
        <v>168672.11</v>
      </c>
      <c r="I4263">
        <v>35.299999999999997</v>
      </c>
      <c r="J4263">
        <v>4.96</v>
      </c>
      <c r="K4263">
        <v>30.34</v>
      </c>
    </row>
    <row r="4264" spans="1:11" x14ac:dyDescent="0.3">
      <c r="A4264" t="s">
        <v>395</v>
      </c>
      <c r="B4264" s="2">
        <v>46112</v>
      </c>
      <c r="C4264">
        <v>168672.11</v>
      </c>
      <c r="D4264">
        <v>868.52</v>
      </c>
      <c r="E4264">
        <v>197.83</v>
      </c>
      <c r="F4264">
        <v>1147.8800000000001</v>
      </c>
      <c r="G4264">
        <v>166.19</v>
      </c>
      <c r="H4264">
        <v>167160.21</v>
      </c>
      <c r="I4264">
        <v>34.979999999999997</v>
      </c>
      <c r="J4264">
        <v>4.96</v>
      </c>
      <c r="K4264">
        <v>30.03</v>
      </c>
    </row>
    <row r="4265" spans="1:11" x14ac:dyDescent="0.3">
      <c r="A4265" t="s">
        <v>395</v>
      </c>
      <c r="B4265" s="2">
        <v>46142</v>
      </c>
      <c r="C4265">
        <v>167160.21</v>
      </c>
      <c r="D4265">
        <v>860.74</v>
      </c>
      <c r="E4265">
        <v>196.06</v>
      </c>
      <c r="F4265">
        <v>1137.5899999999999</v>
      </c>
      <c r="G4265">
        <v>164.7</v>
      </c>
      <c r="H4265">
        <v>165661.85999999999</v>
      </c>
      <c r="I4265">
        <v>34.67</v>
      </c>
      <c r="J4265">
        <v>4.96</v>
      </c>
      <c r="K4265">
        <v>29.71</v>
      </c>
    </row>
    <row r="4266" spans="1:11" x14ac:dyDescent="0.3">
      <c r="A4266" t="s">
        <v>395</v>
      </c>
      <c r="B4266" s="2">
        <v>46173</v>
      </c>
      <c r="C4266">
        <v>165661.85999999999</v>
      </c>
      <c r="D4266">
        <v>853.02</v>
      </c>
      <c r="E4266">
        <v>194.3</v>
      </c>
      <c r="F4266">
        <v>1127.3900000000001</v>
      </c>
      <c r="G4266">
        <v>163.22999999999999</v>
      </c>
      <c r="H4266">
        <v>164176.95000000001</v>
      </c>
      <c r="I4266">
        <v>34.36</v>
      </c>
      <c r="J4266">
        <v>4.96</v>
      </c>
      <c r="K4266">
        <v>29.4</v>
      </c>
    </row>
    <row r="4267" spans="1:11" x14ac:dyDescent="0.3">
      <c r="A4267" t="s">
        <v>395</v>
      </c>
      <c r="B4267" s="2">
        <v>46203</v>
      </c>
      <c r="C4267">
        <v>164176.95000000001</v>
      </c>
      <c r="D4267">
        <v>845.37</v>
      </c>
      <c r="E4267">
        <v>192.56</v>
      </c>
      <c r="F4267">
        <v>1117.29</v>
      </c>
      <c r="G4267">
        <v>161.76</v>
      </c>
      <c r="H4267">
        <v>162705.34</v>
      </c>
      <c r="I4267">
        <v>34.049999999999997</v>
      </c>
      <c r="J4267">
        <v>4.96</v>
      </c>
      <c r="K4267">
        <v>29.09</v>
      </c>
    </row>
    <row r="4268" spans="1:11" x14ac:dyDescent="0.3">
      <c r="A4268" t="s">
        <v>395</v>
      </c>
      <c r="B4268" s="2">
        <v>46234</v>
      </c>
      <c r="C4268">
        <v>162705.34</v>
      </c>
      <c r="D4268">
        <v>837.8</v>
      </c>
      <c r="E4268">
        <v>190.83</v>
      </c>
      <c r="F4268">
        <v>1107.27</v>
      </c>
      <c r="G4268">
        <v>160.31</v>
      </c>
      <c r="H4268">
        <v>161246.92000000001</v>
      </c>
      <c r="I4268">
        <v>33.75</v>
      </c>
      <c r="J4268">
        <v>4.96</v>
      </c>
      <c r="K4268">
        <v>28.79</v>
      </c>
    </row>
    <row r="4269" spans="1:11" x14ac:dyDescent="0.3">
      <c r="A4269" t="s">
        <v>395</v>
      </c>
      <c r="B4269" s="2">
        <v>46265</v>
      </c>
      <c r="C4269">
        <v>161246.92000000001</v>
      </c>
      <c r="D4269">
        <v>830.29</v>
      </c>
      <c r="E4269">
        <v>189.12</v>
      </c>
      <c r="F4269">
        <v>1097.3499999999999</v>
      </c>
      <c r="G4269">
        <v>158.88</v>
      </c>
      <c r="H4269">
        <v>159801.57999999999</v>
      </c>
      <c r="I4269">
        <v>33.44</v>
      </c>
      <c r="J4269">
        <v>4.96</v>
      </c>
      <c r="K4269">
        <v>28.49</v>
      </c>
    </row>
    <row r="4270" spans="1:11" x14ac:dyDescent="0.3">
      <c r="A4270" t="s">
        <v>395</v>
      </c>
      <c r="B4270" s="2">
        <v>46295</v>
      </c>
      <c r="C4270">
        <v>159801.57999999999</v>
      </c>
      <c r="D4270">
        <v>822.84</v>
      </c>
      <c r="E4270">
        <v>187.43</v>
      </c>
      <c r="F4270">
        <v>1087.51</v>
      </c>
      <c r="G4270">
        <v>157.44999999999999</v>
      </c>
      <c r="H4270">
        <v>158369.19</v>
      </c>
      <c r="I4270">
        <v>33.14</v>
      </c>
      <c r="J4270">
        <v>4.96</v>
      </c>
      <c r="K4270">
        <v>28.19</v>
      </c>
    </row>
    <row r="4271" spans="1:11" x14ac:dyDescent="0.3">
      <c r="A4271" t="s">
        <v>395</v>
      </c>
      <c r="B4271" s="2">
        <v>46326</v>
      </c>
      <c r="C4271">
        <v>158369.19</v>
      </c>
      <c r="D4271">
        <v>815.47</v>
      </c>
      <c r="E4271">
        <v>185.75</v>
      </c>
      <c r="F4271">
        <v>1077.76</v>
      </c>
      <c r="G4271">
        <v>156.04</v>
      </c>
      <c r="H4271">
        <v>156949.64000000001</v>
      </c>
      <c r="I4271">
        <v>32.85</v>
      </c>
      <c r="J4271">
        <v>4.96</v>
      </c>
      <c r="K4271">
        <v>27.89</v>
      </c>
    </row>
    <row r="4272" spans="1:11" x14ac:dyDescent="0.3">
      <c r="A4272" t="s">
        <v>395</v>
      </c>
      <c r="B4272" s="2">
        <v>46356</v>
      </c>
      <c r="C4272">
        <v>156949.64000000001</v>
      </c>
      <c r="D4272">
        <v>808.16</v>
      </c>
      <c r="E4272">
        <v>184.08</v>
      </c>
      <c r="F4272">
        <v>1068.0999999999999</v>
      </c>
      <c r="G4272">
        <v>154.63999999999999</v>
      </c>
      <c r="H4272">
        <v>155542.81</v>
      </c>
      <c r="I4272">
        <v>32.549999999999997</v>
      </c>
      <c r="J4272">
        <v>4.96</v>
      </c>
      <c r="K4272">
        <v>27.59</v>
      </c>
    </row>
    <row r="4273" spans="1:11" x14ac:dyDescent="0.3">
      <c r="A4273" t="s">
        <v>395</v>
      </c>
      <c r="B4273" s="2">
        <v>46387</v>
      </c>
      <c r="C4273">
        <v>155542.81</v>
      </c>
      <c r="D4273">
        <v>800.92</v>
      </c>
      <c r="E4273">
        <v>182.43</v>
      </c>
      <c r="F4273">
        <v>1058.53</v>
      </c>
      <c r="G4273">
        <v>153.26</v>
      </c>
      <c r="H4273">
        <v>154148.6</v>
      </c>
      <c r="I4273">
        <v>32.26</v>
      </c>
      <c r="J4273">
        <v>4.96</v>
      </c>
      <c r="K4273">
        <v>27.3</v>
      </c>
    </row>
    <row r="4274" spans="1:11" x14ac:dyDescent="0.3">
      <c r="A4274" t="s">
        <v>396</v>
      </c>
      <c r="B4274" s="2">
        <v>46053</v>
      </c>
      <c r="C4274">
        <v>451466.49</v>
      </c>
      <c r="D4274">
        <v>2775.01</v>
      </c>
      <c r="E4274">
        <v>467.67</v>
      </c>
      <c r="F4274">
        <v>7011.87</v>
      </c>
      <c r="G4274">
        <v>373.44</v>
      </c>
      <c r="H4274">
        <v>443613.52</v>
      </c>
      <c r="I4274">
        <v>93.24</v>
      </c>
      <c r="J4274">
        <v>5.22</v>
      </c>
      <c r="K4274">
        <v>88.02</v>
      </c>
    </row>
    <row r="4275" spans="1:11" x14ac:dyDescent="0.3">
      <c r="A4275" t="s">
        <v>396</v>
      </c>
      <c r="B4275" s="2">
        <v>46081</v>
      </c>
      <c r="C4275">
        <v>443613.52</v>
      </c>
      <c r="D4275">
        <v>2726.74</v>
      </c>
      <c r="E4275">
        <v>459.53</v>
      </c>
      <c r="F4275">
        <v>6889.9</v>
      </c>
      <c r="G4275">
        <v>366.94</v>
      </c>
      <c r="H4275">
        <v>435897.14</v>
      </c>
      <c r="I4275">
        <v>91.62</v>
      </c>
      <c r="J4275">
        <v>5.22</v>
      </c>
      <c r="K4275">
        <v>86.4</v>
      </c>
    </row>
    <row r="4276" spans="1:11" x14ac:dyDescent="0.3">
      <c r="A4276" t="s">
        <v>396</v>
      </c>
      <c r="B4276" s="2">
        <v>46112</v>
      </c>
      <c r="C4276">
        <v>435897.14</v>
      </c>
      <c r="D4276">
        <v>2679.31</v>
      </c>
      <c r="E4276">
        <v>451.54</v>
      </c>
      <c r="F4276">
        <v>6770.06</v>
      </c>
      <c r="G4276">
        <v>360.56</v>
      </c>
      <c r="H4276">
        <v>428314.98</v>
      </c>
      <c r="I4276">
        <v>90.02</v>
      </c>
      <c r="J4276">
        <v>5.22</v>
      </c>
      <c r="K4276">
        <v>84.81</v>
      </c>
    </row>
    <row r="4277" spans="1:11" x14ac:dyDescent="0.3">
      <c r="A4277" t="s">
        <v>396</v>
      </c>
      <c r="B4277" s="2">
        <v>46142</v>
      </c>
      <c r="C4277">
        <v>428314.98</v>
      </c>
      <c r="D4277">
        <v>2632.71</v>
      </c>
      <c r="E4277">
        <v>443.68</v>
      </c>
      <c r="F4277">
        <v>6652.3</v>
      </c>
      <c r="G4277">
        <v>354.29</v>
      </c>
      <c r="H4277">
        <v>420864.71</v>
      </c>
      <c r="I4277">
        <v>88.46</v>
      </c>
      <c r="J4277">
        <v>5.22</v>
      </c>
      <c r="K4277">
        <v>83.24</v>
      </c>
    </row>
    <row r="4278" spans="1:11" x14ac:dyDescent="0.3">
      <c r="A4278" t="s">
        <v>396</v>
      </c>
      <c r="B4278" s="2">
        <v>46173</v>
      </c>
      <c r="C4278">
        <v>420864.71</v>
      </c>
      <c r="D4278">
        <v>2586.92</v>
      </c>
      <c r="E4278">
        <v>435.97</v>
      </c>
      <c r="F4278">
        <v>6536.59</v>
      </c>
      <c r="G4278">
        <v>348.12</v>
      </c>
      <c r="H4278">
        <v>413544.04</v>
      </c>
      <c r="I4278">
        <v>86.92</v>
      </c>
      <c r="J4278">
        <v>5.22</v>
      </c>
      <c r="K4278">
        <v>81.7</v>
      </c>
    </row>
    <row r="4279" spans="1:11" x14ac:dyDescent="0.3">
      <c r="A4279" t="s">
        <v>396</v>
      </c>
      <c r="B4279" s="2">
        <v>46203</v>
      </c>
      <c r="C4279">
        <v>413544.04</v>
      </c>
      <c r="D4279">
        <v>2541.92</v>
      </c>
      <c r="E4279">
        <v>428.38</v>
      </c>
      <c r="F4279">
        <v>6422.89</v>
      </c>
      <c r="G4279">
        <v>342.07</v>
      </c>
      <c r="H4279">
        <v>406350.7</v>
      </c>
      <c r="I4279">
        <v>85.41</v>
      </c>
      <c r="J4279">
        <v>5.22</v>
      </c>
      <c r="K4279">
        <v>80.19</v>
      </c>
    </row>
    <row r="4280" spans="1:11" x14ac:dyDescent="0.3">
      <c r="A4280" t="s">
        <v>396</v>
      </c>
      <c r="B4280" s="2">
        <v>46234</v>
      </c>
      <c r="C4280">
        <v>406350.7</v>
      </c>
      <c r="D4280">
        <v>2497.6999999999998</v>
      </c>
      <c r="E4280">
        <v>420.93</v>
      </c>
      <c r="F4280">
        <v>6311.16</v>
      </c>
      <c r="G4280">
        <v>336.12</v>
      </c>
      <c r="H4280">
        <v>399282.48</v>
      </c>
      <c r="I4280">
        <v>83.92</v>
      </c>
      <c r="J4280">
        <v>5.22</v>
      </c>
      <c r="K4280">
        <v>78.7</v>
      </c>
    </row>
    <row r="4281" spans="1:11" x14ac:dyDescent="0.3">
      <c r="A4281" t="s">
        <v>396</v>
      </c>
      <c r="B4281" s="2">
        <v>46265</v>
      </c>
      <c r="C4281">
        <v>399282.48</v>
      </c>
      <c r="D4281">
        <v>2454.2600000000002</v>
      </c>
      <c r="E4281">
        <v>413.61</v>
      </c>
      <c r="F4281">
        <v>6201.39</v>
      </c>
      <c r="G4281">
        <v>330.27</v>
      </c>
      <c r="H4281">
        <v>392337.22</v>
      </c>
      <c r="I4281">
        <v>82.46</v>
      </c>
      <c r="J4281">
        <v>5.22</v>
      </c>
      <c r="K4281">
        <v>77.239999999999995</v>
      </c>
    </row>
    <row r="4282" spans="1:11" x14ac:dyDescent="0.3">
      <c r="A4282" t="s">
        <v>396</v>
      </c>
      <c r="B4282" s="2">
        <v>46295</v>
      </c>
      <c r="C4282">
        <v>392337.22</v>
      </c>
      <c r="D4282">
        <v>2411.5700000000002</v>
      </c>
      <c r="E4282">
        <v>406.41</v>
      </c>
      <c r="F4282">
        <v>6093.52</v>
      </c>
      <c r="G4282">
        <v>324.52999999999997</v>
      </c>
      <c r="H4282">
        <v>385512.76</v>
      </c>
      <c r="I4282">
        <v>81.03</v>
      </c>
      <c r="J4282">
        <v>5.22</v>
      </c>
      <c r="K4282">
        <v>75.81</v>
      </c>
    </row>
    <row r="4283" spans="1:11" x14ac:dyDescent="0.3">
      <c r="A4283" t="s">
        <v>396</v>
      </c>
      <c r="B4283" s="2">
        <v>46326</v>
      </c>
      <c r="C4283">
        <v>385512.76</v>
      </c>
      <c r="D4283">
        <v>2369.62</v>
      </c>
      <c r="E4283">
        <v>399.35</v>
      </c>
      <c r="F4283">
        <v>5987.52</v>
      </c>
      <c r="G4283">
        <v>318.88</v>
      </c>
      <c r="H4283">
        <v>378807.01</v>
      </c>
      <c r="I4283">
        <v>79.62</v>
      </c>
      <c r="J4283">
        <v>5.22</v>
      </c>
      <c r="K4283">
        <v>74.400000000000006</v>
      </c>
    </row>
    <row r="4284" spans="1:11" x14ac:dyDescent="0.3">
      <c r="A4284" t="s">
        <v>396</v>
      </c>
      <c r="B4284" s="2">
        <v>46356</v>
      </c>
      <c r="C4284">
        <v>378807.01</v>
      </c>
      <c r="D4284">
        <v>2328.4</v>
      </c>
      <c r="E4284">
        <v>392.4</v>
      </c>
      <c r="F4284">
        <v>5883.37</v>
      </c>
      <c r="G4284">
        <v>313.33999999999997</v>
      </c>
      <c r="H4284">
        <v>372217.9</v>
      </c>
      <c r="I4284">
        <v>78.23</v>
      </c>
      <c r="J4284">
        <v>5.22</v>
      </c>
      <c r="K4284">
        <v>73.02</v>
      </c>
    </row>
    <row r="4285" spans="1:11" x14ac:dyDescent="0.3">
      <c r="A4285" t="s">
        <v>396</v>
      </c>
      <c r="B4285" s="2">
        <v>46387</v>
      </c>
      <c r="C4285">
        <v>372217.9</v>
      </c>
      <c r="D4285">
        <v>2287.9</v>
      </c>
      <c r="E4285">
        <v>385.57</v>
      </c>
      <c r="F4285">
        <v>5781.04</v>
      </c>
      <c r="G4285">
        <v>307.89</v>
      </c>
      <c r="H4285">
        <v>365743.4</v>
      </c>
      <c r="I4285">
        <v>76.87</v>
      </c>
      <c r="J4285">
        <v>5.22</v>
      </c>
      <c r="K4285">
        <v>71.66</v>
      </c>
    </row>
    <row r="4286" spans="1:11" x14ac:dyDescent="0.3">
      <c r="A4286" t="s">
        <v>397</v>
      </c>
      <c r="B4286" s="2">
        <v>46053</v>
      </c>
      <c r="C4286">
        <v>328066.61</v>
      </c>
      <c r="D4286">
        <v>1332.5</v>
      </c>
      <c r="E4286">
        <v>434.7</v>
      </c>
      <c r="F4286">
        <v>2328.08</v>
      </c>
      <c r="G4286">
        <v>1038.8399999999999</v>
      </c>
      <c r="H4286">
        <v>324264.98</v>
      </c>
      <c r="I4286">
        <v>67.95</v>
      </c>
      <c r="J4286">
        <v>7.14</v>
      </c>
      <c r="K4286">
        <v>60.81</v>
      </c>
    </row>
    <row r="4287" spans="1:11" x14ac:dyDescent="0.3">
      <c r="A4287" t="s">
        <v>397</v>
      </c>
      <c r="B4287" s="2">
        <v>46081</v>
      </c>
      <c r="C4287">
        <v>324264.98</v>
      </c>
      <c r="D4287">
        <v>1317.06</v>
      </c>
      <c r="E4287">
        <v>429.66</v>
      </c>
      <c r="F4287">
        <v>2301.1</v>
      </c>
      <c r="G4287">
        <v>1026.81</v>
      </c>
      <c r="H4287">
        <v>320507.40999999997</v>
      </c>
      <c r="I4287">
        <v>67.16</v>
      </c>
      <c r="J4287">
        <v>7.14</v>
      </c>
      <c r="K4287">
        <v>60.02</v>
      </c>
    </row>
    <row r="4288" spans="1:11" x14ac:dyDescent="0.3">
      <c r="A4288" t="s">
        <v>397</v>
      </c>
      <c r="B4288" s="2">
        <v>46112</v>
      </c>
      <c r="C4288">
        <v>320507.40999999997</v>
      </c>
      <c r="D4288">
        <v>1301.79</v>
      </c>
      <c r="E4288">
        <v>424.69</v>
      </c>
      <c r="F4288">
        <v>2274.44</v>
      </c>
      <c r="G4288">
        <v>1014.91</v>
      </c>
      <c r="H4288">
        <v>316793.38</v>
      </c>
      <c r="I4288">
        <v>66.39</v>
      </c>
      <c r="J4288">
        <v>7.14</v>
      </c>
      <c r="K4288">
        <v>59.24</v>
      </c>
    </row>
    <row r="4289" spans="1:11" x14ac:dyDescent="0.3">
      <c r="A4289" t="s">
        <v>397</v>
      </c>
      <c r="B4289" s="2">
        <v>46142</v>
      </c>
      <c r="C4289">
        <v>316793.38</v>
      </c>
      <c r="D4289">
        <v>1286.71</v>
      </c>
      <c r="E4289">
        <v>419.76</v>
      </c>
      <c r="F4289">
        <v>2248.08</v>
      </c>
      <c r="G4289">
        <v>1003.15</v>
      </c>
      <c r="H4289">
        <v>313122.39</v>
      </c>
      <c r="I4289">
        <v>65.62</v>
      </c>
      <c r="J4289">
        <v>7.14</v>
      </c>
      <c r="K4289">
        <v>58.47</v>
      </c>
    </row>
    <row r="4290" spans="1:11" x14ac:dyDescent="0.3">
      <c r="A4290" t="s">
        <v>397</v>
      </c>
      <c r="B4290" s="2">
        <v>46173</v>
      </c>
      <c r="C4290">
        <v>313122.39</v>
      </c>
      <c r="D4290">
        <v>1271.8</v>
      </c>
      <c r="E4290">
        <v>414.9</v>
      </c>
      <c r="F4290">
        <v>2222.0300000000002</v>
      </c>
      <c r="G4290">
        <v>991.52</v>
      </c>
      <c r="H4290">
        <v>309493.94</v>
      </c>
      <c r="I4290">
        <v>64.86</v>
      </c>
      <c r="J4290">
        <v>7.14</v>
      </c>
      <c r="K4290">
        <v>57.71</v>
      </c>
    </row>
    <row r="4291" spans="1:11" x14ac:dyDescent="0.3">
      <c r="A4291" t="s">
        <v>397</v>
      </c>
      <c r="B4291" s="2">
        <v>46203</v>
      </c>
      <c r="C4291">
        <v>309493.94</v>
      </c>
      <c r="D4291">
        <v>1257.06</v>
      </c>
      <c r="E4291">
        <v>410.09</v>
      </c>
      <c r="F4291">
        <v>2196.2800000000002</v>
      </c>
      <c r="G4291">
        <v>980.03</v>
      </c>
      <c r="H4291">
        <v>305907.53000000003</v>
      </c>
      <c r="I4291">
        <v>64.099999999999994</v>
      </c>
      <c r="J4291">
        <v>7.14</v>
      </c>
      <c r="K4291">
        <v>56.96</v>
      </c>
    </row>
    <row r="4292" spans="1:11" x14ac:dyDescent="0.3">
      <c r="A4292" t="s">
        <v>397</v>
      </c>
      <c r="B4292" s="2">
        <v>46234</v>
      </c>
      <c r="C4292">
        <v>305907.53000000003</v>
      </c>
      <c r="D4292">
        <v>1242.49</v>
      </c>
      <c r="E4292">
        <v>405.34</v>
      </c>
      <c r="F4292">
        <v>2170.83</v>
      </c>
      <c r="G4292">
        <v>968.68</v>
      </c>
      <c r="H4292">
        <v>302362.69</v>
      </c>
      <c r="I4292">
        <v>63.36</v>
      </c>
      <c r="J4292">
        <v>7.14</v>
      </c>
      <c r="K4292">
        <v>56.22</v>
      </c>
    </row>
    <row r="4293" spans="1:11" x14ac:dyDescent="0.3">
      <c r="A4293" t="s">
        <v>397</v>
      </c>
      <c r="B4293" s="2">
        <v>46265</v>
      </c>
      <c r="C4293">
        <v>302362.69</v>
      </c>
      <c r="D4293">
        <v>1228.0999999999999</v>
      </c>
      <c r="E4293">
        <v>400.64</v>
      </c>
      <c r="F4293">
        <v>2145.6799999999998</v>
      </c>
      <c r="G4293">
        <v>957.45</v>
      </c>
      <c r="H4293">
        <v>298858.92</v>
      </c>
      <c r="I4293">
        <v>62.63</v>
      </c>
      <c r="J4293">
        <v>7.14</v>
      </c>
      <c r="K4293">
        <v>55.48</v>
      </c>
    </row>
    <row r="4294" spans="1:11" x14ac:dyDescent="0.3">
      <c r="A4294" t="s">
        <v>397</v>
      </c>
      <c r="B4294" s="2">
        <v>46295</v>
      </c>
      <c r="C4294">
        <v>298858.92</v>
      </c>
      <c r="D4294">
        <v>1213.8699999999999</v>
      </c>
      <c r="E4294">
        <v>396</v>
      </c>
      <c r="F4294">
        <v>2120.81</v>
      </c>
      <c r="G4294">
        <v>946.36</v>
      </c>
      <c r="H4294">
        <v>295395.75</v>
      </c>
      <c r="I4294">
        <v>61.9</v>
      </c>
      <c r="J4294">
        <v>7.14</v>
      </c>
      <c r="K4294">
        <v>54.76</v>
      </c>
    </row>
    <row r="4295" spans="1:11" x14ac:dyDescent="0.3">
      <c r="A4295" t="s">
        <v>397</v>
      </c>
      <c r="B4295" s="2">
        <v>46326</v>
      </c>
      <c r="C4295">
        <v>295395.75</v>
      </c>
      <c r="D4295">
        <v>1199.8</v>
      </c>
      <c r="E4295">
        <v>391.41</v>
      </c>
      <c r="F4295">
        <v>2096.2399999999998</v>
      </c>
      <c r="G4295">
        <v>935.39</v>
      </c>
      <c r="H4295">
        <v>291972.71000000002</v>
      </c>
      <c r="I4295">
        <v>61.18</v>
      </c>
      <c r="J4295">
        <v>7.14</v>
      </c>
      <c r="K4295">
        <v>54.04</v>
      </c>
    </row>
    <row r="4296" spans="1:11" x14ac:dyDescent="0.3">
      <c r="A4296" t="s">
        <v>397</v>
      </c>
      <c r="B4296" s="2">
        <v>46356</v>
      </c>
      <c r="C4296">
        <v>291972.71000000002</v>
      </c>
      <c r="D4296">
        <v>1185.9000000000001</v>
      </c>
      <c r="E4296">
        <v>386.88</v>
      </c>
      <c r="F4296">
        <v>2071.94</v>
      </c>
      <c r="G4296">
        <v>924.55</v>
      </c>
      <c r="H4296">
        <v>288589.34000000003</v>
      </c>
      <c r="I4296">
        <v>60.48</v>
      </c>
      <c r="J4296">
        <v>7.14</v>
      </c>
      <c r="K4296">
        <v>53.33</v>
      </c>
    </row>
    <row r="4297" spans="1:11" x14ac:dyDescent="0.3">
      <c r="A4297" t="s">
        <v>397</v>
      </c>
      <c r="B4297" s="2">
        <v>46387</v>
      </c>
      <c r="C4297">
        <v>288589.34000000003</v>
      </c>
      <c r="D4297">
        <v>1172.1500000000001</v>
      </c>
      <c r="E4297">
        <v>382.39</v>
      </c>
      <c r="F4297">
        <v>2047.93</v>
      </c>
      <c r="G4297">
        <v>913.84</v>
      </c>
      <c r="H4297">
        <v>285245.18</v>
      </c>
      <c r="I4297">
        <v>59.77</v>
      </c>
      <c r="J4297">
        <v>7.14</v>
      </c>
      <c r="K4297">
        <v>52.63</v>
      </c>
    </row>
    <row r="4298" spans="1:11" x14ac:dyDescent="0.3">
      <c r="A4298" t="s">
        <v>398</v>
      </c>
      <c r="B4298" s="2">
        <v>46053</v>
      </c>
      <c r="C4298">
        <v>522867.58</v>
      </c>
      <c r="D4298">
        <v>2830.02</v>
      </c>
      <c r="E4298">
        <v>558.5</v>
      </c>
      <c r="F4298">
        <v>7160.69</v>
      </c>
      <c r="G4298">
        <v>373.53</v>
      </c>
      <c r="H4298">
        <v>514774.86</v>
      </c>
      <c r="I4298">
        <v>108.09</v>
      </c>
      <c r="J4298">
        <v>7.43</v>
      </c>
      <c r="K4298">
        <v>100.66</v>
      </c>
    </row>
    <row r="4299" spans="1:11" x14ac:dyDescent="0.3">
      <c r="A4299" t="s">
        <v>398</v>
      </c>
      <c r="B4299" s="2">
        <v>46081</v>
      </c>
      <c r="C4299">
        <v>514774.86</v>
      </c>
      <c r="D4299">
        <v>2786.22</v>
      </c>
      <c r="E4299">
        <v>549.85</v>
      </c>
      <c r="F4299">
        <v>7049.86</v>
      </c>
      <c r="G4299">
        <v>367.75</v>
      </c>
      <c r="H4299">
        <v>506807.4</v>
      </c>
      <c r="I4299">
        <v>106.41</v>
      </c>
      <c r="J4299">
        <v>7.43</v>
      </c>
      <c r="K4299">
        <v>98.99</v>
      </c>
    </row>
    <row r="4300" spans="1:11" x14ac:dyDescent="0.3">
      <c r="A4300" t="s">
        <v>398</v>
      </c>
      <c r="B4300" s="2">
        <v>46112</v>
      </c>
      <c r="C4300">
        <v>506807.4</v>
      </c>
      <c r="D4300">
        <v>2743.1</v>
      </c>
      <c r="E4300">
        <v>541.34</v>
      </c>
      <c r="F4300">
        <v>6940.75</v>
      </c>
      <c r="G4300">
        <v>362.06</v>
      </c>
      <c r="H4300">
        <v>498963.25</v>
      </c>
      <c r="I4300">
        <v>104.77</v>
      </c>
      <c r="J4300">
        <v>7.43</v>
      </c>
      <c r="K4300">
        <v>97.34</v>
      </c>
    </row>
    <row r="4301" spans="1:11" x14ac:dyDescent="0.3">
      <c r="A4301" t="s">
        <v>398</v>
      </c>
      <c r="B4301" s="2">
        <v>46142</v>
      </c>
      <c r="C4301">
        <v>498963.25</v>
      </c>
      <c r="D4301">
        <v>2700.64</v>
      </c>
      <c r="E4301">
        <v>532.96</v>
      </c>
      <c r="F4301">
        <v>6833.32</v>
      </c>
      <c r="G4301">
        <v>356.46</v>
      </c>
      <c r="H4301">
        <v>491240.51</v>
      </c>
      <c r="I4301">
        <v>103.15</v>
      </c>
      <c r="J4301">
        <v>7.43</v>
      </c>
      <c r="K4301">
        <v>95.72</v>
      </c>
    </row>
    <row r="4302" spans="1:11" x14ac:dyDescent="0.3">
      <c r="A4302" t="s">
        <v>398</v>
      </c>
      <c r="B4302" s="2">
        <v>46173</v>
      </c>
      <c r="C4302">
        <v>491240.51</v>
      </c>
      <c r="D4302">
        <v>2658.84</v>
      </c>
      <c r="E4302">
        <v>524.71</v>
      </c>
      <c r="F4302">
        <v>6727.56</v>
      </c>
      <c r="G4302">
        <v>350.94</v>
      </c>
      <c r="H4302">
        <v>483637.3</v>
      </c>
      <c r="I4302">
        <v>101.55</v>
      </c>
      <c r="J4302">
        <v>7.43</v>
      </c>
      <c r="K4302">
        <v>94.12</v>
      </c>
    </row>
    <row r="4303" spans="1:11" x14ac:dyDescent="0.3">
      <c r="A4303" t="s">
        <v>398</v>
      </c>
      <c r="B4303" s="2">
        <v>46203</v>
      </c>
      <c r="C4303">
        <v>483637.3</v>
      </c>
      <c r="D4303">
        <v>2617.69</v>
      </c>
      <c r="E4303">
        <v>516.59</v>
      </c>
      <c r="F4303">
        <v>6623.43</v>
      </c>
      <c r="G4303">
        <v>345.51</v>
      </c>
      <c r="H4303">
        <v>476151.77</v>
      </c>
      <c r="I4303">
        <v>99.98</v>
      </c>
      <c r="J4303">
        <v>7.43</v>
      </c>
      <c r="K4303">
        <v>92.55</v>
      </c>
    </row>
    <row r="4304" spans="1:11" x14ac:dyDescent="0.3">
      <c r="A4304" t="s">
        <v>398</v>
      </c>
      <c r="B4304" s="2">
        <v>46234</v>
      </c>
      <c r="C4304">
        <v>476151.77</v>
      </c>
      <c r="D4304">
        <v>2577.17</v>
      </c>
      <c r="E4304">
        <v>508.6</v>
      </c>
      <c r="F4304">
        <v>6520.92</v>
      </c>
      <c r="G4304">
        <v>340.16</v>
      </c>
      <c r="H4304">
        <v>468782.1</v>
      </c>
      <c r="I4304">
        <v>98.43</v>
      </c>
      <c r="J4304">
        <v>7.43</v>
      </c>
      <c r="K4304">
        <v>91</v>
      </c>
    </row>
    <row r="4305" spans="1:11" x14ac:dyDescent="0.3">
      <c r="A4305" t="s">
        <v>398</v>
      </c>
      <c r="B4305" s="2">
        <v>46265</v>
      </c>
      <c r="C4305">
        <v>468782.1</v>
      </c>
      <c r="D4305">
        <v>2537.2800000000002</v>
      </c>
      <c r="E4305">
        <v>500.73</v>
      </c>
      <c r="F4305">
        <v>6419.99</v>
      </c>
      <c r="G4305">
        <v>334.89</v>
      </c>
      <c r="H4305">
        <v>461526.49</v>
      </c>
      <c r="I4305">
        <v>96.91</v>
      </c>
      <c r="J4305">
        <v>7.43</v>
      </c>
      <c r="K4305">
        <v>89.48</v>
      </c>
    </row>
    <row r="4306" spans="1:11" x14ac:dyDescent="0.3">
      <c r="A4306" t="s">
        <v>398</v>
      </c>
      <c r="B4306" s="2">
        <v>46295</v>
      </c>
      <c r="C4306">
        <v>461526.49</v>
      </c>
      <c r="D4306">
        <v>2498.0100000000002</v>
      </c>
      <c r="E4306">
        <v>492.97</v>
      </c>
      <c r="F4306">
        <v>6320.62</v>
      </c>
      <c r="G4306">
        <v>329.71</v>
      </c>
      <c r="H4306">
        <v>454383.18</v>
      </c>
      <c r="I4306">
        <v>95.41</v>
      </c>
      <c r="J4306">
        <v>7.43</v>
      </c>
      <c r="K4306">
        <v>87.98</v>
      </c>
    </row>
    <row r="4307" spans="1:11" x14ac:dyDescent="0.3">
      <c r="A4307" t="s">
        <v>398</v>
      </c>
      <c r="B4307" s="2">
        <v>46326</v>
      </c>
      <c r="C4307">
        <v>454383.18</v>
      </c>
      <c r="D4307">
        <v>2459.35</v>
      </c>
      <c r="E4307">
        <v>485.34</v>
      </c>
      <c r="F4307">
        <v>6222.8</v>
      </c>
      <c r="G4307">
        <v>324.61</v>
      </c>
      <c r="H4307">
        <v>447350.43</v>
      </c>
      <c r="I4307">
        <v>93.93</v>
      </c>
      <c r="J4307">
        <v>7.43</v>
      </c>
      <c r="K4307">
        <v>86.5</v>
      </c>
    </row>
    <row r="4308" spans="1:11" x14ac:dyDescent="0.3">
      <c r="A4308" t="s">
        <v>398</v>
      </c>
      <c r="B4308" s="2">
        <v>46356</v>
      </c>
      <c r="C4308">
        <v>447350.43</v>
      </c>
      <c r="D4308">
        <v>2421.2800000000002</v>
      </c>
      <c r="E4308">
        <v>477.83</v>
      </c>
      <c r="F4308">
        <v>6126.48</v>
      </c>
      <c r="G4308">
        <v>319.58</v>
      </c>
      <c r="H4308">
        <v>440426.53</v>
      </c>
      <c r="I4308">
        <v>92.48</v>
      </c>
      <c r="J4308">
        <v>7.43</v>
      </c>
      <c r="K4308">
        <v>85.05</v>
      </c>
    </row>
    <row r="4309" spans="1:11" x14ac:dyDescent="0.3">
      <c r="A4309" t="s">
        <v>398</v>
      </c>
      <c r="B4309" s="2">
        <v>46387</v>
      </c>
      <c r="C4309">
        <v>440426.53</v>
      </c>
      <c r="D4309">
        <v>2383.81</v>
      </c>
      <c r="E4309">
        <v>470.44</v>
      </c>
      <c r="F4309">
        <v>6031.66</v>
      </c>
      <c r="G4309">
        <v>314.64</v>
      </c>
      <c r="H4309">
        <v>433609.8</v>
      </c>
      <c r="I4309">
        <v>91.05</v>
      </c>
      <c r="J4309">
        <v>7.43</v>
      </c>
      <c r="K4309">
        <v>83.62</v>
      </c>
    </row>
    <row r="4310" spans="1:11" x14ac:dyDescent="0.3">
      <c r="A4310" t="s">
        <v>399</v>
      </c>
      <c r="B4310" s="2">
        <v>46053</v>
      </c>
      <c r="C4310">
        <v>439170.53</v>
      </c>
      <c r="D4310">
        <v>2606.48</v>
      </c>
      <c r="E4310">
        <v>443.03</v>
      </c>
      <c r="F4310">
        <v>3958.8</v>
      </c>
      <c r="G4310">
        <v>517.80999999999995</v>
      </c>
      <c r="H4310">
        <v>434250.88</v>
      </c>
      <c r="I4310">
        <v>90.98</v>
      </c>
      <c r="J4310">
        <v>6.52</v>
      </c>
      <c r="K4310">
        <v>84.47</v>
      </c>
    </row>
    <row r="4311" spans="1:11" x14ac:dyDescent="0.3">
      <c r="A4311" t="s">
        <v>399</v>
      </c>
      <c r="B4311" s="2">
        <v>46081</v>
      </c>
      <c r="C4311">
        <v>434250.88</v>
      </c>
      <c r="D4311">
        <v>2577.2800000000002</v>
      </c>
      <c r="E4311">
        <v>438.07</v>
      </c>
      <c r="F4311">
        <v>3914.46</v>
      </c>
      <c r="G4311">
        <v>512.01</v>
      </c>
      <c r="H4311">
        <v>429386.34</v>
      </c>
      <c r="I4311">
        <v>89.96</v>
      </c>
      <c r="J4311">
        <v>6.52</v>
      </c>
      <c r="K4311">
        <v>83.45</v>
      </c>
    </row>
    <row r="4312" spans="1:11" x14ac:dyDescent="0.3">
      <c r="A4312" t="s">
        <v>399</v>
      </c>
      <c r="B4312" s="2">
        <v>46112</v>
      </c>
      <c r="C4312">
        <v>429386.34</v>
      </c>
      <c r="D4312">
        <v>2548.41</v>
      </c>
      <c r="E4312">
        <v>433.16</v>
      </c>
      <c r="F4312">
        <v>3870.61</v>
      </c>
      <c r="G4312">
        <v>506.28</v>
      </c>
      <c r="H4312">
        <v>424576.3</v>
      </c>
      <c r="I4312">
        <v>88.95</v>
      </c>
      <c r="J4312">
        <v>6.52</v>
      </c>
      <c r="K4312">
        <v>82.44</v>
      </c>
    </row>
    <row r="4313" spans="1:11" x14ac:dyDescent="0.3">
      <c r="A4313" t="s">
        <v>399</v>
      </c>
      <c r="B4313" s="2">
        <v>46142</v>
      </c>
      <c r="C4313">
        <v>424576.3</v>
      </c>
      <c r="D4313">
        <v>2519.86</v>
      </c>
      <c r="E4313">
        <v>428.31</v>
      </c>
      <c r="F4313">
        <v>3827.25</v>
      </c>
      <c r="G4313">
        <v>500.6</v>
      </c>
      <c r="H4313">
        <v>419820.14</v>
      </c>
      <c r="I4313">
        <v>87.96</v>
      </c>
      <c r="J4313">
        <v>6.52</v>
      </c>
      <c r="K4313">
        <v>81.44</v>
      </c>
    </row>
    <row r="4314" spans="1:11" x14ac:dyDescent="0.3">
      <c r="A4314" t="s">
        <v>399</v>
      </c>
      <c r="B4314" s="2">
        <v>46173</v>
      </c>
      <c r="C4314">
        <v>419820.14</v>
      </c>
      <c r="D4314">
        <v>2491.63</v>
      </c>
      <c r="E4314">
        <v>423.51</v>
      </c>
      <c r="F4314">
        <v>3784.37</v>
      </c>
      <c r="G4314">
        <v>495</v>
      </c>
      <c r="H4314">
        <v>415117.26</v>
      </c>
      <c r="I4314">
        <v>86.97</v>
      </c>
      <c r="J4314">
        <v>6.52</v>
      </c>
      <c r="K4314">
        <v>80.459999999999994</v>
      </c>
    </row>
    <row r="4315" spans="1:11" x14ac:dyDescent="0.3">
      <c r="A4315" t="s">
        <v>399</v>
      </c>
      <c r="B4315" s="2">
        <v>46203</v>
      </c>
      <c r="C4315">
        <v>415117.26</v>
      </c>
      <c r="D4315">
        <v>2463.7199999999998</v>
      </c>
      <c r="E4315">
        <v>418.77</v>
      </c>
      <c r="F4315">
        <v>3741.98</v>
      </c>
      <c r="G4315">
        <v>489.45</v>
      </c>
      <c r="H4315">
        <v>410467.06</v>
      </c>
      <c r="I4315">
        <v>86</v>
      </c>
      <c r="J4315">
        <v>6.52</v>
      </c>
      <c r="K4315">
        <v>79.48</v>
      </c>
    </row>
    <row r="4316" spans="1:11" x14ac:dyDescent="0.3">
      <c r="A4316" t="s">
        <v>399</v>
      </c>
      <c r="B4316" s="2">
        <v>46234</v>
      </c>
      <c r="C4316">
        <v>410467.06</v>
      </c>
      <c r="D4316">
        <v>2436.12</v>
      </c>
      <c r="E4316">
        <v>414.08</v>
      </c>
      <c r="F4316">
        <v>3700.06</v>
      </c>
      <c r="G4316">
        <v>483.97</v>
      </c>
      <c r="H4316">
        <v>405868.95</v>
      </c>
      <c r="I4316">
        <v>85.04</v>
      </c>
      <c r="J4316">
        <v>6.52</v>
      </c>
      <c r="K4316">
        <v>78.52</v>
      </c>
    </row>
    <row r="4317" spans="1:11" x14ac:dyDescent="0.3">
      <c r="A4317" t="s">
        <v>399</v>
      </c>
      <c r="B4317" s="2">
        <v>46265</v>
      </c>
      <c r="C4317">
        <v>405868.95</v>
      </c>
      <c r="D4317">
        <v>2408.83</v>
      </c>
      <c r="E4317">
        <v>409.44</v>
      </c>
      <c r="F4317">
        <v>3658.61</v>
      </c>
      <c r="G4317">
        <v>478.55</v>
      </c>
      <c r="H4317">
        <v>401322.35</v>
      </c>
      <c r="I4317">
        <v>84.08</v>
      </c>
      <c r="J4317">
        <v>6.52</v>
      </c>
      <c r="K4317">
        <v>77.569999999999993</v>
      </c>
    </row>
    <row r="4318" spans="1:11" x14ac:dyDescent="0.3">
      <c r="A4318" t="s">
        <v>399</v>
      </c>
      <c r="B4318" s="2">
        <v>46295</v>
      </c>
      <c r="C4318">
        <v>401322.35</v>
      </c>
      <c r="D4318">
        <v>2381.85</v>
      </c>
      <c r="E4318">
        <v>404.85</v>
      </c>
      <c r="F4318">
        <v>3617.63</v>
      </c>
      <c r="G4318">
        <v>473.19</v>
      </c>
      <c r="H4318">
        <v>396826.68</v>
      </c>
      <c r="I4318">
        <v>83.14</v>
      </c>
      <c r="J4318">
        <v>6.52</v>
      </c>
      <c r="K4318">
        <v>76.63</v>
      </c>
    </row>
    <row r="4319" spans="1:11" x14ac:dyDescent="0.3">
      <c r="A4319" t="s">
        <v>399</v>
      </c>
      <c r="B4319" s="2">
        <v>46326</v>
      </c>
      <c r="C4319">
        <v>396826.68</v>
      </c>
      <c r="D4319">
        <v>2355.17</v>
      </c>
      <c r="E4319">
        <v>400.32</v>
      </c>
      <c r="F4319">
        <v>3577.1</v>
      </c>
      <c r="G4319">
        <v>467.89</v>
      </c>
      <c r="H4319">
        <v>392381.38</v>
      </c>
      <c r="I4319">
        <v>82.21</v>
      </c>
      <c r="J4319">
        <v>6.52</v>
      </c>
      <c r="K4319">
        <v>75.69</v>
      </c>
    </row>
    <row r="4320" spans="1:11" x14ac:dyDescent="0.3">
      <c r="A4320" t="s">
        <v>399</v>
      </c>
      <c r="B4320" s="2">
        <v>46356</v>
      </c>
      <c r="C4320">
        <v>392381.38</v>
      </c>
      <c r="D4320">
        <v>2328.7800000000002</v>
      </c>
      <c r="E4320">
        <v>395.83</v>
      </c>
      <c r="F4320">
        <v>3537.03</v>
      </c>
      <c r="G4320">
        <v>462.64</v>
      </c>
      <c r="H4320">
        <v>387985.87</v>
      </c>
      <c r="I4320">
        <v>81.290000000000006</v>
      </c>
      <c r="J4320">
        <v>6.52</v>
      </c>
      <c r="K4320">
        <v>74.77</v>
      </c>
    </row>
    <row r="4321" spans="1:11" x14ac:dyDescent="0.3">
      <c r="A4321" t="s">
        <v>399</v>
      </c>
      <c r="B4321" s="2">
        <v>46387</v>
      </c>
      <c r="C4321">
        <v>387985.87</v>
      </c>
      <c r="D4321">
        <v>2302.6999999999998</v>
      </c>
      <c r="E4321">
        <v>391.4</v>
      </c>
      <c r="F4321">
        <v>3497.41</v>
      </c>
      <c r="G4321">
        <v>457.46</v>
      </c>
      <c r="H4321">
        <v>383639.6</v>
      </c>
      <c r="I4321">
        <v>80.38</v>
      </c>
      <c r="J4321">
        <v>6.52</v>
      </c>
      <c r="K4321">
        <v>73.86</v>
      </c>
    </row>
    <row r="4322" spans="1:11" x14ac:dyDescent="0.3">
      <c r="A4322" t="s">
        <v>400</v>
      </c>
      <c r="B4322" s="2">
        <v>46053</v>
      </c>
      <c r="C4322">
        <v>489262.09</v>
      </c>
      <c r="D4322">
        <v>2575.96</v>
      </c>
      <c r="E4322">
        <v>582.24</v>
      </c>
      <c r="F4322">
        <v>6900.27</v>
      </c>
      <c r="G4322">
        <v>1314.44</v>
      </c>
      <c r="H4322">
        <v>480465.14</v>
      </c>
      <c r="I4322">
        <v>101.01</v>
      </c>
      <c r="J4322">
        <v>7.61</v>
      </c>
      <c r="K4322">
        <v>93.4</v>
      </c>
    </row>
    <row r="4323" spans="1:11" x14ac:dyDescent="0.3">
      <c r="A4323" t="s">
        <v>400</v>
      </c>
      <c r="B4323" s="2">
        <v>46081</v>
      </c>
      <c r="C4323">
        <v>480465.14</v>
      </c>
      <c r="D4323">
        <v>2529.65</v>
      </c>
      <c r="E4323">
        <v>571.77</v>
      </c>
      <c r="F4323">
        <v>6776.21</v>
      </c>
      <c r="G4323">
        <v>1290.81</v>
      </c>
      <c r="H4323">
        <v>471826.36</v>
      </c>
      <c r="I4323">
        <v>99.2</v>
      </c>
      <c r="J4323">
        <v>7.61</v>
      </c>
      <c r="K4323">
        <v>91.58</v>
      </c>
    </row>
    <row r="4324" spans="1:11" x14ac:dyDescent="0.3">
      <c r="A4324" t="s">
        <v>400</v>
      </c>
      <c r="B4324" s="2">
        <v>46112</v>
      </c>
      <c r="C4324">
        <v>471826.36</v>
      </c>
      <c r="D4324">
        <v>2484.17</v>
      </c>
      <c r="E4324">
        <v>561.49</v>
      </c>
      <c r="F4324">
        <v>6654.37</v>
      </c>
      <c r="G4324">
        <v>1267.5999999999999</v>
      </c>
      <c r="H4324">
        <v>463342.9</v>
      </c>
      <c r="I4324">
        <v>97.41</v>
      </c>
      <c r="J4324">
        <v>7.61</v>
      </c>
      <c r="K4324">
        <v>89.8</v>
      </c>
    </row>
    <row r="4325" spans="1:11" x14ac:dyDescent="0.3">
      <c r="A4325" t="s">
        <v>400</v>
      </c>
      <c r="B4325" s="2">
        <v>46142</v>
      </c>
      <c r="C4325">
        <v>463342.9</v>
      </c>
      <c r="D4325">
        <v>2439.5</v>
      </c>
      <c r="E4325">
        <v>551.39</v>
      </c>
      <c r="F4325">
        <v>6534.72</v>
      </c>
      <c r="G4325">
        <v>1244.81</v>
      </c>
      <c r="H4325">
        <v>455011.98</v>
      </c>
      <c r="I4325">
        <v>95.66</v>
      </c>
      <c r="J4325">
        <v>7.61</v>
      </c>
      <c r="K4325">
        <v>88.05</v>
      </c>
    </row>
    <row r="4326" spans="1:11" x14ac:dyDescent="0.3">
      <c r="A4326" t="s">
        <v>400</v>
      </c>
      <c r="B4326" s="2">
        <v>46173</v>
      </c>
      <c r="C4326">
        <v>455011.98</v>
      </c>
      <c r="D4326">
        <v>2395.64</v>
      </c>
      <c r="E4326">
        <v>541.48</v>
      </c>
      <c r="F4326">
        <v>6417.23</v>
      </c>
      <c r="G4326">
        <v>1222.43</v>
      </c>
      <c r="H4326">
        <v>446830.85</v>
      </c>
      <c r="I4326">
        <v>93.94</v>
      </c>
      <c r="J4326">
        <v>7.61</v>
      </c>
      <c r="K4326">
        <v>86.33</v>
      </c>
    </row>
    <row r="4327" spans="1:11" x14ac:dyDescent="0.3">
      <c r="A4327" t="s">
        <v>400</v>
      </c>
      <c r="B4327" s="2">
        <v>46203</v>
      </c>
      <c r="C4327">
        <v>446830.85</v>
      </c>
      <c r="D4327">
        <v>2352.56</v>
      </c>
      <c r="E4327">
        <v>531.74</v>
      </c>
      <c r="F4327">
        <v>6301.85</v>
      </c>
      <c r="G4327">
        <v>1200.45</v>
      </c>
      <c r="H4327">
        <v>438796.81</v>
      </c>
      <c r="I4327">
        <v>92.25</v>
      </c>
      <c r="J4327">
        <v>7.61</v>
      </c>
      <c r="K4327">
        <v>84.64</v>
      </c>
    </row>
    <row r="4328" spans="1:11" x14ac:dyDescent="0.3">
      <c r="A4328" t="s">
        <v>400</v>
      </c>
      <c r="B4328" s="2">
        <v>46234</v>
      </c>
      <c r="C4328">
        <v>438796.81</v>
      </c>
      <c r="D4328">
        <v>2310.27</v>
      </c>
      <c r="E4328">
        <v>522.17999999999995</v>
      </c>
      <c r="F4328">
        <v>6188.54</v>
      </c>
      <c r="G4328">
        <v>1178.8599999999999</v>
      </c>
      <c r="H4328">
        <v>430907.23</v>
      </c>
      <c r="I4328">
        <v>90.59</v>
      </c>
      <c r="J4328">
        <v>7.61</v>
      </c>
      <c r="K4328">
        <v>82.98</v>
      </c>
    </row>
    <row r="4329" spans="1:11" x14ac:dyDescent="0.3">
      <c r="A4329" t="s">
        <v>400</v>
      </c>
      <c r="B4329" s="2">
        <v>46265</v>
      </c>
      <c r="C4329">
        <v>430907.23</v>
      </c>
      <c r="D4329">
        <v>2268.73</v>
      </c>
      <c r="E4329">
        <v>512.79</v>
      </c>
      <c r="F4329">
        <v>6077.27</v>
      </c>
      <c r="G4329">
        <v>1157.67</v>
      </c>
      <c r="H4329">
        <v>423159.5</v>
      </c>
      <c r="I4329">
        <v>88.97</v>
      </c>
      <c r="J4329">
        <v>7.61</v>
      </c>
      <c r="K4329">
        <v>81.349999999999994</v>
      </c>
    </row>
    <row r="4330" spans="1:11" x14ac:dyDescent="0.3">
      <c r="A4330" t="s">
        <v>400</v>
      </c>
      <c r="B4330" s="2">
        <v>46295</v>
      </c>
      <c r="C4330">
        <v>423159.5</v>
      </c>
      <c r="D4330">
        <v>2227.9299999999998</v>
      </c>
      <c r="E4330">
        <v>503.57</v>
      </c>
      <c r="F4330">
        <v>5968</v>
      </c>
      <c r="G4330">
        <v>1136.8499999999999</v>
      </c>
      <c r="H4330">
        <v>415551.08</v>
      </c>
      <c r="I4330">
        <v>87.37</v>
      </c>
      <c r="J4330">
        <v>7.61</v>
      </c>
      <c r="K4330">
        <v>79.75</v>
      </c>
    </row>
    <row r="4331" spans="1:11" x14ac:dyDescent="0.3">
      <c r="A4331" t="s">
        <v>400</v>
      </c>
      <c r="B4331" s="2">
        <v>46326</v>
      </c>
      <c r="C4331">
        <v>415551.08</v>
      </c>
      <c r="D4331">
        <v>2187.88</v>
      </c>
      <c r="E4331">
        <v>494.52</v>
      </c>
      <c r="F4331">
        <v>5860.7</v>
      </c>
      <c r="G4331">
        <v>1116.4100000000001</v>
      </c>
      <c r="H4331">
        <v>408079.45</v>
      </c>
      <c r="I4331">
        <v>85.79</v>
      </c>
      <c r="J4331">
        <v>7.61</v>
      </c>
      <c r="K4331">
        <v>78.180000000000007</v>
      </c>
    </row>
    <row r="4332" spans="1:11" x14ac:dyDescent="0.3">
      <c r="A4332" t="s">
        <v>400</v>
      </c>
      <c r="B4332" s="2">
        <v>46356</v>
      </c>
      <c r="C4332">
        <v>408079.45</v>
      </c>
      <c r="D4332">
        <v>2148.54</v>
      </c>
      <c r="E4332">
        <v>485.63</v>
      </c>
      <c r="F4332">
        <v>5755.32</v>
      </c>
      <c r="G4332">
        <v>1096.3399999999999</v>
      </c>
      <c r="H4332">
        <v>400742.17</v>
      </c>
      <c r="I4332">
        <v>84.25</v>
      </c>
      <c r="J4332">
        <v>7.61</v>
      </c>
      <c r="K4332">
        <v>76.64</v>
      </c>
    </row>
    <row r="4333" spans="1:11" x14ac:dyDescent="0.3">
      <c r="A4333" t="s">
        <v>400</v>
      </c>
      <c r="B4333" s="2">
        <v>46387</v>
      </c>
      <c r="C4333">
        <v>400742.17</v>
      </c>
      <c r="D4333">
        <v>2109.91</v>
      </c>
      <c r="E4333">
        <v>476.89</v>
      </c>
      <c r="F4333">
        <v>5651.84</v>
      </c>
      <c r="G4333">
        <v>1076.6300000000001</v>
      </c>
      <c r="H4333">
        <v>393536.81</v>
      </c>
      <c r="I4333">
        <v>82.74</v>
      </c>
      <c r="J4333">
        <v>7.61</v>
      </c>
      <c r="K4333">
        <v>75.12</v>
      </c>
    </row>
    <row r="4334" spans="1:11" x14ac:dyDescent="0.3">
      <c r="A4334" t="s">
        <v>401</v>
      </c>
      <c r="B4334" s="2">
        <v>46053</v>
      </c>
      <c r="C4334">
        <v>232580.54</v>
      </c>
      <c r="D4334">
        <v>1249.54</v>
      </c>
      <c r="E4334">
        <v>328.28</v>
      </c>
      <c r="F4334">
        <v>3593.53</v>
      </c>
      <c r="G4334">
        <v>255.65</v>
      </c>
      <c r="H4334">
        <v>228403.08</v>
      </c>
      <c r="I4334">
        <v>48.02</v>
      </c>
      <c r="J4334">
        <v>5.98</v>
      </c>
      <c r="K4334">
        <v>42.04</v>
      </c>
    </row>
    <row r="4335" spans="1:11" x14ac:dyDescent="0.3">
      <c r="A4335" t="s">
        <v>401</v>
      </c>
      <c r="B4335" s="2">
        <v>46081</v>
      </c>
      <c r="C4335">
        <v>228403.08</v>
      </c>
      <c r="D4335">
        <v>1227.0999999999999</v>
      </c>
      <c r="E4335">
        <v>322.38</v>
      </c>
      <c r="F4335">
        <v>3528.98</v>
      </c>
      <c r="G4335">
        <v>251.06</v>
      </c>
      <c r="H4335">
        <v>224300.65</v>
      </c>
      <c r="I4335">
        <v>47.16</v>
      </c>
      <c r="J4335">
        <v>5.98</v>
      </c>
      <c r="K4335">
        <v>41.17</v>
      </c>
    </row>
    <row r="4336" spans="1:11" x14ac:dyDescent="0.3">
      <c r="A4336" t="s">
        <v>401</v>
      </c>
      <c r="B4336" s="2">
        <v>46112</v>
      </c>
      <c r="C4336">
        <v>224300.65</v>
      </c>
      <c r="D4336">
        <v>1205.06</v>
      </c>
      <c r="E4336">
        <v>316.58999999999997</v>
      </c>
      <c r="F4336">
        <v>3465.6</v>
      </c>
      <c r="G4336">
        <v>246.55</v>
      </c>
      <c r="H4336">
        <v>220271.91</v>
      </c>
      <c r="I4336">
        <v>46.31</v>
      </c>
      <c r="J4336">
        <v>5.98</v>
      </c>
      <c r="K4336">
        <v>40.33</v>
      </c>
    </row>
    <row r="4337" spans="1:11" x14ac:dyDescent="0.3">
      <c r="A4337" t="s">
        <v>401</v>
      </c>
      <c r="B4337" s="2">
        <v>46142</v>
      </c>
      <c r="C4337">
        <v>220271.91</v>
      </c>
      <c r="D4337">
        <v>1183.4100000000001</v>
      </c>
      <c r="E4337">
        <v>310.91000000000003</v>
      </c>
      <c r="F4337">
        <v>3403.35</v>
      </c>
      <c r="G4337">
        <v>242.12</v>
      </c>
      <c r="H4337">
        <v>216315.53</v>
      </c>
      <c r="I4337">
        <v>45.48</v>
      </c>
      <c r="J4337">
        <v>5.98</v>
      </c>
      <c r="K4337">
        <v>39.49</v>
      </c>
    </row>
    <row r="4338" spans="1:11" x14ac:dyDescent="0.3">
      <c r="A4338" t="s">
        <v>401</v>
      </c>
      <c r="B4338" s="2">
        <v>46173</v>
      </c>
      <c r="C4338">
        <v>216315.53</v>
      </c>
      <c r="D4338">
        <v>1162.1600000000001</v>
      </c>
      <c r="E4338">
        <v>305.32</v>
      </c>
      <c r="F4338">
        <v>3342.22</v>
      </c>
      <c r="G4338">
        <v>237.77</v>
      </c>
      <c r="H4338">
        <v>212430.22</v>
      </c>
      <c r="I4338">
        <v>44.66</v>
      </c>
      <c r="J4338">
        <v>5.98</v>
      </c>
      <c r="K4338">
        <v>38.68</v>
      </c>
    </row>
    <row r="4339" spans="1:11" x14ac:dyDescent="0.3">
      <c r="A4339" t="s">
        <v>401</v>
      </c>
      <c r="B4339" s="2">
        <v>46203</v>
      </c>
      <c r="C4339">
        <v>212430.22</v>
      </c>
      <c r="D4339">
        <v>1141.28</v>
      </c>
      <c r="E4339">
        <v>299.83999999999997</v>
      </c>
      <c r="F4339">
        <v>3282.19</v>
      </c>
      <c r="G4339">
        <v>233.5</v>
      </c>
      <c r="H4339">
        <v>208614.68</v>
      </c>
      <c r="I4339">
        <v>43.86</v>
      </c>
      <c r="J4339">
        <v>5.98</v>
      </c>
      <c r="K4339">
        <v>37.880000000000003</v>
      </c>
    </row>
    <row r="4340" spans="1:11" x14ac:dyDescent="0.3">
      <c r="A4340" t="s">
        <v>401</v>
      </c>
      <c r="B4340" s="2">
        <v>46234</v>
      </c>
      <c r="C4340">
        <v>208614.68</v>
      </c>
      <c r="D4340">
        <v>1120.78</v>
      </c>
      <c r="E4340">
        <v>294.45</v>
      </c>
      <c r="F4340">
        <v>3223.24</v>
      </c>
      <c r="G4340">
        <v>229.31</v>
      </c>
      <c r="H4340">
        <v>204867.68</v>
      </c>
      <c r="I4340">
        <v>43.07</v>
      </c>
      <c r="J4340">
        <v>5.98</v>
      </c>
      <c r="K4340">
        <v>37.090000000000003</v>
      </c>
    </row>
    <row r="4341" spans="1:11" x14ac:dyDescent="0.3">
      <c r="A4341" t="s">
        <v>401</v>
      </c>
      <c r="B4341" s="2">
        <v>46265</v>
      </c>
      <c r="C4341">
        <v>204867.68</v>
      </c>
      <c r="D4341">
        <v>1100.6500000000001</v>
      </c>
      <c r="E4341">
        <v>289.17</v>
      </c>
      <c r="F4341">
        <v>3165.35</v>
      </c>
      <c r="G4341">
        <v>225.19</v>
      </c>
      <c r="H4341">
        <v>201187.98</v>
      </c>
      <c r="I4341">
        <v>42.3</v>
      </c>
      <c r="J4341">
        <v>5.98</v>
      </c>
      <c r="K4341">
        <v>36.31</v>
      </c>
    </row>
    <row r="4342" spans="1:11" x14ac:dyDescent="0.3">
      <c r="A4342" t="s">
        <v>401</v>
      </c>
      <c r="B4342" s="2">
        <v>46295</v>
      </c>
      <c r="C4342">
        <v>201187.98</v>
      </c>
      <c r="D4342">
        <v>1080.8800000000001</v>
      </c>
      <c r="E4342">
        <v>283.97000000000003</v>
      </c>
      <c r="F4342">
        <v>3108.49</v>
      </c>
      <c r="G4342">
        <v>221.14</v>
      </c>
      <c r="H4342">
        <v>197574.38</v>
      </c>
      <c r="I4342">
        <v>41.54</v>
      </c>
      <c r="J4342">
        <v>5.98</v>
      </c>
      <c r="K4342">
        <v>35.549999999999997</v>
      </c>
    </row>
    <row r="4343" spans="1:11" x14ac:dyDescent="0.3">
      <c r="A4343" t="s">
        <v>401</v>
      </c>
      <c r="B4343" s="2">
        <v>46326</v>
      </c>
      <c r="C4343">
        <v>197574.38</v>
      </c>
      <c r="D4343">
        <v>1061.47</v>
      </c>
      <c r="E4343">
        <v>278.87</v>
      </c>
      <c r="F4343">
        <v>3052.66</v>
      </c>
      <c r="G4343">
        <v>217.17</v>
      </c>
      <c r="H4343">
        <v>194025.67</v>
      </c>
      <c r="I4343">
        <v>40.79</v>
      </c>
      <c r="J4343">
        <v>5.98</v>
      </c>
      <c r="K4343">
        <v>34.81</v>
      </c>
    </row>
    <row r="4344" spans="1:11" x14ac:dyDescent="0.3">
      <c r="A4344" t="s">
        <v>401</v>
      </c>
      <c r="B4344" s="2">
        <v>46356</v>
      </c>
      <c r="C4344">
        <v>194025.67</v>
      </c>
      <c r="D4344">
        <v>1042.4000000000001</v>
      </c>
      <c r="E4344">
        <v>273.86</v>
      </c>
      <c r="F4344">
        <v>2997.83</v>
      </c>
      <c r="G4344">
        <v>213.27</v>
      </c>
      <c r="H4344">
        <v>190540.71</v>
      </c>
      <c r="I4344">
        <v>40.06</v>
      </c>
      <c r="J4344">
        <v>5.98</v>
      </c>
      <c r="K4344">
        <v>34.08</v>
      </c>
    </row>
    <row r="4345" spans="1:11" x14ac:dyDescent="0.3">
      <c r="A4345" t="s">
        <v>401</v>
      </c>
      <c r="B4345" s="2">
        <v>46387</v>
      </c>
      <c r="C4345">
        <v>190540.71</v>
      </c>
      <c r="D4345">
        <v>1023.68</v>
      </c>
      <c r="E4345">
        <v>268.94</v>
      </c>
      <c r="F4345">
        <v>2943.98</v>
      </c>
      <c r="G4345">
        <v>209.44</v>
      </c>
      <c r="H4345">
        <v>187118.35</v>
      </c>
      <c r="I4345">
        <v>39.340000000000003</v>
      </c>
      <c r="J4345">
        <v>5.98</v>
      </c>
      <c r="K4345">
        <v>33.36</v>
      </c>
    </row>
    <row r="4346" spans="1:11" x14ac:dyDescent="0.3">
      <c r="A4346" t="s">
        <v>402</v>
      </c>
      <c r="B4346" s="2">
        <v>46053</v>
      </c>
      <c r="C4346">
        <v>473069.26</v>
      </c>
      <c r="D4346">
        <v>2352.73</v>
      </c>
      <c r="E4346">
        <v>534.49</v>
      </c>
      <c r="F4346">
        <v>2094.0700000000002</v>
      </c>
      <c r="G4346">
        <v>1426.09</v>
      </c>
      <c r="H4346">
        <v>469014.61</v>
      </c>
      <c r="I4346">
        <v>98.13</v>
      </c>
      <c r="J4346">
        <v>12.6</v>
      </c>
      <c r="K4346">
        <v>85.53</v>
      </c>
    </row>
    <row r="4347" spans="1:11" x14ac:dyDescent="0.3">
      <c r="A4347" t="s">
        <v>402</v>
      </c>
      <c r="B4347" s="2">
        <v>46081</v>
      </c>
      <c r="C4347">
        <v>469014.61</v>
      </c>
      <c r="D4347">
        <v>2332.5700000000002</v>
      </c>
      <c r="E4347">
        <v>529.91</v>
      </c>
      <c r="F4347">
        <v>2076.13</v>
      </c>
      <c r="G4347">
        <v>1413.87</v>
      </c>
      <c r="H4347">
        <v>464994.71</v>
      </c>
      <c r="I4347">
        <v>97.29</v>
      </c>
      <c r="J4347">
        <v>12.6</v>
      </c>
      <c r="K4347">
        <v>84.69</v>
      </c>
    </row>
    <row r="4348" spans="1:11" x14ac:dyDescent="0.3">
      <c r="A4348" t="s">
        <v>402</v>
      </c>
      <c r="B4348" s="2">
        <v>46112</v>
      </c>
      <c r="C4348">
        <v>464994.71</v>
      </c>
      <c r="D4348">
        <v>2312.5700000000002</v>
      </c>
      <c r="E4348">
        <v>525.36</v>
      </c>
      <c r="F4348">
        <v>2058.33</v>
      </c>
      <c r="G4348">
        <v>1401.75</v>
      </c>
      <c r="H4348">
        <v>461009.27</v>
      </c>
      <c r="I4348">
        <v>96.46</v>
      </c>
      <c r="J4348">
        <v>12.6</v>
      </c>
      <c r="K4348">
        <v>83.86</v>
      </c>
    </row>
    <row r="4349" spans="1:11" x14ac:dyDescent="0.3">
      <c r="A4349" t="s">
        <v>402</v>
      </c>
      <c r="B4349" s="2">
        <v>46142</v>
      </c>
      <c r="C4349">
        <v>461009.27</v>
      </c>
      <c r="D4349">
        <v>2292.75</v>
      </c>
      <c r="E4349">
        <v>520.86</v>
      </c>
      <c r="F4349">
        <v>2040.69</v>
      </c>
      <c r="G4349">
        <v>1389.73</v>
      </c>
      <c r="H4349">
        <v>457057.99</v>
      </c>
      <c r="I4349">
        <v>95.63</v>
      </c>
      <c r="J4349">
        <v>12.6</v>
      </c>
      <c r="K4349">
        <v>83.03</v>
      </c>
    </row>
    <row r="4350" spans="1:11" x14ac:dyDescent="0.3">
      <c r="A4350" t="s">
        <v>402</v>
      </c>
      <c r="B4350" s="2">
        <v>46173</v>
      </c>
      <c r="C4350">
        <v>457057.99</v>
      </c>
      <c r="D4350">
        <v>2273.1</v>
      </c>
      <c r="E4350">
        <v>516.4</v>
      </c>
      <c r="F4350">
        <v>2023.2</v>
      </c>
      <c r="G4350">
        <v>1377.82</v>
      </c>
      <c r="H4350">
        <v>453140.57</v>
      </c>
      <c r="I4350">
        <v>94.81</v>
      </c>
      <c r="J4350">
        <v>12.6</v>
      </c>
      <c r="K4350">
        <v>82.21</v>
      </c>
    </row>
    <row r="4351" spans="1:11" x14ac:dyDescent="0.3">
      <c r="A4351" t="s">
        <v>402</v>
      </c>
      <c r="B4351" s="2">
        <v>46203</v>
      </c>
      <c r="C4351">
        <v>453140.57</v>
      </c>
      <c r="D4351">
        <v>2253.62</v>
      </c>
      <c r="E4351">
        <v>511.97</v>
      </c>
      <c r="F4351">
        <v>2005.86</v>
      </c>
      <c r="G4351">
        <v>1366.01</v>
      </c>
      <c r="H4351">
        <v>449256.73</v>
      </c>
      <c r="I4351">
        <v>94</v>
      </c>
      <c r="J4351">
        <v>12.6</v>
      </c>
      <c r="K4351">
        <v>81.400000000000006</v>
      </c>
    </row>
    <row r="4352" spans="1:11" x14ac:dyDescent="0.3">
      <c r="A4352" t="s">
        <v>402</v>
      </c>
      <c r="B4352" s="2">
        <v>46234</v>
      </c>
      <c r="C4352">
        <v>449256.73</v>
      </c>
      <c r="D4352">
        <v>2234.3000000000002</v>
      </c>
      <c r="E4352">
        <v>507.58</v>
      </c>
      <c r="F4352">
        <v>1988.67</v>
      </c>
      <c r="G4352">
        <v>1354.3</v>
      </c>
      <c r="H4352">
        <v>445406.18</v>
      </c>
      <c r="I4352">
        <v>93.19</v>
      </c>
      <c r="J4352">
        <v>12.6</v>
      </c>
      <c r="K4352">
        <v>80.59</v>
      </c>
    </row>
    <row r="4353" spans="1:11" x14ac:dyDescent="0.3">
      <c r="A4353" t="s">
        <v>402</v>
      </c>
      <c r="B4353" s="2">
        <v>46265</v>
      </c>
      <c r="C4353">
        <v>445406.18</v>
      </c>
      <c r="D4353">
        <v>2215.15</v>
      </c>
      <c r="E4353">
        <v>503.23</v>
      </c>
      <c r="F4353">
        <v>1971.62</v>
      </c>
      <c r="G4353">
        <v>1342.7</v>
      </c>
      <c r="H4353">
        <v>441588.63</v>
      </c>
      <c r="I4353">
        <v>92.4</v>
      </c>
      <c r="J4353">
        <v>12.6</v>
      </c>
      <c r="K4353">
        <v>79.790000000000006</v>
      </c>
    </row>
    <row r="4354" spans="1:11" x14ac:dyDescent="0.3">
      <c r="A4354" t="s">
        <v>402</v>
      </c>
      <c r="B4354" s="2">
        <v>46295</v>
      </c>
      <c r="C4354">
        <v>441588.63</v>
      </c>
      <c r="D4354">
        <v>2196.17</v>
      </c>
      <c r="E4354">
        <v>498.92</v>
      </c>
      <c r="F4354">
        <v>1954.72</v>
      </c>
      <c r="G4354">
        <v>1331.19</v>
      </c>
      <c r="H4354">
        <v>437803.8</v>
      </c>
      <c r="I4354">
        <v>91.6</v>
      </c>
      <c r="J4354">
        <v>12.6</v>
      </c>
      <c r="K4354">
        <v>79</v>
      </c>
    </row>
    <row r="4355" spans="1:11" x14ac:dyDescent="0.3">
      <c r="A4355" t="s">
        <v>402</v>
      </c>
      <c r="B4355" s="2">
        <v>46326</v>
      </c>
      <c r="C4355">
        <v>437803.8</v>
      </c>
      <c r="D4355">
        <v>2177.34</v>
      </c>
      <c r="E4355">
        <v>494.64</v>
      </c>
      <c r="F4355">
        <v>1937.97</v>
      </c>
      <c r="G4355">
        <v>1319.78</v>
      </c>
      <c r="H4355">
        <v>434051.41</v>
      </c>
      <c r="I4355">
        <v>90.82</v>
      </c>
      <c r="J4355">
        <v>12.6</v>
      </c>
      <c r="K4355">
        <v>78.22</v>
      </c>
    </row>
    <row r="4356" spans="1:11" x14ac:dyDescent="0.3">
      <c r="A4356" t="s">
        <v>402</v>
      </c>
      <c r="B4356" s="2">
        <v>46356</v>
      </c>
      <c r="C4356">
        <v>434051.41</v>
      </c>
      <c r="D4356">
        <v>2158.6799999999998</v>
      </c>
      <c r="E4356">
        <v>490.4</v>
      </c>
      <c r="F4356">
        <v>1921.36</v>
      </c>
      <c r="G4356">
        <v>1308.47</v>
      </c>
      <c r="H4356">
        <v>430331.18</v>
      </c>
      <c r="I4356">
        <v>90.04</v>
      </c>
      <c r="J4356">
        <v>12.6</v>
      </c>
      <c r="K4356">
        <v>77.44</v>
      </c>
    </row>
    <row r="4357" spans="1:11" x14ac:dyDescent="0.3">
      <c r="A4357" t="s">
        <v>402</v>
      </c>
      <c r="B4357" s="2">
        <v>46387</v>
      </c>
      <c r="C4357">
        <v>430331.18</v>
      </c>
      <c r="D4357">
        <v>2140.1799999999998</v>
      </c>
      <c r="E4357">
        <v>486.2</v>
      </c>
      <c r="F4357">
        <v>1904.89</v>
      </c>
      <c r="G4357">
        <v>1297.25</v>
      </c>
      <c r="H4357">
        <v>426642.83</v>
      </c>
      <c r="I4357">
        <v>89.27</v>
      </c>
      <c r="J4357">
        <v>12.6</v>
      </c>
      <c r="K4357">
        <v>76.67</v>
      </c>
    </row>
    <row r="4358" spans="1:11" x14ac:dyDescent="0.3">
      <c r="A4358" t="s">
        <v>403</v>
      </c>
      <c r="B4358" s="2">
        <v>46053</v>
      </c>
      <c r="C4358">
        <v>276585.5</v>
      </c>
      <c r="D4358">
        <v>1443.55</v>
      </c>
      <c r="E4358">
        <v>273.33</v>
      </c>
      <c r="F4358">
        <v>4039.51</v>
      </c>
      <c r="G4358">
        <v>377.89</v>
      </c>
      <c r="H4358">
        <v>271894.77</v>
      </c>
      <c r="I4358">
        <v>57.13</v>
      </c>
      <c r="J4358">
        <v>5.79</v>
      </c>
      <c r="K4358">
        <v>51.34</v>
      </c>
    </row>
    <row r="4359" spans="1:11" x14ac:dyDescent="0.3">
      <c r="A4359" t="s">
        <v>403</v>
      </c>
      <c r="B4359" s="2">
        <v>46081</v>
      </c>
      <c r="C4359">
        <v>271894.77</v>
      </c>
      <c r="D4359">
        <v>1419.06</v>
      </c>
      <c r="E4359">
        <v>268.7</v>
      </c>
      <c r="F4359">
        <v>3971</v>
      </c>
      <c r="G4359">
        <v>371.49</v>
      </c>
      <c r="H4359">
        <v>267283.59000000003</v>
      </c>
      <c r="I4359">
        <v>56.16</v>
      </c>
      <c r="J4359">
        <v>5.79</v>
      </c>
      <c r="K4359">
        <v>50.38</v>
      </c>
    </row>
    <row r="4360" spans="1:11" x14ac:dyDescent="0.3">
      <c r="A4360" t="s">
        <v>403</v>
      </c>
      <c r="B4360" s="2">
        <v>46112</v>
      </c>
      <c r="C4360">
        <v>267283.59000000003</v>
      </c>
      <c r="D4360">
        <v>1395</v>
      </c>
      <c r="E4360">
        <v>264.14</v>
      </c>
      <c r="F4360">
        <v>3903.65</v>
      </c>
      <c r="G4360">
        <v>365.19</v>
      </c>
      <c r="H4360">
        <v>262750.61</v>
      </c>
      <c r="I4360">
        <v>55.21</v>
      </c>
      <c r="J4360">
        <v>5.79</v>
      </c>
      <c r="K4360">
        <v>49.42</v>
      </c>
    </row>
    <row r="4361" spans="1:11" x14ac:dyDescent="0.3">
      <c r="A4361" t="s">
        <v>403</v>
      </c>
      <c r="B4361" s="2">
        <v>46142</v>
      </c>
      <c r="C4361">
        <v>262750.61</v>
      </c>
      <c r="D4361">
        <v>1371.34</v>
      </c>
      <c r="E4361">
        <v>259.66000000000003</v>
      </c>
      <c r="F4361">
        <v>3837.45</v>
      </c>
      <c r="G4361">
        <v>358.99</v>
      </c>
      <c r="H4361">
        <v>258294.51</v>
      </c>
      <c r="I4361">
        <v>54.28</v>
      </c>
      <c r="J4361">
        <v>5.79</v>
      </c>
      <c r="K4361">
        <v>48.49</v>
      </c>
    </row>
    <row r="4362" spans="1:11" x14ac:dyDescent="0.3">
      <c r="A4362" t="s">
        <v>403</v>
      </c>
      <c r="B4362" s="2">
        <v>46173</v>
      </c>
      <c r="C4362">
        <v>258294.51</v>
      </c>
      <c r="D4362">
        <v>1348.08</v>
      </c>
      <c r="E4362">
        <v>255.26</v>
      </c>
      <c r="F4362">
        <v>3772.37</v>
      </c>
      <c r="G4362">
        <v>352.9</v>
      </c>
      <c r="H4362">
        <v>253913.98</v>
      </c>
      <c r="I4362">
        <v>53.36</v>
      </c>
      <c r="J4362">
        <v>5.79</v>
      </c>
      <c r="K4362">
        <v>47.57</v>
      </c>
    </row>
    <row r="4363" spans="1:11" x14ac:dyDescent="0.3">
      <c r="A4363" t="s">
        <v>403</v>
      </c>
      <c r="B4363" s="2">
        <v>46203</v>
      </c>
      <c r="C4363">
        <v>253913.98</v>
      </c>
      <c r="D4363">
        <v>1325.22</v>
      </c>
      <c r="E4363">
        <v>250.93</v>
      </c>
      <c r="F4363">
        <v>3708.39</v>
      </c>
      <c r="G4363">
        <v>346.92</v>
      </c>
      <c r="H4363">
        <v>249607.74</v>
      </c>
      <c r="I4363">
        <v>52.45</v>
      </c>
      <c r="J4363">
        <v>5.79</v>
      </c>
      <c r="K4363">
        <v>46.66</v>
      </c>
    </row>
    <row r="4364" spans="1:11" x14ac:dyDescent="0.3">
      <c r="A4364" t="s">
        <v>403</v>
      </c>
      <c r="B4364" s="2">
        <v>46234</v>
      </c>
      <c r="C4364">
        <v>249607.74</v>
      </c>
      <c r="D4364">
        <v>1302.74</v>
      </c>
      <c r="E4364">
        <v>246.67</v>
      </c>
      <c r="F4364">
        <v>3645.5</v>
      </c>
      <c r="G4364">
        <v>341.03</v>
      </c>
      <c r="H4364">
        <v>245374.53</v>
      </c>
      <c r="I4364">
        <v>51.56</v>
      </c>
      <c r="J4364">
        <v>5.79</v>
      </c>
      <c r="K4364">
        <v>45.77</v>
      </c>
    </row>
    <row r="4365" spans="1:11" x14ac:dyDescent="0.3">
      <c r="A4365" t="s">
        <v>403</v>
      </c>
      <c r="B4365" s="2">
        <v>46265</v>
      </c>
      <c r="C4365">
        <v>245374.53</v>
      </c>
      <c r="D4365">
        <v>1280.6500000000001</v>
      </c>
      <c r="E4365">
        <v>242.49</v>
      </c>
      <c r="F4365">
        <v>3583.67</v>
      </c>
      <c r="G4365">
        <v>335.25</v>
      </c>
      <c r="H4365">
        <v>241213.12</v>
      </c>
      <c r="I4365">
        <v>50.69</v>
      </c>
      <c r="J4365">
        <v>5.79</v>
      </c>
      <c r="K4365">
        <v>44.9</v>
      </c>
    </row>
    <row r="4366" spans="1:11" x14ac:dyDescent="0.3">
      <c r="A4366" t="s">
        <v>403</v>
      </c>
      <c r="B4366" s="2">
        <v>46295</v>
      </c>
      <c r="C4366">
        <v>241213.12</v>
      </c>
      <c r="D4366">
        <v>1258.93</v>
      </c>
      <c r="E4366">
        <v>238.38</v>
      </c>
      <c r="F4366">
        <v>3522.9</v>
      </c>
      <c r="G4366">
        <v>329.57</v>
      </c>
      <c r="H4366">
        <v>237122.28</v>
      </c>
      <c r="I4366">
        <v>49.83</v>
      </c>
      <c r="J4366">
        <v>5.79</v>
      </c>
      <c r="K4366">
        <v>44.04</v>
      </c>
    </row>
    <row r="4367" spans="1:11" x14ac:dyDescent="0.3">
      <c r="A4367" t="s">
        <v>403</v>
      </c>
      <c r="B4367" s="2">
        <v>46326</v>
      </c>
      <c r="C4367">
        <v>237122.28</v>
      </c>
      <c r="D4367">
        <v>1237.58</v>
      </c>
      <c r="E4367">
        <v>234.33</v>
      </c>
      <c r="F4367">
        <v>3463.15</v>
      </c>
      <c r="G4367">
        <v>323.98</v>
      </c>
      <c r="H4367">
        <v>233100.82</v>
      </c>
      <c r="I4367">
        <v>48.98</v>
      </c>
      <c r="J4367">
        <v>5.79</v>
      </c>
      <c r="K4367">
        <v>43.19</v>
      </c>
    </row>
    <row r="4368" spans="1:11" x14ac:dyDescent="0.3">
      <c r="A4368" t="s">
        <v>403</v>
      </c>
      <c r="B4368" s="2">
        <v>46356</v>
      </c>
      <c r="C4368">
        <v>233100.82</v>
      </c>
      <c r="D4368">
        <v>1216.5899999999999</v>
      </c>
      <c r="E4368">
        <v>230.36</v>
      </c>
      <c r="F4368">
        <v>3404.42</v>
      </c>
      <c r="G4368">
        <v>318.48</v>
      </c>
      <c r="H4368">
        <v>229147.57</v>
      </c>
      <c r="I4368">
        <v>48.15</v>
      </c>
      <c r="J4368">
        <v>5.79</v>
      </c>
      <c r="K4368">
        <v>42.36</v>
      </c>
    </row>
    <row r="4369" spans="1:11" x14ac:dyDescent="0.3">
      <c r="A4369" t="s">
        <v>403</v>
      </c>
      <c r="B4369" s="2">
        <v>46387</v>
      </c>
      <c r="C4369">
        <v>229147.57</v>
      </c>
      <c r="D4369">
        <v>1195.96</v>
      </c>
      <c r="E4369">
        <v>226.45</v>
      </c>
      <c r="F4369">
        <v>3346.68</v>
      </c>
      <c r="G4369">
        <v>313.08</v>
      </c>
      <c r="H4369">
        <v>225261.35</v>
      </c>
      <c r="I4369">
        <v>47.33</v>
      </c>
      <c r="J4369">
        <v>5.79</v>
      </c>
      <c r="K4369">
        <v>41.55</v>
      </c>
    </row>
    <row r="4370" spans="1:11" x14ac:dyDescent="0.3">
      <c r="A4370" t="s">
        <v>404</v>
      </c>
      <c r="B4370" s="2">
        <v>46053</v>
      </c>
      <c r="C4370">
        <v>543006.73</v>
      </c>
      <c r="D4370">
        <v>2336.29</v>
      </c>
      <c r="E4370">
        <v>874.21</v>
      </c>
      <c r="F4370">
        <v>2553.85</v>
      </c>
      <c r="G4370">
        <v>744.89</v>
      </c>
      <c r="H4370">
        <v>538833.78</v>
      </c>
      <c r="I4370">
        <v>112.69</v>
      </c>
      <c r="J4370">
        <v>7.61</v>
      </c>
      <c r="K4370">
        <v>105.08</v>
      </c>
    </row>
    <row r="4371" spans="1:11" x14ac:dyDescent="0.3">
      <c r="A4371" t="s">
        <v>404</v>
      </c>
      <c r="B4371" s="2">
        <v>46081</v>
      </c>
      <c r="C4371">
        <v>538833.78</v>
      </c>
      <c r="D4371">
        <v>2318.33</v>
      </c>
      <c r="E4371">
        <v>867.49</v>
      </c>
      <c r="F4371">
        <v>2534.23</v>
      </c>
      <c r="G4371">
        <v>739.16</v>
      </c>
      <c r="H4371">
        <v>534692.9</v>
      </c>
      <c r="I4371">
        <v>111.83</v>
      </c>
      <c r="J4371">
        <v>7.61</v>
      </c>
      <c r="K4371">
        <v>104.22</v>
      </c>
    </row>
    <row r="4372" spans="1:11" x14ac:dyDescent="0.3">
      <c r="A4372" t="s">
        <v>404</v>
      </c>
      <c r="B4372" s="2">
        <v>46112</v>
      </c>
      <c r="C4372">
        <v>534692.9</v>
      </c>
      <c r="D4372">
        <v>2300.52</v>
      </c>
      <c r="E4372">
        <v>860.82</v>
      </c>
      <c r="F4372">
        <v>2514.75</v>
      </c>
      <c r="G4372">
        <v>733.48</v>
      </c>
      <c r="H4372">
        <v>530583.84</v>
      </c>
      <c r="I4372">
        <v>110.97</v>
      </c>
      <c r="J4372">
        <v>7.61</v>
      </c>
      <c r="K4372">
        <v>103.36</v>
      </c>
    </row>
    <row r="4373" spans="1:11" x14ac:dyDescent="0.3">
      <c r="A4373" t="s">
        <v>404</v>
      </c>
      <c r="B4373" s="2">
        <v>46142</v>
      </c>
      <c r="C4373">
        <v>530583.84</v>
      </c>
      <c r="D4373">
        <v>2282.84</v>
      </c>
      <c r="E4373">
        <v>854.21</v>
      </c>
      <c r="F4373">
        <v>2495.4299999999998</v>
      </c>
      <c r="G4373">
        <v>727.85</v>
      </c>
      <c r="H4373">
        <v>526506.36</v>
      </c>
      <c r="I4373">
        <v>110.11</v>
      </c>
      <c r="J4373">
        <v>7.61</v>
      </c>
      <c r="K4373">
        <v>102.5</v>
      </c>
    </row>
    <row r="4374" spans="1:11" x14ac:dyDescent="0.3">
      <c r="A4374" t="s">
        <v>404</v>
      </c>
      <c r="B4374" s="2">
        <v>46173</v>
      </c>
      <c r="C4374">
        <v>526506.36</v>
      </c>
      <c r="D4374">
        <v>2265.29</v>
      </c>
      <c r="E4374">
        <v>847.64</v>
      </c>
      <c r="F4374">
        <v>2476.25</v>
      </c>
      <c r="G4374">
        <v>722.25</v>
      </c>
      <c r="H4374">
        <v>522460.22</v>
      </c>
      <c r="I4374">
        <v>109.27</v>
      </c>
      <c r="J4374">
        <v>7.61</v>
      </c>
      <c r="K4374">
        <v>101.66</v>
      </c>
    </row>
    <row r="4375" spans="1:11" x14ac:dyDescent="0.3">
      <c r="A4375" t="s">
        <v>404</v>
      </c>
      <c r="B4375" s="2">
        <v>46203</v>
      </c>
      <c r="C4375">
        <v>522460.22</v>
      </c>
      <c r="D4375">
        <v>2247.89</v>
      </c>
      <c r="E4375">
        <v>841.13</v>
      </c>
      <c r="F4375">
        <v>2457.2199999999998</v>
      </c>
      <c r="G4375">
        <v>716.7</v>
      </c>
      <c r="H4375">
        <v>518445.17</v>
      </c>
      <c r="I4375">
        <v>108.43</v>
      </c>
      <c r="J4375">
        <v>7.61</v>
      </c>
      <c r="K4375">
        <v>100.82</v>
      </c>
    </row>
    <row r="4376" spans="1:11" x14ac:dyDescent="0.3">
      <c r="A4376" t="s">
        <v>404</v>
      </c>
      <c r="B4376" s="2">
        <v>46234</v>
      </c>
      <c r="C4376">
        <v>518445.17</v>
      </c>
      <c r="D4376">
        <v>2230.61</v>
      </c>
      <c r="E4376">
        <v>834.67</v>
      </c>
      <c r="F4376">
        <v>2438.34</v>
      </c>
      <c r="G4376">
        <v>711.19</v>
      </c>
      <c r="H4376">
        <v>514460.97</v>
      </c>
      <c r="I4376">
        <v>107.59</v>
      </c>
      <c r="J4376">
        <v>7.61</v>
      </c>
      <c r="K4376">
        <v>99.99</v>
      </c>
    </row>
    <row r="4377" spans="1:11" x14ac:dyDescent="0.3">
      <c r="A4377" t="s">
        <v>404</v>
      </c>
      <c r="B4377" s="2">
        <v>46265</v>
      </c>
      <c r="C4377">
        <v>514460.97</v>
      </c>
      <c r="D4377">
        <v>2213.4699999999998</v>
      </c>
      <c r="E4377">
        <v>828.25</v>
      </c>
      <c r="F4377">
        <v>2419.6</v>
      </c>
      <c r="G4377">
        <v>705.73</v>
      </c>
      <c r="H4377">
        <v>510507.39</v>
      </c>
      <c r="I4377">
        <v>106.77</v>
      </c>
      <c r="J4377">
        <v>7.61</v>
      </c>
      <c r="K4377">
        <v>99.16</v>
      </c>
    </row>
    <row r="4378" spans="1:11" x14ac:dyDescent="0.3">
      <c r="A4378" t="s">
        <v>404</v>
      </c>
      <c r="B4378" s="2">
        <v>46295</v>
      </c>
      <c r="C4378">
        <v>510507.39</v>
      </c>
      <c r="D4378">
        <v>2196.46</v>
      </c>
      <c r="E4378">
        <v>821.89</v>
      </c>
      <c r="F4378">
        <v>2401</v>
      </c>
      <c r="G4378">
        <v>700.3</v>
      </c>
      <c r="H4378">
        <v>506584.2</v>
      </c>
      <c r="I4378">
        <v>105.95</v>
      </c>
      <c r="J4378">
        <v>7.61</v>
      </c>
      <c r="K4378">
        <v>98.34</v>
      </c>
    </row>
    <row r="4379" spans="1:11" x14ac:dyDescent="0.3">
      <c r="A4379" t="s">
        <v>404</v>
      </c>
      <c r="B4379" s="2">
        <v>46326</v>
      </c>
      <c r="C4379">
        <v>506584.2</v>
      </c>
      <c r="D4379">
        <v>2179.58</v>
      </c>
      <c r="E4379">
        <v>815.57</v>
      </c>
      <c r="F4379">
        <v>2382.5500000000002</v>
      </c>
      <c r="G4379">
        <v>694.92</v>
      </c>
      <c r="H4379">
        <v>502691.15</v>
      </c>
      <c r="I4379">
        <v>105.13</v>
      </c>
      <c r="J4379">
        <v>7.61</v>
      </c>
      <c r="K4379">
        <v>97.52</v>
      </c>
    </row>
    <row r="4380" spans="1:11" x14ac:dyDescent="0.3">
      <c r="A4380" t="s">
        <v>404</v>
      </c>
      <c r="B4380" s="2">
        <v>46356</v>
      </c>
      <c r="C4380">
        <v>502691.15</v>
      </c>
      <c r="D4380">
        <v>2162.83</v>
      </c>
      <c r="E4380">
        <v>809.3</v>
      </c>
      <c r="F4380">
        <v>2364.2399999999998</v>
      </c>
      <c r="G4380">
        <v>689.58</v>
      </c>
      <c r="H4380">
        <v>498828.02</v>
      </c>
      <c r="I4380">
        <v>104.32</v>
      </c>
      <c r="J4380">
        <v>7.61</v>
      </c>
      <c r="K4380">
        <v>96.72</v>
      </c>
    </row>
    <row r="4381" spans="1:11" x14ac:dyDescent="0.3">
      <c r="A4381" t="s">
        <v>404</v>
      </c>
      <c r="B4381" s="2">
        <v>46387</v>
      </c>
      <c r="C4381">
        <v>498828.02</v>
      </c>
      <c r="D4381">
        <v>2146.21</v>
      </c>
      <c r="E4381">
        <v>803.08</v>
      </c>
      <c r="F4381">
        <v>2346.0700000000002</v>
      </c>
      <c r="G4381">
        <v>684.28</v>
      </c>
      <c r="H4381">
        <v>494994.58</v>
      </c>
      <c r="I4381">
        <v>103.52</v>
      </c>
      <c r="J4381">
        <v>7.61</v>
      </c>
      <c r="K4381">
        <v>95.91</v>
      </c>
    </row>
    <row r="4382" spans="1:11" x14ac:dyDescent="0.3">
      <c r="A4382" t="s">
        <v>405</v>
      </c>
      <c r="B4382" s="2">
        <v>46053</v>
      </c>
      <c r="C4382">
        <v>341149.69</v>
      </c>
      <c r="D4382">
        <v>1644.06</v>
      </c>
      <c r="E4382">
        <v>1874.16</v>
      </c>
      <c r="F4382">
        <v>1545.7</v>
      </c>
      <c r="G4382">
        <v>545.79999999999995</v>
      </c>
      <c r="H4382">
        <v>337184.04</v>
      </c>
      <c r="I4382">
        <v>70.66</v>
      </c>
      <c r="J4382">
        <v>4.6100000000000003</v>
      </c>
      <c r="K4382">
        <v>66.05</v>
      </c>
    </row>
    <row r="4383" spans="1:11" x14ac:dyDescent="0.3">
      <c r="A4383" t="s">
        <v>405</v>
      </c>
      <c r="B4383" s="2">
        <v>46081</v>
      </c>
      <c r="C4383">
        <v>337184.04</v>
      </c>
      <c r="D4383">
        <v>1624.95</v>
      </c>
      <c r="E4383">
        <v>1852.37</v>
      </c>
      <c r="F4383">
        <v>1527.73</v>
      </c>
      <c r="G4383">
        <v>539.45000000000005</v>
      </c>
      <c r="H4383">
        <v>333264.49</v>
      </c>
      <c r="I4383">
        <v>69.84</v>
      </c>
      <c r="J4383">
        <v>4.6100000000000003</v>
      </c>
      <c r="K4383">
        <v>65.23</v>
      </c>
    </row>
    <row r="4384" spans="1:11" x14ac:dyDescent="0.3">
      <c r="A4384" t="s">
        <v>405</v>
      </c>
      <c r="B4384" s="2">
        <v>46112</v>
      </c>
      <c r="C4384">
        <v>333264.49</v>
      </c>
      <c r="D4384">
        <v>1606.06</v>
      </c>
      <c r="E4384">
        <v>1830.84</v>
      </c>
      <c r="F4384">
        <v>1509.97</v>
      </c>
      <c r="G4384">
        <v>533.17999999999995</v>
      </c>
      <c r="H4384">
        <v>329390.5</v>
      </c>
      <c r="I4384">
        <v>69.03</v>
      </c>
      <c r="J4384">
        <v>4.6100000000000003</v>
      </c>
      <c r="K4384">
        <v>64.42</v>
      </c>
    </row>
    <row r="4385" spans="1:11" x14ac:dyDescent="0.3">
      <c r="A4385" t="s">
        <v>405</v>
      </c>
      <c r="B4385" s="2">
        <v>46142</v>
      </c>
      <c r="C4385">
        <v>329390.5</v>
      </c>
      <c r="D4385">
        <v>1587.39</v>
      </c>
      <c r="E4385">
        <v>1809.56</v>
      </c>
      <c r="F4385">
        <v>1492.42</v>
      </c>
      <c r="G4385">
        <v>526.98</v>
      </c>
      <c r="H4385">
        <v>325561.53999999998</v>
      </c>
      <c r="I4385">
        <v>68.22</v>
      </c>
      <c r="J4385">
        <v>4.6100000000000003</v>
      </c>
      <c r="K4385">
        <v>63.61</v>
      </c>
    </row>
    <row r="4386" spans="1:11" x14ac:dyDescent="0.3">
      <c r="A4386" t="s">
        <v>405</v>
      </c>
      <c r="B4386" s="2">
        <v>46173</v>
      </c>
      <c r="C4386">
        <v>325561.53999999998</v>
      </c>
      <c r="D4386">
        <v>1568.94</v>
      </c>
      <c r="E4386">
        <v>1788.52</v>
      </c>
      <c r="F4386">
        <v>1475.07</v>
      </c>
      <c r="G4386">
        <v>520.86</v>
      </c>
      <c r="H4386">
        <v>321777.09000000003</v>
      </c>
      <c r="I4386">
        <v>67.430000000000007</v>
      </c>
      <c r="J4386">
        <v>4.6100000000000003</v>
      </c>
      <c r="K4386">
        <v>62.82</v>
      </c>
    </row>
    <row r="4387" spans="1:11" x14ac:dyDescent="0.3">
      <c r="A4387" t="s">
        <v>405</v>
      </c>
      <c r="B4387" s="2">
        <v>46203</v>
      </c>
      <c r="C4387">
        <v>321777.09000000003</v>
      </c>
      <c r="D4387">
        <v>1550.7</v>
      </c>
      <c r="E4387">
        <v>1767.73</v>
      </c>
      <c r="F4387">
        <v>1457.92</v>
      </c>
      <c r="G4387">
        <v>514.79999999999995</v>
      </c>
      <c r="H4387">
        <v>318036.64</v>
      </c>
      <c r="I4387">
        <v>66.650000000000006</v>
      </c>
      <c r="J4387">
        <v>4.6100000000000003</v>
      </c>
      <c r="K4387">
        <v>62.04</v>
      </c>
    </row>
    <row r="4388" spans="1:11" x14ac:dyDescent="0.3">
      <c r="A4388" t="s">
        <v>405</v>
      </c>
      <c r="B4388" s="2">
        <v>46234</v>
      </c>
      <c r="C4388">
        <v>318036.64</v>
      </c>
      <c r="D4388">
        <v>1532.67</v>
      </c>
      <c r="E4388">
        <v>1747.18</v>
      </c>
      <c r="F4388">
        <v>1440.97</v>
      </c>
      <c r="G4388">
        <v>508.82</v>
      </c>
      <c r="H4388">
        <v>314339.65999999997</v>
      </c>
      <c r="I4388">
        <v>65.87</v>
      </c>
      <c r="J4388">
        <v>4.6100000000000003</v>
      </c>
      <c r="K4388">
        <v>61.26</v>
      </c>
    </row>
    <row r="4389" spans="1:11" x14ac:dyDescent="0.3">
      <c r="A4389" t="s">
        <v>405</v>
      </c>
      <c r="B4389" s="2">
        <v>46265</v>
      </c>
      <c r="C4389">
        <v>314339.65999999997</v>
      </c>
      <c r="D4389">
        <v>1514.86</v>
      </c>
      <c r="E4389">
        <v>1726.87</v>
      </c>
      <c r="F4389">
        <v>1424.22</v>
      </c>
      <c r="G4389">
        <v>502.9</v>
      </c>
      <c r="H4389">
        <v>310685.65999999997</v>
      </c>
      <c r="I4389">
        <v>65.11</v>
      </c>
      <c r="J4389">
        <v>4.6100000000000003</v>
      </c>
      <c r="K4389">
        <v>60.5</v>
      </c>
    </row>
    <row r="4390" spans="1:11" x14ac:dyDescent="0.3">
      <c r="A4390" t="s">
        <v>405</v>
      </c>
      <c r="B4390" s="2">
        <v>46295</v>
      </c>
      <c r="C4390">
        <v>310685.65999999997</v>
      </c>
      <c r="D4390">
        <v>1497.25</v>
      </c>
      <c r="E4390">
        <v>1706.8</v>
      </c>
      <c r="F4390">
        <v>1407.67</v>
      </c>
      <c r="G4390">
        <v>497.06</v>
      </c>
      <c r="H4390">
        <v>307074.14</v>
      </c>
      <c r="I4390">
        <v>64.349999999999994</v>
      </c>
      <c r="J4390">
        <v>4.6100000000000003</v>
      </c>
      <c r="K4390">
        <v>59.74</v>
      </c>
    </row>
    <row r="4391" spans="1:11" x14ac:dyDescent="0.3">
      <c r="A4391" t="s">
        <v>405</v>
      </c>
      <c r="B4391" s="2">
        <v>46326</v>
      </c>
      <c r="C4391">
        <v>307074.14</v>
      </c>
      <c r="D4391">
        <v>1479.84</v>
      </c>
      <c r="E4391">
        <v>1686.96</v>
      </c>
      <c r="F4391">
        <v>1391.3</v>
      </c>
      <c r="G4391">
        <v>491.28</v>
      </c>
      <c r="H4391">
        <v>303504.59000000003</v>
      </c>
      <c r="I4391">
        <v>63.6</v>
      </c>
      <c r="J4391">
        <v>4.6100000000000003</v>
      </c>
      <c r="K4391">
        <v>58.99</v>
      </c>
    </row>
    <row r="4392" spans="1:11" x14ac:dyDescent="0.3">
      <c r="A4392" t="s">
        <v>405</v>
      </c>
      <c r="B4392" s="2">
        <v>46356</v>
      </c>
      <c r="C4392">
        <v>303504.59000000003</v>
      </c>
      <c r="D4392">
        <v>1462.64</v>
      </c>
      <c r="E4392">
        <v>1667.35</v>
      </c>
      <c r="F4392">
        <v>1375.13</v>
      </c>
      <c r="G4392">
        <v>485.57</v>
      </c>
      <c r="H4392">
        <v>299976.53999999998</v>
      </c>
      <c r="I4392">
        <v>62.86</v>
      </c>
      <c r="J4392">
        <v>4.6100000000000003</v>
      </c>
      <c r="K4392">
        <v>58.25</v>
      </c>
    </row>
    <row r="4393" spans="1:11" x14ac:dyDescent="0.3">
      <c r="A4393" t="s">
        <v>405</v>
      </c>
      <c r="B4393" s="2">
        <v>46387</v>
      </c>
      <c r="C4393">
        <v>299976.53999999998</v>
      </c>
      <c r="D4393">
        <v>1445.64</v>
      </c>
      <c r="E4393">
        <v>1647.97</v>
      </c>
      <c r="F4393">
        <v>1359.15</v>
      </c>
      <c r="G4393">
        <v>479.93</v>
      </c>
      <c r="H4393">
        <v>296489.51</v>
      </c>
      <c r="I4393">
        <v>62.13</v>
      </c>
      <c r="J4393">
        <v>4.6100000000000003</v>
      </c>
      <c r="K4393">
        <v>57.52</v>
      </c>
    </row>
    <row r="4394" spans="1:11" x14ac:dyDescent="0.3">
      <c r="A4394" t="s">
        <v>406</v>
      </c>
      <c r="B4394" s="2">
        <v>46053</v>
      </c>
      <c r="C4394">
        <v>263541.67</v>
      </c>
      <c r="D4394">
        <v>1260.3900000000001</v>
      </c>
      <c r="E4394">
        <v>393.35</v>
      </c>
      <c r="F4394">
        <v>2257.39</v>
      </c>
      <c r="G4394">
        <v>241.3</v>
      </c>
      <c r="H4394">
        <v>260649.64</v>
      </c>
      <c r="I4394">
        <v>54.6</v>
      </c>
      <c r="J4394">
        <v>5.38</v>
      </c>
      <c r="K4394">
        <v>49.22</v>
      </c>
    </row>
    <row r="4395" spans="1:11" x14ac:dyDescent="0.3">
      <c r="A4395" t="s">
        <v>406</v>
      </c>
      <c r="B4395" s="2">
        <v>46081</v>
      </c>
      <c r="C4395">
        <v>260649.64</v>
      </c>
      <c r="D4395">
        <v>1246.56</v>
      </c>
      <c r="E4395">
        <v>389.03</v>
      </c>
      <c r="F4395">
        <v>2232.62</v>
      </c>
      <c r="G4395">
        <v>238.65</v>
      </c>
      <c r="H4395">
        <v>257789.34</v>
      </c>
      <c r="I4395">
        <v>54</v>
      </c>
      <c r="J4395">
        <v>5.38</v>
      </c>
      <c r="K4395">
        <v>48.62</v>
      </c>
    </row>
    <row r="4396" spans="1:11" x14ac:dyDescent="0.3">
      <c r="A4396" t="s">
        <v>406</v>
      </c>
      <c r="B4396" s="2">
        <v>46112</v>
      </c>
      <c r="C4396">
        <v>257789.34</v>
      </c>
      <c r="D4396">
        <v>1232.8800000000001</v>
      </c>
      <c r="E4396">
        <v>384.76</v>
      </c>
      <c r="F4396">
        <v>2208.12</v>
      </c>
      <c r="G4396">
        <v>236.03</v>
      </c>
      <c r="H4396">
        <v>254960.44</v>
      </c>
      <c r="I4396">
        <v>53.41</v>
      </c>
      <c r="J4396">
        <v>5.38</v>
      </c>
      <c r="K4396">
        <v>48.03</v>
      </c>
    </row>
    <row r="4397" spans="1:11" x14ac:dyDescent="0.3">
      <c r="A4397" t="s">
        <v>406</v>
      </c>
      <c r="B4397" s="2">
        <v>46142</v>
      </c>
      <c r="C4397">
        <v>254960.44</v>
      </c>
      <c r="D4397">
        <v>1219.3499999999999</v>
      </c>
      <c r="E4397">
        <v>380.54</v>
      </c>
      <c r="F4397">
        <v>2183.89</v>
      </c>
      <c r="G4397">
        <v>233.44</v>
      </c>
      <c r="H4397">
        <v>252162.58</v>
      </c>
      <c r="I4397">
        <v>52.83</v>
      </c>
      <c r="J4397">
        <v>5.38</v>
      </c>
      <c r="K4397">
        <v>47.44</v>
      </c>
    </row>
    <row r="4398" spans="1:11" x14ac:dyDescent="0.3">
      <c r="A4398" t="s">
        <v>406</v>
      </c>
      <c r="B4398" s="2">
        <v>46173</v>
      </c>
      <c r="C4398">
        <v>252162.58</v>
      </c>
      <c r="D4398">
        <v>1205.97</v>
      </c>
      <c r="E4398">
        <v>376.36</v>
      </c>
      <c r="F4398">
        <v>2159.92</v>
      </c>
      <c r="G4398">
        <v>230.88</v>
      </c>
      <c r="H4398">
        <v>249395.42</v>
      </c>
      <c r="I4398">
        <v>52.25</v>
      </c>
      <c r="J4398">
        <v>5.38</v>
      </c>
      <c r="K4398">
        <v>46.86</v>
      </c>
    </row>
    <row r="4399" spans="1:11" x14ac:dyDescent="0.3">
      <c r="A4399" t="s">
        <v>406</v>
      </c>
      <c r="B4399" s="2">
        <v>46203</v>
      </c>
      <c r="C4399">
        <v>249395.42</v>
      </c>
      <c r="D4399">
        <v>1192.73</v>
      </c>
      <c r="E4399">
        <v>372.23</v>
      </c>
      <c r="F4399">
        <v>2136.2199999999998</v>
      </c>
      <c r="G4399">
        <v>228.34</v>
      </c>
      <c r="H4399">
        <v>246658.62</v>
      </c>
      <c r="I4399">
        <v>51.67</v>
      </c>
      <c r="J4399">
        <v>5.38</v>
      </c>
      <c r="K4399">
        <v>46.29</v>
      </c>
    </row>
    <row r="4400" spans="1:11" x14ac:dyDescent="0.3">
      <c r="A4400" t="s">
        <v>406</v>
      </c>
      <c r="B4400" s="2">
        <v>46234</v>
      </c>
      <c r="C4400">
        <v>246658.62</v>
      </c>
      <c r="D4400">
        <v>1179.6400000000001</v>
      </c>
      <c r="E4400">
        <v>368.15</v>
      </c>
      <c r="F4400">
        <v>2112.7800000000002</v>
      </c>
      <c r="G4400">
        <v>225.84</v>
      </c>
      <c r="H4400">
        <v>243951.86</v>
      </c>
      <c r="I4400">
        <v>51.11</v>
      </c>
      <c r="J4400">
        <v>5.38</v>
      </c>
      <c r="K4400">
        <v>45.72</v>
      </c>
    </row>
    <row r="4401" spans="1:11" x14ac:dyDescent="0.3">
      <c r="A4401" t="s">
        <v>406</v>
      </c>
      <c r="B4401" s="2">
        <v>46265</v>
      </c>
      <c r="C4401">
        <v>243951.86</v>
      </c>
      <c r="D4401">
        <v>1166.7</v>
      </c>
      <c r="E4401">
        <v>364.11</v>
      </c>
      <c r="F4401">
        <v>2089.59</v>
      </c>
      <c r="G4401">
        <v>223.36</v>
      </c>
      <c r="H4401">
        <v>241274.8</v>
      </c>
      <c r="I4401">
        <v>50.54</v>
      </c>
      <c r="J4401">
        <v>5.38</v>
      </c>
      <c r="K4401">
        <v>45.16</v>
      </c>
    </row>
    <row r="4402" spans="1:11" x14ac:dyDescent="0.3">
      <c r="A4402" t="s">
        <v>406</v>
      </c>
      <c r="B4402" s="2">
        <v>46295</v>
      </c>
      <c r="C4402">
        <v>241274.8</v>
      </c>
      <c r="D4402">
        <v>1153.9000000000001</v>
      </c>
      <c r="E4402">
        <v>360.11</v>
      </c>
      <c r="F4402">
        <v>2066.66</v>
      </c>
      <c r="G4402">
        <v>220.91</v>
      </c>
      <c r="H4402">
        <v>238627.12</v>
      </c>
      <c r="I4402">
        <v>49.99</v>
      </c>
      <c r="J4402">
        <v>5.38</v>
      </c>
      <c r="K4402">
        <v>44.61</v>
      </c>
    </row>
    <row r="4403" spans="1:11" x14ac:dyDescent="0.3">
      <c r="A4403" t="s">
        <v>406</v>
      </c>
      <c r="B4403" s="2">
        <v>46326</v>
      </c>
      <c r="C4403">
        <v>238627.12</v>
      </c>
      <c r="D4403">
        <v>1141.23</v>
      </c>
      <c r="E4403">
        <v>356.16</v>
      </c>
      <c r="F4403">
        <v>2043.98</v>
      </c>
      <c r="G4403">
        <v>218.48</v>
      </c>
      <c r="H4403">
        <v>236008.5</v>
      </c>
      <c r="I4403">
        <v>49.44</v>
      </c>
      <c r="J4403">
        <v>5.38</v>
      </c>
      <c r="K4403">
        <v>44.06</v>
      </c>
    </row>
    <row r="4404" spans="1:11" x14ac:dyDescent="0.3">
      <c r="A4404" t="s">
        <v>406</v>
      </c>
      <c r="B4404" s="2">
        <v>46356</v>
      </c>
      <c r="C4404">
        <v>236008.5</v>
      </c>
      <c r="D4404">
        <v>1128.71</v>
      </c>
      <c r="E4404">
        <v>352.25</v>
      </c>
      <c r="F4404">
        <v>2021.55</v>
      </c>
      <c r="G4404">
        <v>216.09</v>
      </c>
      <c r="H4404">
        <v>233418.61</v>
      </c>
      <c r="I4404">
        <v>48.9</v>
      </c>
      <c r="J4404">
        <v>5.38</v>
      </c>
      <c r="K4404">
        <v>43.52</v>
      </c>
    </row>
    <row r="4405" spans="1:11" x14ac:dyDescent="0.3">
      <c r="A4405" t="s">
        <v>406</v>
      </c>
      <c r="B4405" s="2">
        <v>46387</v>
      </c>
      <c r="C4405">
        <v>233418.61</v>
      </c>
      <c r="D4405">
        <v>1116.32</v>
      </c>
      <c r="E4405">
        <v>348.39</v>
      </c>
      <c r="F4405">
        <v>1999.37</v>
      </c>
      <c r="G4405">
        <v>213.72</v>
      </c>
      <c r="H4405">
        <v>230857.14</v>
      </c>
      <c r="I4405">
        <v>48.36</v>
      </c>
      <c r="J4405">
        <v>5.38</v>
      </c>
      <c r="K4405">
        <v>42.98</v>
      </c>
    </row>
    <row r="4406" spans="1:11" x14ac:dyDescent="0.3">
      <c r="A4406" t="s">
        <v>407</v>
      </c>
      <c r="B4406" s="2">
        <v>46053</v>
      </c>
      <c r="C4406">
        <v>256547.4</v>
      </c>
      <c r="D4406">
        <v>1429.18</v>
      </c>
      <c r="E4406">
        <v>1026.5999999999999</v>
      </c>
      <c r="F4406">
        <v>3788.09</v>
      </c>
      <c r="G4406">
        <v>429.04</v>
      </c>
      <c r="H4406">
        <v>251303.66</v>
      </c>
      <c r="I4406">
        <v>52.9</v>
      </c>
      <c r="J4406">
        <v>5.46</v>
      </c>
      <c r="K4406">
        <v>47.44</v>
      </c>
    </row>
    <row r="4407" spans="1:11" x14ac:dyDescent="0.3">
      <c r="A4407" t="s">
        <v>407</v>
      </c>
      <c r="B4407" s="2">
        <v>46081</v>
      </c>
      <c r="C4407">
        <v>251303.66</v>
      </c>
      <c r="D4407">
        <v>1399.97</v>
      </c>
      <c r="E4407">
        <v>1005.62</v>
      </c>
      <c r="F4407">
        <v>3710.66</v>
      </c>
      <c r="G4407">
        <v>420.27</v>
      </c>
      <c r="H4407">
        <v>246167.11</v>
      </c>
      <c r="I4407">
        <v>51.82</v>
      </c>
      <c r="J4407">
        <v>5.46</v>
      </c>
      <c r="K4407">
        <v>46.36</v>
      </c>
    </row>
    <row r="4408" spans="1:11" x14ac:dyDescent="0.3">
      <c r="A4408" t="s">
        <v>407</v>
      </c>
      <c r="B4408" s="2">
        <v>46112</v>
      </c>
      <c r="C4408">
        <v>246167.11</v>
      </c>
      <c r="D4408">
        <v>1371.36</v>
      </c>
      <c r="E4408">
        <v>985.06</v>
      </c>
      <c r="F4408">
        <v>3634.82</v>
      </c>
      <c r="G4408">
        <v>411.68</v>
      </c>
      <c r="H4408">
        <v>241135.54</v>
      </c>
      <c r="I4408">
        <v>50.76</v>
      </c>
      <c r="J4408">
        <v>5.46</v>
      </c>
      <c r="K4408">
        <v>45.3</v>
      </c>
    </row>
    <row r="4409" spans="1:11" x14ac:dyDescent="0.3">
      <c r="A4409" t="s">
        <v>407</v>
      </c>
      <c r="B4409" s="2">
        <v>46142</v>
      </c>
      <c r="C4409">
        <v>241135.54</v>
      </c>
      <c r="D4409">
        <v>1343.33</v>
      </c>
      <c r="E4409">
        <v>964.93</v>
      </c>
      <c r="F4409">
        <v>3560.53</v>
      </c>
      <c r="G4409">
        <v>403.27</v>
      </c>
      <c r="H4409">
        <v>236206.82</v>
      </c>
      <c r="I4409">
        <v>49.72</v>
      </c>
      <c r="J4409">
        <v>5.46</v>
      </c>
      <c r="K4409">
        <v>44.26</v>
      </c>
    </row>
    <row r="4410" spans="1:11" x14ac:dyDescent="0.3">
      <c r="A4410" t="s">
        <v>407</v>
      </c>
      <c r="B4410" s="2">
        <v>46173</v>
      </c>
      <c r="C4410">
        <v>236206.82</v>
      </c>
      <c r="D4410">
        <v>1315.87</v>
      </c>
      <c r="E4410">
        <v>945.2</v>
      </c>
      <c r="F4410">
        <v>3487.75</v>
      </c>
      <c r="G4410">
        <v>395.03</v>
      </c>
      <c r="H4410">
        <v>231378.84</v>
      </c>
      <c r="I4410">
        <v>48.71</v>
      </c>
      <c r="J4410">
        <v>5.46</v>
      </c>
      <c r="K4410">
        <v>43.25</v>
      </c>
    </row>
    <row r="4411" spans="1:11" x14ac:dyDescent="0.3">
      <c r="A4411" t="s">
        <v>407</v>
      </c>
      <c r="B4411" s="2">
        <v>46203</v>
      </c>
      <c r="C4411">
        <v>231378.84</v>
      </c>
      <c r="D4411">
        <v>1288.97</v>
      </c>
      <c r="E4411">
        <v>925.88</v>
      </c>
      <c r="F4411">
        <v>3416.46</v>
      </c>
      <c r="G4411">
        <v>386.95</v>
      </c>
      <c r="H4411">
        <v>226649.54</v>
      </c>
      <c r="I4411">
        <v>47.71</v>
      </c>
      <c r="J4411">
        <v>5.46</v>
      </c>
      <c r="K4411">
        <v>42.25</v>
      </c>
    </row>
    <row r="4412" spans="1:11" x14ac:dyDescent="0.3">
      <c r="A4412" t="s">
        <v>407</v>
      </c>
      <c r="B4412" s="2">
        <v>46234</v>
      </c>
      <c r="C4412">
        <v>226649.54</v>
      </c>
      <c r="D4412">
        <v>1262.6300000000001</v>
      </c>
      <c r="E4412">
        <v>906.96</v>
      </c>
      <c r="F4412">
        <v>3346.63</v>
      </c>
      <c r="G4412">
        <v>379.04</v>
      </c>
      <c r="H4412">
        <v>222016.91</v>
      </c>
      <c r="I4412">
        <v>46.74</v>
      </c>
      <c r="J4412">
        <v>5.46</v>
      </c>
      <c r="K4412">
        <v>41.28</v>
      </c>
    </row>
    <row r="4413" spans="1:11" x14ac:dyDescent="0.3">
      <c r="A4413" t="s">
        <v>407</v>
      </c>
      <c r="B4413" s="2">
        <v>46265</v>
      </c>
      <c r="C4413">
        <v>222016.91</v>
      </c>
      <c r="D4413">
        <v>1236.82</v>
      </c>
      <c r="E4413">
        <v>888.42</v>
      </c>
      <c r="F4413">
        <v>3278.23</v>
      </c>
      <c r="G4413">
        <v>371.3</v>
      </c>
      <c r="H4413">
        <v>217478.96</v>
      </c>
      <c r="I4413">
        <v>45.78</v>
      </c>
      <c r="J4413">
        <v>5.46</v>
      </c>
      <c r="K4413">
        <v>40.32</v>
      </c>
    </row>
    <row r="4414" spans="1:11" x14ac:dyDescent="0.3">
      <c r="A4414" t="s">
        <v>407</v>
      </c>
      <c r="B4414" s="2">
        <v>46295</v>
      </c>
      <c r="C4414">
        <v>217478.96</v>
      </c>
      <c r="D4414">
        <v>1211.54</v>
      </c>
      <c r="E4414">
        <v>870.26</v>
      </c>
      <c r="F4414">
        <v>3211.22</v>
      </c>
      <c r="G4414">
        <v>363.71</v>
      </c>
      <c r="H4414">
        <v>213033.77</v>
      </c>
      <c r="I4414">
        <v>44.85</v>
      </c>
      <c r="J4414">
        <v>5.46</v>
      </c>
      <c r="K4414">
        <v>39.39</v>
      </c>
    </row>
    <row r="4415" spans="1:11" x14ac:dyDescent="0.3">
      <c r="A4415" t="s">
        <v>407</v>
      </c>
      <c r="B4415" s="2">
        <v>46326</v>
      </c>
      <c r="C4415">
        <v>213033.77</v>
      </c>
      <c r="D4415">
        <v>1186.78</v>
      </c>
      <c r="E4415">
        <v>852.48</v>
      </c>
      <c r="F4415">
        <v>3145.58</v>
      </c>
      <c r="G4415">
        <v>356.27</v>
      </c>
      <c r="H4415">
        <v>208679.44</v>
      </c>
      <c r="I4415">
        <v>43.93</v>
      </c>
      <c r="J4415">
        <v>5.46</v>
      </c>
      <c r="K4415">
        <v>38.47</v>
      </c>
    </row>
    <row r="4416" spans="1:11" x14ac:dyDescent="0.3">
      <c r="A4416" t="s">
        <v>407</v>
      </c>
      <c r="B4416" s="2">
        <v>46356</v>
      </c>
      <c r="C4416">
        <v>208679.44</v>
      </c>
      <c r="D4416">
        <v>1162.52</v>
      </c>
      <c r="E4416">
        <v>835.05</v>
      </c>
      <c r="F4416">
        <v>3081.29</v>
      </c>
      <c r="G4416">
        <v>348.99</v>
      </c>
      <c r="H4416">
        <v>204414.11</v>
      </c>
      <c r="I4416">
        <v>43.03</v>
      </c>
      <c r="J4416">
        <v>5.46</v>
      </c>
      <c r="K4416">
        <v>37.57</v>
      </c>
    </row>
    <row r="4417" spans="1:11" x14ac:dyDescent="0.3">
      <c r="A4417" t="s">
        <v>407</v>
      </c>
      <c r="B4417" s="2">
        <v>46387</v>
      </c>
      <c r="C4417">
        <v>204414.11</v>
      </c>
      <c r="D4417">
        <v>1138.76</v>
      </c>
      <c r="E4417">
        <v>817.98</v>
      </c>
      <c r="F4417">
        <v>3018.31</v>
      </c>
      <c r="G4417">
        <v>341.86</v>
      </c>
      <c r="H4417">
        <v>200235.96</v>
      </c>
      <c r="I4417">
        <v>42.15</v>
      </c>
      <c r="J4417">
        <v>5.46</v>
      </c>
      <c r="K4417">
        <v>36.69</v>
      </c>
    </row>
    <row r="4418" spans="1:11" x14ac:dyDescent="0.3">
      <c r="A4418" t="s">
        <v>408</v>
      </c>
      <c r="B4418" s="2">
        <v>46053</v>
      </c>
      <c r="C4418">
        <v>240290.36</v>
      </c>
      <c r="D4418">
        <v>1177.22</v>
      </c>
      <c r="E4418">
        <v>256.69</v>
      </c>
      <c r="F4418">
        <v>2692.72</v>
      </c>
      <c r="G4418">
        <v>198.17</v>
      </c>
      <c r="H4418">
        <v>237142.78</v>
      </c>
      <c r="I4418">
        <v>49.73</v>
      </c>
      <c r="J4418">
        <v>5.41</v>
      </c>
      <c r="K4418">
        <v>44.32</v>
      </c>
    </row>
    <row r="4419" spans="1:11" x14ac:dyDescent="0.3">
      <c r="A4419" t="s">
        <v>408</v>
      </c>
      <c r="B4419" s="2">
        <v>46081</v>
      </c>
      <c r="C4419">
        <v>237142.78</v>
      </c>
      <c r="D4419">
        <v>1161.8</v>
      </c>
      <c r="E4419">
        <v>253.33</v>
      </c>
      <c r="F4419">
        <v>2657.44</v>
      </c>
      <c r="G4419">
        <v>195.58</v>
      </c>
      <c r="H4419">
        <v>234036.44</v>
      </c>
      <c r="I4419">
        <v>49.08</v>
      </c>
      <c r="J4419">
        <v>5.41</v>
      </c>
      <c r="K4419">
        <v>43.67</v>
      </c>
    </row>
    <row r="4420" spans="1:11" x14ac:dyDescent="0.3">
      <c r="A4420" t="s">
        <v>408</v>
      </c>
      <c r="B4420" s="2">
        <v>46112</v>
      </c>
      <c r="C4420">
        <v>234036.44</v>
      </c>
      <c r="D4420">
        <v>1146.58</v>
      </c>
      <c r="E4420">
        <v>250.01</v>
      </c>
      <c r="F4420">
        <v>2622.63</v>
      </c>
      <c r="G4420">
        <v>193.01</v>
      </c>
      <c r="H4420">
        <v>230970.78</v>
      </c>
      <c r="I4420">
        <v>48.44</v>
      </c>
      <c r="J4420">
        <v>5.41</v>
      </c>
      <c r="K4420">
        <v>43.03</v>
      </c>
    </row>
    <row r="4421" spans="1:11" x14ac:dyDescent="0.3">
      <c r="A4421" t="s">
        <v>408</v>
      </c>
      <c r="B4421" s="2">
        <v>46142</v>
      </c>
      <c r="C4421">
        <v>230970.78</v>
      </c>
      <c r="D4421">
        <v>1131.56</v>
      </c>
      <c r="E4421">
        <v>246.73</v>
      </c>
      <c r="F4421">
        <v>2588.2800000000002</v>
      </c>
      <c r="G4421">
        <v>190.49</v>
      </c>
      <c r="H4421">
        <v>227945.28</v>
      </c>
      <c r="I4421">
        <v>47.8</v>
      </c>
      <c r="J4421">
        <v>5.41</v>
      </c>
      <c r="K4421">
        <v>42.4</v>
      </c>
    </row>
    <row r="4422" spans="1:11" x14ac:dyDescent="0.3">
      <c r="A4422" t="s">
        <v>408</v>
      </c>
      <c r="B4422" s="2">
        <v>46173</v>
      </c>
      <c r="C4422">
        <v>227945.28</v>
      </c>
      <c r="D4422">
        <v>1116.74</v>
      </c>
      <c r="E4422">
        <v>243.5</v>
      </c>
      <c r="F4422">
        <v>2554.38</v>
      </c>
      <c r="G4422">
        <v>187.99</v>
      </c>
      <c r="H4422">
        <v>224959.41</v>
      </c>
      <c r="I4422">
        <v>47.18</v>
      </c>
      <c r="J4422">
        <v>5.41</v>
      </c>
      <c r="K4422">
        <v>41.77</v>
      </c>
    </row>
    <row r="4423" spans="1:11" x14ac:dyDescent="0.3">
      <c r="A4423" t="s">
        <v>408</v>
      </c>
      <c r="B4423" s="2">
        <v>46203</v>
      </c>
      <c r="C4423">
        <v>224959.41</v>
      </c>
      <c r="D4423">
        <v>1102.1099999999999</v>
      </c>
      <c r="E4423">
        <v>240.31</v>
      </c>
      <c r="F4423">
        <v>2520.92</v>
      </c>
      <c r="G4423">
        <v>185.53</v>
      </c>
      <c r="H4423">
        <v>222012.66</v>
      </c>
      <c r="I4423">
        <v>46.56</v>
      </c>
      <c r="J4423">
        <v>5.41</v>
      </c>
      <c r="K4423">
        <v>41.15</v>
      </c>
    </row>
    <row r="4424" spans="1:11" x14ac:dyDescent="0.3">
      <c r="A4424" t="s">
        <v>408</v>
      </c>
      <c r="B4424" s="2">
        <v>46234</v>
      </c>
      <c r="C4424">
        <v>222012.66</v>
      </c>
      <c r="D4424">
        <v>1087.68</v>
      </c>
      <c r="E4424">
        <v>237.16</v>
      </c>
      <c r="F4424">
        <v>2487.89</v>
      </c>
      <c r="G4424">
        <v>183.1</v>
      </c>
      <c r="H4424">
        <v>219104.5</v>
      </c>
      <c r="I4424">
        <v>45.95</v>
      </c>
      <c r="J4424">
        <v>5.41</v>
      </c>
      <c r="K4424">
        <v>40.54</v>
      </c>
    </row>
    <row r="4425" spans="1:11" x14ac:dyDescent="0.3">
      <c r="A4425" t="s">
        <v>408</v>
      </c>
      <c r="B4425" s="2">
        <v>46265</v>
      </c>
      <c r="C4425">
        <v>219104.5</v>
      </c>
      <c r="D4425">
        <v>1073.43</v>
      </c>
      <c r="E4425">
        <v>234.06</v>
      </c>
      <c r="F4425">
        <v>2455.3000000000002</v>
      </c>
      <c r="G4425">
        <v>180.7</v>
      </c>
      <c r="H4425">
        <v>216234.44</v>
      </c>
      <c r="I4425">
        <v>45.35</v>
      </c>
      <c r="J4425">
        <v>5.41</v>
      </c>
      <c r="K4425">
        <v>39.94</v>
      </c>
    </row>
    <row r="4426" spans="1:11" x14ac:dyDescent="0.3">
      <c r="A4426" t="s">
        <v>408</v>
      </c>
      <c r="B4426" s="2">
        <v>46295</v>
      </c>
      <c r="C4426">
        <v>216234.44</v>
      </c>
      <c r="D4426">
        <v>1059.3699999999999</v>
      </c>
      <c r="E4426">
        <v>230.99</v>
      </c>
      <c r="F4426">
        <v>2423.14</v>
      </c>
      <c r="G4426">
        <v>178.33</v>
      </c>
      <c r="H4426">
        <v>213401.97</v>
      </c>
      <c r="I4426">
        <v>44.75</v>
      </c>
      <c r="J4426">
        <v>5.41</v>
      </c>
      <c r="K4426">
        <v>39.35</v>
      </c>
    </row>
    <row r="4427" spans="1:11" x14ac:dyDescent="0.3">
      <c r="A4427" t="s">
        <v>408</v>
      </c>
      <c r="B4427" s="2">
        <v>46326</v>
      </c>
      <c r="C4427">
        <v>213401.97</v>
      </c>
      <c r="D4427">
        <v>1045.49</v>
      </c>
      <c r="E4427">
        <v>227.97</v>
      </c>
      <c r="F4427">
        <v>2391.4</v>
      </c>
      <c r="G4427">
        <v>176</v>
      </c>
      <c r="H4427">
        <v>210606.61</v>
      </c>
      <c r="I4427">
        <v>44.17</v>
      </c>
      <c r="J4427">
        <v>5.41</v>
      </c>
      <c r="K4427">
        <v>38.76</v>
      </c>
    </row>
    <row r="4428" spans="1:11" x14ac:dyDescent="0.3">
      <c r="A4428" t="s">
        <v>408</v>
      </c>
      <c r="B4428" s="2">
        <v>46356</v>
      </c>
      <c r="C4428">
        <v>210606.61</v>
      </c>
      <c r="D4428">
        <v>1031.8</v>
      </c>
      <c r="E4428">
        <v>224.98</v>
      </c>
      <c r="F4428">
        <v>2360.08</v>
      </c>
      <c r="G4428">
        <v>173.69</v>
      </c>
      <c r="H4428">
        <v>207847.86</v>
      </c>
      <c r="I4428">
        <v>43.59</v>
      </c>
      <c r="J4428">
        <v>5.41</v>
      </c>
      <c r="K4428">
        <v>38.18</v>
      </c>
    </row>
    <row r="4429" spans="1:11" x14ac:dyDescent="0.3">
      <c r="A4429" t="s">
        <v>408</v>
      </c>
      <c r="B4429" s="2">
        <v>46387</v>
      </c>
      <c r="C4429">
        <v>207847.86</v>
      </c>
      <c r="D4429">
        <v>1018.28</v>
      </c>
      <c r="E4429">
        <v>222.03</v>
      </c>
      <c r="F4429">
        <v>2329.16</v>
      </c>
      <c r="G4429">
        <v>171.42</v>
      </c>
      <c r="H4429">
        <v>205125.25</v>
      </c>
      <c r="I4429">
        <v>43.02</v>
      </c>
      <c r="J4429">
        <v>5.41</v>
      </c>
      <c r="K4429">
        <v>37.61</v>
      </c>
    </row>
    <row r="4430" spans="1:11" x14ac:dyDescent="0.3">
      <c r="A4430" t="s">
        <v>409</v>
      </c>
      <c r="B4430" s="2">
        <v>46053</v>
      </c>
      <c r="C4430">
        <v>481980.58</v>
      </c>
      <c r="D4430">
        <v>2368.5300000000002</v>
      </c>
      <c r="E4430">
        <v>525.57000000000005</v>
      </c>
      <c r="F4430">
        <v>5147.3</v>
      </c>
      <c r="G4430">
        <v>531.69000000000005</v>
      </c>
      <c r="H4430">
        <v>475776.02</v>
      </c>
      <c r="I4430">
        <v>109.74</v>
      </c>
      <c r="J4430">
        <v>6.88</v>
      </c>
      <c r="K4430">
        <v>102.87</v>
      </c>
    </row>
    <row r="4431" spans="1:11" x14ac:dyDescent="0.3">
      <c r="A4431" t="s">
        <v>409</v>
      </c>
      <c r="B4431" s="2">
        <v>46081</v>
      </c>
      <c r="C4431">
        <v>475776.02</v>
      </c>
      <c r="D4431">
        <v>2338.04</v>
      </c>
      <c r="E4431">
        <v>518.80999999999995</v>
      </c>
      <c r="F4431">
        <v>5081.04</v>
      </c>
      <c r="G4431">
        <v>524.84</v>
      </c>
      <c r="H4431">
        <v>469651.33</v>
      </c>
      <c r="I4431">
        <v>108.33</v>
      </c>
      <c r="J4431">
        <v>6.88</v>
      </c>
      <c r="K4431">
        <v>101.45</v>
      </c>
    </row>
    <row r="4432" spans="1:11" x14ac:dyDescent="0.3">
      <c r="A4432" t="s">
        <v>409</v>
      </c>
      <c r="B4432" s="2">
        <v>46112</v>
      </c>
      <c r="C4432">
        <v>469651.33</v>
      </c>
      <c r="D4432">
        <v>2307.94</v>
      </c>
      <c r="E4432">
        <v>512.13</v>
      </c>
      <c r="F4432">
        <v>5015.63</v>
      </c>
      <c r="G4432">
        <v>518.09</v>
      </c>
      <c r="H4432">
        <v>463605.49</v>
      </c>
      <c r="I4432">
        <v>106.94</v>
      </c>
      <c r="J4432">
        <v>6.88</v>
      </c>
      <c r="K4432">
        <v>100.06</v>
      </c>
    </row>
    <row r="4433" spans="1:11" x14ac:dyDescent="0.3">
      <c r="A4433" t="s">
        <v>409</v>
      </c>
      <c r="B4433" s="2">
        <v>46142</v>
      </c>
      <c r="C4433">
        <v>463605.49</v>
      </c>
      <c r="D4433">
        <v>2278.23</v>
      </c>
      <c r="E4433">
        <v>505.54</v>
      </c>
      <c r="F4433">
        <v>4951.0600000000004</v>
      </c>
      <c r="G4433">
        <v>511.42</v>
      </c>
      <c r="H4433">
        <v>457637.47</v>
      </c>
      <c r="I4433">
        <v>105.56</v>
      </c>
      <c r="J4433">
        <v>6.88</v>
      </c>
      <c r="K4433">
        <v>98.68</v>
      </c>
    </row>
    <row r="4434" spans="1:11" x14ac:dyDescent="0.3">
      <c r="A4434" t="s">
        <v>409</v>
      </c>
      <c r="B4434" s="2">
        <v>46173</v>
      </c>
      <c r="C4434">
        <v>457637.47</v>
      </c>
      <c r="D4434">
        <v>2248.91</v>
      </c>
      <c r="E4434">
        <v>499.03</v>
      </c>
      <c r="F4434">
        <v>4887.33</v>
      </c>
      <c r="G4434">
        <v>504.83</v>
      </c>
      <c r="H4434">
        <v>451746.28</v>
      </c>
      <c r="I4434">
        <v>104.2</v>
      </c>
      <c r="J4434">
        <v>6.88</v>
      </c>
      <c r="K4434">
        <v>97.32</v>
      </c>
    </row>
    <row r="4435" spans="1:11" x14ac:dyDescent="0.3">
      <c r="A4435" t="s">
        <v>409</v>
      </c>
      <c r="B4435" s="2">
        <v>46203</v>
      </c>
      <c r="C4435">
        <v>451746.28</v>
      </c>
      <c r="D4435">
        <v>2219.96</v>
      </c>
      <c r="E4435">
        <v>492.6</v>
      </c>
      <c r="F4435">
        <v>4824.41</v>
      </c>
      <c r="G4435">
        <v>498.34</v>
      </c>
      <c r="H4435">
        <v>445930.93</v>
      </c>
      <c r="I4435">
        <v>102.86</v>
      </c>
      <c r="J4435">
        <v>6.88</v>
      </c>
      <c r="K4435">
        <v>95.98</v>
      </c>
    </row>
    <row r="4436" spans="1:11" x14ac:dyDescent="0.3">
      <c r="A4436" t="s">
        <v>409</v>
      </c>
      <c r="B4436" s="2">
        <v>46234</v>
      </c>
      <c r="C4436">
        <v>445930.93</v>
      </c>
      <c r="D4436">
        <v>2191.38</v>
      </c>
      <c r="E4436">
        <v>486.26</v>
      </c>
      <c r="F4436">
        <v>4762.3100000000004</v>
      </c>
      <c r="G4436">
        <v>491.92</v>
      </c>
      <c r="H4436">
        <v>440190.44</v>
      </c>
      <c r="I4436">
        <v>101.53</v>
      </c>
      <c r="J4436">
        <v>6.88</v>
      </c>
      <c r="K4436">
        <v>94.66</v>
      </c>
    </row>
    <row r="4437" spans="1:11" x14ac:dyDescent="0.3">
      <c r="A4437" t="s">
        <v>409</v>
      </c>
      <c r="B4437" s="2">
        <v>46265</v>
      </c>
      <c r="C4437">
        <v>440190.44</v>
      </c>
      <c r="D4437">
        <v>2163.17</v>
      </c>
      <c r="E4437">
        <v>480</v>
      </c>
      <c r="F4437">
        <v>4701</v>
      </c>
      <c r="G4437">
        <v>485.59</v>
      </c>
      <c r="H4437">
        <v>434523.84</v>
      </c>
      <c r="I4437">
        <v>100.23</v>
      </c>
      <c r="J4437">
        <v>6.88</v>
      </c>
      <c r="K4437">
        <v>93.35</v>
      </c>
    </row>
    <row r="4438" spans="1:11" x14ac:dyDescent="0.3">
      <c r="A4438" t="s">
        <v>409</v>
      </c>
      <c r="B4438" s="2">
        <v>46295</v>
      </c>
      <c r="C4438">
        <v>434523.84</v>
      </c>
      <c r="D4438">
        <v>2135.3200000000002</v>
      </c>
      <c r="E4438">
        <v>473.82</v>
      </c>
      <c r="F4438">
        <v>4640.49</v>
      </c>
      <c r="G4438">
        <v>479.34</v>
      </c>
      <c r="H4438">
        <v>428930.2</v>
      </c>
      <c r="I4438">
        <v>98.94</v>
      </c>
      <c r="J4438">
        <v>6.88</v>
      </c>
      <c r="K4438">
        <v>92.06</v>
      </c>
    </row>
    <row r="4439" spans="1:11" x14ac:dyDescent="0.3">
      <c r="A4439" t="s">
        <v>409</v>
      </c>
      <c r="B4439" s="2">
        <v>46326</v>
      </c>
      <c r="C4439">
        <v>428930.2</v>
      </c>
      <c r="D4439">
        <v>2107.83</v>
      </c>
      <c r="E4439">
        <v>467.72</v>
      </c>
      <c r="F4439">
        <v>4580.75</v>
      </c>
      <c r="G4439">
        <v>473.17</v>
      </c>
      <c r="H4439">
        <v>423408.56</v>
      </c>
      <c r="I4439">
        <v>97.66</v>
      </c>
      <c r="J4439">
        <v>6.88</v>
      </c>
      <c r="K4439">
        <v>90.79</v>
      </c>
    </row>
    <row r="4440" spans="1:11" x14ac:dyDescent="0.3">
      <c r="A4440" t="s">
        <v>409</v>
      </c>
      <c r="B4440" s="2">
        <v>46356</v>
      </c>
      <c r="C4440">
        <v>423408.56</v>
      </c>
      <c r="D4440">
        <v>2080.6999999999998</v>
      </c>
      <c r="E4440">
        <v>461.7</v>
      </c>
      <c r="F4440">
        <v>4521.78</v>
      </c>
      <c r="G4440">
        <v>467.08</v>
      </c>
      <c r="H4440">
        <v>417958</v>
      </c>
      <c r="I4440">
        <v>96.41</v>
      </c>
      <c r="J4440">
        <v>6.88</v>
      </c>
      <c r="K4440">
        <v>89.53</v>
      </c>
    </row>
    <row r="4441" spans="1:11" x14ac:dyDescent="0.3">
      <c r="A4441" t="s">
        <v>409</v>
      </c>
      <c r="B4441" s="2">
        <v>46387</v>
      </c>
      <c r="C4441">
        <v>417958</v>
      </c>
      <c r="D4441">
        <v>2053.92</v>
      </c>
      <c r="E4441">
        <v>455.76</v>
      </c>
      <c r="F4441">
        <v>4463.57</v>
      </c>
      <c r="G4441">
        <v>461.06</v>
      </c>
      <c r="H4441">
        <v>412577.6</v>
      </c>
      <c r="I4441">
        <v>95.17</v>
      </c>
      <c r="J4441">
        <v>6.88</v>
      </c>
      <c r="K4441">
        <v>88.29</v>
      </c>
    </row>
    <row r="4442" spans="1:11" x14ac:dyDescent="0.3">
      <c r="A4442" t="s">
        <v>410</v>
      </c>
      <c r="B4442" s="2">
        <v>46053</v>
      </c>
      <c r="C4442">
        <v>227290.95</v>
      </c>
      <c r="D4442">
        <v>1137.21</v>
      </c>
      <c r="E4442">
        <v>303.64</v>
      </c>
      <c r="F4442">
        <v>2275.7600000000002</v>
      </c>
      <c r="G4442">
        <v>608.58000000000004</v>
      </c>
      <c r="H4442">
        <v>224102.97</v>
      </c>
      <c r="I4442">
        <v>47.02</v>
      </c>
      <c r="J4442">
        <v>7.82</v>
      </c>
      <c r="K4442">
        <v>39.200000000000003</v>
      </c>
    </row>
    <row r="4443" spans="1:11" x14ac:dyDescent="0.3">
      <c r="A4443" t="s">
        <v>410</v>
      </c>
      <c r="B4443" s="2">
        <v>46081</v>
      </c>
      <c r="C4443">
        <v>224102.97</v>
      </c>
      <c r="D4443">
        <v>1121.26</v>
      </c>
      <c r="E4443">
        <v>299.38</v>
      </c>
      <c r="F4443">
        <v>2243.84</v>
      </c>
      <c r="G4443">
        <v>600.04999999999995</v>
      </c>
      <c r="H4443">
        <v>220959.7</v>
      </c>
      <c r="I4443">
        <v>46.36</v>
      </c>
      <c r="J4443">
        <v>7.82</v>
      </c>
      <c r="K4443">
        <v>38.54</v>
      </c>
    </row>
    <row r="4444" spans="1:11" x14ac:dyDescent="0.3">
      <c r="A4444" t="s">
        <v>410</v>
      </c>
      <c r="B4444" s="2">
        <v>46112</v>
      </c>
      <c r="C4444">
        <v>220959.7</v>
      </c>
      <c r="D4444">
        <v>1105.54</v>
      </c>
      <c r="E4444">
        <v>295.18</v>
      </c>
      <c r="F4444">
        <v>2212.37</v>
      </c>
      <c r="G4444">
        <v>591.63</v>
      </c>
      <c r="H4444">
        <v>217860.51</v>
      </c>
      <c r="I4444">
        <v>45.71</v>
      </c>
      <c r="J4444">
        <v>7.82</v>
      </c>
      <c r="K4444">
        <v>37.89</v>
      </c>
    </row>
    <row r="4445" spans="1:11" x14ac:dyDescent="0.3">
      <c r="A4445" t="s">
        <v>410</v>
      </c>
      <c r="B4445" s="2">
        <v>46142</v>
      </c>
      <c r="C4445">
        <v>217860.51</v>
      </c>
      <c r="D4445">
        <v>1090.03</v>
      </c>
      <c r="E4445">
        <v>291.04000000000002</v>
      </c>
      <c r="F4445">
        <v>2181.34</v>
      </c>
      <c r="G4445">
        <v>583.33000000000004</v>
      </c>
      <c r="H4445">
        <v>214804.8</v>
      </c>
      <c r="I4445">
        <v>45.07</v>
      </c>
      <c r="J4445">
        <v>7.82</v>
      </c>
      <c r="K4445">
        <v>37.25</v>
      </c>
    </row>
    <row r="4446" spans="1:11" x14ac:dyDescent="0.3">
      <c r="A4446" t="s">
        <v>410</v>
      </c>
      <c r="B4446" s="2">
        <v>46173</v>
      </c>
      <c r="C4446">
        <v>214804.8</v>
      </c>
      <c r="D4446">
        <v>1074.74</v>
      </c>
      <c r="E4446">
        <v>286.95999999999998</v>
      </c>
      <c r="F4446">
        <v>2150.7399999999998</v>
      </c>
      <c r="G4446">
        <v>575.15</v>
      </c>
      <c r="H4446">
        <v>211791.95</v>
      </c>
      <c r="I4446">
        <v>44.44</v>
      </c>
      <c r="J4446">
        <v>7.82</v>
      </c>
      <c r="K4446">
        <v>36.619999999999997</v>
      </c>
    </row>
    <row r="4447" spans="1:11" x14ac:dyDescent="0.3">
      <c r="A4447" t="s">
        <v>410</v>
      </c>
      <c r="B4447" s="2">
        <v>46203</v>
      </c>
      <c r="C4447">
        <v>211791.95</v>
      </c>
      <c r="D4447">
        <v>1059.67</v>
      </c>
      <c r="E4447">
        <v>282.93</v>
      </c>
      <c r="F4447">
        <v>2120.58</v>
      </c>
      <c r="G4447">
        <v>567.08000000000004</v>
      </c>
      <c r="H4447">
        <v>208821.35</v>
      </c>
      <c r="I4447">
        <v>43.81</v>
      </c>
      <c r="J4447">
        <v>7.82</v>
      </c>
      <c r="K4447">
        <v>36</v>
      </c>
    </row>
    <row r="4448" spans="1:11" x14ac:dyDescent="0.3">
      <c r="A4448" t="s">
        <v>410</v>
      </c>
      <c r="B4448" s="2">
        <v>46234</v>
      </c>
      <c r="C4448">
        <v>208821.35</v>
      </c>
      <c r="D4448">
        <v>1044.8</v>
      </c>
      <c r="E4448">
        <v>278.97000000000003</v>
      </c>
      <c r="F4448">
        <v>2090.83</v>
      </c>
      <c r="G4448">
        <v>559.13</v>
      </c>
      <c r="H4448">
        <v>205892.42</v>
      </c>
      <c r="I4448">
        <v>43.2</v>
      </c>
      <c r="J4448">
        <v>7.82</v>
      </c>
      <c r="K4448">
        <v>35.380000000000003</v>
      </c>
    </row>
    <row r="4449" spans="1:11" x14ac:dyDescent="0.3">
      <c r="A4449" t="s">
        <v>410</v>
      </c>
      <c r="B4449" s="2">
        <v>46265</v>
      </c>
      <c r="C4449">
        <v>205892.42</v>
      </c>
      <c r="D4449">
        <v>1030.1500000000001</v>
      </c>
      <c r="E4449">
        <v>275.05</v>
      </c>
      <c r="F4449">
        <v>2061.5100000000002</v>
      </c>
      <c r="G4449">
        <v>551.29</v>
      </c>
      <c r="H4449">
        <v>203004.57</v>
      </c>
      <c r="I4449">
        <v>42.59</v>
      </c>
      <c r="J4449">
        <v>7.82</v>
      </c>
      <c r="K4449">
        <v>34.770000000000003</v>
      </c>
    </row>
    <row r="4450" spans="1:11" x14ac:dyDescent="0.3">
      <c r="A4450" t="s">
        <v>410</v>
      </c>
      <c r="B4450" s="2">
        <v>46295</v>
      </c>
      <c r="C4450">
        <v>203004.57</v>
      </c>
      <c r="D4450">
        <v>1015.7</v>
      </c>
      <c r="E4450">
        <v>271.2</v>
      </c>
      <c r="F4450">
        <v>2032.59</v>
      </c>
      <c r="G4450">
        <v>543.54999999999995</v>
      </c>
      <c r="H4450">
        <v>200157.23</v>
      </c>
      <c r="I4450">
        <v>42</v>
      </c>
      <c r="J4450">
        <v>7.82</v>
      </c>
      <c r="K4450">
        <v>34.18</v>
      </c>
    </row>
    <row r="4451" spans="1:11" x14ac:dyDescent="0.3">
      <c r="A4451" t="s">
        <v>410</v>
      </c>
      <c r="B4451" s="2">
        <v>46326</v>
      </c>
      <c r="C4451">
        <v>200157.23</v>
      </c>
      <c r="D4451">
        <v>1001.45</v>
      </c>
      <c r="E4451">
        <v>267.39</v>
      </c>
      <c r="F4451">
        <v>2004.08</v>
      </c>
      <c r="G4451">
        <v>535.92999999999995</v>
      </c>
      <c r="H4451">
        <v>197349.82</v>
      </c>
      <c r="I4451">
        <v>41.41</v>
      </c>
      <c r="J4451">
        <v>7.82</v>
      </c>
      <c r="K4451">
        <v>33.590000000000003</v>
      </c>
    </row>
    <row r="4452" spans="1:11" x14ac:dyDescent="0.3">
      <c r="A4452" t="s">
        <v>410</v>
      </c>
      <c r="B4452" s="2">
        <v>46356</v>
      </c>
      <c r="C4452">
        <v>197349.82</v>
      </c>
      <c r="D4452">
        <v>987.41</v>
      </c>
      <c r="E4452">
        <v>263.64</v>
      </c>
      <c r="F4452">
        <v>1975.98</v>
      </c>
      <c r="G4452">
        <v>528.41</v>
      </c>
      <c r="H4452">
        <v>194581.79</v>
      </c>
      <c r="I4452">
        <v>40.83</v>
      </c>
      <c r="J4452">
        <v>7.82</v>
      </c>
      <c r="K4452">
        <v>33.01</v>
      </c>
    </row>
    <row r="4453" spans="1:11" x14ac:dyDescent="0.3">
      <c r="A4453" t="s">
        <v>410</v>
      </c>
      <c r="B4453" s="2">
        <v>46387</v>
      </c>
      <c r="C4453">
        <v>194581.79</v>
      </c>
      <c r="D4453">
        <v>973.56</v>
      </c>
      <c r="E4453">
        <v>259.94</v>
      </c>
      <c r="F4453">
        <v>1948.26</v>
      </c>
      <c r="G4453">
        <v>521</v>
      </c>
      <c r="H4453">
        <v>191852.59</v>
      </c>
      <c r="I4453">
        <v>40.25</v>
      </c>
      <c r="J4453">
        <v>7.82</v>
      </c>
      <c r="K4453">
        <v>32.43</v>
      </c>
    </row>
    <row r="4454" spans="1:11" x14ac:dyDescent="0.3">
      <c r="A4454" t="s">
        <v>411</v>
      </c>
      <c r="B4454" s="2">
        <v>46053</v>
      </c>
      <c r="C4454">
        <v>402927.33</v>
      </c>
      <c r="D4454">
        <v>1935.06</v>
      </c>
      <c r="E4454">
        <v>542.55999999999995</v>
      </c>
      <c r="F4454">
        <v>2249.3000000000002</v>
      </c>
      <c r="G4454">
        <v>561.61</v>
      </c>
      <c r="H4454">
        <v>399573.86</v>
      </c>
      <c r="I4454">
        <v>83.59</v>
      </c>
      <c r="J4454">
        <v>5.62</v>
      </c>
      <c r="K4454">
        <v>77.98</v>
      </c>
    </row>
    <row r="4455" spans="1:11" x14ac:dyDescent="0.3">
      <c r="A4455" t="s">
        <v>411</v>
      </c>
      <c r="B4455" s="2">
        <v>46081</v>
      </c>
      <c r="C4455">
        <v>399573.86</v>
      </c>
      <c r="D4455">
        <v>1918.95</v>
      </c>
      <c r="E4455">
        <v>538.04999999999995</v>
      </c>
      <c r="F4455">
        <v>2230.58</v>
      </c>
      <c r="G4455">
        <v>556.94000000000005</v>
      </c>
      <c r="H4455">
        <v>396248.29</v>
      </c>
      <c r="I4455">
        <v>82.9</v>
      </c>
      <c r="J4455">
        <v>5.62</v>
      </c>
      <c r="K4455">
        <v>77.28</v>
      </c>
    </row>
    <row r="4456" spans="1:11" x14ac:dyDescent="0.3">
      <c r="A4456" t="s">
        <v>411</v>
      </c>
      <c r="B4456" s="2">
        <v>46112</v>
      </c>
      <c r="C4456">
        <v>396248.29</v>
      </c>
      <c r="D4456">
        <v>1902.98</v>
      </c>
      <c r="E4456">
        <v>533.57000000000005</v>
      </c>
      <c r="F4456">
        <v>2212.0100000000002</v>
      </c>
      <c r="G4456">
        <v>552.29999999999995</v>
      </c>
      <c r="H4456">
        <v>392950.4</v>
      </c>
      <c r="I4456">
        <v>82.21</v>
      </c>
      <c r="J4456">
        <v>5.62</v>
      </c>
      <c r="K4456">
        <v>76.59</v>
      </c>
    </row>
    <row r="4457" spans="1:11" x14ac:dyDescent="0.3">
      <c r="A4457" t="s">
        <v>411</v>
      </c>
      <c r="B4457" s="2">
        <v>46142</v>
      </c>
      <c r="C4457">
        <v>392950.4</v>
      </c>
      <c r="D4457">
        <v>1887.14</v>
      </c>
      <c r="E4457">
        <v>529.13</v>
      </c>
      <c r="F4457">
        <v>2193.6</v>
      </c>
      <c r="G4457">
        <v>547.71</v>
      </c>
      <c r="H4457">
        <v>389679.97</v>
      </c>
      <c r="I4457">
        <v>81.52</v>
      </c>
      <c r="J4457">
        <v>5.62</v>
      </c>
      <c r="K4457">
        <v>75.91</v>
      </c>
    </row>
    <row r="4458" spans="1:11" x14ac:dyDescent="0.3">
      <c r="A4458" t="s">
        <v>411</v>
      </c>
      <c r="B4458" s="2">
        <v>46173</v>
      </c>
      <c r="C4458">
        <v>389679.97</v>
      </c>
      <c r="D4458">
        <v>1871.44</v>
      </c>
      <c r="E4458">
        <v>524.73</v>
      </c>
      <c r="F4458">
        <v>2175.35</v>
      </c>
      <c r="G4458">
        <v>543.15</v>
      </c>
      <c r="H4458">
        <v>386436.75</v>
      </c>
      <c r="I4458">
        <v>80.849999999999994</v>
      </c>
      <c r="J4458">
        <v>5.62</v>
      </c>
      <c r="K4458">
        <v>75.23</v>
      </c>
    </row>
    <row r="4459" spans="1:11" x14ac:dyDescent="0.3">
      <c r="A4459" t="s">
        <v>411</v>
      </c>
      <c r="B4459" s="2">
        <v>46203</v>
      </c>
      <c r="C4459">
        <v>386436.75</v>
      </c>
      <c r="D4459">
        <v>1855.86</v>
      </c>
      <c r="E4459">
        <v>520.36</v>
      </c>
      <c r="F4459">
        <v>2157.2399999999998</v>
      </c>
      <c r="G4459">
        <v>538.63</v>
      </c>
      <c r="H4459">
        <v>383220.52</v>
      </c>
      <c r="I4459">
        <v>80.17</v>
      </c>
      <c r="J4459">
        <v>5.62</v>
      </c>
      <c r="K4459">
        <v>74.55</v>
      </c>
    </row>
    <row r="4460" spans="1:11" x14ac:dyDescent="0.3">
      <c r="A4460" t="s">
        <v>411</v>
      </c>
      <c r="B4460" s="2">
        <v>46234</v>
      </c>
      <c r="C4460">
        <v>383220.52</v>
      </c>
      <c r="D4460">
        <v>1840.42</v>
      </c>
      <c r="E4460">
        <v>516.03</v>
      </c>
      <c r="F4460">
        <v>2139.29</v>
      </c>
      <c r="G4460">
        <v>534.15</v>
      </c>
      <c r="H4460">
        <v>380031.06</v>
      </c>
      <c r="I4460">
        <v>79.510000000000005</v>
      </c>
      <c r="J4460">
        <v>5.62</v>
      </c>
      <c r="K4460">
        <v>73.89</v>
      </c>
    </row>
    <row r="4461" spans="1:11" x14ac:dyDescent="0.3">
      <c r="A4461" t="s">
        <v>411</v>
      </c>
      <c r="B4461" s="2">
        <v>46265</v>
      </c>
      <c r="C4461">
        <v>380031.06</v>
      </c>
      <c r="D4461">
        <v>1825.1</v>
      </c>
      <c r="E4461">
        <v>511.73</v>
      </c>
      <c r="F4461">
        <v>2121.48</v>
      </c>
      <c r="G4461">
        <v>529.70000000000005</v>
      </c>
      <c r="H4461">
        <v>376868.15</v>
      </c>
      <c r="I4461">
        <v>78.84</v>
      </c>
      <c r="J4461">
        <v>5.62</v>
      </c>
      <c r="K4461">
        <v>73.23</v>
      </c>
    </row>
    <row r="4462" spans="1:11" x14ac:dyDescent="0.3">
      <c r="A4462" t="s">
        <v>411</v>
      </c>
      <c r="B4462" s="2">
        <v>46295</v>
      </c>
      <c r="C4462">
        <v>376868.15</v>
      </c>
      <c r="D4462">
        <v>1809.91</v>
      </c>
      <c r="E4462">
        <v>507.47</v>
      </c>
      <c r="F4462">
        <v>2103.8200000000002</v>
      </c>
      <c r="G4462">
        <v>525.29</v>
      </c>
      <c r="H4462">
        <v>373731.56</v>
      </c>
      <c r="I4462">
        <v>78.19</v>
      </c>
      <c r="J4462">
        <v>5.62</v>
      </c>
      <c r="K4462">
        <v>72.569999999999993</v>
      </c>
    </row>
    <row r="4463" spans="1:11" x14ac:dyDescent="0.3">
      <c r="A4463" t="s">
        <v>411</v>
      </c>
      <c r="B4463" s="2">
        <v>46326</v>
      </c>
      <c r="C4463">
        <v>373731.56</v>
      </c>
      <c r="D4463">
        <v>1794.85</v>
      </c>
      <c r="E4463">
        <v>503.25</v>
      </c>
      <c r="F4463">
        <v>2086.3200000000002</v>
      </c>
      <c r="G4463">
        <v>520.91999999999996</v>
      </c>
      <c r="H4463">
        <v>370621.07</v>
      </c>
      <c r="I4463">
        <v>77.540000000000006</v>
      </c>
      <c r="J4463">
        <v>5.62</v>
      </c>
      <c r="K4463">
        <v>71.92</v>
      </c>
    </row>
    <row r="4464" spans="1:11" x14ac:dyDescent="0.3">
      <c r="A4464" t="s">
        <v>411</v>
      </c>
      <c r="B4464" s="2">
        <v>46356</v>
      </c>
      <c r="C4464">
        <v>370621.07</v>
      </c>
      <c r="D4464">
        <v>1779.91</v>
      </c>
      <c r="E4464">
        <v>499.06</v>
      </c>
      <c r="F4464">
        <v>2068.9499999999998</v>
      </c>
      <c r="G4464">
        <v>516.58000000000004</v>
      </c>
      <c r="H4464">
        <v>367536.48</v>
      </c>
      <c r="I4464">
        <v>76.89</v>
      </c>
      <c r="J4464">
        <v>5.62</v>
      </c>
      <c r="K4464">
        <v>71.27</v>
      </c>
    </row>
    <row r="4465" spans="1:11" x14ac:dyDescent="0.3">
      <c r="A4465" t="s">
        <v>411</v>
      </c>
      <c r="B4465" s="2">
        <v>46387</v>
      </c>
      <c r="C4465">
        <v>367536.48</v>
      </c>
      <c r="D4465">
        <v>1765.09</v>
      </c>
      <c r="E4465">
        <v>494.91</v>
      </c>
      <c r="F4465">
        <v>2051.73</v>
      </c>
      <c r="G4465">
        <v>512.28</v>
      </c>
      <c r="H4465">
        <v>364477.55</v>
      </c>
      <c r="I4465">
        <v>76.25</v>
      </c>
      <c r="J4465">
        <v>5.62</v>
      </c>
      <c r="K4465">
        <v>70.63</v>
      </c>
    </row>
    <row r="4466" spans="1:11" x14ac:dyDescent="0.3">
      <c r="A4466" t="s">
        <v>412</v>
      </c>
      <c r="B4466" s="2">
        <v>46053</v>
      </c>
      <c r="C4466">
        <v>254965.62</v>
      </c>
      <c r="D4466">
        <v>1365.13</v>
      </c>
      <c r="E4466">
        <v>305.85000000000002</v>
      </c>
      <c r="F4466">
        <v>1527.57</v>
      </c>
      <c r="G4466">
        <v>714.72</v>
      </c>
      <c r="H4466">
        <v>252417.49</v>
      </c>
      <c r="I4466">
        <v>52.85</v>
      </c>
      <c r="J4466">
        <v>7.16</v>
      </c>
      <c r="K4466">
        <v>45.69</v>
      </c>
    </row>
    <row r="4467" spans="1:11" x14ac:dyDescent="0.3">
      <c r="A4467" t="s">
        <v>412</v>
      </c>
      <c r="B4467" s="2">
        <v>46081</v>
      </c>
      <c r="C4467">
        <v>252417.49</v>
      </c>
      <c r="D4467">
        <v>1351.49</v>
      </c>
      <c r="E4467">
        <v>302.79000000000002</v>
      </c>
      <c r="F4467">
        <v>1512.3</v>
      </c>
      <c r="G4467">
        <v>707.57</v>
      </c>
      <c r="H4467">
        <v>249894.82</v>
      </c>
      <c r="I4467">
        <v>52.32</v>
      </c>
      <c r="J4467">
        <v>7.16</v>
      </c>
      <c r="K4467">
        <v>45.16</v>
      </c>
    </row>
    <row r="4468" spans="1:11" x14ac:dyDescent="0.3">
      <c r="A4468" t="s">
        <v>412</v>
      </c>
      <c r="B4468" s="2">
        <v>46112</v>
      </c>
      <c r="C4468">
        <v>249894.82</v>
      </c>
      <c r="D4468">
        <v>1337.98</v>
      </c>
      <c r="E4468">
        <v>299.76</v>
      </c>
      <c r="F4468">
        <v>1497.19</v>
      </c>
      <c r="G4468">
        <v>700.5</v>
      </c>
      <c r="H4468">
        <v>247397.37</v>
      </c>
      <c r="I4468">
        <v>51.8</v>
      </c>
      <c r="J4468">
        <v>7.16</v>
      </c>
      <c r="K4468">
        <v>44.64</v>
      </c>
    </row>
    <row r="4469" spans="1:11" x14ac:dyDescent="0.3">
      <c r="A4469" t="s">
        <v>412</v>
      </c>
      <c r="B4469" s="2">
        <v>46142</v>
      </c>
      <c r="C4469">
        <v>247397.37</v>
      </c>
      <c r="D4469">
        <v>1324.61</v>
      </c>
      <c r="E4469">
        <v>296.77</v>
      </c>
      <c r="F4469">
        <v>1482.23</v>
      </c>
      <c r="G4469">
        <v>693.5</v>
      </c>
      <c r="H4469">
        <v>244924.88</v>
      </c>
      <c r="I4469">
        <v>51.28</v>
      </c>
      <c r="J4469">
        <v>7.16</v>
      </c>
      <c r="K4469">
        <v>44.12</v>
      </c>
    </row>
    <row r="4470" spans="1:11" x14ac:dyDescent="0.3">
      <c r="A4470" t="s">
        <v>412</v>
      </c>
      <c r="B4470" s="2">
        <v>46173</v>
      </c>
      <c r="C4470">
        <v>244924.88</v>
      </c>
      <c r="D4470">
        <v>1311.37</v>
      </c>
      <c r="E4470">
        <v>293.8</v>
      </c>
      <c r="F4470">
        <v>1467.41</v>
      </c>
      <c r="G4470">
        <v>686.57</v>
      </c>
      <c r="H4470">
        <v>242477.09</v>
      </c>
      <c r="I4470">
        <v>50.77</v>
      </c>
      <c r="J4470">
        <v>7.16</v>
      </c>
      <c r="K4470">
        <v>43.61</v>
      </c>
    </row>
    <row r="4471" spans="1:11" x14ac:dyDescent="0.3">
      <c r="A4471" t="s">
        <v>412</v>
      </c>
      <c r="B4471" s="2">
        <v>46203</v>
      </c>
      <c r="C4471">
        <v>242477.09</v>
      </c>
      <c r="D4471">
        <v>1298.26</v>
      </c>
      <c r="E4471">
        <v>290.86</v>
      </c>
      <c r="F4471">
        <v>1452.75</v>
      </c>
      <c r="G4471">
        <v>679.71</v>
      </c>
      <c r="H4471">
        <v>240053.77</v>
      </c>
      <c r="I4471">
        <v>50.26</v>
      </c>
      <c r="J4471">
        <v>7.16</v>
      </c>
      <c r="K4471">
        <v>43.1</v>
      </c>
    </row>
    <row r="4472" spans="1:11" x14ac:dyDescent="0.3">
      <c r="A4472" t="s">
        <v>412</v>
      </c>
      <c r="B4472" s="2">
        <v>46234</v>
      </c>
      <c r="C4472">
        <v>240053.77</v>
      </c>
      <c r="D4472">
        <v>1285.29</v>
      </c>
      <c r="E4472">
        <v>287.95999999999998</v>
      </c>
      <c r="F4472">
        <v>1438.23</v>
      </c>
      <c r="G4472">
        <v>672.91</v>
      </c>
      <c r="H4472">
        <v>237654.67</v>
      </c>
      <c r="I4472">
        <v>49.76</v>
      </c>
      <c r="J4472">
        <v>7.16</v>
      </c>
      <c r="K4472">
        <v>42.6</v>
      </c>
    </row>
    <row r="4473" spans="1:11" x14ac:dyDescent="0.3">
      <c r="A4473" t="s">
        <v>412</v>
      </c>
      <c r="B4473" s="2">
        <v>46265</v>
      </c>
      <c r="C4473">
        <v>237654.67</v>
      </c>
      <c r="D4473">
        <v>1272.44</v>
      </c>
      <c r="E4473">
        <v>285.08</v>
      </c>
      <c r="F4473">
        <v>1423.86</v>
      </c>
      <c r="G4473">
        <v>666.19</v>
      </c>
      <c r="H4473">
        <v>235279.54</v>
      </c>
      <c r="I4473">
        <v>49.26</v>
      </c>
      <c r="J4473">
        <v>7.16</v>
      </c>
      <c r="K4473">
        <v>42.1</v>
      </c>
    </row>
    <row r="4474" spans="1:11" x14ac:dyDescent="0.3">
      <c r="A4474" t="s">
        <v>412</v>
      </c>
      <c r="B4474" s="2">
        <v>46295</v>
      </c>
      <c r="C4474">
        <v>235279.54</v>
      </c>
      <c r="D4474">
        <v>1259.73</v>
      </c>
      <c r="E4474">
        <v>282.23</v>
      </c>
      <c r="F4474">
        <v>1409.63</v>
      </c>
      <c r="G4474">
        <v>659.53</v>
      </c>
      <c r="H4474">
        <v>232928.15</v>
      </c>
      <c r="I4474">
        <v>48.77</v>
      </c>
      <c r="J4474">
        <v>7.16</v>
      </c>
      <c r="K4474">
        <v>41.61</v>
      </c>
    </row>
    <row r="4475" spans="1:11" x14ac:dyDescent="0.3">
      <c r="A4475" t="s">
        <v>412</v>
      </c>
      <c r="B4475" s="2">
        <v>46326</v>
      </c>
      <c r="C4475">
        <v>232928.15</v>
      </c>
      <c r="D4475">
        <v>1247.1400000000001</v>
      </c>
      <c r="E4475">
        <v>279.41000000000003</v>
      </c>
      <c r="F4475">
        <v>1395.54</v>
      </c>
      <c r="G4475">
        <v>652.94000000000005</v>
      </c>
      <c r="H4475">
        <v>230600.27</v>
      </c>
      <c r="I4475">
        <v>48.28</v>
      </c>
      <c r="J4475">
        <v>7.16</v>
      </c>
      <c r="K4475">
        <v>41.12</v>
      </c>
    </row>
    <row r="4476" spans="1:11" x14ac:dyDescent="0.3">
      <c r="A4476" t="s">
        <v>412</v>
      </c>
      <c r="B4476" s="2">
        <v>46356</v>
      </c>
      <c r="C4476">
        <v>230600.27</v>
      </c>
      <c r="D4476">
        <v>1234.67</v>
      </c>
      <c r="E4476">
        <v>276.62</v>
      </c>
      <c r="F4476">
        <v>1381.59</v>
      </c>
      <c r="G4476">
        <v>646.41</v>
      </c>
      <c r="H4476">
        <v>228295.64</v>
      </c>
      <c r="I4476">
        <v>47.8</v>
      </c>
      <c r="J4476">
        <v>7.16</v>
      </c>
      <c r="K4476">
        <v>40.64</v>
      </c>
    </row>
    <row r="4477" spans="1:11" x14ac:dyDescent="0.3">
      <c r="A4477" t="s">
        <v>412</v>
      </c>
      <c r="B4477" s="2">
        <v>46387</v>
      </c>
      <c r="C4477">
        <v>228295.64</v>
      </c>
      <c r="D4477">
        <v>1222.33</v>
      </c>
      <c r="E4477">
        <v>273.85000000000002</v>
      </c>
      <c r="F4477">
        <v>1367.78</v>
      </c>
      <c r="G4477">
        <v>639.95000000000005</v>
      </c>
      <c r="H4477">
        <v>226014.05</v>
      </c>
      <c r="I4477">
        <v>47.32</v>
      </c>
      <c r="J4477">
        <v>7.16</v>
      </c>
      <c r="K4477">
        <v>40.159999999999997</v>
      </c>
    </row>
    <row r="4478" spans="1:11" x14ac:dyDescent="0.3">
      <c r="A4478" t="s">
        <v>413</v>
      </c>
      <c r="B4478" s="2">
        <v>46053</v>
      </c>
      <c r="C4478">
        <v>398612.83</v>
      </c>
      <c r="D4478">
        <v>2157.4899999999998</v>
      </c>
      <c r="E4478">
        <v>543.61</v>
      </c>
      <c r="F4478">
        <v>3956.99</v>
      </c>
      <c r="G4478">
        <v>791.05</v>
      </c>
      <c r="H4478">
        <v>393321.17</v>
      </c>
      <c r="I4478">
        <v>82.49</v>
      </c>
      <c r="J4478">
        <v>4.71</v>
      </c>
      <c r="K4478">
        <v>77.78</v>
      </c>
    </row>
    <row r="4479" spans="1:11" x14ac:dyDescent="0.3">
      <c r="A4479" t="s">
        <v>413</v>
      </c>
      <c r="B4479" s="2">
        <v>46081</v>
      </c>
      <c r="C4479">
        <v>393321.17</v>
      </c>
      <c r="D4479">
        <v>2128.85</v>
      </c>
      <c r="E4479">
        <v>536.4</v>
      </c>
      <c r="F4479">
        <v>3904.46</v>
      </c>
      <c r="G4479">
        <v>780.55</v>
      </c>
      <c r="H4479">
        <v>388099.76</v>
      </c>
      <c r="I4479">
        <v>81.400000000000006</v>
      </c>
      <c r="J4479">
        <v>4.71</v>
      </c>
      <c r="K4479">
        <v>76.69</v>
      </c>
    </row>
    <row r="4480" spans="1:11" x14ac:dyDescent="0.3">
      <c r="A4480" t="s">
        <v>413</v>
      </c>
      <c r="B4480" s="2">
        <v>46112</v>
      </c>
      <c r="C4480">
        <v>388099.76</v>
      </c>
      <c r="D4480">
        <v>2100.59</v>
      </c>
      <c r="E4480">
        <v>529.28</v>
      </c>
      <c r="F4480">
        <v>3852.63</v>
      </c>
      <c r="G4480">
        <v>770.19</v>
      </c>
      <c r="H4480">
        <v>382947.66</v>
      </c>
      <c r="I4480">
        <v>80.319999999999993</v>
      </c>
      <c r="J4480">
        <v>4.71</v>
      </c>
      <c r="K4480">
        <v>75.61</v>
      </c>
    </row>
    <row r="4481" spans="1:11" x14ac:dyDescent="0.3">
      <c r="A4481" t="s">
        <v>413</v>
      </c>
      <c r="B4481" s="2">
        <v>46142</v>
      </c>
      <c r="C4481">
        <v>382947.66</v>
      </c>
      <c r="D4481">
        <v>2072.6999999999998</v>
      </c>
      <c r="E4481">
        <v>522.25</v>
      </c>
      <c r="F4481">
        <v>3801.49</v>
      </c>
      <c r="G4481">
        <v>759.96</v>
      </c>
      <c r="H4481">
        <v>377863.96</v>
      </c>
      <c r="I4481">
        <v>79.25</v>
      </c>
      <c r="J4481">
        <v>4.71</v>
      </c>
      <c r="K4481">
        <v>74.540000000000006</v>
      </c>
    </row>
    <row r="4482" spans="1:11" x14ac:dyDescent="0.3">
      <c r="A4482" t="s">
        <v>413</v>
      </c>
      <c r="B4482" s="2">
        <v>46173</v>
      </c>
      <c r="C4482">
        <v>377863.96</v>
      </c>
      <c r="D4482">
        <v>2045.19</v>
      </c>
      <c r="E4482">
        <v>515.32000000000005</v>
      </c>
      <c r="F4482">
        <v>3751.02</v>
      </c>
      <c r="G4482">
        <v>749.88</v>
      </c>
      <c r="H4482">
        <v>372847.74</v>
      </c>
      <c r="I4482">
        <v>78.2</v>
      </c>
      <c r="J4482">
        <v>4.71</v>
      </c>
      <c r="K4482">
        <v>73.489999999999995</v>
      </c>
    </row>
    <row r="4483" spans="1:11" x14ac:dyDescent="0.3">
      <c r="A4483" t="s">
        <v>413</v>
      </c>
      <c r="B4483" s="2">
        <v>46203</v>
      </c>
      <c r="C4483">
        <v>372847.74</v>
      </c>
      <c r="D4483">
        <v>2018.04</v>
      </c>
      <c r="E4483">
        <v>508.48</v>
      </c>
      <c r="F4483">
        <v>3701.23</v>
      </c>
      <c r="G4483">
        <v>739.92</v>
      </c>
      <c r="H4483">
        <v>367898.12</v>
      </c>
      <c r="I4483">
        <v>77.16</v>
      </c>
      <c r="J4483">
        <v>4.71</v>
      </c>
      <c r="K4483">
        <v>72.45</v>
      </c>
    </row>
    <row r="4484" spans="1:11" x14ac:dyDescent="0.3">
      <c r="A4484" t="s">
        <v>413</v>
      </c>
      <c r="B4484" s="2">
        <v>46234</v>
      </c>
      <c r="C4484">
        <v>367898.12</v>
      </c>
      <c r="D4484">
        <v>1991.25</v>
      </c>
      <c r="E4484">
        <v>501.73</v>
      </c>
      <c r="F4484">
        <v>3652.09</v>
      </c>
      <c r="G4484">
        <v>730.1</v>
      </c>
      <c r="H4484">
        <v>363014.2</v>
      </c>
      <c r="I4484">
        <v>76.14</v>
      </c>
      <c r="J4484">
        <v>4.71</v>
      </c>
      <c r="K4484">
        <v>71.430000000000007</v>
      </c>
    </row>
    <row r="4485" spans="1:11" x14ac:dyDescent="0.3">
      <c r="A4485" t="s">
        <v>413</v>
      </c>
      <c r="B4485" s="2">
        <v>46265</v>
      </c>
      <c r="C4485">
        <v>363014.2</v>
      </c>
      <c r="D4485">
        <v>1964.81</v>
      </c>
      <c r="E4485">
        <v>495.07</v>
      </c>
      <c r="F4485">
        <v>3603.61</v>
      </c>
      <c r="G4485">
        <v>720.41</v>
      </c>
      <c r="H4485">
        <v>358195.12</v>
      </c>
      <c r="I4485">
        <v>75.13</v>
      </c>
      <c r="J4485">
        <v>4.71</v>
      </c>
      <c r="K4485">
        <v>70.42</v>
      </c>
    </row>
    <row r="4486" spans="1:11" x14ac:dyDescent="0.3">
      <c r="A4486" t="s">
        <v>413</v>
      </c>
      <c r="B4486" s="2">
        <v>46295</v>
      </c>
      <c r="C4486">
        <v>358195.12</v>
      </c>
      <c r="D4486">
        <v>1938.73</v>
      </c>
      <c r="E4486">
        <v>488.49</v>
      </c>
      <c r="F4486">
        <v>3555.77</v>
      </c>
      <c r="G4486">
        <v>710.84</v>
      </c>
      <c r="H4486">
        <v>353440.01</v>
      </c>
      <c r="I4486">
        <v>74.13</v>
      </c>
      <c r="J4486">
        <v>4.71</v>
      </c>
      <c r="K4486">
        <v>69.42</v>
      </c>
    </row>
    <row r="4487" spans="1:11" x14ac:dyDescent="0.3">
      <c r="A4487" t="s">
        <v>413</v>
      </c>
      <c r="B4487" s="2">
        <v>46326</v>
      </c>
      <c r="C4487">
        <v>353440.01</v>
      </c>
      <c r="D4487">
        <v>1912.99</v>
      </c>
      <c r="E4487">
        <v>482.01</v>
      </c>
      <c r="F4487">
        <v>3508.57</v>
      </c>
      <c r="G4487">
        <v>701.41</v>
      </c>
      <c r="H4487">
        <v>348748.03</v>
      </c>
      <c r="I4487">
        <v>73.14</v>
      </c>
      <c r="J4487">
        <v>4.71</v>
      </c>
      <c r="K4487">
        <v>68.44</v>
      </c>
    </row>
    <row r="4488" spans="1:11" x14ac:dyDescent="0.3">
      <c r="A4488" t="s">
        <v>413</v>
      </c>
      <c r="B4488" s="2">
        <v>46356</v>
      </c>
      <c r="C4488">
        <v>348748.03</v>
      </c>
      <c r="D4488">
        <v>1887.6</v>
      </c>
      <c r="E4488">
        <v>475.61</v>
      </c>
      <c r="F4488">
        <v>3461.99</v>
      </c>
      <c r="G4488">
        <v>692.09</v>
      </c>
      <c r="H4488">
        <v>344118.33</v>
      </c>
      <c r="I4488">
        <v>72.17</v>
      </c>
      <c r="J4488">
        <v>4.71</v>
      </c>
      <c r="K4488">
        <v>67.47</v>
      </c>
    </row>
    <row r="4489" spans="1:11" x14ac:dyDescent="0.3">
      <c r="A4489" t="s">
        <v>413</v>
      </c>
      <c r="B4489" s="2">
        <v>46387</v>
      </c>
      <c r="C4489">
        <v>344118.33</v>
      </c>
      <c r="D4489">
        <v>1862.54</v>
      </c>
      <c r="E4489">
        <v>469.3</v>
      </c>
      <c r="F4489">
        <v>3416.03</v>
      </c>
      <c r="G4489">
        <v>682.91</v>
      </c>
      <c r="H4489">
        <v>339550.1</v>
      </c>
      <c r="I4489">
        <v>71.22</v>
      </c>
      <c r="J4489">
        <v>4.71</v>
      </c>
      <c r="K4489">
        <v>66.510000000000005</v>
      </c>
    </row>
    <row r="4490" spans="1:11" x14ac:dyDescent="0.3">
      <c r="A4490" t="s">
        <v>414</v>
      </c>
      <c r="B4490" s="2">
        <v>46053</v>
      </c>
      <c r="C4490">
        <v>508830.76</v>
      </c>
      <c r="D4490">
        <v>2877.44</v>
      </c>
      <c r="E4490">
        <v>559.16999999999996</v>
      </c>
      <c r="F4490">
        <v>5491.42</v>
      </c>
      <c r="G4490">
        <v>1390.92</v>
      </c>
      <c r="H4490">
        <v>501389.25</v>
      </c>
      <c r="I4490">
        <v>126.28</v>
      </c>
      <c r="J4490">
        <v>6.51</v>
      </c>
      <c r="K4490">
        <v>119.77</v>
      </c>
    </row>
    <row r="4491" spans="1:11" x14ac:dyDescent="0.3">
      <c r="A4491" t="s">
        <v>414</v>
      </c>
      <c r="B4491" s="2">
        <v>46081</v>
      </c>
      <c r="C4491">
        <v>501389.25</v>
      </c>
      <c r="D4491">
        <v>2835.36</v>
      </c>
      <c r="E4491">
        <v>551</v>
      </c>
      <c r="F4491">
        <v>5411.11</v>
      </c>
      <c r="G4491">
        <v>1370.58</v>
      </c>
      <c r="H4491">
        <v>494056.57</v>
      </c>
      <c r="I4491">
        <v>124.43</v>
      </c>
      <c r="J4491">
        <v>6.51</v>
      </c>
      <c r="K4491">
        <v>117.92</v>
      </c>
    </row>
    <row r="4492" spans="1:11" x14ac:dyDescent="0.3">
      <c r="A4492" t="s">
        <v>414</v>
      </c>
      <c r="B4492" s="2">
        <v>46112</v>
      </c>
      <c r="C4492">
        <v>494056.57</v>
      </c>
      <c r="D4492">
        <v>2793.89</v>
      </c>
      <c r="E4492">
        <v>542.94000000000005</v>
      </c>
      <c r="F4492">
        <v>5331.97</v>
      </c>
      <c r="G4492">
        <v>1350.53</v>
      </c>
      <c r="H4492">
        <v>486831.13</v>
      </c>
      <c r="I4492">
        <v>122.61</v>
      </c>
      <c r="J4492">
        <v>6.51</v>
      </c>
      <c r="K4492">
        <v>116.1</v>
      </c>
    </row>
    <row r="4493" spans="1:11" x14ac:dyDescent="0.3">
      <c r="A4493" t="s">
        <v>414</v>
      </c>
      <c r="B4493" s="2">
        <v>46142</v>
      </c>
      <c r="C4493">
        <v>486831.13</v>
      </c>
      <c r="D4493">
        <v>2753.03</v>
      </c>
      <c r="E4493">
        <v>535</v>
      </c>
      <c r="F4493">
        <v>5253.99</v>
      </c>
      <c r="G4493">
        <v>1330.78</v>
      </c>
      <c r="H4493">
        <v>479711.36</v>
      </c>
      <c r="I4493">
        <v>120.82</v>
      </c>
      <c r="J4493">
        <v>6.51</v>
      </c>
      <c r="K4493">
        <v>114.31</v>
      </c>
    </row>
    <row r="4494" spans="1:11" x14ac:dyDescent="0.3">
      <c r="A4494" t="s">
        <v>414</v>
      </c>
      <c r="B4494" s="2">
        <v>46173</v>
      </c>
      <c r="C4494">
        <v>479711.36</v>
      </c>
      <c r="D4494">
        <v>2712.77</v>
      </c>
      <c r="E4494">
        <v>527.16999999999996</v>
      </c>
      <c r="F4494">
        <v>5177.1499999999996</v>
      </c>
      <c r="G4494">
        <v>1311.32</v>
      </c>
      <c r="H4494">
        <v>472695.71</v>
      </c>
      <c r="I4494">
        <v>119.05</v>
      </c>
      <c r="J4494">
        <v>6.51</v>
      </c>
      <c r="K4494">
        <v>112.54</v>
      </c>
    </row>
    <row r="4495" spans="1:11" x14ac:dyDescent="0.3">
      <c r="A4495" t="s">
        <v>414</v>
      </c>
      <c r="B4495" s="2">
        <v>46203</v>
      </c>
      <c r="C4495">
        <v>472695.71</v>
      </c>
      <c r="D4495">
        <v>2673.09</v>
      </c>
      <c r="E4495">
        <v>519.46</v>
      </c>
      <c r="F4495">
        <v>5101.4399999999996</v>
      </c>
      <c r="G4495">
        <v>1292.1400000000001</v>
      </c>
      <c r="H4495">
        <v>465782.67</v>
      </c>
      <c r="I4495">
        <v>117.31</v>
      </c>
      <c r="J4495">
        <v>6.51</v>
      </c>
      <c r="K4495">
        <v>110.8</v>
      </c>
    </row>
    <row r="4496" spans="1:11" x14ac:dyDescent="0.3">
      <c r="A4496" t="s">
        <v>414</v>
      </c>
      <c r="B4496" s="2">
        <v>46234</v>
      </c>
      <c r="C4496">
        <v>465782.67</v>
      </c>
      <c r="D4496">
        <v>2634</v>
      </c>
      <c r="E4496">
        <v>511.87</v>
      </c>
      <c r="F4496">
        <v>5026.83</v>
      </c>
      <c r="G4496">
        <v>1273.24</v>
      </c>
      <c r="H4496">
        <v>458970.72</v>
      </c>
      <c r="I4496">
        <v>115.59</v>
      </c>
      <c r="J4496">
        <v>6.51</v>
      </c>
      <c r="K4496">
        <v>109.09</v>
      </c>
    </row>
    <row r="4497" spans="1:11" x14ac:dyDescent="0.3">
      <c r="A4497" t="s">
        <v>414</v>
      </c>
      <c r="B4497" s="2">
        <v>46265</v>
      </c>
      <c r="C4497">
        <v>458970.72</v>
      </c>
      <c r="D4497">
        <v>2595.48</v>
      </c>
      <c r="E4497">
        <v>504.38</v>
      </c>
      <c r="F4497">
        <v>4953.32</v>
      </c>
      <c r="G4497">
        <v>1254.6199999999999</v>
      </c>
      <c r="H4497">
        <v>452258.4</v>
      </c>
      <c r="I4497">
        <v>113.9</v>
      </c>
      <c r="J4497">
        <v>6.51</v>
      </c>
      <c r="K4497">
        <v>107.4</v>
      </c>
    </row>
    <row r="4498" spans="1:11" x14ac:dyDescent="0.3">
      <c r="A4498" t="s">
        <v>414</v>
      </c>
      <c r="B4498" s="2">
        <v>46295</v>
      </c>
      <c r="C4498">
        <v>452258.4</v>
      </c>
      <c r="D4498">
        <v>2557.52</v>
      </c>
      <c r="E4498">
        <v>497</v>
      </c>
      <c r="F4498">
        <v>4880.88</v>
      </c>
      <c r="G4498">
        <v>1236.27</v>
      </c>
      <c r="H4498">
        <v>445644.25</v>
      </c>
      <c r="I4498">
        <v>112.24</v>
      </c>
      <c r="J4498">
        <v>6.51</v>
      </c>
      <c r="K4498">
        <v>105.73</v>
      </c>
    </row>
    <row r="4499" spans="1:11" x14ac:dyDescent="0.3">
      <c r="A4499" t="s">
        <v>414</v>
      </c>
      <c r="B4499" s="2">
        <v>46326</v>
      </c>
      <c r="C4499">
        <v>445644.25</v>
      </c>
      <c r="D4499">
        <v>2520.12</v>
      </c>
      <c r="E4499">
        <v>489.74</v>
      </c>
      <c r="F4499">
        <v>4809.49</v>
      </c>
      <c r="G4499">
        <v>1218.19</v>
      </c>
      <c r="H4499">
        <v>439126.82</v>
      </c>
      <c r="I4499">
        <v>110.6</v>
      </c>
      <c r="J4499">
        <v>6.51</v>
      </c>
      <c r="K4499">
        <v>104.09</v>
      </c>
    </row>
    <row r="4500" spans="1:11" x14ac:dyDescent="0.3">
      <c r="A4500" t="s">
        <v>414</v>
      </c>
      <c r="B4500" s="2">
        <v>46356</v>
      </c>
      <c r="C4500">
        <v>439126.82</v>
      </c>
      <c r="D4500">
        <v>2483.2600000000002</v>
      </c>
      <c r="E4500">
        <v>482.57</v>
      </c>
      <c r="F4500">
        <v>4739.16</v>
      </c>
      <c r="G4500">
        <v>1200.3800000000001</v>
      </c>
      <c r="H4500">
        <v>432704.71</v>
      </c>
      <c r="I4500">
        <v>108.98</v>
      </c>
      <c r="J4500">
        <v>6.51</v>
      </c>
      <c r="K4500">
        <v>102.47</v>
      </c>
    </row>
    <row r="4501" spans="1:11" x14ac:dyDescent="0.3">
      <c r="A4501" t="s">
        <v>414</v>
      </c>
      <c r="B4501" s="2">
        <v>46387</v>
      </c>
      <c r="C4501">
        <v>432704.71</v>
      </c>
      <c r="D4501">
        <v>2446.9499999999998</v>
      </c>
      <c r="E4501">
        <v>475.52</v>
      </c>
      <c r="F4501">
        <v>4669.8500000000004</v>
      </c>
      <c r="G4501">
        <v>1182.82</v>
      </c>
      <c r="H4501">
        <v>426376.53</v>
      </c>
      <c r="I4501">
        <v>107.39</v>
      </c>
      <c r="J4501">
        <v>6.51</v>
      </c>
      <c r="K4501">
        <v>100.88</v>
      </c>
    </row>
    <row r="4502" spans="1:11" x14ac:dyDescent="0.3">
      <c r="A4502" t="s">
        <v>415</v>
      </c>
      <c r="B4502" s="2">
        <v>46053</v>
      </c>
      <c r="C4502">
        <v>454304.78</v>
      </c>
      <c r="D4502">
        <v>2526.69</v>
      </c>
      <c r="E4502">
        <v>606.80999999999995</v>
      </c>
      <c r="F4502">
        <v>3325.23</v>
      </c>
      <c r="G4502">
        <v>1078.6300000000001</v>
      </c>
      <c r="H4502">
        <v>449294.11</v>
      </c>
      <c r="I4502">
        <v>94.12</v>
      </c>
      <c r="J4502">
        <v>5.77</v>
      </c>
      <c r="K4502">
        <v>88.36</v>
      </c>
    </row>
    <row r="4503" spans="1:11" x14ac:dyDescent="0.3">
      <c r="A4503" t="s">
        <v>415</v>
      </c>
      <c r="B4503" s="2">
        <v>46081</v>
      </c>
      <c r="C4503">
        <v>449294.11</v>
      </c>
      <c r="D4503">
        <v>2498.8200000000002</v>
      </c>
      <c r="E4503">
        <v>600.12</v>
      </c>
      <c r="F4503">
        <v>3288.55</v>
      </c>
      <c r="G4503">
        <v>1066.74</v>
      </c>
      <c r="H4503">
        <v>444338.71</v>
      </c>
      <c r="I4503">
        <v>93.09</v>
      </c>
      <c r="J4503">
        <v>5.77</v>
      </c>
      <c r="K4503">
        <v>87.32</v>
      </c>
    </row>
    <row r="4504" spans="1:11" x14ac:dyDescent="0.3">
      <c r="A4504" t="s">
        <v>415</v>
      </c>
      <c r="B4504" s="2">
        <v>46112</v>
      </c>
      <c r="C4504">
        <v>444338.71</v>
      </c>
      <c r="D4504">
        <v>2471.2600000000002</v>
      </c>
      <c r="E4504">
        <v>593.5</v>
      </c>
      <c r="F4504">
        <v>3252.28</v>
      </c>
      <c r="G4504">
        <v>1054.97</v>
      </c>
      <c r="H4504">
        <v>439437.96</v>
      </c>
      <c r="I4504">
        <v>92.06</v>
      </c>
      <c r="J4504">
        <v>5.77</v>
      </c>
      <c r="K4504">
        <v>86.29</v>
      </c>
    </row>
    <row r="4505" spans="1:11" x14ac:dyDescent="0.3">
      <c r="A4505" t="s">
        <v>415</v>
      </c>
      <c r="B4505" s="2">
        <v>46142</v>
      </c>
      <c r="C4505">
        <v>439437.96</v>
      </c>
      <c r="D4505">
        <v>2444.0100000000002</v>
      </c>
      <c r="E4505">
        <v>586.95000000000005</v>
      </c>
      <c r="F4505">
        <v>3216.41</v>
      </c>
      <c r="G4505">
        <v>1043.3399999999999</v>
      </c>
      <c r="H4505">
        <v>434591.26</v>
      </c>
      <c r="I4505">
        <v>91.04</v>
      </c>
      <c r="J4505">
        <v>5.77</v>
      </c>
      <c r="K4505">
        <v>85.28</v>
      </c>
    </row>
    <row r="4506" spans="1:11" x14ac:dyDescent="0.3">
      <c r="A4506" t="s">
        <v>415</v>
      </c>
      <c r="B4506" s="2">
        <v>46173</v>
      </c>
      <c r="C4506">
        <v>434591.26</v>
      </c>
      <c r="D4506">
        <v>2417.0500000000002</v>
      </c>
      <c r="E4506">
        <v>580.48</v>
      </c>
      <c r="F4506">
        <v>3180.93</v>
      </c>
      <c r="G4506">
        <v>1031.83</v>
      </c>
      <c r="H4506">
        <v>429798.02</v>
      </c>
      <c r="I4506">
        <v>90.04</v>
      </c>
      <c r="J4506">
        <v>5.77</v>
      </c>
      <c r="K4506">
        <v>84.28</v>
      </c>
    </row>
    <row r="4507" spans="1:11" x14ac:dyDescent="0.3">
      <c r="A4507" t="s">
        <v>415</v>
      </c>
      <c r="B4507" s="2">
        <v>46203</v>
      </c>
      <c r="C4507">
        <v>429798.02</v>
      </c>
      <c r="D4507">
        <v>2390.39</v>
      </c>
      <c r="E4507">
        <v>574.08000000000004</v>
      </c>
      <c r="F4507">
        <v>3145.85</v>
      </c>
      <c r="G4507">
        <v>1020.45</v>
      </c>
      <c r="H4507">
        <v>425057.65</v>
      </c>
      <c r="I4507">
        <v>89.05</v>
      </c>
      <c r="J4507">
        <v>5.77</v>
      </c>
      <c r="K4507">
        <v>83.28</v>
      </c>
    </row>
    <row r="4508" spans="1:11" x14ac:dyDescent="0.3">
      <c r="A4508" t="s">
        <v>415</v>
      </c>
      <c r="B4508" s="2">
        <v>46234</v>
      </c>
      <c r="C4508">
        <v>425057.65</v>
      </c>
      <c r="D4508">
        <v>2364.0300000000002</v>
      </c>
      <c r="E4508">
        <v>567.74</v>
      </c>
      <c r="F4508">
        <v>3111.15</v>
      </c>
      <c r="G4508">
        <v>1009.19</v>
      </c>
      <c r="H4508">
        <v>420369.56</v>
      </c>
      <c r="I4508">
        <v>88.07</v>
      </c>
      <c r="J4508">
        <v>5.77</v>
      </c>
      <c r="K4508">
        <v>82.3</v>
      </c>
    </row>
    <row r="4509" spans="1:11" x14ac:dyDescent="0.3">
      <c r="A4509" t="s">
        <v>415</v>
      </c>
      <c r="B4509" s="2">
        <v>46265</v>
      </c>
      <c r="C4509">
        <v>420369.56</v>
      </c>
      <c r="D4509">
        <v>2337.96</v>
      </c>
      <c r="E4509">
        <v>561.48</v>
      </c>
      <c r="F4509">
        <v>3076.84</v>
      </c>
      <c r="G4509">
        <v>998.06</v>
      </c>
      <c r="H4509">
        <v>415733.17</v>
      </c>
      <c r="I4509">
        <v>87.09</v>
      </c>
      <c r="J4509">
        <v>5.77</v>
      </c>
      <c r="K4509">
        <v>81.33</v>
      </c>
    </row>
    <row r="4510" spans="1:11" x14ac:dyDescent="0.3">
      <c r="A4510" t="s">
        <v>415</v>
      </c>
      <c r="B4510" s="2">
        <v>46295</v>
      </c>
      <c r="C4510">
        <v>415733.17</v>
      </c>
      <c r="D4510">
        <v>2312.17</v>
      </c>
      <c r="E4510">
        <v>555.29</v>
      </c>
      <c r="F4510">
        <v>3042.91</v>
      </c>
      <c r="G4510">
        <v>987.05</v>
      </c>
      <c r="H4510">
        <v>411147.92</v>
      </c>
      <c r="I4510">
        <v>86.13</v>
      </c>
      <c r="J4510">
        <v>5.77</v>
      </c>
      <c r="K4510">
        <v>80.37</v>
      </c>
    </row>
    <row r="4511" spans="1:11" x14ac:dyDescent="0.3">
      <c r="A4511" t="s">
        <v>415</v>
      </c>
      <c r="B4511" s="2">
        <v>46326</v>
      </c>
      <c r="C4511">
        <v>411147.92</v>
      </c>
      <c r="D4511">
        <v>2286.67</v>
      </c>
      <c r="E4511">
        <v>549.16</v>
      </c>
      <c r="F4511">
        <v>3009.34</v>
      </c>
      <c r="G4511">
        <v>976.17</v>
      </c>
      <c r="H4511">
        <v>406613.24</v>
      </c>
      <c r="I4511">
        <v>85.18</v>
      </c>
      <c r="J4511">
        <v>5.77</v>
      </c>
      <c r="K4511">
        <v>79.42</v>
      </c>
    </row>
    <row r="4512" spans="1:11" x14ac:dyDescent="0.3">
      <c r="A4512" t="s">
        <v>415</v>
      </c>
      <c r="B4512" s="2">
        <v>46356</v>
      </c>
      <c r="C4512">
        <v>406613.24</v>
      </c>
      <c r="D4512">
        <v>2261.4499999999998</v>
      </c>
      <c r="E4512">
        <v>543.11</v>
      </c>
      <c r="F4512">
        <v>2976.15</v>
      </c>
      <c r="G4512">
        <v>965.4</v>
      </c>
      <c r="H4512">
        <v>402128.58</v>
      </c>
      <c r="I4512">
        <v>84.24</v>
      </c>
      <c r="J4512">
        <v>5.77</v>
      </c>
      <c r="K4512">
        <v>78.48</v>
      </c>
    </row>
    <row r="4513" spans="1:11" x14ac:dyDescent="0.3">
      <c r="A4513" t="s">
        <v>415</v>
      </c>
      <c r="B4513" s="2">
        <v>46387</v>
      </c>
      <c r="C4513">
        <v>402128.58</v>
      </c>
      <c r="D4513">
        <v>2236.5100000000002</v>
      </c>
      <c r="E4513">
        <v>537.12</v>
      </c>
      <c r="F4513">
        <v>2943.33</v>
      </c>
      <c r="G4513">
        <v>954.75</v>
      </c>
      <c r="H4513">
        <v>397693.38</v>
      </c>
      <c r="I4513">
        <v>83.31</v>
      </c>
      <c r="J4513">
        <v>5.77</v>
      </c>
      <c r="K4513">
        <v>77.55</v>
      </c>
    </row>
    <row r="4514" spans="1:11" x14ac:dyDescent="0.3">
      <c r="A4514" t="s">
        <v>416</v>
      </c>
      <c r="B4514" s="2">
        <v>46053</v>
      </c>
      <c r="C4514">
        <v>507806.45</v>
      </c>
      <c r="D4514">
        <v>2796.74</v>
      </c>
      <c r="E4514">
        <v>498.06</v>
      </c>
      <c r="F4514">
        <v>5415.2</v>
      </c>
      <c r="G4514">
        <v>932.31</v>
      </c>
      <c r="H4514">
        <v>500960.88</v>
      </c>
      <c r="I4514">
        <v>105.08</v>
      </c>
      <c r="J4514">
        <v>5.83</v>
      </c>
      <c r="K4514">
        <v>99.25</v>
      </c>
    </row>
    <row r="4515" spans="1:11" x14ac:dyDescent="0.3">
      <c r="A4515" t="s">
        <v>416</v>
      </c>
      <c r="B4515" s="2">
        <v>46081</v>
      </c>
      <c r="C4515">
        <v>500960.88</v>
      </c>
      <c r="D4515">
        <v>2759.04</v>
      </c>
      <c r="E4515">
        <v>491.35</v>
      </c>
      <c r="F4515">
        <v>5342.2</v>
      </c>
      <c r="G4515">
        <v>919.75</v>
      </c>
      <c r="H4515">
        <v>494207.59</v>
      </c>
      <c r="I4515">
        <v>103.66</v>
      </c>
      <c r="J4515">
        <v>5.83</v>
      </c>
      <c r="K4515">
        <v>97.83</v>
      </c>
    </row>
    <row r="4516" spans="1:11" x14ac:dyDescent="0.3">
      <c r="A4516" t="s">
        <v>416</v>
      </c>
      <c r="B4516" s="2">
        <v>46112</v>
      </c>
      <c r="C4516">
        <v>494207.59</v>
      </c>
      <c r="D4516">
        <v>2721.85</v>
      </c>
      <c r="E4516">
        <v>484.72</v>
      </c>
      <c r="F4516">
        <v>5270.18</v>
      </c>
      <c r="G4516">
        <v>907.35</v>
      </c>
      <c r="H4516">
        <v>487545.34</v>
      </c>
      <c r="I4516">
        <v>102.27</v>
      </c>
      <c r="J4516">
        <v>5.83</v>
      </c>
      <c r="K4516">
        <v>96.43</v>
      </c>
    </row>
    <row r="4517" spans="1:11" x14ac:dyDescent="0.3">
      <c r="A4517" t="s">
        <v>416</v>
      </c>
      <c r="B4517" s="2">
        <v>46142</v>
      </c>
      <c r="C4517">
        <v>487545.34</v>
      </c>
      <c r="D4517">
        <v>2685.16</v>
      </c>
      <c r="E4517">
        <v>478.19</v>
      </c>
      <c r="F4517">
        <v>5199.1400000000003</v>
      </c>
      <c r="G4517">
        <v>895.12</v>
      </c>
      <c r="H4517">
        <v>480972.9</v>
      </c>
      <c r="I4517">
        <v>100.89</v>
      </c>
      <c r="J4517">
        <v>5.83</v>
      </c>
      <c r="K4517">
        <v>95.05</v>
      </c>
    </row>
    <row r="4518" spans="1:11" x14ac:dyDescent="0.3">
      <c r="A4518" t="s">
        <v>416</v>
      </c>
      <c r="B4518" s="2">
        <v>46173</v>
      </c>
      <c r="C4518">
        <v>480972.9</v>
      </c>
      <c r="D4518">
        <v>2648.96</v>
      </c>
      <c r="E4518">
        <v>471.74</v>
      </c>
      <c r="F4518">
        <v>5129.05</v>
      </c>
      <c r="G4518">
        <v>883.05</v>
      </c>
      <c r="H4518">
        <v>474489.06</v>
      </c>
      <c r="I4518">
        <v>99.53</v>
      </c>
      <c r="J4518">
        <v>5.83</v>
      </c>
      <c r="K4518">
        <v>93.69</v>
      </c>
    </row>
    <row r="4519" spans="1:11" x14ac:dyDescent="0.3">
      <c r="A4519" t="s">
        <v>416</v>
      </c>
      <c r="B4519" s="2">
        <v>46203</v>
      </c>
      <c r="C4519">
        <v>474489.06</v>
      </c>
      <c r="D4519">
        <v>2613.25</v>
      </c>
      <c r="E4519">
        <v>465.38</v>
      </c>
      <c r="F4519">
        <v>5059.8999999999996</v>
      </c>
      <c r="G4519">
        <v>871.14</v>
      </c>
      <c r="H4519">
        <v>468092.63</v>
      </c>
      <c r="I4519">
        <v>98.19</v>
      </c>
      <c r="J4519">
        <v>5.83</v>
      </c>
      <c r="K4519">
        <v>92.35</v>
      </c>
    </row>
    <row r="4520" spans="1:11" x14ac:dyDescent="0.3">
      <c r="A4520" t="s">
        <v>416</v>
      </c>
      <c r="B4520" s="2">
        <v>46234</v>
      </c>
      <c r="C4520">
        <v>468092.63</v>
      </c>
      <c r="D4520">
        <v>2578.02</v>
      </c>
      <c r="E4520">
        <v>459.11</v>
      </c>
      <c r="F4520">
        <v>4991.6899999999996</v>
      </c>
      <c r="G4520">
        <v>859.4</v>
      </c>
      <c r="H4520">
        <v>461782.43</v>
      </c>
      <c r="I4520">
        <v>96.86</v>
      </c>
      <c r="J4520">
        <v>5.83</v>
      </c>
      <c r="K4520">
        <v>91.03</v>
      </c>
    </row>
    <row r="4521" spans="1:11" x14ac:dyDescent="0.3">
      <c r="A4521" t="s">
        <v>416</v>
      </c>
      <c r="B4521" s="2">
        <v>46265</v>
      </c>
      <c r="C4521">
        <v>461782.43</v>
      </c>
      <c r="D4521">
        <v>2543.27</v>
      </c>
      <c r="E4521">
        <v>452.92</v>
      </c>
      <c r="F4521">
        <v>4924.3999999999996</v>
      </c>
      <c r="G4521">
        <v>847.82</v>
      </c>
      <c r="H4521">
        <v>455557.29</v>
      </c>
      <c r="I4521">
        <v>95.56</v>
      </c>
      <c r="J4521">
        <v>5.83</v>
      </c>
      <c r="K4521">
        <v>89.72</v>
      </c>
    </row>
    <row r="4522" spans="1:11" x14ac:dyDescent="0.3">
      <c r="A4522" t="s">
        <v>416</v>
      </c>
      <c r="B4522" s="2">
        <v>46295</v>
      </c>
      <c r="C4522">
        <v>455557.29</v>
      </c>
      <c r="D4522">
        <v>2508.98</v>
      </c>
      <c r="E4522">
        <v>446.81</v>
      </c>
      <c r="F4522">
        <v>4858.0200000000004</v>
      </c>
      <c r="G4522">
        <v>836.39</v>
      </c>
      <c r="H4522">
        <v>449416.08</v>
      </c>
      <c r="I4522">
        <v>94.27</v>
      </c>
      <c r="J4522">
        <v>5.83</v>
      </c>
      <c r="K4522">
        <v>88.43</v>
      </c>
    </row>
    <row r="4523" spans="1:11" x14ac:dyDescent="0.3">
      <c r="A4523" t="s">
        <v>416</v>
      </c>
      <c r="B4523" s="2">
        <v>46326</v>
      </c>
      <c r="C4523">
        <v>449416.08</v>
      </c>
      <c r="D4523">
        <v>2475.16</v>
      </c>
      <c r="E4523">
        <v>440.79</v>
      </c>
      <c r="F4523">
        <v>4792.53</v>
      </c>
      <c r="G4523">
        <v>825.11</v>
      </c>
      <c r="H4523">
        <v>443357.65</v>
      </c>
      <c r="I4523">
        <v>93</v>
      </c>
      <c r="J4523">
        <v>5.83</v>
      </c>
      <c r="K4523">
        <v>87.16</v>
      </c>
    </row>
    <row r="4524" spans="1:11" x14ac:dyDescent="0.3">
      <c r="A4524" t="s">
        <v>416</v>
      </c>
      <c r="B4524" s="2">
        <v>46356</v>
      </c>
      <c r="C4524">
        <v>443357.65</v>
      </c>
      <c r="D4524">
        <v>2441.79</v>
      </c>
      <c r="E4524">
        <v>434.85</v>
      </c>
      <c r="F4524">
        <v>4727.92</v>
      </c>
      <c r="G4524">
        <v>813.99</v>
      </c>
      <c r="H4524">
        <v>437380.89</v>
      </c>
      <c r="I4524">
        <v>91.74</v>
      </c>
      <c r="J4524">
        <v>5.83</v>
      </c>
      <c r="K4524">
        <v>85.91</v>
      </c>
    </row>
    <row r="4525" spans="1:11" x14ac:dyDescent="0.3">
      <c r="A4525" t="s">
        <v>416</v>
      </c>
      <c r="B4525" s="2">
        <v>46387</v>
      </c>
      <c r="C4525">
        <v>437380.89</v>
      </c>
      <c r="D4525">
        <v>2408.88</v>
      </c>
      <c r="E4525">
        <v>428.99</v>
      </c>
      <c r="F4525">
        <v>4664.1899999999996</v>
      </c>
      <c r="G4525">
        <v>803.02</v>
      </c>
      <c r="H4525">
        <v>431484.7</v>
      </c>
      <c r="I4525">
        <v>90.51</v>
      </c>
      <c r="J4525">
        <v>5.83</v>
      </c>
      <c r="K4525">
        <v>84.67</v>
      </c>
    </row>
    <row r="4526" spans="1:11" x14ac:dyDescent="0.3">
      <c r="A4526" t="s">
        <v>417</v>
      </c>
      <c r="B4526" s="2">
        <v>46053</v>
      </c>
      <c r="C4526">
        <v>229743.71</v>
      </c>
      <c r="D4526">
        <v>1155.6099999999999</v>
      </c>
      <c r="E4526">
        <v>267.73</v>
      </c>
      <c r="F4526">
        <v>2942.12</v>
      </c>
      <c r="G4526">
        <v>689.82</v>
      </c>
      <c r="H4526">
        <v>225844.04</v>
      </c>
      <c r="I4526">
        <v>47.46</v>
      </c>
      <c r="J4526">
        <v>4.5199999999999996</v>
      </c>
      <c r="K4526">
        <v>42.94</v>
      </c>
    </row>
    <row r="4527" spans="1:11" x14ac:dyDescent="0.3">
      <c r="A4527" t="s">
        <v>417</v>
      </c>
      <c r="B4527" s="2">
        <v>46081</v>
      </c>
      <c r="C4527">
        <v>225844.04</v>
      </c>
      <c r="D4527">
        <v>1136</v>
      </c>
      <c r="E4527">
        <v>263.18</v>
      </c>
      <c r="F4527">
        <v>2892.18</v>
      </c>
      <c r="G4527">
        <v>678.11</v>
      </c>
      <c r="H4527">
        <v>222010.55</v>
      </c>
      <c r="I4527">
        <v>46.65</v>
      </c>
      <c r="J4527">
        <v>4.5199999999999996</v>
      </c>
      <c r="K4527">
        <v>42.13</v>
      </c>
    </row>
    <row r="4528" spans="1:11" x14ac:dyDescent="0.3">
      <c r="A4528" t="s">
        <v>417</v>
      </c>
      <c r="B4528" s="2">
        <v>46112</v>
      </c>
      <c r="C4528">
        <v>222010.55</v>
      </c>
      <c r="D4528">
        <v>1116.71</v>
      </c>
      <c r="E4528">
        <v>258.72000000000003</v>
      </c>
      <c r="F4528">
        <v>2843.09</v>
      </c>
      <c r="G4528">
        <v>666.6</v>
      </c>
      <c r="H4528">
        <v>218242.14</v>
      </c>
      <c r="I4528">
        <v>45.86</v>
      </c>
      <c r="J4528">
        <v>4.5199999999999996</v>
      </c>
      <c r="K4528">
        <v>41.34</v>
      </c>
    </row>
    <row r="4529" spans="1:11" x14ac:dyDescent="0.3">
      <c r="A4529" t="s">
        <v>417</v>
      </c>
      <c r="B4529" s="2">
        <v>46142</v>
      </c>
      <c r="C4529">
        <v>218242.14</v>
      </c>
      <c r="D4529">
        <v>1097.76</v>
      </c>
      <c r="E4529">
        <v>254.32</v>
      </c>
      <c r="F4529">
        <v>2794.83</v>
      </c>
      <c r="G4529">
        <v>655.29</v>
      </c>
      <c r="H4529">
        <v>214537.69</v>
      </c>
      <c r="I4529">
        <v>45.08</v>
      </c>
      <c r="J4529">
        <v>4.5199999999999996</v>
      </c>
      <c r="K4529">
        <v>40.56</v>
      </c>
    </row>
    <row r="4530" spans="1:11" x14ac:dyDescent="0.3">
      <c r="A4530" t="s">
        <v>417</v>
      </c>
      <c r="B4530" s="2">
        <v>46173</v>
      </c>
      <c r="C4530">
        <v>214537.69</v>
      </c>
      <c r="D4530">
        <v>1079.1199999999999</v>
      </c>
      <c r="E4530">
        <v>250.01</v>
      </c>
      <c r="F4530">
        <v>2747.39</v>
      </c>
      <c r="G4530">
        <v>644.16999999999996</v>
      </c>
      <c r="H4530">
        <v>210896.13</v>
      </c>
      <c r="I4530">
        <v>44.32</v>
      </c>
      <c r="J4530">
        <v>4.5199999999999996</v>
      </c>
      <c r="K4530">
        <v>39.799999999999997</v>
      </c>
    </row>
    <row r="4531" spans="1:11" x14ac:dyDescent="0.3">
      <c r="A4531" t="s">
        <v>417</v>
      </c>
      <c r="B4531" s="2">
        <v>46203</v>
      </c>
      <c r="C4531">
        <v>210896.13</v>
      </c>
      <c r="D4531">
        <v>1060.81</v>
      </c>
      <c r="E4531">
        <v>245.76</v>
      </c>
      <c r="F4531">
        <v>2700.76</v>
      </c>
      <c r="G4531">
        <v>633.23</v>
      </c>
      <c r="H4531">
        <v>207316.37</v>
      </c>
      <c r="I4531">
        <v>43.56</v>
      </c>
      <c r="J4531">
        <v>4.5199999999999996</v>
      </c>
      <c r="K4531">
        <v>39.049999999999997</v>
      </c>
    </row>
    <row r="4532" spans="1:11" x14ac:dyDescent="0.3">
      <c r="A4532" t="s">
        <v>417</v>
      </c>
      <c r="B4532" s="2">
        <v>46234</v>
      </c>
      <c r="C4532">
        <v>207316.37</v>
      </c>
      <c r="D4532">
        <v>1042.8</v>
      </c>
      <c r="E4532">
        <v>241.59</v>
      </c>
      <c r="F4532">
        <v>2654.92</v>
      </c>
      <c r="G4532">
        <v>622.48</v>
      </c>
      <c r="H4532">
        <v>203797.38</v>
      </c>
      <c r="I4532">
        <v>42.82</v>
      </c>
      <c r="J4532">
        <v>4.5199999999999996</v>
      </c>
      <c r="K4532">
        <v>38.31</v>
      </c>
    </row>
    <row r="4533" spans="1:11" x14ac:dyDescent="0.3">
      <c r="A4533" t="s">
        <v>417</v>
      </c>
      <c r="B4533" s="2">
        <v>46265</v>
      </c>
      <c r="C4533">
        <v>203797.38</v>
      </c>
      <c r="D4533">
        <v>1025.0999999999999</v>
      </c>
      <c r="E4533">
        <v>237.49</v>
      </c>
      <c r="F4533">
        <v>2609.85</v>
      </c>
      <c r="G4533">
        <v>611.91999999999996</v>
      </c>
      <c r="H4533">
        <v>200338.12</v>
      </c>
      <c r="I4533">
        <v>42.1</v>
      </c>
      <c r="J4533">
        <v>4.5199999999999996</v>
      </c>
      <c r="K4533">
        <v>37.58</v>
      </c>
    </row>
    <row r="4534" spans="1:11" x14ac:dyDescent="0.3">
      <c r="A4534" t="s">
        <v>417</v>
      </c>
      <c r="B4534" s="2">
        <v>46295</v>
      </c>
      <c r="C4534">
        <v>200338.12</v>
      </c>
      <c r="D4534">
        <v>1007.7</v>
      </c>
      <c r="E4534">
        <v>233.46</v>
      </c>
      <c r="F4534">
        <v>2565.5500000000002</v>
      </c>
      <c r="G4534">
        <v>601.53</v>
      </c>
      <c r="H4534">
        <v>196937.57</v>
      </c>
      <c r="I4534">
        <v>41.38</v>
      </c>
      <c r="J4534">
        <v>4.5199999999999996</v>
      </c>
      <c r="K4534">
        <v>36.86</v>
      </c>
    </row>
    <row r="4535" spans="1:11" x14ac:dyDescent="0.3">
      <c r="A4535" t="s">
        <v>417</v>
      </c>
      <c r="B4535" s="2">
        <v>46326</v>
      </c>
      <c r="C4535">
        <v>196937.57</v>
      </c>
      <c r="D4535">
        <v>990.6</v>
      </c>
      <c r="E4535">
        <v>229.5</v>
      </c>
      <c r="F4535">
        <v>2522</v>
      </c>
      <c r="G4535">
        <v>591.32000000000005</v>
      </c>
      <c r="H4535">
        <v>193594.75</v>
      </c>
      <c r="I4535">
        <v>40.68</v>
      </c>
      <c r="J4535">
        <v>4.5199999999999996</v>
      </c>
      <c r="K4535">
        <v>36.159999999999997</v>
      </c>
    </row>
    <row r="4536" spans="1:11" x14ac:dyDescent="0.3">
      <c r="A4536" t="s">
        <v>417</v>
      </c>
      <c r="B4536" s="2">
        <v>46356</v>
      </c>
      <c r="C4536">
        <v>193594.75</v>
      </c>
      <c r="D4536">
        <v>973.78</v>
      </c>
      <c r="E4536">
        <v>225.6</v>
      </c>
      <c r="F4536">
        <v>2479.1999999999998</v>
      </c>
      <c r="G4536">
        <v>581.28</v>
      </c>
      <c r="H4536">
        <v>190308.67</v>
      </c>
      <c r="I4536">
        <v>39.99</v>
      </c>
      <c r="J4536">
        <v>4.5199999999999996</v>
      </c>
      <c r="K4536">
        <v>35.47</v>
      </c>
    </row>
    <row r="4537" spans="1:11" x14ac:dyDescent="0.3">
      <c r="A4537" t="s">
        <v>417</v>
      </c>
      <c r="B4537" s="2">
        <v>46387</v>
      </c>
      <c r="C4537">
        <v>190308.67</v>
      </c>
      <c r="D4537">
        <v>957.25</v>
      </c>
      <c r="E4537">
        <v>221.77</v>
      </c>
      <c r="F4537">
        <v>2437.11</v>
      </c>
      <c r="G4537">
        <v>571.41999999999996</v>
      </c>
      <c r="H4537">
        <v>187078.37</v>
      </c>
      <c r="I4537">
        <v>39.31</v>
      </c>
      <c r="J4537">
        <v>4.5199999999999996</v>
      </c>
      <c r="K4537">
        <v>34.79</v>
      </c>
    </row>
    <row r="4538" spans="1:11" x14ac:dyDescent="0.3">
      <c r="A4538" t="s">
        <v>418</v>
      </c>
      <c r="B4538" s="2">
        <v>46053</v>
      </c>
      <c r="C4538">
        <v>158643.12</v>
      </c>
      <c r="D4538">
        <v>792.42</v>
      </c>
      <c r="E4538">
        <v>246.05</v>
      </c>
      <c r="F4538">
        <v>2461.98</v>
      </c>
      <c r="G4538">
        <v>300.79000000000002</v>
      </c>
      <c r="H4538">
        <v>155634.29999999999</v>
      </c>
      <c r="I4538">
        <v>32.74</v>
      </c>
      <c r="J4538">
        <v>6.95</v>
      </c>
      <c r="K4538">
        <v>25.78</v>
      </c>
    </row>
    <row r="4539" spans="1:11" x14ac:dyDescent="0.3">
      <c r="A4539" t="s">
        <v>418</v>
      </c>
      <c r="B4539" s="2">
        <v>46081</v>
      </c>
      <c r="C4539">
        <v>155634.29999999999</v>
      </c>
      <c r="D4539">
        <v>777.39</v>
      </c>
      <c r="E4539">
        <v>241.39</v>
      </c>
      <c r="F4539">
        <v>2415.29</v>
      </c>
      <c r="G4539">
        <v>295.08</v>
      </c>
      <c r="H4539">
        <v>152682.54999999999</v>
      </c>
      <c r="I4539">
        <v>32.119999999999997</v>
      </c>
      <c r="J4539">
        <v>6.95</v>
      </c>
      <c r="K4539">
        <v>25.16</v>
      </c>
    </row>
    <row r="4540" spans="1:11" x14ac:dyDescent="0.3">
      <c r="A4540" t="s">
        <v>418</v>
      </c>
      <c r="B4540" s="2">
        <v>46112</v>
      </c>
      <c r="C4540">
        <v>152682.54999999999</v>
      </c>
      <c r="D4540">
        <v>762.65</v>
      </c>
      <c r="E4540">
        <v>236.81</v>
      </c>
      <c r="F4540">
        <v>2369.48</v>
      </c>
      <c r="G4540">
        <v>289.48</v>
      </c>
      <c r="H4540">
        <v>149786.78</v>
      </c>
      <c r="I4540">
        <v>31.51</v>
      </c>
      <c r="J4540">
        <v>6.95</v>
      </c>
      <c r="K4540">
        <v>24.55</v>
      </c>
    </row>
    <row r="4541" spans="1:11" x14ac:dyDescent="0.3">
      <c r="A4541" t="s">
        <v>418</v>
      </c>
      <c r="B4541" s="2">
        <v>46142</v>
      </c>
      <c r="C4541">
        <v>149786.78</v>
      </c>
      <c r="D4541">
        <v>748.18</v>
      </c>
      <c r="E4541">
        <v>232.32</v>
      </c>
      <c r="F4541">
        <v>2324.54</v>
      </c>
      <c r="G4541">
        <v>283.99</v>
      </c>
      <c r="H4541">
        <v>146945.93</v>
      </c>
      <c r="I4541">
        <v>30.91</v>
      </c>
      <c r="J4541">
        <v>6.95</v>
      </c>
      <c r="K4541">
        <v>23.96</v>
      </c>
    </row>
    <row r="4542" spans="1:11" x14ac:dyDescent="0.3">
      <c r="A4542" t="s">
        <v>418</v>
      </c>
      <c r="B4542" s="2">
        <v>46173</v>
      </c>
      <c r="C4542">
        <v>146945.93</v>
      </c>
      <c r="D4542">
        <v>733.99</v>
      </c>
      <c r="E4542">
        <v>227.91</v>
      </c>
      <c r="F4542">
        <v>2280.4499999999998</v>
      </c>
      <c r="G4542">
        <v>278.61</v>
      </c>
      <c r="H4542">
        <v>144158.96</v>
      </c>
      <c r="I4542">
        <v>30.32</v>
      </c>
      <c r="J4542">
        <v>6.95</v>
      </c>
      <c r="K4542">
        <v>23.37</v>
      </c>
    </row>
    <row r="4543" spans="1:11" x14ac:dyDescent="0.3">
      <c r="A4543" t="s">
        <v>418</v>
      </c>
      <c r="B4543" s="2">
        <v>46203</v>
      </c>
      <c r="C4543">
        <v>144158.96</v>
      </c>
      <c r="D4543">
        <v>720.07</v>
      </c>
      <c r="E4543">
        <v>223.59</v>
      </c>
      <c r="F4543">
        <v>2237.1999999999998</v>
      </c>
      <c r="G4543">
        <v>273.32</v>
      </c>
      <c r="H4543">
        <v>141424.85</v>
      </c>
      <c r="I4543">
        <v>29.75</v>
      </c>
      <c r="J4543">
        <v>6.95</v>
      </c>
      <c r="K4543">
        <v>22.8</v>
      </c>
    </row>
    <row r="4544" spans="1:11" x14ac:dyDescent="0.3">
      <c r="A4544" t="s">
        <v>418</v>
      </c>
      <c r="B4544" s="2">
        <v>46234</v>
      </c>
      <c r="C4544">
        <v>141424.85</v>
      </c>
      <c r="D4544">
        <v>706.42</v>
      </c>
      <c r="E4544">
        <v>219.35</v>
      </c>
      <c r="F4544">
        <v>2194.77</v>
      </c>
      <c r="G4544">
        <v>268.14</v>
      </c>
      <c r="H4544">
        <v>138742.59</v>
      </c>
      <c r="I4544">
        <v>29.18</v>
      </c>
      <c r="J4544">
        <v>6.95</v>
      </c>
      <c r="K4544">
        <v>22.23</v>
      </c>
    </row>
    <row r="4545" spans="1:11" x14ac:dyDescent="0.3">
      <c r="A4545" t="s">
        <v>418</v>
      </c>
      <c r="B4545" s="2">
        <v>46265</v>
      </c>
      <c r="C4545">
        <v>138742.59</v>
      </c>
      <c r="D4545">
        <v>693.02</v>
      </c>
      <c r="E4545">
        <v>215.19</v>
      </c>
      <c r="F4545">
        <v>2153.14</v>
      </c>
      <c r="G4545">
        <v>263.05</v>
      </c>
      <c r="H4545">
        <v>136111.21</v>
      </c>
      <c r="I4545">
        <v>28.63</v>
      </c>
      <c r="J4545">
        <v>6.95</v>
      </c>
      <c r="K4545">
        <v>21.68</v>
      </c>
    </row>
    <row r="4546" spans="1:11" x14ac:dyDescent="0.3">
      <c r="A4546" t="s">
        <v>418</v>
      </c>
      <c r="B4546" s="2">
        <v>46295</v>
      </c>
      <c r="C4546">
        <v>136111.21</v>
      </c>
      <c r="D4546">
        <v>679.88</v>
      </c>
      <c r="E4546">
        <v>211.11</v>
      </c>
      <c r="F4546">
        <v>2112.31</v>
      </c>
      <c r="G4546">
        <v>258.07</v>
      </c>
      <c r="H4546">
        <v>133529.73000000001</v>
      </c>
      <c r="I4546">
        <v>28.09</v>
      </c>
      <c r="J4546">
        <v>6.95</v>
      </c>
      <c r="K4546">
        <v>21.14</v>
      </c>
    </row>
    <row r="4547" spans="1:11" x14ac:dyDescent="0.3">
      <c r="A4547" t="s">
        <v>418</v>
      </c>
      <c r="B4547" s="2">
        <v>46326</v>
      </c>
      <c r="C4547">
        <v>133529.73000000001</v>
      </c>
      <c r="D4547">
        <v>666.98</v>
      </c>
      <c r="E4547">
        <v>207.1</v>
      </c>
      <c r="F4547">
        <v>2072.2399999999998</v>
      </c>
      <c r="G4547">
        <v>253.17</v>
      </c>
      <c r="H4547">
        <v>130997.21</v>
      </c>
      <c r="I4547">
        <v>27.55</v>
      </c>
      <c r="J4547">
        <v>6.95</v>
      </c>
      <c r="K4547">
        <v>20.6</v>
      </c>
    </row>
    <row r="4548" spans="1:11" x14ac:dyDescent="0.3">
      <c r="A4548" t="s">
        <v>418</v>
      </c>
      <c r="B4548" s="2">
        <v>46356</v>
      </c>
      <c r="C4548">
        <v>130997.21</v>
      </c>
      <c r="D4548">
        <v>654.33000000000004</v>
      </c>
      <c r="E4548">
        <v>203.17</v>
      </c>
      <c r="F4548">
        <v>2032.94</v>
      </c>
      <c r="G4548">
        <v>248.37</v>
      </c>
      <c r="H4548">
        <v>128512.72</v>
      </c>
      <c r="I4548">
        <v>27.03</v>
      </c>
      <c r="J4548">
        <v>6.95</v>
      </c>
      <c r="K4548">
        <v>20.079999999999998</v>
      </c>
    </row>
    <row r="4549" spans="1:11" x14ac:dyDescent="0.3">
      <c r="A4549" t="s">
        <v>418</v>
      </c>
      <c r="B4549" s="2">
        <v>46387</v>
      </c>
      <c r="C4549">
        <v>128512.72</v>
      </c>
      <c r="D4549">
        <v>641.91999999999996</v>
      </c>
      <c r="E4549">
        <v>199.32</v>
      </c>
      <c r="F4549">
        <v>1994.39</v>
      </c>
      <c r="G4549">
        <v>243.66</v>
      </c>
      <c r="H4549">
        <v>126075.35</v>
      </c>
      <c r="I4549">
        <v>26.52</v>
      </c>
      <c r="J4549">
        <v>6.95</v>
      </c>
      <c r="K4549">
        <v>19.57</v>
      </c>
    </row>
    <row r="4550" spans="1:11" x14ac:dyDescent="0.3">
      <c r="A4550" t="s">
        <v>419</v>
      </c>
      <c r="B4550" s="2">
        <v>46053</v>
      </c>
      <c r="C4550">
        <v>436488.31</v>
      </c>
      <c r="D4550">
        <v>2067.5</v>
      </c>
      <c r="E4550">
        <v>617.61</v>
      </c>
      <c r="F4550">
        <v>6339.68</v>
      </c>
      <c r="G4550">
        <v>771.74</v>
      </c>
      <c r="H4550">
        <v>428759.28</v>
      </c>
      <c r="I4550">
        <v>90.13</v>
      </c>
      <c r="J4550">
        <v>7.42</v>
      </c>
      <c r="K4550">
        <v>82.71</v>
      </c>
    </row>
    <row r="4551" spans="1:11" x14ac:dyDescent="0.3">
      <c r="A4551" t="s">
        <v>419</v>
      </c>
      <c r="B4551" s="2">
        <v>46081</v>
      </c>
      <c r="C4551">
        <v>428759.28</v>
      </c>
      <c r="D4551">
        <v>2030.89</v>
      </c>
      <c r="E4551">
        <v>606.66999999999996</v>
      </c>
      <c r="F4551">
        <v>6227.42</v>
      </c>
      <c r="G4551">
        <v>758.07</v>
      </c>
      <c r="H4551">
        <v>421167.12</v>
      </c>
      <c r="I4551">
        <v>88.53</v>
      </c>
      <c r="J4551">
        <v>7.42</v>
      </c>
      <c r="K4551">
        <v>81.11</v>
      </c>
    </row>
    <row r="4552" spans="1:11" x14ac:dyDescent="0.3">
      <c r="A4552" t="s">
        <v>419</v>
      </c>
      <c r="B4552" s="2">
        <v>46112</v>
      </c>
      <c r="C4552">
        <v>421167.12</v>
      </c>
      <c r="D4552">
        <v>1994.93</v>
      </c>
      <c r="E4552">
        <v>595.92999999999995</v>
      </c>
      <c r="F4552">
        <v>6117.15</v>
      </c>
      <c r="G4552">
        <v>744.65</v>
      </c>
      <c r="H4552">
        <v>413709.39</v>
      </c>
      <c r="I4552">
        <v>86.97</v>
      </c>
      <c r="J4552">
        <v>7.42</v>
      </c>
      <c r="K4552">
        <v>79.540000000000006</v>
      </c>
    </row>
    <row r="4553" spans="1:11" x14ac:dyDescent="0.3">
      <c r="A4553" t="s">
        <v>419</v>
      </c>
      <c r="B4553" s="2">
        <v>46142</v>
      </c>
      <c r="C4553">
        <v>413709.39</v>
      </c>
      <c r="D4553">
        <v>1959.6</v>
      </c>
      <c r="E4553">
        <v>585.37</v>
      </c>
      <c r="F4553">
        <v>6008.83</v>
      </c>
      <c r="G4553">
        <v>731.46</v>
      </c>
      <c r="H4553">
        <v>406383.72</v>
      </c>
      <c r="I4553">
        <v>85.43</v>
      </c>
      <c r="J4553">
        <v>7.42</v>
      </c>
      <c r="K4553">
        <v>78</v>
      </c>
    </row>
    <row r="4554" spans="1:11" x14ac:dyDescent="0.3">
      <c r="A4554" t="s">
        <v>419</v>
      </c>
      <c r="B4554" s="2">
        <v>46173</v>
      </c>
      <c r="C4554">
        <v>406383.72</v>
      </c>
      <c r="D4554">
        <v>1924.9</v>
      </c>
      <c r="E4554">
        <v>575.01</v>
      </c>
      <c r="F4554">
        <v>5902.43</v>
      </c>
      <c r="G4554">
        <v>718.51</v>
      </c>
      <c r="H4554">
        <v>399187.76</v>
      </c>
      <c r="I4554">
        <v>83.91</v>
      </c>
      <c r="J4554">
        <v>7.42</v>
      </c>
      <c r="K4554">
        <v>76.489999999999995</v>
      </c>
    </row>
    <row r="4555" spans="1:11" x14ac:dyDescent="0.3">
      <c r="A4555" t="s">
        <v>419</v>
      </c>
      <c r="B4555" s="2">
        <v>46203</v>
      </c>
      <c r="C4555">
        <v>399187.76</v>
      </c>
      <c r="D4555">
        <v>1890.82</v>
      </c>
      <c r="E4555">
        <v>564.83000000000004</v>
      </c>
      <c r="F4555">
        <v>5797.92</v>
      </c>
      <c r="G4555">
        <v>705.79</v>
      </c>
      <c r="H4555">
        <v>392119.23</v>
      </c>
      <c r="I4555">
        <v>82.43</v>
      </c>
      <c r="J4555">
        <v>7.42</v>
      </c>
      <c r="K4555">
        <v>75.010000000000005</v>
      </c>
    </row>
    <row r="4556" spans="1:11" x14ac:dyDescent="0.3">
      <c r="A4556" t="s">
        <v>419</v>
      </c>
      <c r="B4556" s="2">
        <v>46234</v>
      </c>
      <c r="C4556">
        <v>392119.23</v>
      </c>
      <c r="D4556">
        <v>1857.34</v>
      </c>
      <c r="E4556">
        <v>554.83000000000004</v>
      </c>
      <c r="F4556">
        <v>5695.25</v>
      </c>
      <c r="G4556">
        <v>693.29</v>
      </c>
      <c r="H4556">
        <v>385175.86</v>
      </c>
      <c r="I4556">
        <v>80.97</v>
      </c>
      <c r="J4556">
        <v>7.42</v>
      </c>
      <c r="K4556">
        <v>73.55</v>
      </c>
    </row>
    <row r="4557" spans="1:11" x14ac:dyDescent="0.3">
      <c r="A4557" t="s">
        <v>419</v>
      </c>
      <c r="B4557" s="2">
        <v>46265</v>
      </c>
      <c r="C4557">
        <v>385175.86</v>
      </c>
      <c r="D4557">
        <v>1824.45</v>
      </c>
      <c r="E4557">
        <v>545</v>
      </c>
      <c r="F4557">
        <v>5594.4</v>
      </c>
      <c r="G4557">
        <v>681.02</v>
      </c>
      <c r="H4557">
        <v>378355.44</v>
      </c>
      <c r="I4557">
        <v>79.53</v>
      </c>
      <c r="J4557">
        <v>7.42</v>
      </c>
      <c r="K4557">
        <v>72.11</v>
      </c>
    </row>
    <row r="4558" spans="1:11" x14ac:dyDescent="0.3">
      <c r="A4558" t="s">
        <v>419</v>
      </c>
      <c r="B4558" s="2">
        <v>46295</v>
      </c>
      <c r="C4558">
        <v>378355.44</v>
      </c>
      <c r="D4558">
        <v>1792.14</v>
      </c>
      <c r="E4558">
        <v>535.35</v>
      </c>
      <c r="F4558">
        <v>5495.34</v>
      </c>
      <c r="G4558">
        <v>668.96</v>
      </c>
      <c r="H4558">
        <v>371655.79</v>
      </c>
      <c r="I4558">
        <v>78.13</v>
      </c>
      <c r="J4558">
        <v>7.42</v>
      </c>
      <c r="K4558">
        <v>70.7</v>
      </c>
    </row>
    <row r="4559" spans="1:11" x14ac:dyDescent="0.3">
      <c r="A4559" t="s">
        <v>419</v>
      </c>
      <c r="B4559" s="2">
        <v>46326</v>
      </c>
      <c r="C4559">
        <v>371655.79</v>
      </c>
      <c r="D4559">
        <v>1760.41</v>
      </c>
      <c r="E4559">
        <v>525.87</v>
      </c>
      <c r="F4559">
        <v>5398.04</v>
      </c>
      <c r="G4559">
        <v>657.11</v>
      </c>
      <c r="H4559">
        <v>365074.77</v>
      </c>
      <c r="I4559">
        <v>76.739999999999995</v>
      </c>
      <c r="J4559">
        <v>7.42</v>
      </c>
      <c r="K4559">
        <v>69.319999999999993</v>
      </c>
    </row>
    <row r="4560" spans="1:11" x14ac:dyDescent="0.3">
      <c r="A4560" t="s">
        <v>419</v>
      </c>
      <c r="B4560" s="2">
        <v>46356</v>
      </c>
      <c r="C4560">
        <v>365074.77</v>
      </c>
      <c r="D4560">
        <v>1729.24</v>
      </c>
      <c r="E4560">
        <v>516.55999999999995</v>
      </c>
      <c r="F4560">
        <v>5302.45</v>
      </c>
      <c r="G4560">
        <v>645.48</v>
      </c>
      <c r="H4560">
        <v>358610.28</v>
      </c>
      <c r="I4560">
        <v>75.38</v>
      </c>
      <c r="J4560">
        <v>7.42</v>
      </c>
      <c r="K4560">
        <v>67.959999999999994</v>
      </c>
    </row>
    <row r="4561" spans="1:11" x14ac:dyDescent="0.3">
      <c r="A4561" t="s">
        <v>419</v>
      </c>
      <c r="B4561" s="2">
        <v>46387</v>
      </c>
      <c r="C4561">
        <v>358610.28</v>
      </c>
      <c r="D4561">
        <v>1698.62</v>
      </c>
      <c r="E4561">
        <v>507.41</v>
      </c>
      <c r="F4561">
        <v>5208.5600000000004</v>
      </c>
      <c r="G4561">
        <v>634.04999999999995</v>
      </c>
      <c r="H4561">
        <v>352260.27</v>
      </c>
      <c r="I4561">
        <v>74.05</v>
      </c>
      <c r="J4561">
        <v>7.42</v>
      </c>
      <c r="K4561">
        <v>66.63</v>
      </c>
    </row>
    <row r="4562" spans="1:11" x14ac:dyDescent="0.3">
      <c r="A4562" t="s">
        <v>420</v>
      </c>
      <c r="B4562" s="2">
        <v>46053</v>
      </c>
      <c r="C4562">
        <v>324445.12</v>
      </c>
      <c r="D4562">
        <v>1533.54</v>
      </c>
      <c r="E4562">
        <v>366.46</v>
      </c>
      <c r="F4562">
        <v>2043.31</v>
      </c>
      <c r="G4562">
        <v>285.07</v>
      </c>
      <c r="H4562">
        <v>321750.28000000003</v>
      </c>
      <c r="I4562">
        <v>67.31</v>
      </c>
      <c r="J4562">
        <v>6.8</v>
      </c>
      <c r="K4562">
        <v>60.51</v>
      </c>
    </row>
    <row r="4563" spans="1:11" x14ac:dyDescent="0.3">
      <c r="A4563" t="s">
        <v>420</v>
      </c>
      <c r="B4563" s="2">
        <v>46081</v>
      </c>
      <c r="C4563">
        <v>321750.28000000003</v>
      </c>
      <c r="D4563">
        <v>1520.81</v>
      </c>
      <c r="E4563">
        <v>363.42</v>
      </c>
      <c r="F4563">
        <v>2026.34</v>
      </c>
      <c r="G4563">
        <v>282.7</v>
      </c>
      <c r="H4563">
        <v>319077.82</v>
      </c>
      <c r="I4563">
        <v>66.75</v>
      </c>
      <c r="J4563">
        <v>6.8</v>
      </c>
      <c r="K4563">
        <v>59.95</v>
      </c>
    </row>
    <row r="4564" spans="1:11" x14ac:dyDescent="0.3">
      <c r="A4564" t="s">
        <v>420</v>
      </c>
      <c r="B4564" s="2">
        <v>46112</v>
      </c>
      <c r="C4564">
        <v>319077.82</v>
      </c>
      <c r="D4564">
        <v>1508.17</v>
      </c>
      <c r="E4564">
        <v>360.4</v>
      </c>
      <c r="F4564">
        <v>2009.51</v>
      </c>
      <c r="G4564">
        <v>280.35000000000002</v>
      </c>
      <c r="H4564">
        <v>316427.56</v>
      </c>
      <c r="I4564">
        <v>66.2</v>
      </c>
      <c r="J4564">
        <v>6.8</v>
      </c>
      <c r="K4564">
        <v>59.4</v>
      </c>
    </row>
    <row r="4565" spans="1:11" x14ac:dyDescent="0.3">
      <c r="A4565" t="s">
        <v>420</v>
      </c>
      <c r="B4565" s="2">
        <v>46142</v>
      </c>
      <c r="C4565">
        <v>316427.56</v>
      </c>
      <c r="D4565">
        <v>1495.65</v>
      </c>
      <c r="E4565">
        <v>357.4</v>
      </c>
      <c r="F4565">
        <v>1992.82</v>
      </c>
      <c r="G4565">
        <v>278.02</v>
      </c>
      <c r="H4565">
        <v>313799.32</v>
      </c>
      <c r="I4565">
        <v>65.650000000000006</v>
      </c>
      <c r="J4565">
        <v>6.8</v>
      </c>
      <c r="K4565">
        <v>58.85</v>
      </c>
    </row>
    <row r="4566" spans="1:11" x14ac:dyDescent="0.3">
      <c r="A4566" t="s">
        <v>420</v>
      </c>
      <c r="B4566" s="2">
        <v>46173</v>
      </c>
      <c r="C4566">
        <v>313799.32</v>
      </c>
      <c r="D4566">
        <v>1483.22</v>
      </c>
      <c r="E4566">
        <v>354.44</v>
      </c>
      <c r="F4566">
        <v>1976.27</v>
      </c>
      <c r="G4566">
        <v>275.70999999999998</v>
      </c>
      <c r="H4566">
        <v>311192.90000000002</v>
      </c>
      <c r="I4566">
        <v>65.099999999999994</v>
      </c>
      <c r="J4566">
        <v>6.8</v>
      </c>
      <c r="K4566">
        <v>58.3</v>
      </c>
    </row>
    <row r="4567" spans="1:11" x14ac:dyDescent="0.3">
      <c r="A4567" t="s">
        <v>420</v>
      </c>
      <c r="B4567" s="2">
        <v>46203</v>
      </c>
      <c r="C4567">
        <v>311192.90000000002</v>
      </c>
      <c r="D4567">
        <v>1470.91</v>
      </c>
      <c r="E4567">
        <v>351.49</v>
      </c>
      <c r="F4567">
        <v>1959.85</v>
      </c>
      <c r="G4567">
        <v>273.42</v>
      </c>
      <c r="H4567">
        <v>308608.13</v>
      </c>
      <c r="I4567">
        <v>64.56</v>
      </c>
      <c r="J4567">
        <v>6.8</v>
      </c>
      <c r="K4567">
        <v>57.76</v>
      </c>
    </row>
    <row r="4568" spans="1:11" x14ac:dyDescent="0.3">
      <c r="A4568" t="s">
        <v>420</v>
      </c>
      <c r="B4568" s="2">
        <v>46234</v>
      </c>
      <c r="C4568">
        <v>308608.13</v>
      </c>
      <c r="D4568">
        <v>1458.69</v>
      </c>
      <c r="E4568">
        <v>348.57</v>
      </c>
      <c r="F4568">
        <v>1943.57</v>
      </c>
      <c r="G4568">
        <v>271.14999999999998</v>
      </c>
      <c r="H4568">
        <v>306044.83</v>
      </c>
      <c r="I4568">
        <v>64.03</v>
      </c>
      <c r="J4568">
        <v>6.8</v>
      </c>
      <c r="K4568">
        <v>57.23</v>
      </c>
    </row>
    <row r="4569" spans="1:11" x14ac:dyDescent="0.3">
      <c r="A4569" t="s">
        <v>420</v>
      </c>
      <c r="B4569" s="2">
        <v>46265</v>
      </c>
      <c r="C4569">
        <v>306044.83</v>
      </c>
      <c r="D4569">
        <v>1446.57</v>
      </c>
      <c r="E4569">
        <v>345.68</v>
      </c>
      <c r="F4569">
        <v>1927.43</v>
      </c>
      <c r="G4569">
        <v>268.89999999999998</v>
      </c>
      <c r="H4569">
        <v>303502.83</v>
      </c>
      <c r="I4569">
        <v>63.49</v>
      </c>
      <c r="J4569">
        <v>6.8</v>
      </c>
      <c r="K4569">
        <v>56.69</v>
      </c>
    </row>
    <row r="4570" spans="1:11" x14ac:dyDescent="0.3">
      <c r="A4570" t="s">
        <v>420</v>
      </c>
      <c r="B4570" s="2">
        <v>46295</v>
      </c>
      <c r="C4570">
        <v>303502.83</v>
      </c>
      <c r="D4570">
        <v>1434.56</v>
      </c>
      <c r="E4570">
        <v>342.81</v>
      </c>
      <c r="F4570">
        <v>1911.42</v>
      </c>
      <c r="G4570">
        <v>266.67</v>
      </c>
      <c r="H4570">
        <v>300981.93</v>
      </c>
      <c r="I4570">
        <v>62.97</v>
      </c>
      <c r="J4570">
        <v>6.8</v>
      </c>
      <c r="K4570">
        <v>56.17</v>
      </c>
    </row>
    <row r="4571" spans="1:11" x14ac:dyDescent="0.3">
      <c r="A4571" t="s">
        <v>420</v>
      </c>
      <c r="B4571" s="2">
        <v>46326</v>
      </c>
      <c r="C4571">
        <v>300981.93</v>
      </c>
      <c r="D4571">
        <v>1422.64</v>
      </c>
      <c r="E4571">
        <v>339.96</v>
      </c>
      <c r="F4571">
        <v>1895.55</v>
      </c>
      <c r="G4571">
        <v>264.45</v>
      </c>
      <c r="H4571">
        <v>298481.98</v>
      </c>
      <c r="I4571">
        <v>62.44</v>
      </c>
      <c r="J4571">
        <v>6.8</v>
      </c>
      <c r="K4571">
        <v>55.64</v>
      </c>
    </row>
    <row r="4572" spans="1:11" x14ac:dyDescent="0.3">
      <c r="A4572" t="s">
        <v>420</v>
      </c>
      <c r="B4572" s="2">
        <v>46356</v>
      </c>
      <c r="C4572">
        <v>298481.98</v>
      </c>
      <c r="D4572">
        <v>1410.82</v>
      </c>
      <c r="E4572">
        <v>337.14</v>
      </c>
      <c r="F4572">
        <v>1879.8</v>
      </c>
      <c r="G4572">
        <v>262.25</v>
      </c>
      <c r="H4572">
        <v>296002.78999999998</v>
      </c>
      <c r="I4572">
        <v>61.93</v>
      </c>
      <c r="J4572">
        <v>6.8</v>
      </c>
      <c r="K4572">
        <v>55.12</v>
      </c>
    </row>
    <row r="4573" spans="1:11" x14ac:dyDescent="0.3">
      <c r="A4573" t="s">
        <v>420</v>
      </c>
      <c r="B4573" s="2">
        <v>46387</v>
      </c>
      <c r="C4573">
        <v>296002.78999999998</v>
      </c>
      <c r="D4573">
        <v>1399.11</v>
      </c>
      <c r="E4573">
        <v>334.34</v>
      </c>
      <c r="F4573">
        <v>1864.19</v>
      </c>
      <c r="G4573">
        <v>260.08</v>
      </c>
      <c r="H4573">
        <v>293544.19</v>
      </c>
      <c r="I4573">
        <v>61.41</v>
      </c>
      <c r="J4573">
        <v>6.8</v>
      </c>
      <c r="K4573">
        <v>54.61</v>
      </c>
    </row>
    <row r="4574" spans="1:11" x14ac:dyDescent="0.3">
      <c r="A4574" t="s">
        <v>421</v>
      </c>
      <c r="B4574" s="2">
        <v>46053</v>
      </c>
      <c r="C4574">
        <v>325037.09999999998</v>
      </c>
      <c r="D4574">
        <v>1727.03</v>
      </c>
      <c r="E4574">
        <v>406.14</v>
      </c>
      <c r="F4574">
        <v>4781.76</v>
      </c>
      <c r="G4574">
        <v>982.23</v>
      </c>
      <c r="H4574">
        <v>318866.96999999997</v>
      </c>
      <c r="I4574">
        <v>73.78</v>
      </c>
      <c r="J4574">
        <v>6.75</v>
      </c>
      <c r="K4574">
        <v>67.03</v>
      </c>
    </row>
    <row r="4575" spans="1:11" x14ac:dyDescent="0.3">
      <c r="A4575" t="s">
        <v>421</v>
      </c>
      <c r="B4575" s="2">
        <v>46081</v>
      </c>
      <c r="C4575">
        <v>318866.96999999997</v>
      </c>
      <c r="D4575">
        <v>1694.25</v>
      </c>
      <c r="E4575">
        <v>398.43</v>
      </c>
      <c r="F4575">
        <v>4690.99</v>
      </c>
      <c r="G4575">
        <v>963.58</v>
      </c>
      <c r="H4575">
        <v>312813.96000000002</v>
      </c>
      <c r="I4575">
        <v>72.38</v>
      </c>
      <c r="J4575">
        <v>6.75</v>
      </c>
      <c r="K4575">
        <v>65.63</v>
      </c>
    </row>
    <row r="4576" spans="1:11" x14ac:dyDescent="0.3">
      <c r="A4576" t="s">
        <v>421</v>
      </c>
      <c r="B4576" s="2">
        <v>46112</v>
      </c>
      <c r="C4576">
        <v>312813.96000000002</v>
      </c>
      <c r="D4576">
        <v>1662.08</v>
      </c>
      <c r="E4576">
        <v>390.87</v>
      </c>
      <c r="F4576">
        <v>4601.9399999999996</v>
      </c>
      <c r="G4576">
        <v>945.29</v>
      </c>
      <c r="H4576">
        <v>306875.86</v>
      </c>
      <c r="I4576">
        <v>71.010000000000005</v>
      </c>
      <c r="J4576">
        <v>6.75</v>
      </c>
      <c r="K4576">
        <v>64.25</v>
      </c>
    </row>
    <row r="4577" spans="1:11" x14ac:dyDescent="0.3">
      <c r="A4577" t="s">
        <v>421</v>
      </c>
      <c r="B4577" s="2">
        <v>46142</v>
      </c>
      <c r="C4577">
        <v>306875.86</v>
      </c>
      <c r="D4577">
        <v>1630.53</v>
      </c>
      <c r="E4577">
        <v>383.45</v>
      </c>
      <c r="F4577">
        <v>4514.59</v>
      </c>
      <c r="G4577">
        <v>927.35</v>
      </c>
      <c r="H4577">
        <v>301050.48</v>
      </c>
      <c r="I4577">
        <v>69.66</v>
      </c>
      <c r="J4577">
        <v>6.75</v>
      </c>
      <c r="K4577">
        <v>62.91</v>
      </c>
    </row>
    <row r="4578" spans="1:11" x14ac:dyDescent="0.3">
      <c r="A4578" t="s">
        <v>421</v>
      </c>
      <c r="B4578" s="2">
        <v>46173</v>
      </c>
      <c r="C4578">
        <v>301050.48</v>
      </c>
      <c r="D4578">
        <v>1599.58</v>
      </c>
      <c r="E4578">
        <v>376.17</v>
      </c>
      <c r="F4578">
        <v>4428.8900000000003</v>
      </c>
      <c r="G4578">
        <v>909.75</v>
      </c>
      <c r="H4578">
        <v>295335.67999999999</v>
      </c>
      <c r="I4578">
        <v>68.34</v>
      </c>
      <c r="J4578">
        <v>6.75</v>
      </c>
      <c r="K4578">
        <v>61.58</v>
      </c>
    </row>
    <row r="4579" spans="1:11" x14ac:dyDescent="0.3">
      <c r="A4579" t="s">
        <v>421</v>
      </c>
      <c r="B4579" s="2">
        <v>46203</v>
      </c>
      <c r="C4579">
        <v>295335.67999999999</v>
      </c>
      <c r="D4579">
        <v>1569.22</v>
      </c>
      <c r="E4579">
        <v>369.03</v>
      </c>
      <c r="F4579">
        <v>4344.8100000000004</v>
      </c>
      <c r="G4579">
        <v>892.48</v>
      </c>
      <c r="H4579">
        <v>289729.36</v>
      </c>
      <c r="I4579">
        <v>67.040000000000006</v>
      </c>
      <c r="J4579">
        <v>6.75</v>
      </c>
      <c r="K4579">
        <v>60.29</v>
      </c>
    </row>
    <row r="4580" spans="1:11" x14ac:dyDescent="0.3">
      <c r="A4580" t="s">
        <v>421</v>
      </c>
      <c r="B4580" s="2">
        <v>46234</v>
      </c>
      <c r="C4580">
        <v>289729.36</v>
      </c>
      <c r="D4580">
        <v>1539.43</v>
      </c>
      <c r="E4580">
        <v>362.02</v>
      </c>
      <c r="F4580">
        <v>4262.34</v>
      </c>
      <c r="G4580">
        <v>875.53</v>
      </c>
      <c r="H4580">
        <v>284229.46999999997</v>
      </c>
      <c r="I4580">
        <v>65.77</v>
      </c>
      <c r="J4580">
        <v>6.75</v>
      </c>
      <c r="K4580">
        <v>59.01</v>
      </c>
    </row>
    <row r="4581" spans="1:11" x14ac:dyDescent="0.3">
      <c r="A4581" t="s">
        <v>421</v>
      </c>
      <c r="B4581" s="2">
        <v>46265</v>
      </c>
      <c r="C4581">
        <v>284229.46999999997</v>
      </c>
      <c r="D4581">
        <v>1510.21</v>
      </c>
      <c r="E4581">
        <v>355.15</v>
      </c>
      <c r="F4581">
        <v>4181.43</v>
      </c>
      <c r="G4581">
        <v>858.91</v>
      </c>
      <c r="H4581">
        <v>278833.99</v>
      </c>
      <c r="I4581">
        <v>64.52</v>
      </c>
      <c r="J4581">
        <v>6.75</v>
      </c>
      <c r="K4581">
        <v>57.76</v>
      </c>
    </row>
    <row r="4582" spans="1:11" x14ac:dyDescent="0.3">
      <c r="A4582" t="s">
        <v>421</v>
      </c>
      <c r="B4582" s="2">
        <v>46295</v>
      </c>
      <c r="C4582">
        <v>278833.99</v>
      </c>
      <c r="D4582">
        <v>1481.54</v>
      </c>
      <c r="E4582">
        <v>348.41</v>
      </c>
      <c r="F4582">
        <v>4102.05</v>
      </c>
      <c r="G4582">
        <v>842.61</v>
      </c>
      <c r="H4582">
        <v>273540.92</v>
      </c>
      <c r="I4582">
        <v>63.29</v>
      </c>
      <c r="J4582">
        <v>6.75</v>
      </c>
      <c r="K4582">
        <v>56.54</v>
      </c>
    </row>
    <row r="4583" spans="1:11" x14ac:dyDescent="0.3">
      <c r="A4583" t="s">
        <v>421</v>
      </c>
      <c r="B4583" s="2">
        <v>46326</v>
      </c>
      <c r="C4583">
        <v>273540.92</v>
      </c>
      <c r="D4583">
        <v>1453.41</v>
      </c>
      <c r="E4583">
        <v>341.79</v>
      </c>
      <c r="F4583">
        <v>4024.18</v>
      </c>
      <c r="G4583">
        <v>826.61</v>
      </c>
      <c r="H4583">
        <v>268348.33</v>
      </c>
      <c r="I4583">
        <v>62.09</v>
      </c>
      <c r="J4583">
        <v>6.75</v>
      </c>
      <c r="K4583">
        <v>55.34</v>
      </c>
    </row>
    <row r="4584" spans="1:11" x14ac:dyDescent="0.3">
      <c r="A4584" t="s">
        <v>421</v>
      </c>
      <c r="B4584" s="2">
        <v>46356</v>
      </c>
      <c r="C4584">
        <v>268348.33</v>
      </c>
      <c r="D4584">
        <v>1425.82</v>
      </c>
      <c r="E4584">
        <v>335.3</v>
      </c>
      <c r="F4584">
        <v>3947.79</v>
      </c>
      <c r="G4584">
        <v>810.92</v>
      </c>
      <c r="H4584">
        <v>263254.31</v>
      </c>
      <c r="I4584">
        <v>60.91</v>
      </c>
      <c r="J4584">
        <v>6.75</v>
      </c>
      <c r="K4584">
        <v>54.16</v>
      </c>
    </row>
    <row r="4585" spans="1:11" x14ac:dyDescent="0.3">
      <c r="A4585" t="s">
        <v>421</v>
      </c>
      <c r="B4585" s="2">
        <v>46387</v>
      </c>
      <c r="C4585">
        <v>263254.31</v>
      </c>
      <c r="D4585">
        <v>1398.76</v>
      </c>
      <c r="E4585">
        <v>328.94</v>
      </c>
      <c r="F4585">
        <v>3872.85</v>
      </c>
      <c r="G4585">
        <v>795.53</v>
      </c>
      <c r="H4585">
        <v>258257</v>
      </c>
      <c r="I4585">
        <v>59.76</v>
      </c>
      <c r="J4585">
        <v>6.75</v>
      </c>
      <c r="K4585">
        <v>53</v>
      </c>
    </row>
    <row r="4586" spans="1:11" x14ac:dyDescent="0.3">
      <c r="A4586" t="s">
        <v>422</v>
      </c>
      <c r="B4586" s="2">
        <v>46053</v>
      </c>
      <c r="C4586">
        <v>141182.45000000001</v>
      </c>
      <c r="D4586">
        <v>680.26</v>
      </c>
      <c r="E4586">
        <v>643.87</v>
      </c>
      <c r="F4586">
        <v>1466.99</v>
      </c>
      <c r="G4586">
        <v>193.85</v>
      </c>
      <c r="H4586">
        <v>138877.73000000001</v>
      </c>
      <c r="I4586">
        <v>29.17</v>
      </c>
      <c r="J4586">
        <v>7.93</v>
      </c>
      <c r="K4586">
        <v>21.24</v>
      </c>
    </row>
    <row r="4587" spans="1:11" x14ac:dyDescent="0.3">
      <c r="A4587" t="s">
        <v>422</v>
      </c>
      <c r="B4587" s="2">
        <v>46081</v>
      </c>
      <c r="C4587">
        <v>138877.73000000001</v>
      </c>
      <c r="D4587">
        <v>669.16</v>
      </c>
      <c r="E4587">
        <v>633.36</v>
      </c>
      <c r="F4587">
        <v>1443.05</v>
      </c>
      <c r="G4587">
        <v>190.68</v>
      </c>
      <c r="H4587">
        <v>136610.64000000001</v>
      </c>
      <c r="I4587">
        <v>28.7</v>
      </c>
      <c r="J4587">
        <v>7.93</v>
      </c>
      <c r="K4587">
        <v>20.77</v>
      </c>
    </row>
    <row r="4588" spans="1:11" x14ac:dyDescent="0.3">
      <c r="A4588" t="s">
        <v>422</v>
      </c>
      <c r="B4588" s="2">
        <v>46112</v>
      </c>
      <c r="C4588">
        <v>136610.64000000001</v>
      </c>
      <c r="D4588">
        <v>658.24</v>
      </c>
      <c r="E4588">
        <v>623.02</v>
      </c>
      <c r="F4588">
        <v>1419.49</v>
      </c>
      <c r="G4588">
        <v>187.57</v>
      </c>
      <c r="H4588">
        <v>134380.56</v>
      </c>
      <c r="I4588">
        <v>28.23</v>
      </c>
      <c r="J4588">
        <v>7.93</v>
      </c>
      <c r="K4588">
        <v>20.3</v>
      </c>
    </row>
    <row r="4589" spans="1:11" x14ac:dyDescent="0.3">
      <c r="A4589" t="s">
        <v>422</v>
      </c>
      <c r="B4589" s="2">
        <v>46142</v>
      </c>
      <c r="C4589">
        <v>134380.56</v>
      </c>
      <c r="D4589">
        <v>647.49</v>
      </c>
      <c r="E4589">
        <v>612.85</v>
      </c>
      <c r="F4589">
        <v>1396.32</v>
      </c>
      <c r="G4589">
        <v>184.51</v>
      </c>
      <c r="H4589">
        <v>132186.88</v>
      </c>
      <c r="I4589">
        <v>27.77</v>
      </c>
      <c r="J4589">
        <v>7.93</v>
      </c>
      <c r="K4589">
        <v>19.84</v>
      </c>
    </row>
    <row r="4590" spans="1:11" x14ac:dyDescent="0.3">
      <c r="A4590" t="s">
        <v>422</v>
      </c>
      <c r="B4590" s="2">
        <v>46173</v>
      </c>
      <c r="C4590">
        <v>132186.88</v>
      </c>
      <c r="D4590">
        <v>636.91999999999996</v>
      </c>
      <c r="E4590">
        <v>602.85</v>
      </c>
      <c r="F4590">
        <v>1373.52</v>
      </c>
      <c r="G4590">
        <v>181.5</v>
      </c>
      <c r="H4590">
        <v>130029.01</v>
      </c>
      <c r="I4590">
        <v>27.31</v>
      </c>
      <c r="J4590">
        <v>7.93</v>
      </c>
      <c r="K4590">
        <v>19.38</v>
      </c>
    </row>
    <row r="4591" spans="1:11" x14ac:dyDescent="0.3">
      <c r="A4591" t="s">
        <v>422</v>
      </c>
      <c r="B4591" s="2">
        <v>46203</v>
      </c>
      <c r="C4591">
        <v>130029.01</v>
      </c>
      <c r="D4591">
        <v>626.52</v>
      </c>
      <c r="E4591">
        <v>593.01</v>
      </c>
      <c r="F4591">
        <v>1351.1</v>
      </c>
      <c r="G4591">
        <v>178.53</v>
      </c>
      <c r="H4591">
        <v>127906.37</v>
      </c>
      <c r="I4591">
        <v>26.87</v>
      </c>
      <c r="J4591">
        <v>7.93</v>
      </c>
      <c r="K4591">
        <v>18.940000000000001</v>
      </c>
    </row>
    <row r="4592" spans="1:11" x14ac:dyDescent="0.3">
      <c r="A4592" t="s">
        <v>422</v>
      </c>
      <c r="B4592" s="2">
        <v>46234</v>
      </c>
      <c r="C4592">
        <v>127906.37</v>
      </c>
      <c r="D4592">
        <v>616.29999999999995</v>
      </c>
      <c r="E4592">
        <v>583.33000000000004</v>
      </c>
      <c r="F4592">
        <v>1329.05</v>
      </c>
      <c r="G4592">
        <v>175.62</v>
      </c>
      <c r="H4592">
        <v>125818.38</v>
      </c>
      <c r="I4592">
        <v>26.43</v>
      </c>
      <c r="J4592">
        <v>7.93</v>
      </c>
      <c r="K4592">
        <v>18.5</v>
      </c>
    </row>
    <row r="4593" spans="1:11" x14ac:dyDescent="0.3">
      <c r="A4593" t="s">
        <v>422</v>
      </c>
      <c r="B4593" s="2">
        <v>46265</v>
      </c>
      <c r="C4593">
        <v>125818.38</v>
      </c>
      <c r="D4593">
        <v>606.23</v>
      </c>
      <c r="E4593">
        <v>573.79999999999995</v>
      </c>
      <c r="F4593">
        <v>1307.3499999999999</v>
      </c>
      <c r="G4593">
        <v>172.75</v>
      </c>
      <c r="H4593">
        <v>123764.47</v>
      </c>
      <c r="I4593">
        <v>26</v>
      </c>
      <c r="J4593">
        <v>7.93</v>
      </c>
      <c r="K4593">
        <v>18.07</v>
      </c>
    </row>
    <row r="4594" spans="1:11" x14ac:dyDescent="0.3">
      <c r="A4594" t="s">
        <v>422</v>
      </c>
      <c r="B4594" s="2">
        <v>46295</v>
      </c>
      <c r="C4594">
        <v>123764.47</v>
      </c>
      <c r="D4594">
        <v>596.34</v>
      </c>
      <c r="E4594">
        <v>564.44000000000005</v>
      </c>
      <c r="F4594">
        <v>1286.01</v>
      </c>
      <c r="G4594">
        <v>169.93</v>
      </c>
      <c r="H4594">
        <v>121744.1</v>
      </c>
      <c r="I4594">
        <v>25.57</v>
      </c>
      <c r="J4594">
        <v>7.93</v>
      </c>
      <c r="K4594">
        <v>17.64</v>
      </c>
    </row>
    <row r="4595" spans="1:11" x14ac:dyDescent="0.3">
      <c r="A4595" t="s">
        <v>422</v>
      </c>
      <c r="B4595" s="2">
        <v>46326</v>
      </c>
      <c r="C4595">
        <v>121744.1</v>
      </c>
      <c r="D4595">
        <v>586.6</v>
      </c>
      <c r="E4595">
        <v>555.22</v>
      </c>
      <c r="F4595">
        <v>1265.01</v>
      </c>
      <c r="G4595">
        <v>167.16</v>
      </c>
      <c r="H4595">
        <v>119756.7</v>
      </c>
      <c r="I4595">
        <v>25.16</v>
      </c>
      <c r="J4595">
        <v>7.93</v>
      </c>
      <c r="K4595">
        <v>17.23</v>
      </c>
    </row>
    <row r="4596" spans="1:11" x14ac:dyDescent="0.3">
      <c r="A4596" t="s">
        <v>422</v>
      </c>
      <c r="B4596" s="2">
        <v>46356</v>
      </c>
      <c r="C4596">
        <v>119756.7</v>
      </c>
      <c r="D4596">
        <v>577.03</v>
      </c>
      <c r="E4596">
        <v>546.16</v>
      </c>
      <c r="F4596">
        <v>1244.3599999999999</v>
      </c>
      <c r="G4596">
        <v>164.43</v>
      </c>
      <c r="H4596">
        <v>117801.75</v>
      </c>
      <c r="I4596">
        <v>24.75</v>
      </c>
      <c r="J4596">
        <v>7.93</v>
      </c>
      <c r="K4596">
        <v>16.82</v>
      </c>
    </row>
    <row r="4597" spans="1:11" x14ac:dyDescent="0.3">
      <c r="A4597" t="s">
        <v>422</v>
      </c>
      <c r="B4597" s="2">
        <v>46387</v>
      </c>
      <c r="C4597">
        <v>117801.75</v>
      </c>
      <c r="D4597">
        <v>567.61</v>
      </c>
      <c r="E4597">
        <v>537.24</v>
      </c>
      <c r="F4597">
        <v>1224.05</v>
      </c>
      <c r="G4597">
        <v>161.74</v>
      </c>
      <c r="H4597">
        <v>115878.71</v>
      </c>
      <c r="I4597">
        <v>24.34</v>
      </c>
      <c r="J4597">
        <v>7.93</v>
      </c>
      <c r="K4597">
        <v>16.41</v>
      </c>
    </row>
    <row r="4598" spans="1:11" x14ac:dyDescent="0.3">
      <c r="A4598" t="s">
        <v>423</v>
      </c>
      <c r="B4598" s="2">
        <v>46053</v>
      </c>
      <c r="C4598">
        <v>197978.04</v>
      </c>
      <c r="D4598">
        <v>1188.53</v>
      </c>
      <c r="E4598">
        <v>1157.92</v>
      </c>
      <c r="F4598">
        <v>1568.72</v>
      </c>
      <c r="G4598">
        <v>512.49</v>
      </c>
      <c r="H4598">
        <v>194738.91</v>
      </c>
      <c r="I4598">
        <v>40.909999999999997</v>
      </c>
      <c r="J4598">
        <v>6.36</v>
      </c>
      <c r="K4598">
        <v>34.549999999999997</v>
      </c>
    </row>
    <row r="4599" spans="1:11" x14ac:dyDescent="0.3">
      <c r="A4599" t="s">
        <v>423</v>
      </c>
      <c r="B4599" s="2">
        <v>46081</v>
      </c>
      <c r="C4599">
        <v>194738.91</v>
      </c>
      <c r="D4599">
        <v>1169.08</v>
      </c>
      <c r="E4599">
        <v>1138.98</v>
      </c>
      <c r="F4599">
        <v>1543.05</v>
      </c>
      <c r="G4599">
        <v>504.11</v>
      </c>
      <c r="H4599">
        <v>191552.77</v>
      </c>
      <c r="I4599">
        <v>40.24</v>
      </c>
      <c r="J4599">
        <v>6.36</v>
      </c>
      <c r="K4599">
        <v>33.880000000000003</v>
      </c>
    </row>
    <row r="4600" spans="1:11" x14ac:dyDescent="0.3">
      <c r="A4600" t="s">
        <v>423</v>
      </c>
      <c r="B4600" s="2">
        <v>46112</v>
      </c>
      <c r="C4600">
        <v>191552.77</v>
      </c>
      <c r="D4600">
        <v>1149.96</v>
      </c>
      <c r="E4600">
        <v>1120.3399999999999</v>
      </c>
      <c r="F4600">
        <v>1517.81</v>
      </c>
      <c r="G4600">
        <v>495.86</v>
      </c>
      <c r="H4600">
        <v>188418.76</v>
      </c>
      <c r="I4600">
        <v>39.58</v>
      </c>
      <c r="J4600">
        <v>6.36</v>
      </c>
      <c r="K4600">
        <v>33.22</v>
      </c>
    </row>
    <row r="4601" spans="1:11" x14ac:dyDescent="0.3">
      <c r="A4601" t="s">
        <v>423</v>
      </c>
      <c r="B4601" s="2">
        <v>46142</v>
      </c>
      <c r="C4601">
        <v>188418.76</v>
      </c>
      <c r="D4601">
        <v>1131.1400000000001</v>
      </c>
      <c r="E4601">
        <v>1102.01</v>
      </c>
      <c r="F4601">
        <v>1492.97</v>
      </c>
      <c r="G4601">
        <v>487.74</v>
      </c>
      <c r="H4601">
        <v>185336.03</v>
      </c>
      <c r="I4601">
        <v>38.93</v>
      </c>
      <c r="J4601">
        <v>6.36</v>
      </c>
      <c r="K4601">
        <v>32.57</v>
      </c>
    </row>
    <row r="4602" spans="1:11" x14ac:dyDescent="0.3">
      <c r="A4602" t="s">
        <v>423</v>
      </c>
      <c r="B4602" s="2">
        <v>46173</v>
      </c>
      <c r="C4602">
        <v>185336.03</v>
      </c>
      <c r="D4602">
        <v>1112.6300000000001</v>
      </c>
      <c r="E4602">
        <v>1083.98</v>
      </c>
      <c r="F4602">
        <v>1468.55</v>
      </c>
      <c r="G4602">
        <v>479.76</v>
      </c>
      <c r="H4602">
        <v>182303.73</v>
      </c>
      <c r="I4602">
        <v>38.299999999999997</v>
      </c>
      <c r="J4602">
        <v>6.36</v>
      </c>
      <c r="K4602">
        <v>31.93</v>
      </c>
    </row>
    <row r="4603" spans="1:11" x14ac:dyDescent="0.3">
      <c r="A4603" t="s">
        <v>423</v>
      </c>
      <c r="B4603" s="2">
        <v>46203</v>
      </c>
      <c r="C4603">
        <v>182303.73</v>
      </c>
      <c r="D4603">
        <v>1094.43</v>
      </c>
      <c r="E4603">
        <v>1066.25</v>
      </c>
      <c r="F4603">
        <v>1444.52</v>
      </c>
      <c r="G4603">
        <v>471.92</v>
      </c>
      <c r="H4603">
        <v>179321.05</v>
      </c>
      <c r="I4603">
        <v>37.67</v>
      </c>
      <c r="J4603">
        <v>6.36</v>
      </c>
      <c r="K4603">
        <v>31.31</v>
      </c>
    </row>
    <row r="4604" spans="1:11" x14ac:dyDescent="0.3">
      <c r="A4604" t="s">
        <v>423</v>
      </c>
      <c r="B4604" s="2">
        <v>46234</v>
      </c>
      <c r="C4604">
        <v>179321.05</v>
      </c>
      <c r="D4604">
        <v>1076.52</v>
      </c>
      <c r="E4604">
        <v>1048.8</v>
      </c>
      <c r="F4604">
        <v>1420.89</v>
      </c>
      <c r="G4604">
        <v>464.19</v>
      </c>
      <c r="H4604">
        <v>176387.17</v>
      </c>
      <c r="I4604">
        <v>37.049999999999997</v>
      </c>
      <c r="J4604">
        <v>6.36</v>
      </c>
      <c r="K4604">
        <v>30.69</v>
      </c>
    </row>
    <row r="4605" spans="1:11" x14ac:dyDescent="0.3">
      <c r="A4605" t="s">
        <v>423</v>
      </c>
      <c r="B4605" s="2">
        <v>46265</v>
      </c>
      <c r="C4605">
        <v>176387.17</v>
      </c>
      <c r="D4605">
        <v>1058.9100000000001</v>
      </c>
      <c r="E4605">
        <v>1031.6400000000001</v>
      </c>
      <c r="F4605">
        <v>1397.64</v>
      </c>
      <c r="G4605">
        <v>456.6</v>
      </c>
      <c r="H4605">
        <v>173501.28</v>
      </c>
      <c r="I4605">
        <v>36.450000000000003</v>
      </c>
      <c r="J4605">
        <v>6.36</v>
      </c>
      <c r="K4605">
        <v>30.08</v>
      </c>
    </row>
    <row r="4606" spans="1:11" x14ac:dyDescent="0.3">
      <c r="A4606" t="s">
        <v>423</v>
      </c>
      <c r="B4606" s="2">
        <v>46295</v>
      </c>
      <c r="C4606">
        <v>173501.28</v>
      </c>
      <c r="D4606">
        <v>1041.5899999999999</v>
      </c>
      <c r="E4606">
        <v>1014.77</v>
      </c>
      <c r="F4606">
        <v>1374.77</v>
      </c>
      <c r="G4606">
        <v>449.13</v>
      </c>
      <c r="H4606">
        <v>170662.62</v>
      </c>
      <c r="I4606">
        <v>35.85</v>
      </c>
      <c r="J4606">
        <v>6.36</v>
      </c>
      <c r="K4606">
        <v>29.49</v>
      </c>
    </row>
    <row r="4607" spans="1:11" x14ac:dyDescent="0.3">
      <c r="A4607" t="s">
        <v>423</v>
      </c>
      <c r="B4607" s="2">
        <v>46326</v>
      </c>
      <c r="C4607">
        <v>170662.62</v>
      </c>
      <c r="D4607">
        <v>1024.54</v>
      </c>
      <c r="E4607">
        <v>998.16</v>
      </c>
      <c r="F4607">
        <v>1352.28</v>
      </c>
      <c r="G4607">
        <v>441.78</v>
      </c>
      <c r="H4607">
        <v>167870.39</v>
      </c>
      <c r="I4607">
        <v>35.26</v>
      </c>
      <c r="J4607">
        <v>6.36</v>
      </c>
      <c r="K4607">
        <v>28.9</v>
      </c>
    </row>
    <row r="4608" spans="1:11" x14ac:dyDescent="0.3">
      <c r="A4608" t="s">
        <v>423</v>
      </c>
      <c r="B4608" s="2">
        <v>46356</v>
      </c>
      <c r="C4608">
        <v>167870.39</v>
      </c>
      <c r="D4608">
        <v>1007.78</v>
      </c>
      <c r="E4608">
        <v>981.83</v>
      </c>
      <c r="F4608">
        <v>1330.15</v>
      </c>
      <c r="G4608">
        <v>434.55</v>
      </c>
      <c r="H4608">
        <v>165123.85999999999</v>
      </c>
      <c r="I4608">
        <v>34.69</v>
      </c>
      <c r="J4608">
        <v>6.36</v>
      </c>
      <c r="K4608">
        <v>28.32</v>
      </c>
    </row>
    <row r="4609" spans="1:11" x14ac:dyDescent="0.3">
      <c r="A4609" t="s">
        <v>423</v>
      </c>
      <c r="B4609" s="2">
        <v>46387</v>
      </c>
      <c r="C4609">
        <v>165123.85999999999</v>
      </c>
      <c r="D4609">
        <v>991.29</v>
      </c>
      <c r="E4609">
        <v>965.77</v>
      </c>
      <c r="F4609">
        <v>1308.3900000000001</v>
      </c>
      <c r="G4609">
        <v>427.44</v>
      </c>
      <c r="H4609">
        <v>162422.25</v>
      </c>
      <c r="I4609">
        <v>34.119999999999997</v>
      </c>
      <c r="J4609">
        <v>6.36</v>
      </c>
      <c r="K4609">
        <v>27.76</v>
      </c>
    </row>
    <row r="4610" spans="1:11" x14ac:dyDescent="0.3">
      <c r="A4610" t="s">
        <v>424</v>
      </c>
      <c r="B4610" s="2">
        <v>46053</v>
      </c>
      <c r="C4610">
        <v>125414.82</v>
      </c>
      <c r="D4610">
        <v>650.69000000000005</v>
      </c>
      <c r="E4610">
        <v>423</v>
      </c>
      <c r="F4610">
        <v>1431.6</v>
      </c>
      <c r="G4610">
        <v>194.97</v>
      </c>
      <c r="H4610">
        <v>123365.25</v>
      </c>
      <c r="I4610">
        <v>25.91</v>
      </c>
      <c r="J4610">
        <v>7.88</v>
      </c>
      <c r="K4610">
        <v>18.04</v>
      </c>
    </row>
    <row r="4611" spans="1:11" x14ac:dyDescent="0.3">
      <c r="A4611" t="s">
        <v>424</v>
      </c>
      <c r="B4611" s="2">
        <v>46081</v>
      </c>
      <c r="C4611">
        <v>123365.25</v>
      </c>
      <c r="D4611">
        <v>640.05999999999995</v>
      </c>
      <c r="E4611">
        <v>416.09</v>
      </c>
      <c r="F4611">
        <v>1408.2</v>
      </c>
      <c r="G4611">
        <v>191.78</v>
      </c>
      <c r="H4611">
        <v>121349.17</v>
      </c>
      <c r="I4611">
        <v>25.49</v>
      </c>
      <c r="J4611">
        <v>7.88</v>
      </c>
      <c r="K4611">
        <v>17.61</v>
      </c>
    </row>
    <row r="4612" spans="1:11" x14ac:dyDescent="0.3">
      <c r="A4612" t="s">
        <v>424</v>
      </c>
      <c r="B4612" s="2">
        <v>46112</v>
      </c>
      <c r="C4612">
        <v>121349.17</v>
      </c>
      <c r="D4612">
        <v>629.6</v>
      </c>
      <c r="E4612">
        <v>409.29</v>
      </c>
      <c r="F4612">
        <v>1385.19</v>
      </c>
      <c r="G4612">
        <v>188.65</v>
      </c>
      <c r="H4612">
        <v>119366.04</v>
      </c>
      <c r="I4612">
        <v>25.07</v>
      </c>
      <c r="J4612">
        <v>7.88</v>
      </c>
      <c r="K4612">
        <v>17.2</v>
      </c>
    </row>
    <row r="4613" spans="1:11" x14ac:dyDescent="0.3">
      <c r="A4613" t="s">
        <v>424</v>
      </c>
      <c r="B4613" s="2">
        <v>46142</v>
      </c>
      <c r="C4613">
        <v>119366.04</v>
      </c>
      <c r="D4613">
        <v>619.30999999999995</v>
      </c>
      <c r="E4613">
        <v>402.6</v>
      </c>
      <c r="F4613">
        <v>1362.55</v>
      </c>
      <c r="G4613">
        <v>185.57</v>
      </c>
      <c r="H4613">
        <v>117415.32</v>
      </c>
      <c r="I4613">
        <v>24.66</v>
      </c>
      <c r="J4613">
        <v>7.88</v>
      </c>
      <c r="K4613">
        <v>16.79</v>
      </c>
    </row>
    <row r="4614" spans="1:11" x14ac:dyDescent="0.3">
      <c r="A4614" t="s">
        <v>424</v>
      </c>
      <c r="B4614" s="2">
        <v>46173</v>
      </c>
      <c r="C4614">
        <v>117415.32</v>
      </c>
      <c r="D4614">
        <v>609.19000000000005</v>
      </c>
      <c r="E4614">
        <v>396.02</v>
      </c>
      <c r="F4614">
        <v>1340.29</v>
      </c>
      <c r="G4614">
        <v>182.53</v>
      </c>
      <c r="H4614">
        <v>115496.48</v>
      </c>
      <c r="I4614">
        <v>24.26</v>
      </c>
      <c r="J4614">
        <v>7.88</v>
      </c>
      <c r="K4614">
        <v>16.38</v>
      </c>
    </row>
    <row r="4615" spans="1:11" x14ac:dyDescent="0.3">
      <c r="A4615" t="s">
        <v>424</v>
      </c>
      <c r="B4615" s="2">
        <v>46203</v>
      </c>
      <c r="C4615">
        <v>115496.48</v>
      </c>
      <c r="D4615">
        <v>599.23</v>
      </c>
      <c r="E4615">
        <v>389.55</v>
      </c>
      <c r="F4615">
        <v>1318.38</v>
      </c>
      <c r="G4615">
        <v>179.55</v>
      </c>
      <c r="H4615">
        <v>113609</v>
      </c>
      <c r="I4615">
        <v>23.87</v>
      </c>
      <c r="J4615">
        <v>7.88</v>
      </c>
      <c r="K4615">
        <v>15.99</v>
      </c>
    </row>
    <row r="4616" spans="1:11" x14ac:dyDescent="0.3">
      <c r="A4616" t="s">
        <v>424</v>
      </c>
      <c r="B4616" s="2">
        <v>46234</v>
      </c>
      <c r="C4616">
        <v>113609</v>
      </c>
      <c r="D4616">
        <v>589.44000000000005</v>
      </c>
      <c r="E4616">
        <v>383.18</v>
      </c>
      <c r="F4616">
        <v>1296.8399999999999</v>
      </c>
      <c r="G4616">
        <v>176.62</v>
      </c>
      <c r="H4616">
        <v>111752.36</v>
      </c>
      <c r="I4616">
        <v>23.48</v>
      </c>
      <c r="J4616">
        <v>7.88</v>
      </c>
      <c r="K4616">
        <v>15.6</v>
      </c>
    </row>
    <row r="4617" spans="1:11" x14ac:dyDescent="0.3">
      <c r="A4617" t="s">
        <v>424</v>
      </c>
      <c r="B4617" s="2">
        <v>46265</v>
      </c>
      <c r="C4617">
        <v>111752.36</v>
      </c>
      <c r="D4617">
        <v>579.80999999999995</v>
      </c>
      <c r="E4617">
        <v>376.92</v>
      </c>
      <c r="F4617">
        <v>1275.6400000000001</v>
      </c>
      <c r="G4617">
        <v>173.73</v>
      </c>
      <c r="H4617">
        <v>109926.06</v>
      </c>
      <c r="I4617">
        <v>23.09</v>
      </c>
      <c r="J4617">
        <v>7.88</v>
      </c>
      <c r="K4617">
        <v>15.21</v>
      </c>
    </row>
    <row r="4618" spans="1:11" x14ac:dyDescent="0.3">
      <c r="A4618" t="s">
        <v>424</v>
      </c>
      <c r="B4618" s="2">
        <v>46295</v>
      </c>
      <c r="C4618">
        <v>109926.06</v>
      </c>
      <c r="D4618">
        <v>570.33000000000004</v>
      </c>
      <c r="E4618">
        <v>370.76</v>
      </c>
      <c r="F4618">
        <v>1254.8</v>
      </c>
      <c r="G4618">
        <v>170.89</v>
      </c>
      <c r="H4618">
        <v>108129.62</v>
      </c>
      <c r="I4618">
        <v>22.71</v>
      </c>
      <c r="J4618">
        <v>7.88</v>
      </c>
      <c r="K4618">
        <v>14.84</v>
      </c>
    </row>
    <row r="4619" spans="1:11" x14ac:dyDescent="0.3">
      <c r="A4619" t="s">
        <v>424</v>
      </c>
      <c r="B4619" s="2">
        <v>46326</v>
      </c>
      <c r="C4619">
        <v>108129.62</v>
      </c>
      <c r="D4619">
        <v>561.01</v>
      </c>
      <c r="E4619">
        <v>364.7</v>
      </c>
      <c r="F4619">
        <v>1234.29</v>
      </c>
      <c r="G4619">
        <v>168.1</v>
      </c>
      <c r="H4619">
        <v>106362.52</v>
      </c>
      <c r="I4619">
        <v>22.34</v>
      </c>
      <c r="J4619">
        <v>7.88</v>
      </c>
      <c r="K4619">
        <v>14.47</v>
      </c>
    </row>
    <row r="4620" spans="1:11" x14ac:dyDescent="0.3">
      <c r="A4620" t="s">
        <v>424</v>
      </c>
      <c r="B4620" s="2">
        <v>46356</v>
      </c>
      <c r="C4620">
        <v>106362.52</v>
      </c>
      <c r="D4620">
        <v>551.84</v>
      </c>
      <c r="E4620">
        <v>358.74</v>
      </c>
      <c r="F4620">
        <v>1214.1199999999999</v>
      </c>
      <c r="G4620">
        <v>165.35</v>
      </c>
      <c r="H4620">
        <v>104624.31</v>
      </c>
      <c r="I4620">
        <v>21.98</v>
      </c>
      <c r="J4620">
        <v>7.88</v>
      </c>
      <c r="K4620">
        <v>14.1</v>
      </c>
    </row>
    <row r="4621" spans="1:11" x14ac:dyDescent="0.3">
      <c r="A4621" t="s">
        <v>424</v>
      </c>
      <c r="B4621" s="2">
        <v>46387</v>
      </c>
      <c r="C4621">
        <v>104624.31</v>
      </c>
      <c r="D4621">
        <v>542.83000000000004</v>
      </c>
      <c r="E4621">
        <v>352.88</v>
      </c>
      <c r="F4621">
        <v>1194.28</v>
      </c>
      <c r="G4621">
        <v>162.65</v>
      </c>
      <c r="H4621">
        <v>102914.51</v>
      </c>
      <c r="I4621">
        <v>21.62</v>
      </c>
      <c r="J4621">
        <v>7.88</v>
      </c>
      <c r="K4621">
        <v>13.74</v>
      </c>
    </row>
    <row r="4622" spans="1:11" x14ac:dyDescent="0.3">
      <c r="A4622" t="s">
        <v>425</v>
      </c>
      <c r="B4622" s="2">
        <v>46053</v>
      </c>
      <c r="C4622">
        <v>562457.36</v>
      </c>
      <c r="D4622">
        <v>3386.93</v>
      </c>
      <c r="E4622">
        <v>509.01</v>
      </c>
      <c r="F4622">
        <v>6182.44</v>
      </c>
      <c r="G4622">
        <v>1782.83</v>
      </c>
      <c r="H4622">
        <v>553983.07999999996</v>
      </c>
      <c r="I4622">
        <v>116.3</v>
      </c>
      <c r="J4622">
        <v>4.53</v>
      </c>
      <c r="K4622">
        <v>111.77</v>
      </c>
    </row>
    <row r="4623" spans="1:11" x14ac:dyDescent="0.3">
      <c r="A4623" t="s">
        <v>425</v>
      </c>
      <c r="B4623" s="2">
        <v>46081</v>
      </c>
      <c r="C4623">
        <v>553983.07999999996</v>
      </c>
      <c r="D4623">
        <v>3335.9</v>
      </c>
      <c r="E4623">
        <v>501.34</v>
      </c>
      <c r="F4623">
        <v>6089.29</v>
      </c>
      <c r="G4623">
        <v>1755.97</v>
      </c>
      <c r="H4623">
        <v>545636.49</v>
      </c>
      <c r="I4623">
        <v>114.54</v>
      </c>
      <c r="J4623">
        <v>4.53</v>
      </c>
      <c r="K4623">
        <v>110.02</v>
      </c>
    </row>
    <row r="4624" spans="1:11" x14ac:dyDescent="0.3">
      <c r="A4624" t="s">
        <v>425</v>
      </c>
      <c r="B4624" s="2">
        <v>46112</v>
      </c>
      <c r="C4624">
        <v>545636.49</v>
      </c>
      <c r="D4624">
        <v>3285.64</v>
      </c>
      <c r="E4624">
        <v>493.79</v>
      </c>
      <c r="F4624">
        <v>5997.54</v>
      </c>
      <c r="G4624">
        <v>1729.51</v>
      </c>
      <c r="H4624">
        <v>537415.64</v>
      </c>
      <c r="I4624">
        <v>112.82</v>
      </c>
      <c r="J4624">
        <v>4.53</v>
      </c>
      <c r="K4624">
        <v>108.29</v>
      </c>
    </row>
    <row r="4625" spans="1:11" x14ac:dyDescent="0.3">
      <c r="A4625" t="s">
        <v>425</v>
      </c>
      <c r="B4625" s="2">
        <v>46142</v>
      </c>
      <c r="C4625">
        <v>537415.64</v>
      </c>
      <c r="D4625">
        <v>3236.14</v>
      </c>
      <c r="E4625">
        <v>486.35</v>
      </c>
      <c r="F4625">
        <v>5907.18</v>
      </c>
      <c r="G4625">
        <v>1703.45</v>
      </c>
      <c r="H4625">
        <v>529318.66</v>
      </c>
      <c r="I4625">
        <v>111.12</v>
      </c>
      <c r="J4625">
        <v>4.53</v>
      </c>
      <c r="K4625">
        <v>106.59</v>
      </c>
    </row>
    <row r="4626" spans="1:11" x14ac:dyDescent="0.3">
      <c r="A4626" t="s">
        <v>425</v>
      </c>
      <c r="B4626" s="2">
        <v>46173</v>
      </c>
      <c r="C4626">
        <v>529318.66</v>
      </c>
      <c r="D4626">
        <v>3187.38</v>
      </c>
      <c r="E4626">
        <v>479.02</v>
      </c>
      <c r="F4626">
        <v>5818.18</v>
      </c>
      <c r="G4626">
        <v>1677.79</v>
      </c>
      <c r="H4626">
        <v>521343.67</v>
      </c>
      <c r="I4626">
        <v>109.44</v>
      </c>
      <c r="J4626">
        <v>4.53</v>
      </c>
      <c r="K4626">
        <v>104.92</v>
      </c>
    </row>
    <row r="4627" spans="1:11" x14ac:dyDescent="0.3">
      <c r="A4627" t="s">
        <v>425</v>
      </c>
      <c r="B4627" s="2">
        <v>46203</v>
      </c>
      <c r="C4627">
        <v>521343.67</v>
      </c>
      <c r="D4627">
        <v>3139.36</v>
      </c>
      <c r="E4627">
        <v>471.8</v>
      </c>
      <c r="F4627">
        <v>5730.52</v>
      </c>
      <c r="G4627">
        <v>1652.51</v>
      </c>
      <c r="H4627">
        <v>513488.83</v>
      </c>
      <c r="I4627">
        <v>107.8</v>
      </c>
      <c r="J4627">
        <v>4.53</v>
      </c>
      <c r="K4627">
        <v>103.27</v>
      </c>
    </row>
    <row r="4628" spans="1:11" x14ac:dyDescent="0.3">
      <c r="A4628" t="s">
        <v>425</v>
      </c>
      <c r="B4628" s="2">
        <v>46234</v>
      </c>
      <c r="C4628">
        <v>513488.83</v>
      </c>
      <c r="D4628">
        <v>3092.06</v>
      </c>
      <c r="E4628">
        <v>464.69</v>
      </c>
      <c r="F4628">
        <v>5644.18</v>
      </c>
      <c r="G4628">
        <v>1627.61</v>
      </c>
      <c r="H4628">
        <v>505752.34</v>
      </c>
      <c r="I4628">
        <v>106.17</v>
      </c>
      <c r="J4628">
        <v>4.53</v>
      </c>
      <c r="K4628">
        <v>101.64</v>
      </c>
    </row>
    <row r="4629" spans="1:11" x14ac:dyDescent="0.3">
      <c r="A4629" t="s">
        <v>425</v>
      </c>
      <c r="B4629" s="2">
        <v>46265</v>
      </c>
      <c r="C4629">
        <v>505752.34</v>
      </c>
      <c r="D4629">
        <v>3045.47</v>
      </c>
      <c r="E4629">
        <v>457.69</v>
      </c>
      <c r="F4629">
        <v>5559.14</v>
      </c>
      <c r="G4629">
        <v>1603.09</v>
      </c>
      <c r="H4629">
        <v>498132.42</v>
      </c>
      <c r="I4629">
        <v>104.57</v>
      </c>
      <c r="J4629">
        <v>4.53</v>
      </c>
      <c r="K4629">
        <v>100.04</v>
      </c>
    </row>
    <row r="4630" spans="1:11" x14ac:dyDescent="0.3">
      <c r="A4630" t="s">
        <v>425</v>
      </c>
      <c r="B4630" s="2">
        <v>46295</v>
      </c>
      <c r="C4630">
        <v>498132.42</v>
      </c>
      <c r="D4630">
        <v>2999.59</v>
      </c>
      <c r="E4630">
        <v>450.8</v>
      </c>
      <c r="F4630">
        <v>5475.39</v>
      </c>
      <c r="G4630">
        <v>1578.94</v>
      </c>
      <c r="H4630">
        <v>490627.29</v>
      </c>
      <c r="I4630">
        <v>103</v>
      </c>
      <c r="J4630">
        <v>4.53</v>
      </c>
      <c r="K4630">
        <v>98.47</v>
      </c>
    </row>
    <row r="4631" spans="1:11" x14ac:dyDescent="0.3">
      <c r="A4631" t="s">
        <v>425</v>
      </c>
      <c r="B4631" s="2">
        <v>46326</v>
      </c>
      <c r="C4631">
        <v>490627.29</v>
      </c>
      <c r="D4631">
        <v>2954.39</v>
      </c>
      <c r="E4631">
        <v>444.01</v>
      </c>
      <c r="F4631">
        <v>5392.89</v>
      </c>
      <c r="G4631">
        <v>1555.15</v>
      </c>
      <c r="H4631">
        <v>483235.25</v>
      </c>
      <c r="I4631">
        <v>101.44</v>
      </c>
      <c r="J4631">
        <v>4.53</v>
      </c>
      <c r="K4631">
        <v>96.92</v>
      </c>
    </row>
    <row r="4632" spans="1:11" x14ac:dyDescent="0.3">
      <c r="A4632" t="s">
        <v>425</v>
      </c>
      <c r="B4632" s="2">
        <v>46356</v>
      </c>
      <c r="C4632">
        <v>483235.25</v>
      </c>
      <c r="D4632">
        <v>2909.88</v>
      </c>
      <c r="E4632">
        <v>437.32</v>
      </c>
      <c r="F4632">
        <v>5311.64</v>
      </c>
      <c r="G4632">
        <v>1531.72</v>
      </c>
      <c r="H4632">
        <v>475954.57</v>
      </c>
      <c r="I4632">
        <v>99.92</v>
      </c>
      <c r="J4632">
        <v>4.53</v>
      </c>
      <c r="K4632">
        <v>95.39</v>
      </c>
    </row>
    <row r="4633" spans="1:11" x14ac:dyDescent="0.3">
      <c r="A4633" t="s">
        <v>425</v>
      </c>
      <c r="B4633" s="2">
        <v>46387</v>
      </c>
      <c r="C4633">
        <v>475954.57</v>
      </c>
      <c r="D4633">
        <v>2866.04</v>
      </c>
      <c r="E4633">
        <v>430.73</v>
      </c>
      <c r="F4633">
        <v>5231.6099999999997</v>
      </c>
      <c r="G4633">
        <v>1508.64</v>
      </c>
      <c r="H4633">
        <v>468783.59</v>
      </c>
      <c r="I4633">
        <v>98.41</v>
      </c>
      <c r="J4633">
        <v>4.53</v>
      </c>
      <c r="K4633">
        <v>93.88</v>
      </c>
    </row>
    <row r="4634" spans="1:11" x14ac:dyDescent="0.3">
      <c r="A4634" t="s">
        <v>426</v>
      </c>
      <c r="B4634" s="2">
        <v>46053</v>
      </c>
      <c r="C4634">
        <v>256802.66</v>
      </c>
      <c r="D4634">
        <v>1417.12</v>
      </c>
      <c r="E4634">
        <v>256.20999999999998</v>
      </c>
      <c r="F4634">
        <v>2825.57</v>
      </c>
      <c r="G4634">
        <v>645.4</v>
      </c>
      <c r="H4634">
        <v>253075.48</v>
      </c>
      <c r="I4634">
        <v>53.11</v>
      </c>
      <c r="J4634">
        <v>7.11</v>
      </c>
      <c r="K4634">
        <v>46</v>
      </c>
    </row>
    <row r="4635" spans="1:11" x14ac:dyDescent="0.3">
      <c r="A4635" t="s">
        <v>426</v>
      </c>
      <c r="B4635" s="2">
        <v>46081</v>
      </c>
      <c r="C4635">
        <v>253075.48</v>
      </c>
      <c r="D4635">
        <v>1396.55</v>
      </c>
      <c r="E4635">
        <v>252.49</v>
      </c>
      <c r="F4635">
        <v>2784.56</v>
      </c>
      <c r="G4635">
        <v>636.04</v>
      </c>
      <c r="H4635">
        <v>249402.39</v>
      </c>
      <c r="I4635">
        <v>52.34</v>
      </c>
      <c r="J4635">
        <v>7.11</v>
      </c>
      <c r="K4635">
        <v>45.23</v>
      </c>
    </row>
    <row r="4636" spans="1:11" x14ac:dyDescent="0.3">
      <c r="A4636" t="s">
        <v>426</v>
      </c>
      <c r="B4636" s="2">
        <v>46112</v>
      </c>
      <c r="C4636">
        <v>249402.39</v>
      </c>
      <c r="D4636">
        <v>1376.29</v>
      </c>
      <c r="E4636">
        <v>248.83</v>
      </c>
      <c r="F4636">
        <v>2744.15</v>
      </c>
      <c r="G4636">
        <v>626.79999999999995</v>
      </c>
      <c r="H4636">
        <v>245782.61</v>
      </c>
      <c r="I4636">
        <v>51.58</v>
      </c>
      <c r="J4636">
        <v>7.11</v>
      </c>
      <c r="K4636">
        <v>44.47</v>
      </c>
    </row>
    <row r="4637" spans="1:11" x14ac:dyDescent="0.3">
      <c r="A4637" t="s">
        <v>426</v>
      </c>
      <c r="B4637" s="2">
        <v>46142</v>
      </c>
      <c r="C4637">
        <v>245782.61</v>
      </c>
      <c r="D4637">
        <v>1356.31</v>
      </c>
      <c r="E4637">
        <v>245.21</v>
      </c>
      <c r="F4637">
        <v>2704.32</v>
      </c>
      <c r="G4637">
        <v>617.71</v>
      </c>
      <c r="H4637">
        <v>242215.37</v>
      </c>
      <c r="I4637">
        <v>50.83</v>
      </c>
      <c r="J4637">
        <v>7.11</v>
      </c>
      <c r="K4637">
        <v>43.73</v>
      </c>
    </row>
    <row r="4638" spans="1:11" x14ac:dyDescent="0.3">
      <c r="A4638" t="s">
        <v>426</v>
      </c>
      <c r="B4638" s="2">
        <v>46173</v>
      </c>
      <c r="C4638">
        <v>242215.37</v>
      </c>
      <c r="D4638">
        <v>1336.63</v>
      </c>
      <c r="E4638">
        <v>241.66</v>
      </c>
      <c r="F4638">
        <v>2665.07</v>
      </c>
      <c r="G4638">
        <v>608.74</v>
      </c>
      <c r="H4638">
        <v>238699.9</v>
      </c>
      <c r="I4638">
        <v>50.1</v>
      </c>
      <c r="J4638">
        <v>7.11</v>
      </c>
      <c r="K4638">
        <v>42.99</v>
      </c>
    </row>
    <row r="4639" spans="1:11" x14ac:dyDescent="0.3">
      <c r="A4639" t="s">
        <v>426</v>
      </c>
      <c r="B4639" s="2">
        <v>46203</v>
      </c>
      <c r="C4639">
        <v>238699.9</v>
      </c>
      <c r="D4639">
        <v>1317.23</v>
      </c>
      <c r="E4639">
        <v>238.15</v>
      </c>
      <c r="F4639">
        <v>2626.39</v>
      </c>
      <c r="G4639">
        <v>599.91</v>
      </c>
      <c r="H4639">
        <v>235235.46</v>
      </c>
      <c r="I4639">
        <v>49.37</v>
      </c>
      <c r="J4639">
        <v>7.11</v>
      </c>
      <c r="K4639">
        <v>42.26</v>
      </c>
    </row>
    <row r="4640" spans="1:11" x14ac:dyDescent="0.3">
      <c r="A4640" t="s">
        <v>426</v>
      </c>
      <c r="B4640" s="2">
        <v>46234</v>
      </c>
      <c r="C4640">
        <v>235235.46</v>
      </c>
      <c r="D4640">
        <v>1298.1099999999999</v>
      </c>
      <c r="E4640">
        <v>234.69</v>
      </c>
      <c r="F4640">
        <v>2588.27</v>
      </c>
      <c r="G4640">
        <v>591.20000000000005</v>
      </c>
      <c r="H4640">
        <v>231821.3</v>
      </c>
      <c r="I4640">
        <v>48.65</v>
      </c>
      <c r="J4640">
        <v>7.11</v>
      </c>
      <c r="K4640">
        <v>41.54</v>
      </c>
    </row>
    <row r="4641" spans="1:11" x14ac:dyDescent="0.3">
      <c r="A4641" t="s">
        <v>426</v>
      </c>
      <c r="B4641" s="2">
        <v>46265</v>
      </c>
      <c r="C4641">
        <v>231821.3</v>
      </c>
      <c r="D4641">
        <v>1279.27</v>
      </c>
      <c r="E4641">
        <v>231.29</v>
      </c>
      <c r="F4641">
        <v>2550.6999999999998</v>
      </c>
      <c r="G4641">
        <v>582.62</v>
      </c>
      <c r="H4641">
        <v>228456.69</v>
      </c>
      <c r="I4641">
        <v>47.95</v>
      </c>
      <c r="J4641">
        <v>7.11</v>
      </c>
      <c r="K4641">
        <v>40.840000000000003</v>
      </c>
    </row>
    <row r="4642" spans="1:11" x14ac:dyDescent="0.3">
      <c r="A4642" t="s">
        <v>426</v>
      </c>
      <c r="B4642" s="2">
        <v>46295</v>
      </c>
      <c r="C4642">
        <v>228456.69</v>
      </c>
      <c r="D4642">
        <v>1260.7</v>
      </c>
      <c r="E4642">
        <v>227.93</v>
      </c>
      <c r="F4642">
        <v>2513.6799999999998</v>
      </c>
      <c r="G4642">
        <v>574.16</v>
      </c>
      <c r="H4642">
        <v>225140.91</v>
      </c>
      <c r="I4642">
        <v>47.25</v>
      </c>
      <c r="J4642">
        <v>7.11</v>
      </c>
      <c r="K4642">
        <v>40.14</v>
      </c>
    </row>
    <row r="4643" spans="1:11" x14ac:dyDescent="0.3">
      <c r="A4643" t="s">
        <v>426</v>
      </c>
      <c r="B4643" s="2">
        <v>46326</v>
      </c>
      <c r="C4643">
        <v>225140.91</v>
      </c>
      <c r="D4643">
        <v>1242.4000000000001</v>
      </c>
      <c r="E4643">
        <v>224.62</v>
      </c>
      <c r="F4643">
        <v>2477.1999999999998</v>
      </c>
      <c r="G4643">
        <v>565.83000000000004</v>
      </c>
      <c r="H4643">
        <v>221873.26</v>
      </c>
      <c r="I4643">
        <v>46.56</v>
      </c>
      <c r="J4643">
        <v>7.11</v>
      </c>
      <c r="K4643">
        <v>39.46</v>
      </c>
    </row>
    <row r="4644" spans="1:11" x14ac:dyDescent="0.3">
      <c r="A4644" t="s">
        <v>426</v>
      </c>
      <c r="B4644" s="2">
        <v>46356</v>
      </c>
      <c r="C4644">
        <v>221873.26</v>
      </c>
      <c r="D4644">
        <v>1224.3699999999999</v>
      </c>
      <c r="E4644">
        <v>221.36</v>
      </c>
      <c r="F4644">
        <v>2441.25</v>
      </c>
      <c r="G4644">
        <v>557.62</v>
      </c>
      <c r="H4644">
        <v>218653.04</v>
      </c>
      <c r="I4644">
        <v>45.89</v>
      </c>
      <c r="J4644">
        <v>7.11</v>
      </c>
      <c r="K4644">
        <v>38.78</v>
      </c>
    </row>
    <row r="4645" spans="1:11" x14ac:dyDescent="0.3">
      <c r="A4645" t="s">
        <v>426</v>
      </c>
      <c r="B4645" s="2">
        <v>46387</v>
      </c>
      <c r="C4645">
        <v>218653.04</v>
      </c>
      <c r="D4645">
        <v>1206.5999999999999</v>
      </c>
      <c r="E4645">
        <v>218.15</v>
      </c>
      <c r="F4645">
        <v>2405.8200000000002</v>
      </c>
      <c r="G4645">
        <v>549.52</v>
      </c>
      <c r="H4645">
        <v>215479.55</v>
      </c>
      <c r="I4645">
        <v>45.22</v>
      </c>
      <c r="J4645">
        <v>7.11</v>
      </c>
      <c r="K4645">
        <v>38.11</v>
      </c>
    </row>
    <row r="4646" spans="1:11" x14ac:dyDescent="0.3">
      <c r="A4646" t="s">
        <v>427</v>
      </c>
      <c r="B4646" s="2">
        <v>46053</v>
      </c>
      <c r="C4646">
        <v>379423.51</v>
      </c>
      <c r="D4646">
        <v>1816.49</v>
      </c>
      <c r="E4646">
        <v>515.57000000000005</v>
      </c>
      <c r="F4646">
        <v>5750.02</v>
      </c>
      <c r="G4646">
        <v>160.65</v>
      </c>
      <c r="H4646">
        <v>372997.28</v>
      </c>
      <c r="I4646">
        <v>78.38</v>
      </c>
      <c r="J4646">
        <v>4.5</v>
      </c>
      <c r="K4646">
        <v>73.88</v>
      </c>
    </row>
    <row r="4647" spans="1:11" x14ac:dyDescent="0.3">
      <c r="A4647" t="s">
        <v>427</v>
      </c>
      <c r="B4647" s="2">
        <v>46081</v>
      </c>
      <c r="C4647">
        <v>372997.28</v>
      </c>
      <c r="D4647">
        <v>1785.72</v>
      </c>
      <c r="E4647">
        <v>506.83</v>
      </c>
      <c r="F4647">
        <v>5652.63</v>
      </c>
      <c r="G4647">
        <v>157.93</v>
      </c>
      <c r="H4647">
        <v>366679.88</v>
      </c>
      <c r="I4647">
        <v>77.05</v>
      </c>
      <c r="J4647">
        <v>4.5</v>
      </c>
      <c r="K4647">
        <v>72.55</v>
      </c>
    </row>
    <row r="4648" spans="1:11" x14ac:dyDescent="0.3">
      <c r="A4648" t="s">
        <v>427</v>
      </c>
      <c r="B4648" s="2">
        <v>46112</v>
      </c>
      <c r="C4648">
        <v>366679.88</v>
      </c>
      <c r="D4648">
        <v>1755.48</v>
      </c>
      <c r="E4648">
        <v>498.25</v>
      </c>
      <c r="F4648">
        <v>5556.89</v>
      </c>
      <c r="G4648">
        <v>155.26</v>
      </c>
      <c r="H4648">
        <v>360469.48</v>
      </c>
      <c r="I4648">
        <v>75.739999999999995</v>
      </c>
      <c r="J4648">
        <v>4.5</v>
      </c>
      <c r="K4648">
        <v>71.239999999999995</v>
      </c>
    </row>
    <row r="4649" spans="1:11" x14ac:dyDescent="0.3">
      <c r="A4649" t="s">
        <v>427</v>
      </c>
      <c r="B4649" s="2">
        <v>46142</v>
      </c>
      <c r="C4649">
        <v>360469.48</v>
      </c>
      <c r="D4649">
        <v>1725.75</v>
      </c>
      <c r="E4649">
        <v>489.81</v>
      </c>
      <c r="F4649">
        <v>5462.77</v>
      </c>
      <c r="G4649">
        <v>152.63</v>
      </c>
      <c r="H4649">
        <v>354364.27</v>
      </c>
      <c r="I4649">
        <v>74.459999999999994</v>
      </c>
      <c r="J4649">
        <v>4.5</v>
      </c>
      <c r="K4649">
        <v>69.959999999999994</v>
      </c>
    </row>
    <row r="4650" spans="1:11" x14ac:dyDescent="0.3">
      <c r="A4650" t="s">
        <v>427</v>
      </c>
      <c r="B4650" s="2">
        <v>46173</v>
      </c>
      <c r="C4650">
        <v>354364.27</v>
      </c>
      <c r="D4650">
        <v>1696.52</v>
      </c>
      <c r="E4650">
        <v>481.52</v>
      </c>
      <c r="F4650">
        <v>5370.25</v>
      </c>
      <c r="G4650">
        <v>150.04</v>
      </c>
      <c r="H4650">
        <v>348362.46</v>
      </c>
      <c r="I4650">
        <v>73.2</v>
      </c>
      <c r="J4650">
        <v>4.5</v>
      </c>
      <c r="K4650">
        <v>68.7</v>
      </c>
    </row>
    <row r="4651" spans="1:11" x14ac:dyDescent="0.3">
      <c r="A4651" t="s">
        <v>427</v>
      </c>
      <c r="B4651" s="2">
        <v>46203</v>
      </c>
      <c r="C4651">
        <v>348362.46</v>
      </c>
      <c r="D4651">
        <v>1667.79</v>
      </c>
      <c r="E4651">
        <v>473.36</v>
      </c>
      <c r="F4651">
        <v>5279.3</v>
      </c>
      <c r="G4651">
        <v>147.5</v>
      </c>
      <c r="H4651">
        <v>342462.3</v>
      </c>
      <c r="I4651">
        <v>71.959999999999994</v>
      </c>
      <c r="J4651">
        <v>4.5</v>
      </c>
      <c r="K4651">
        <v>67.459999999999994</v>
      </c>
    </row>
    <row r="4652" spans="1:11" x14ac:dyDescent="0.3">
      <c r="A4652" t="s">
        <v>427</v>
      </c>
      <c r="B4652" s="2">
        <v>46234</v>
      </c>
      <c r="C4652">
        <v>342462.3</v>
      </c>
      <c r="D4652">
        <v>1639.54</v>
      </c>
      <c r="E4652">
        <v>465.34</v>
      </c>
      <c r="F4652">
        <v>5189.88</v>
      </c>
      <c r="G4652">
        <v>145</v>
      </c>
      <c r="H4652">
        <v>336662.07</v>
      </c>
      <c r="I4652">
        <v>70.739999999999995</v>
      </c>
      <c r="J4652">
        <v>4.5</v>
      </c>
      <c r="K4652">
        <v>66.239999999999995</v>
      </c>
    </row>
    <row r="4653" spans="1:11" x14ac:dyDescent="0.3">
      <c r="A4653" t="s">
        <v>427</v>
      </c>
      <c r="B4653" s="2">
        <v>46265</v>
      </c>
      <c r="C4653">
        <v>336662.07</v>
      </c>
      <c r="D4653">
        <v>1611.77</v>
      </c>
      <c r="E4653">
        <v>457.46</v>
      </c>
      <c r="F4653">
        <v>5101.9799999999996</v>
      </c>
      <c r="G4653">
        <v>142.55000000000001</v>
      </c>
      <c r="H4653">
        <v>330960.08</v>
      </c>
      <c r="I4653">
        <v>69.540000000000006</v>
      </c>
      <c r="J4653">
        <v>4.5</v>
      </c>
      <c r="K4653">
        <v>65.040000000000006</v>
      </c>
    </row>
    <row r="4654" spans="1:11" x14ac:dyDescent="0.3">
      <c r="A4654" t="s">
        <v>427</v>
      </c>
      <c r="B4654" s="2">
        <v>46295</v>
      </c>
      <c r="C4654">
        <v>330960.08</v>
      </c>
      <c r="D4654">
        <v>1584.47</v>
      </c>
      <c r="E4654">
        <v>449.71</v>
      </c>
      <c r="F4654">
        <v>5015.57</v>
      </c>
      <c r="G4654">
        <v>140.13</v>
      </c>
      <c r="H4654">
        <v>325354.65999999997</v>
      </c>
      <c r="I4654">
        <v>68.37</v>
      </c>
      <c r="J4654">
        <v>4.5</v>
      </c>
      <c r="K4654">
        <v>63.86</v>
      </c>
    </row>
    <row r="4655" spans="1:11" x14ac:dyDescent="0.3">
      <c r="A4655" t="s">
        <v>427</v>
      </c>
      <c r="B4655" s="2">
        <v>46326</v>
      </c>
      <c r="C4655">
        <v>325354.65999999997</v>
      </c>
      <c r="D4655">
        <v>1557.64</v>
      </c>
      <c r="E4655">
        <v>442.1</v>
      </c>
      <c r="F4655">
        <v>4930.62</v>
      </c>
      <c r="G4655">
        <v>137.76</v>
      </c>
      <c r="H4655">
        <v>319844.18</v>
      </c>
      <c r="I4655">
        <v>67.209999999999994</v>
      </c>
      <c r="J4655">
        <v>4.5</v>
      </c>
      <c r="K4655">
        <v>62.71</v>
      </c>
    </row>
    <row r="4656" spans="1:11" x14ac:dyDescent="0.3">
      <c r="A4656" t="s">
        <v>427</v>
      </c>
      <c r="B4656" s="2">
        <v>46356</v>
      </c>
      <c r="C4656">
        <v>319844.18</v>
      </c>
      <c r="D4656">
        <v>1531.25</v>
      </c>
      <c r="E4656">
        <v>434.61</v>
      </c>
      <c r="F4656">
        <v>4847.1099999999997</v>
      </c>
      <c r="G4656">
        <v>135.43</v>
      </c>
      <c r="H4656">
        <v>314427.03000000003</v>
      </c>
      <c r="I4656">
        <v>66.069999999999993</v>
      </c>
      <c r="J4656">
        <v>4.5</v>
      </c>
      <c r="K4656">
        <v>61.57</v>
      </c>
    </row>
    <row r="4657" spans="1:11" x14ac:dyDescent="0.3">
      <c r="A4657" t="s">
        <v>427</v>
      </c>
      <c r="B4657" s="2">
        <v>46387</v>
      </c>
      <c r="C4657">
        <v>314427.03000000003</v>
      </c>
      <c r="D4657">
        <v>1505.32</v>
      </c>
      <c r="E4657">
        <v>427.25</v>
      </c>
      <c r="F4657">
        <v>4765.0200000000004</v>
      </c>
      <c r="G4657">
        <v>133.13</v>
      </c>
      <c r="H4657">
        <v>309101.63</v>
      </c>
      <c r="I4657">
        <v>64.95</v>
      </c>
      <c r="J4657">
        <v>4.5</v>
      </c>
      <c r="K4657">
        <v>60.45</v>
      </c>
    </row>
    <row r="4658" spans="1:11" x14ac:dyDescent="0.3">
      <c r="A4658" t="s">
        <v>428</v>
      </c>
      <c r="B4658" s="2">
        <v>46053</v>
      </c>
      <c r="C4658">
        <v>153712.78</v>
      </c>
      <c r="D4658">
        <v>795.46</v>
      </c>
      <c r="E4658">
        <v>180.46</v>
      </c>
      <c r="F4658">
        <v>1503.62</v>
      </c>
      <c r="G4658">
        <v>76.55</v>
      </c>
      <c r="H4658">
        <v>151952.15</v>
      </c>
      <c r="I4658">
        <v>31.84</v>
      </c>
      <c r="J4658">
        <v>7.91</v>
      </c>
      <c r="K4658">
        <v>23.93</v>
      </c>
    </row>
    <row r="4659" spans="1:11" x14ac:dyDescent="0.3">
      <c r="A4659" t="s">
        <v>428</v>
      </c>
      <c r="B4659" s="2">
        <v>46081</v>
      </c>
      <c r="C4659">
        <v>151952.15</v>
      </c>
      <c r="D4659">
        <v>786.35</v>
      </c>
      <c r="E4659">
        <v>178.4</v>
      </c>
      <c r="F4659">
        <v>1486.4</v>
      </c>
      <c r="G4659">
        <v>75.67</v>
      </c>
      <c r="H4659">
        <v>150211.68</v>
      </c>
      <c r="I4659">
        <v>31.48</v>
      </c>
      <c r="J4659">
        <v>7.91</v>
      </c>
      <c r="K4659">
        <v>23.56</v>
      </c>
    </row>
    <row r="4660" spans="1:11" x14ac:dyDescent="0.3">
      <c r="A4660" t="s">
        <v>428</v>
      </c>
      <c r="B4660" s="2">
        <v>46112</v>
      </c>
      <c r="C4660">
        <v>150211.68</v>
      </c>
      <c r="D4660">
        <v>777.35</v>
      </c>
      <c r="E4660">
        <v>176.35</v>
      </c>
      <c r="F4660">
        <v>1469.38</v>
      </c>
      <c r="G4660">
        <v>74.8</v>
      </c>
      <c r="H4660">
        <v>148491.15</v>
      </c>
      <c r="I4660">
        <v>31.11</v>
      </c>
      <c r="J4660">
        <v>7.91</v>
      </c>
      <c r="K4660">
        <v>23.2</v>
      </c>
    </row>
    <row r="4661" spans="1:11" x14ac:dyDescent="0.3">
      <c r="A4661" t="s">
        <v>428</v>
      </c>
      <c r="B4661" s="2">
        <v>46142</v>
      </c>
      <c r="C4661">
        <v>148491.15</v>
      </c>
      <c r="D4661">
        <v>768.44</v>
      </c>
      <c r="E4661">
        <v>174.33</v>
      </c>
      <c r="F4661">
        <v>1452.55</v>
      </c>
      <c r="G4661">
        <v>73.95</v>
      </c>
      <c r="H4661">
        <v>146790.32999999999</v>
      </c>
      <c r="I4661">
        <v>30.76</v>
      </c>
      <c r="J4661">
        <v>7.91</v>
      </c>
      <c r="K4661">
        <v>22.85</v>
      </c>
    </row>
    <row r="4662" spans="1:11" x14ac:dyDescent="0.3">
      <c r="A4662" t="s">
        <v>428</v>
      </c>
      <c r="B4662" s="2">
        <v>46173</v>
      </c>
      <c r="C4662">
        <v>146790.32999999999</v>
      </c>
      <c r="D4662">
        <v>759.64</v>
      </c>
      <c r="E4662">
        <v>172.34</v>
      </c>
      <c r="F4662">
        <v>1435.91</v>
      </c>
      <c r="G4662">
        <v>73.099999999999994</v>
      </c>
      <c r="H4662">
        <v>145108.98000000001</v>
      </c>
      <c r="I4662">
        <v>30.41</v>
      </c>
      <c r="J4662">
        <v>7.91</v>
      </c>
      <c r="K4662">
        <v>22.5</v>
      </c>
    </row>
    <row r="4663" spans="1:11" x14ac:dyDescent="0.3">
      <c r="A4663" t="s">
        <v>428</v>
      </c>
      <c r="B4663" s="2">
        <v>46203</v>
      </c>
      <c r="C4663">
        <v>145108.98000000001</v>
      </c>
      <c r="D4663">
        <v>750.94</v>
      </c>
      <c r="E4663">
        <v>170.36</v>
      </c>
      <c r="F4663">
        <v>1419.46</v>
      </c>
      <c r="G4663">
        <v>72.260000000000005</v>
      </c>
      <c r="H4663">
        <v>143446.9</v>
      </c>
      <c r="I4663">
        <v>30.06</v>
      </c>
      <c r="J4663">
        <v>7.91</v>
      </c>
      <c r="K4663">
        <v>22.15</v>
      </c>
    </row>
    <row r="4664" spans="1:11" x14ac:dyDescent="0.3">
      <c r="A4664" t="s">
        <v>428</v>
      </c>
      <c r="B4664" s="2">
        <v>46234</v>
      </c>
      <c r="C4664">
        <v>143446.9</v>
      </c>
      <c r="D4664">
        <v>742.34</v>
      </c>
      <c r="E4664">
        <v>168.41</v>
      </c>
      <c r="F4664">
        <v>1403.2</v>
      </c>
      <c r="G4664">
        <v>71.430000000000007</v>
      </c>
      <c r="H4664">
        <v>141803.85</v>
      </c>
      <c r="I4664">
        <v>29.71</v>
      </c>
      <c r="J4664">
        <v>7.91</v>
      </c>
      <c r="K4664">
        <v>21.8</v>
      </c>
    </row>
    <row r="4665" spans="1:11" x14ac:dyDescent="0.3">
      <c r="A4665" t="s">
        <v>428</v>
      </c>
      <c r="B4665" s="2">
        <v>46265</v>
      </c>
      <c r="C4665">
        <v>141803.85</v>
      </c>
      <c r="D4665">
        <v>733.83</v>
      </c>
      <c r="E4665">
        <v>166.48</v>
      </c>
      <c r="F4665">
        <v>1387.13</v>
      </c>
      <c r="G4665">
        <v>70.62</v>
      </c>
      <c r="H4665">
        <v>140179.63</v>
      </c>
      <c r="I4665">
        <v>29.37</v>
      </c>
      <c r="J4665">
        <v>7.91</v>
      </c>
      <c r="K4665">
        <v>21.46</v>
      </c>
    </row>
    <row r="4666" spans="1:11" x14ac:dyDescent="0.3">
      <c r="A4666" t="s">
        <v>428</v>
      </c>
      <c r="B4666" s="2">
        <v>46295</v>
      </c>
      <c r="C4666">
        <v>140179.63</v>
      </c>
      <c r="D4666">
        <v>725.43</v>
      </c>
      <c r="E4666">
        <v>164.57</v>
      </c>
      <c r="F4666">
        <v>1371.24</v>
      </c>
      <c r="G4666">
        <v>69.81</v>
      </c>
      <c r="H4666">
        <v>138574</v>
      </c>
      <c r="I4666">
        <v>29.04</v>
      </c>
      <c r="J4666">
        <v>7.91</v>
      </c>
      <c r="K4666">
        <v>21.13</v>
      </c>
    </row>
    <row r="4667" spans="1:11" x14ac:dyDescent="0.3">
      <c r="A4667" t="s">
        <v>428</v>
      </c>
      <c r="B4667" s="2">
        <v>46326</v>
      </c>
      <c r="C4667">
        <v>138574</v>
      </c>
      <c r="D4667">
        <v>717.12</v>
      </c>
      <c r="E4667">
        <v>162.69</v>
      </c>
      <c r="F4667">
        <v>1355.54</v>
      </c>
      <c r="G4667">
        <v>69.010000000000005</v>
      </c>
      <c r="H4667">
        <v>136986.76999999999</v>
      </c>
      <c r="I4667">
        <v>28.7</v>
      </c>
      <c r="J4667">
        <v>7.91</v>
      </c>
      <c r="K4667">
        <v>20.79</v>
      </c>
    </row>
    <row r="4668" spans="1:11" x14ac:dyDescent="0.3">
      <c r="A4668" t="s">
        <v>428</v>
      </c>
      <c r="B4668" s="2">
        <v>46356</v>
      </c>
      <c r="C4668">
        <v>136986.76999999999</v>
      </c>
      <c r="D4668">
        <v>708.91</v>
      </c>
      <c r="E4668">
        <v>160.83000000000001</v>
      </c>
      <c r="F4668">
        <v>1340.01</v>
      </c>
      <c r="G4668">
        <v>68.22</v>
      </c>
      <c r="H4668">
        <v>135417.72</v>
      </c>
      <c r="I4668">
        <v>28.38</v>
      </c>
      <c r="J4668">
        <v>7.91</v>
      </c>
      <c r="K4668">
        <v>20.46</v>
      </c>
    </row>
    <row r="4669" spans="1:11" x14ac:dyDescent="0.3">
      <c r="A4669" t="s">
        <v>428</v>
      </c>
      <c r="B4669" s="2">
        <v>46387</v>
      </c>
      <c r="C4669">
        <v>135417.72</v>
      </c>
      <c r="D4669">
        <v>700.79</v>
      </c>
      <c r="E4669">
        <v>158.97999999999999</v>
      </c>
      <c r="F4669">
        <v>1324.66</v>
      </c>
      <c r="G4669">
        <v>67.44</v>
      </c>
      <c r="H4669">
        <v>133866.64000000001</v>
      </c>
      <c r="I4669">
        <v>28.05</v>
      </c>
      <c r="J4669">
        <v>7.91</v>
      </c>
      <c r="K4669">
        <v>20.14</v>
      </c>
    </row>
    <row r="4670" spans="1:11" x14ac:dyDescent="0.3">
      <c r="A4670" t="s">
        <v>429</v>
      </c>
      <c r="B4670" s="2">
        <v>46053</v>
      </c>
      <c r="C4670">
        <v>417388.12</v>
      </c>
      <c r="D4670">
        <v>1795.46</v>
      </c>
      <c r="E4670">
        <v>668.12</v>
      </c>
      <c r="F4670">
        <v>2843.14</v>
      </c>
      <c r="G4670">
        <v>750.46</v>
      </c>
      <c r="H4670">
        <v>413126.40000000002</v>
      </c>
      <c r="I4670">
        <v>86.51</v>
      </c>
      <c r="J4670">
        <v>4.71</v>
      </c>
      <c r="K4670">
        <v>81.8</v>
      </c>
    </row>
    <row r="4671" spans="1:11" x14ac:dyDescent="0.3">
      <c r="A4671" t="s">
        <v>429</v>
      </c>
      <c r="B4671" s="2">
        <v>46081</v>
      </c>
      <c r="C4671">
        <v>413126.40000000002</v>
      </c>
      <c r="D4671">
        <v>1777.13</v>
      </c>
      <c r="E4671">
        <v>661.3</v>
      </c>
      <c r="F4671">
        <v>2814.11</v>
      </c>
      <c r="G4671">
        <v>742.8</v>
      </c>
      <c r="H4671">
        <v>408908.19</v>
      </c>
      <c r="I4671">
        <v>85.63</v>
      </c>
      <c r="J4671">
        <v>4.71</v>
      </c>
      <c r="K4671">
        <v>80.91</v>
      </c>
    </row>
    <row r="4672" spans="1:11" x14ac:dyDescent="0.3">
      <c r="A4672" t="s">
        <v>429</v>
      </c>
      <c r="B4672" s="2">
        <v>46112</v>
      </c>
      <c r="C4672">
        <v>408908.19</v>
      </c>
      <c r="D4672">
        <v>1758.99</v>
      </c>
      <c r="E4672">
        <v>654.54999999999995</v>
      </c>
      <c r="F4672">
        <v>2785.37</v>
      </c>
      <c r="G4672">
        <v>735.21</v>
      </c>
      <c r="H4672">
        <v>404733.06</v>
      </c>
      <c r="I4672">
        <v>84.75</v>
      </c>
      <c r="J4672">
        <v>4.71</v>
      </c>
      <c r="K4672">
        <v>80.040000000000006</v>
      </c>
    </row>
    <row r="4673" spans="1:11" x14ac:dyDescent="0.3">
      <c r="A4673" t="s">
        <v>429</v>
      </c>
      <c r="B4673" s="2">
        <v>46142</v>
      </c>
      <c r="C4673">
        <v>404733.06</v>
      </c>
      <c r="D4673">
        <v>1741.03</v>
      </c>
      <c r="E4673">
        <v>647.87</v>
      </c>
      <c r="F4673">
        <v>2756.93</v>
      </c>
      <c r="G4673">
        <v>727.71</v>
      </c>
      <c r="H4673">
        <v>400600.55</v>
      </c>
      <c r="I4673">
        <v>83.89</v>
      </c>
      <c r="J4673">
        <v>4.71</v>
      </c>
      <c r="K4673">
        <v>79.17</v>
      </c>
    </row>
    <row r="4674" spans="1:11" x14ac:dyDescent="0.3">
      <c r="A4674" t="s">
        <v>429</v>
      </c>
      <c r="B4674" s="2">
        <v>46173</v>
      </c>
      <c r="C4674">
        <v>400600.55</v>
      </c>
      <c r="D4674">
        <v>1723.25</v>
      </c>
      <c r="E4674">
        <v>641.25</v>
      </c>
      <c r="F4674">
        <v>2728.78</v>
      </c>
      <c r="G4674">
        <v>720.28</v>
      </c>
      <c r="H4674">
        <v>396510.24</v>
      </c>
      <c r="I4674">
        <v>83.03</v>
      </c>
      <c r="J4674">
        <v>4.71</v>
      </c>
      <c r="K4674">
        <v>78.319999999999993</v>
      </c>
    </row>
    <row r="4675" spans="1:11" x14ac:dyDescent="0.3">
      <c r="A4675" t="s">
        <v>429</v>
      </c>
      <c r="B4675" s="2">
        <v>46203</v>
      </c>
      <c r="C4675">
        <v>396510.24</v>
      </c>
      <c r="D4675">
        <v>1705.65</v>
      </c>
      <c r="E4675">
        <v>634.70000000000005</v>
      </c>
      <c r="F4675">
        <v>2700.92</v>
      </c>
      <c r="G4675">
        <v>712.92</v>
      </c>
      <c r="H4675">
        <v>392461.69</v>
      </c>
      <c r="I4675">
        <v>82.18</v>
      </c>
      <c r="J4675">
        <v>4.71</v>
      </c>
      <c r="K4675">
        <v>77.47</v>
      </c>
    </row>
    <row r="4676" spans="1:11" x14ac:dyDescent="0.3">
      <c r="A4676" t="s">
        <v>429</v>
      </c>
      <c r="B4676" s="2">
        <v>46234</v>
      </c>
      <c r="C4676">
        <v>392461.69</v>
      </c>
      <c r="D4676">
        <v>1688.24</v>
      </c>
      <c r="E4676">
        <v>628.22</v>
      </c>
      <c r="F4676">
        <v>2673.35</v>
      </c>
      <c r="G4676">
        <v>705.64</v>
      </c>
      <c r="H4676">
        <v>388454.48</v>
      </c>
      <c r="I4676">
        <v>81.349999999999994</v>
      </c>
      <c r="J4676">
        <v>4.71</v>
      </c>
      <c r="K4676">
        <v>76.63</v>
      </c>
    </row>
    <row r="4677" spans="1:11" x14ac:dyDescent="0.3">
      <c r="A4677" t="s">
        <v>429</v>
      </c>
      <c r="B4677" s="2">
        <v>46265</v>
      </c>
      <c r="C4677">
        <v>388454.48</v>
      </c>
      <c r="D4677">
        <v>1671</v>
      </c>
      <c r="E4677">
        <v>621.80999999999995</v>
      </c>
      <c r="F4677">
        <v>2646.05</v>
      </c>
      <c r="G4677">
        <v>698.44</v>
      </c>
      <c r="H4677">
        <v>384488.18</v>
      </c>
      <c r="I4677">
        <v>80.510000000000005</v>
      </c>
      <c r="J4677">
        <v>4.71</v>
      </c>
      <c r="K4677">
        <v>75.8</v>
      </c>
    </row>
    <row r="4678" spans="1:11" x14ac:dyDescent="0.3">
      <c r="A4678" t="s">
        <v>429</v>
      </c>
      <c r="B4678" s="2">
        <v>46295</v>
      </c>
      <c r="C4678">
        <v>384488.18</v>
      </c>
      <c r="D4678">
        <v>1653.94</v>
      </c>
      <c r="E4678">
        <v>615.46</v>
      </c>
      <c r="F4678">
        <v>2619.0300000000002</v>
      </c>
      <c r="G4678">
        <v>691.31</v>
      </c>
      <c r="H4678">
        <v>380562.39</v>
      </c>
      <c r="I4678">
        <v>79.69</v>
      </c>
      <c r="J4678">
        <v>4.71</v>
      </c>
      <c r="K4678">
        <v>74.98</v>
      </c>
    </row>
    <row r="4679" spans="1:11" x14ac:dyDescent="0.3">
      <c r="A4679" t="s">
        <v>429</v>
      </c>
      <c r="B4679" s="2">
        <v>46326</v>
      </c>
      <c r="C4679">
        <v>380562.39</v>
      </c>
      <c r="D4679">
        <v>1637.05</v>
      </c>
      <c r="E4679">
        <v>609.16999999999996</v>
      </c>
      <c r="F4679">
        <v>2592.29</v>
      </c>
      <c r="G4679">
        <v>684.25</v>
      </c>
      <c r="H4679">
        <v>376676.67</v>
      </c>
      <c r="I4679">
        <v>78.88</v>
      </c>
      <c r="J4679">
        <v>4.71</v>
      </c>
      <c r="K4679">
        <v>74.17</v>
      </c>
    </row>
    <row r="4680" spans="1:11" x14ac:dyDescent="0.3">
      <c r="A4680" t="s">
        <v>429</v>
      </c>
      <c r="B4680" s="2">
        <v>46356</v>
      </c>
      <c r="C4680">
        <v>376676.67</v>
      </c>
      <c r="D4680">
        <v>1620.34</v>
      </c>
      <c r="E4680">
        <v>602.95000000000005</v>
      </c>
      <c r="F4680">
        <v>2565.8200000000002</v>
      </c>
      <c r="G4680">
        <v>677.26</v>
      </c>
      <c r="H4680">
        <v>372830.63</v>
      </c>
      <c r="I4680">
        <v>78.069999999999993</v>
      </c>
      <c r="J4680">
        <v>4.71</v>
      </c>
      <c r="K4680">
        <v>73.36</v>
      </c>
    </row>
    <row r="4681" spans="1:11" x14ac:dyDescent="0.3">
      <c r="A4681" t="s">
        <v>429</v>
      </c>
      <c r="B4681" s="2">
        <v>46387</v>
      </c>
      <c r="C4681">
        <v>372830.63</v>
      </c>
      <c r="D4681">
        <v>1603.79</v>
      </c>
      <c r="E4681">
        <v>596.79999999999995</v>
      </c>
      <c r="F4681">
        <v>2539.62</v>
      </c>
      <c r="G4681">
        <v>670.35</v>
      </c>
      <c r="H4681">
        <v>369023.87</v>
      </c>
      <c r="I4681">
        <v>77.28</v>
      </c>
      <c r="J4681">
        <v>4.71</v>
      </c>
      <c r="K4681">
        <v>72.56</v>
      </c>
    </row>
    <row r="4682" spans="1:11" x14ac:dyDescent="0.3">
      <c r="A4682" t="s">
        <v>430</v>
      </c>
      <c r="B4682" s="2">
        <v>46053</v>
      </c>
      <c r="C4682">
        <v>271798.53000000003</v>
      </c>
      <c r="D4682">
        <v>1443.7</v>
      </c>
      <c r="E4682">
        <v>355.72</v>
      </c>
      <c r="F4682">
        <v>2822.07</v>
      </c>
      <c r="G4682">
        <v>413.09</v>
      </c>
      <c r="H4682">
        <v>268207.65000000002</v>
      </c>
      <c r="I4682">
        <v>67.5</v>
      </c>
      <c r="J4682">
        <v>4.66</v>
      </c>
      <c r="K4682">
        <v>62.84</v>
      </c>
    </row>
    <row r="4683" spans="1:11" x14ac:dyDescent="0.3">
      <c r="A4683" t="s">
        <v>430</v>
      </c>
      <c r="B4683" s="2">
        <v>46081</v>
      </c>
      <c r="C4683">
        <v>268207.65000000002</v>
      </c>
      <c r="D4683">
        <v>1424.63</v>
      </c>
      <c r="E4683">
        <v>351.02</v>
      </c>
      <c r="F4683">
        <v>2784.78</v>
      </c>
      <c r="G4683">
        <v>407.63</v>
      </c>
      <c r="H4683">
        <v>264664.21000000002</v>
      </c>
      <c r="I4683">
        <v>66.61</v>
      </c>
      <c r="J4683">
        <v>4.66</v>
      </c>
      <c r="K4683">
        <v>61.95</v>
      </c>
    </row>
    <row r="4684" spans="1:11" x14ac:dyDescent="0.3">
      <c r="A4684" t="s">
        <v>430</v>
      </c>
      <c r="B4684" s="2">
        <v>46112</v>
      </c>
      <c r="C4684">
        <v>264664.21000000002</v>
      </c>
      <c r="D4684">
        <v>1405.81</v>
      </c>
      <c r="E4684">
        <v>346.39</v>
      </c>
      <c r="F4684">
        <v>2747.99</v>
      </c>
      <c r="G4684">
        <v>402.25</v>
      </c>
      <c r="H4684">
        <v>261167.58</v>
      </c>
      <c r="I4684">
        <v>65.73</v>
      </c>
      <c r="J4684">
        <v>4.66</v>
      </c>
      <c r="K4684">
        <v>61.07</v>
      </c>
    </row>
    <row r="4685" spans="1:11" x14ac:dyDescent="0.3">
      <c r="A4685" t="s">
        <v>430</v>
      </c>
      <c r="B4685" s="2">
        <v>46142</v>
      </c>
      <c r="C4685">
        <v>261167.58</v>
      </c>
      <c r="D4685">
        <v>1387.24</v>
      </c>
      <c r="E4685">
        <v>341.81</v>
      </c>
      <c r="F4685">
        <v>2711.69</v>
      </c>
      <c r="G4685">
        <v>396.93</v>
      </c>
      <c r="H4685">
        <v>257717.16</v>
      </c>
      <c r="I4685">
        <v>64.86</v>
      </c>
      <c r="J4685">
        <v>4.66</v>
      </c>
      <c r="K4685">
        <v>60.2</v>
      </c>
    </row>
    <row r="4686" spans="1:11" x14ac:dyDescent="0.3">
      <c r="A4686" t="s">
        <v>430</v>
      </c>
      <c r="B4686" s="2">
        <v>46173</v>
      </c>
      <c r="C4686">
        <v>257717.16</v>
      </c>
      <c r="D4686">
        <v>1368.91</v>
      </c>
      <c r="E4686">
        <v>337.29</v>
      </c>
      <c r="F4686">
        <v>2675.86</v>
      </c>
      <c r="G4686">
        <v>391.69</v>
      </c>
      <c r="H4686">
        <v>254312.31</v>
      </c>
      <c r="I4686">
        <v>64</v>
      </c>
      <c r="J4686">
        <v>4.66</v>
      </c>
      <c r="K4686">
        <v>59.35</v>
      </c>
    </row>
    <row r="4687" spans="1:11" x14ac:dyDescent="0.3">
      <c r="A4687" t="s">
        <v>430</v>
      </c>
      <c r="B4687" s="2">
        <v>46203</v>
      </c>
      <c r="C4687">
        <v>254312.31</v>
      </c>
      <c r="D4687">
        <v>1350.82</v>
      </c>
      <c r="E4687">
        <v>332.84</v>
      </c>
      <c r="F4687">
        <v>2640.51</v>
      </c>
      <c r="G4687">
        <v>386.51</v>
      </c>
      <c r="H4687">
        <v>250952.45</v>
      </c>
      <c r="I4687">
        <v>63.16</v>
      </c>
      <c r="J4687">
        <v>4.66</v>
      </c>
      <c r="K4687">
        <v>58.5</v>
      </c>
    </row>
    <row r="4688" spans="1:11" x14ac:dyDescent="0.3">
      <c r="A4688" t="s">
        <v>430</v>
      </c>
      <c r="B4688" s="2">
        <v>46234</v>
      </c>
      <c r="C4688">
        <v>250952.45</v>
      </c>
      <c r="D4688">
        <v>1332.98</v>
      </c>
      <c r="E4688">
        <v>328.44</v>
      </c>
      <c r="F4688">
        <v>2605.62</v>
      </c>
      <c r="G4688">
        <v>381.41</v>
      </c>
      <c r="H4688">
        <v>247636.98</v>
      </c>
      <c r="I4688">
        <v>62.32</v>
      </c>
      <c r="J4688">
        <v>4.66</v>
      </c>
      <c r="K4688">
        <v>57.67</v>
      </c>
    </row>
    <row r="4689" spans="1:11" x14ac:dyDescent="0.3">
      <c r="A4689" t="s">
        <v>430</v>
      </c>
      <c r="B4689" s="2">
        <v>46265</v>
      </c>
      <c r="C4689">
        <v>247636.98</v>
      </c>
      <c r="D4689">
        <v>1315.37</v>
      </c>
      <c r="E4689">
        <v>324.10000000000002</v>
      </c>
      <c r="F4689">
        <v>2571.1999999999998</v>
      </c>
      <c r="G4689">
        <v>376.37</v>
      </c>
      <c r="H4689">
        <v>244365.31</v>
      </c>
      <c r="I4689">
        <v>61.5</v>
      </c>
      <c r="J4689">
        <v>4.66</v>
      </c>
      <c r="K4689">
        <v>56.84</v>
      </c>
    </row>
    <row r="4690" spans="1:11" x14ac:dyDescent="0.3">
      <c r="A4690" t="s">
        <v>430</v>
      </c>
      <c r="B4690" s="2">
        <v>46295</v>
      </c>
      <c r="C4690">
        <v>244365.31</v>
      </c>
      <c r="D4690">
        <v>1297.99</v>
      </c>
      <c r="E4690">
        <v>319.82</v>
      </c>
      <c r="F4690">
        <v>2537.23</v>
      </c>
      <c r="G4690">
        <v>371.39</v>
      </c>
      <c r="H4690">
        <v>241136.87</v>
      </c>
      <c r="I4690">
        <v>60.69</v>
      </c>
      <c r="J4690">
        <v>4.66</v>
      </c>
      <c r="K4690">
        <v>56.03</v>
      </c>
    </row>
    <row r="4691" spans="1:11" x14ac:dyDescent="0.3">
      <c r="A4691" t="s">
        <v>430</v>
      </c>
      <c r="B4691" s="2">
        <v>46326</v>
      </c>
      <c r="C4691">
        <v>241136.87</v>
      </c>
      <c r="D4691">
        <v>1280.8399999999999</v>
      </c>
      <c r="E4691">
        <v>315.58999999999997</v>
      </c>
      <c r="F4691">
        <v>2503.71</v>
      </c>
      <c r="G4691">
        <v>366.49</v>
      </c>
      <c r="H4691">
        <v>237951.07</v>
      </c>
      <c r="I4691">
        <v>59.89</v>
      </c>
      <c r="J4691">
        <v>4.66</v>
      </c>
      <c r="K4691">
        <v>55.23</v>
      </c>
    </row>
    <row r="4692" spans="1:11" x14ac:dyDescent="0.3">
      <c r="A4692" t="s">
        <v>430</v>
      </c>
      <c r="B4692" s="2">
        <v>46356</v>
      </c>
      <c r="C4692">
        <v>237951.07</v>
      </c>
      <c r="D4692">
        <v>1263.92</v>
      </c>
      <c r="E4692">
        <v>311.43</v>
      </c>
      <c r="F4692">
        <v>2470.63</v>
      </c>
      <c r="G4692">
        <v>361.65</v>
      </c>
      <c r="H4692">
        <v>234807.37</v>
      </c>
      <c r="I4692">
        <v>59.09</v>
      </c>
      <c r="J4692">
        <v>4.66</v>
      </c>
      <c r="K4692">
        <v>54.44</v>
      </c>
    </row>
    <row r="4693" spans="1:11" x14ac:dyDescent="0.3">
      <c r="A4693" t="s">
        <v>430</v>
      </c>
      <c r="B4693" s="2">
        <v>46387</v>
      </c>
      <c r="C4693">
        <v>234807.37</v>
      </c>
      <c r="D4693">
        <v>1247.22</v>
      </c>
      <c r="E4693">
        <v>307.31</v>
      </c>
      <c r="F4693">
        <v>2437.9899999999998</v>
      </c>
      <c r="G4693">
        <v>356.87</v>
      </c>
      <c r="H4693">
        <v>231705.2</v>
      </c>
      <c r="I4693">
        <v>58.31</v>
      </c>
      <c r="J4693">
        <v>4.66</v>
      </c>
      <c r="K4693">
        <v>53.66</v>
      </c>
    </row>
    <row r="4694" spans="1:11" x14ac:dyDescent="0.3">
      <c r="A4694" t="s">
        <v>431</v>
      </c>
      <c r="B4694" s="2">
        <v>46053</v>
      </c>
      <c r="C4694">
        <v>575234.59</v>
      </c>
      <c r="D4694">
        <v>2782.22</v>
      </c>
      <c r="E4694">
        <v>575234.59</v>
      </c>
      <c r="F4694">
        <v>0</v>
      </c>
      <c r="G4694">
        <v>0</v>
      </c>
      <c r="H4694">
        <v>0</v>
      </c>
      <c r="I4694">
        <v>59.92</v>
      </c>
      <c r="J4694">
        <v>7.96</v>
      </c>
      <c r="K4694">
        <v>51.96</v>
      </c>
    </row>
    <row r="4695" spans="1:11" x14ac:dyDescent="0.3">
      <c r="A4695" t="s">
        <v>431</v>
      </c>
      <c r="B4695" s="2">
        <v>46081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7.96</v>
      </c>
      <c r="K4695">
        <v>-7.96</v>
      </c>
    </row>
    <row r="4696" spans="1:11" x14ac:dyDescent="0.3">
      <c r="A4696" t="s">
        <v>431</v>
      </c>
      <c r="B4696" s="2">
        <v>46112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7.96</v>
      </c>
      <c r="K4696">
        <v>-7.96</v>
      </c>
    </row>
    <row r="4697" spans="1:11" x14ac:dyDescent="0.3">
      <c r="A4697" t="s">
        <v>431</v>
      </c>
      <c r="B4697" s="2">
        <v>46142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7.96</v>
      </c>
      <c r="K4697">
        <v>-7.96</v>
      </c>
    </row>
    <row r="4698" spans="1:11" x14ac:dyDescent="0.3">
      <c r="A4698" t="s">
        <v>431</v>
      </c>
      <c r="B4698" s="2">
        <v>46173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7.96</v>
      </c>
      <c r="K4698">
        <v>-7.96</v>
      </c>
    </row>
    <row r="4699" spans="1:11" x14ac:dyDescent="0.3">
      <c r="A4699" t="s">
        <v>431</v>
      </c>
      <c r="B4699" s="2">
        <v>46203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7.96</v>
      </c>
      <c r="K4699">
        <v>-7.96</v>
      </c>
    </row>
    <row r="4700" spans="1:11" x14ac:dyDescent="0.3">
      <c r="A4700" t="s">
        <v>431</v>
      </c>
      <c r="B4700" s="2">
        <v>46234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7.96</v>
      </c>
      <c r="K4700">
        <v>-7.96</v>
      </c>
    </row>
    <row r="4701" spans="1:11" x14ac:dyDescent="0.3">
      <c r="A4701" t="s">
        <v>431</v>
      </c>
      <c r="B4701" s="2">
        <v>46265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7.96</v>
      </c>
      <c r="K4701">
        <v>-7.96</v>
      </c>
    </row>
    <row r="4702" spans="1:11" x14ac:dyDescent="0.3">
      <c r="A4702" t="s">
        <v>431</v>
      </c>
      <c r="B4702" s="2">
        <v>46295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7.96</v>
      </c>
      <c r="K4702">
        <v>-7.96</v>
      </c>
    </row>
    <row r="4703" spans="1:11" x14ac:dyDescent="0.3">
      <c r="A4703" t="s">
        <v>431</v>
      </c>
      <c r="B4703" s="2">
        <v>46326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7.96</v>
      </c>
      <c r="K4703">
        <v>-7.96</v>
      </c>
    </row>
    <row r="4704" spans="1:11" x14ac:dyDescent="0.3">
      <c r="A4704" t="s">
        <v>431</v>
      </c>
      <c r="B4704" s="2">
        <v>46356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7.96</v>
      </c>
      <c r="K4704">
        <v>-7.96</v>
      </c>
    </row>
    <row r="4705" spans="1:11" x14ac:dyDescent="0.3">
      <c r="A4705" t="s">
        <v>431</v>
      </c>
      <c r="B4705" s="2">
        <v>46387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7.96</v>
      </c>
      <c r="K4705">
        <v>-7.96</v>
      </c>
    </row>
    <row r="4706" spans="1:11" x14ac:dyDescent="0.3">
      <c r="A4706" t="s">
        <v>432</v>
      </c>
      <c r="B4706" s="2">
        <v>46053</v>
      </c>
      <c r="C4706">
        <v>513040.5</v>
      </c>
      <c r="D4706">
        <v>2362.5500000000002</v>
      </c>
      <c r="E4706">
        <v>810.77</v>
      </c>
      <c r="F4706">
        <v>3410.01</v>
      </c>
      <c r="G4706">
        <v>1031.93</v>
      </c>
      <c r="H4706">
        <v>507787.79</v>
      </c>
      <c r="I4706">
        <v>106.34</v>
      </c>
      <c r="J4706">
        <v>7.96</v>
      </c>
      <c r="K4706">
        <v>98.38</v>
      </c>
    </row>
    <row r="4707" spans="1:11" x14ac:dyDescent="0.3">
      <c r="A4707" t="s">
        <v>432</v>
      </c>
      <c r="B4707" s="2">
        <v>46081</v>
      </c>
      <c r="C4707">
        <v>507787.79</v>
      </c>
      <c r="D4707">
        <v>2338.36</v>
      </c>
      <c r="E4707">
        <v>802.47</v>
      </c>
      <c r="F4707">
        <v>3375.09</v>
      </c>
      <c r="G4707">
        <v>1021.36</v>
      </c>
      <c r="H4707">
        <v>502588.86</v>
      </c>
      <c r="I4707">
        <v>105.25</v>
      </c>
      <c r="J4707">
        <v>7.96</v>
      </c>
      <c r="K4707">
        <v>97.29</v>
      </c>
    </row>
    <row r="4708" spans="1:11" x14ac:dyDescent="0.3">
      <c r="A4708" t="s">
        <v>432</v>
      </c>
      <c r="B4708" s="2">
        <v>46112</v>
      </c>
      <c r="C4708">
        <v>502588.86</v>
      </c>
      <c r="D4708">
        <v>2314.42</v>
      </c>
      <c r="E4708">
        <v>794.26</v>
      </c>
      <c r="F4708">
        <v>3340.54</v>
      </c>
      <c r="G4708">
        <v>1010.9</v>
      </c>
      <c r="H4708">
        <v>497443.16</v>
      </c>
      <c r="I4708">
        <v>104.17</v>
      </c>
      <c r="J4708">
        <v>7.96</v>
      </c>
      <c r="K4708">
        <v>96.21</v>
      </c>
    </row>
    <row r="4709" spans="1:11" x14ac:dyDescent="0.3">
      <c r="A4709" t="s">
        <v>432</v>
      </c>
      <c r="B4709" s="2">
        <v>46142</v>
      </c>
      <c r="C4709">
        <v>497443.16</v>
      </c>
      <c r="D4709">
        <v>2290.73</v>
      </c>
      <c r="E4709">
        <v>786.13</v>
      </c>
      <c r="F4709">
        <v>3306.34</v>
      </c>
      <c r="G4709">
        <v>1000.55</v>
      </c>
      <c r="H4709">
        <v>492350.15</v>
      </c>
      <c r="I4709">
        <v>103.1</v>
      </c>
      <c r="J4709">
        <v>7.96</v>
      </c>
      <c r="K4709">
        <v>95.15</v>
      </c>
    </row>
    <row r="4710" spans="1:11" x14ac:dyDescent="0.3">
      <c r="A4710" t="s">
        <v>432</v>
      </c>
      <c r="B4710" s="2">
        <v>46173</v>
      </c>
      <c r="C4710">
        <v>492350.15</v>
      </c>
      <c r="D4710">
        <v>2267.27</v>
      </c>
      <c r="E4710">
        <v>778.08</v>
      </c>
      <c r="F4710">
        <v>3272.49</v>
      </c>
      <c r="G4710">
        <v>990.31</v>
      </c>
      <c r="H4710">
        <v>487309.28</v>
      </c>
      <c r="I4710">
        <v>102.05</v>
      </c>
      <c r="J4710">
        <v>7.96</v>
      </c>
      <c r="K4710">
        <v>94.09</v>
      </c>
    </row>
    <row r="4711" spans="1:11" x14ac:dyDescent="0.3">
      <c r="A4711" t="s">
        <v>432</v>
      </c>
      <c r="B4711" s="2">
        <v>46203</v>
      </c>
      <c r="C4711">
        <v>487309.28</v>
      </c>
      <c r="D4711">
        <v>2244.06</v>
      </c>
      <c r="E4711">
        <v>770.11</v>
      </c>
      <c r="F4711">
        <v>3238.98</v>
      </c>
      <c r="G4711">
        <v>980.17</v>
      </c>
      <c r="H4711">
        <v>482320.01</v>
      </c>
      <c r="I4711">
        <v>101</v>
      </c>
      <c r="J4711">
        <v>7.96</v>
      </c>
      <c r="K4711">
        <v>93.05</v>
      </c>
    </row>
    <row r="4712" spans="1:11" x14ac:dyDescent="0.3">
      <c r="A4712" t="s">
        <v>432</v>
      </c>
      <c r="B4712" s="2">
        <v>46234</v>
      </c>
      <c r="C4712">
        <v>482320.01</v>
      </c>
      <c r="D4712">
        <v>2221.08</v>
      </c>
      <c r="E4712">
        <v>762.23</v>
      </c>
      <c r="F4712">
        <v>3205.82</v>
      </c>
      <c r="G4712">
        <v>970.13</v>
      </c>
      <c r="H4712">
        <v>477381.83</v>
      </c>
      <c r="I4712">
        <v>99.97</v>
      </c>
      <c r="J4712">
        <v>7.96</v>
      </c>
      <c r="K4712">
        <v>92.01</v>
      </c>
    </row>
    <row r="4713" spans="1:11" x14ac:dyDescent="0.3">
      <c r="A4713" t="s">
        <v>432</v>
      </c>
      <c r="B4713" s="2">
        <v>46265</v>
      </c>
      <c r="C4713">
        <v>477381.83</v>
      </c>
      <c r="D4713">
        <v>2198.34</v>
      </c>
      <c r="E4713">
        <v>754.42</v>
      </c>
      <c r="F4713">
        <v>3173</v>
      </c>
      <c r="G4713">
        <v>960.2</v>
      </c>
      <c r="H4713">
        <v>472494.21</v>
      </c>
      <c r="I4713">
        <v>98.95</v>
      </c>
      <c r="J4713">
        <v>7.96</v>
      </c>
      <c r="K4713">
        <v>90.99</v>
      </c>
    </row>
    <row r="4714" spans="1:11" x14ac:dyDescent="0.3">
      <c r="A4714" t="s">
        <v>432</v>
      </c>
      <c r="B4714" s="2">
        <v>46295</v>
      </c>
      <c r="C4714">
        <v>472494.21</v>
      </c>
      <c r="D4714">
        <v>2175.84</v>
      </c>
      <c r="E4714">
        <v>746.7</v>
      </c>
      <c r="F4714">
        <v>3140.51</v>
      </c>
      <c r="G4714">
        <v>950.37</v>
      </c>
      <c r="H4714">
        <v>467656.63</v>
      </c>
      <c r="I4714">
        <v>97.93</v>
      </c>
      <c r="J4714">
        <v>7.96</v>
      </c>
      <c r="K4714">
        <v>89.98</v>
      </c>
    </row>
    <row r="4715" spans="1:11" x14ac:dyDescent="0.3">
      <c r="A4715" t="s">
        <v>432</v>
      </c>
      <c r="B4715" s="2">
        <v>46326</v>
      </c>
      <c r="C4715">
        <v>467656.63</v>
      </c>
      <c r="D4715">
        <v>2153.56</v>
      </c>
      <c r="E4715">
        <v>739.05</v>
      </c>
      <c r="F4715">
        <v>3108.36</v>
      </c>
      <c r="G4715">
        <v>940.64</v>
      </c>
      <c r="H4715">
        <v>462868.58</v>
      </c>
      <c r="I4715">
        <v>96.93</v>
      </c>
      <c r="J4715">
        <v>7.96</v>
      </c>
      <c r="K4715">
        <v>88.97</v>
      </c>
    </row>
    <row r="4716" spans="1:11" x14ac:dyDescent="0.3">
      <c r="A4716" t="s">
        <v>432</v>
      </c>
      <c r="B4716" s="2">
        <v>46356</v>
      </c>
      <c r="C4716">
        <v>462868.58</v>
      </c>
      <c r="D4716">
        <v>2131.5100000000002</v>
      </c>
      <c r="E4716">
        <v>731.49</v>
      </c>
      <c r="F4716">
        <v>3076.53</v>
      </c>
      <c r="G4716">
        <v>931.01</v>
      </c>
      <c r="H4716">
        <v>458129.56</v>
      </c>
      <c r="I4716">
        <v>95.94</v>
      </c>
      <c r="J4716">
        <v>7.96</v>
      </c>
      <c r="K4716">
        <v>87.98</v>
      </c>
    </row>
    <row r="4717" spans="1:11" x14ac:dyDescent="0.3">
      <c r="A4717" t="s">
        <v>432</v>
      </c>
      <c r="B4717" s="2">
        <v>46387</v>
      </c>
      <c r="C4717">
        <v>458129.56</v>
      </c>
      <c r="D4717">
        <v>2109.69</v>
      </c>
      <c r="E4717">
        <v>724</v>
      </c>
      <c r="F4717">
        <v>3045.03</v>
      </c>
      <c r="G4717">
        <v>921.48</v>
      </c>
      <c r="H4717">
        <v>453439.05</v>
      </c>
      <c r="I4717">
        <v>94.96</v>
      </c>
      <c r="J4717">
        <v>7.96</v>
      </c>
      <c r="K4717">
        <v>87</v>
      </c>
    </row>
    <row r="4718" spans="1:11" x14ac:dyDescent="0.3">
      <c r="A4718" t="s">
        <v>433</v>
      </c>
      <c r="B4718" s="2">
        <v>46053</v>
      </c>
      <c r="C4718">
        <v>278512.18</v>
      </c>
      <c r="D4718">
        <v>1680.12</v>
      </c>
      <c r="E4718">
        <v>308.14</v>
      </c>
      <c r="F4718">
        <v>3822.23</v>
      </c>
      <c r="G4718">
        <v>926.31</v>
      </c>
      <c r="H4718">
        <v>273455.5</v>
      </c>
      <c r="I4718">
        <v>57.5</v>
      </c>
      <c r="J4718">
        <v>7.89</v>
      </c>
      <c r="K4718">
        <v>49.61</v>
      </c>
    </row>
    <row r="4719" spans="1:11" x14ac:dyDescent="0.3">
      <c r="A4719" t="s">
        <v>433</v>
      </c>
      <c r="B4719" s="2">
        <v>46081</v>
      </c>
      <c r="C4719">
        <v>273455.5</v>
      </c>
      <c r="D4719">
        <v>1649.62</v>
      </c>
      <c r="E4719">
        <v>302.55</v>
      </c>
      <c r="F4719">
        <v>3752.83</v>
      </c>
      <c r="G4719">
        <v>909.49</v>
      </c>
      <c r="H4719">
        <v>268490.64</v>
      </c>
      <c r="I4719">
        <v>56.45</v>
      </c>
      <c r="J4719">
        <v>7.89</v>
      </c>
      <c r="K4719">
        <v>48.56</v>
      </c>
    </row>
    <row r="4720" spans="1:11" x14ac:dyDescent="0.3">
      <c r="A4720" t="s">
        <v>433</v>
      </c>
      <c r="B4720" s="2">
        <v>46112</v>
      </c>
      <c r="C4720">
        <v>268490.64</v>
      </c>
      <c r="D4720">
        <v>1619.67</v>
      </c>
      <c r="E4720">
        <v>297.05</v>
      </c>
      <c r="F4720">
        <v>3684.7</v>
      </c>
      <c r="G4720">
        <v>892.97</v>
      </c>
      <c r="H4720">
        <v>263615.90999999997</v>
      </c>
      <c r="I4720">
        <v>55.43</v>
      </c>
      <c r="J4720">
        <v>7.89</v>
      </c>
      <c r="K4720">
        <v>47.54</v>
      </c>
    </row>
    <row r="4721" spans="1:11" x14ac:dyDescent="0.3">
      <c r="A4721" t="s">
        <v>433</v>
      </c>
      <c r="B4721" s="2">
        <v>46142</v>
      </c>
      <c r="C4721">
        <v>263615.90999999997</v>
      </c>
      <c r="D4721">
        <v>1590.26</v>
      </c>
      <c r="E4721">
        <v>291.66000000000003</v>
      </c>
      <c r="F4721">
        <v>3617.8</v>
      </c>
      <c r="G4721">
        <v>876.76</v>
      </c>
      <c r="H4721">
        <v>258829.69</v>
      </c>
      <c r="I4721">
        <v>54.42</v>
      </c>
      <c r="J4721">
        <v>7.89</v>
      </c>
      <c r="K4721">
        <v>46.53</v>
      </c>
    </row>
    <row r="4722" spans="1:11" x14ac:dyDescent="0.3">
      <c r="A4722" t="s">
        <v>433</v>
      </c>
      <c r="B4722" s="2">
        <v>46173</v>
      </c>
      <c r="C4722">
        <v>258829.69</v>
      </c>
      <c r="D4722">
        <v>1561.39</v>
      </c>
      <c r="E4722">
        <v>286.37</v>
      </c>
      <c r="F4722">
        <v>3552.11</v>
      </c>
      <c r="G4722">
        <v>860.84</v>
      </c>
      <c r="H4722">
        <v>254130.37</v>
      </c>
      <c r="I4722">
        <v>53.43</v>
      </c>
      <c r="J4722">
        <v>7.89</v>
      </c>
      <c r="K4722">
        <v>45.54</v>
      </c>
    </row>
    <row r="4723" spans="1:11" x14ac:dyDescent="0.3">
      <c r="A4723" t="s">
        <v>433</v>
      </c>
      <c r="B4723" s="2">
        <v>46203</v>
      </c>
      <c r="C4723">
        <v>254130.37</v>
      </c>
      <c r="D4723">
        <v>1533.04</v>
      </c>
      <c r="E4723">
        <v>281.17</v>
      </c>
      <c r="F4723">
        <v>3487.62</v>
      </c>
      <c r="G4723">
        <v>845.21</v>
      </c>
      <c r="H4723">
        <v>249516.37</v>
      </c>
      <c r="I4723">
        <v>52.46</v>
      </c>
      <c r="J4723">
        <v>7.89</v>
      </c>
      <c r="K4723">
        <v>44.57</v>
      </c>
    </row>
    <row r="4724" spans="1:11" x14ac:dyDescent="0.3">
      <c r="A4724" t="s">
        <v>433</v>
      </c>
      <c r="B4724" s="2">
        <v>46234</v>
      </c>
      <c r="C4724">
        <v>249516.37</v>
      </c>
      <c r="D4724">
        <v>1505.21</v>
      </c>
      <c r="E4724">
        <v>276.06</v>
      </c>
      <c r="F4724">
        <v>3424.3</v>
      </c>
      <c r="G4724">
        <v>829.87</v>
      </c>
      <c r="H4724">
        <v>244986.14</v>
      </c>
      <c r="I4724">
        <v>51.51</v>
      </c>
      <c r="J4724">
        <v>7.89</v>
      </c>
      <c r="K4724">
        <v>43.62</v>
      </c>
    </row>
    <row r="4725" spans="1:11" x14ac:dyDescent="0.3">
      <c r="A4725" t="s">
        <v>433</v>
      </c>
      <c r="B4725" s="2">
        <v>46265</v>
      </c>
      <c r="C4725">
        <v>244986.14</v>
      </c>
      <c r="D4725">
        <v>1477.88</v>
      </c>
      <c r="E4725">
        <v>271.05</v>
      </c>
      <c r="F4725">
        <v>3362.13</v>
      </c>
      <c r="G4725">
        <v>814.8</v>
      </c>
      <c r="H4725">
        <v>240538.17</v>
      </c>
      <c r="I4725">
        <v>50.58</v>
      </c>
      <c r="J4725">
        <v>7.89</v>
      </c>
      <c r="K4725">
        <v>42.69</v>
      </c>
    </row>
    <row r="4726" spans="1:11" x14ac:dyDescent="0.3">
      <c r="A4726" t="s">
        <v>433</v>
      </c>
      <c r="B4726" s="2">
        <v>46295</v>
      </c>
      <c r="C4726">
        <v>240538.17</v>
      </c>
      <c r="D4726">
        <v>1451.05</v>
      </c>
      <c r="E4726">
        <v>266.13</v>
      </c>
      <c r="F4726">
        <v>3301.08</v>
      </c>
      <c r="G4726">
        <v>800.01</v>
      </c>
      <c r="H4726">
        <v>236170.95</v>
      </c>
      <c r="I4726">
        <v>49.66</v>
      </c>
      <c r="J4726">
        <v>7.89</v>
      </c>
      <c r="K4726">
        <v>41.77</v>
      </c>
    </row>
    <row r="4727" spans="1:11" x14ac:dyDescent="0.3">
      <c r="A4727" t="s">
        <v>433</v>
      </c>
      <c r="B4727" s="2">
        <v>46326</v>
      </c>
      <c r="C4727">
        <v>236170.95</v>
      </c>
      <c r="D4727">
        <v>1424.7</v>
      </c>
      <c r="E4727">
        <v>261.3</v>
      </c>
      <c r="F4727">
        <v>3241.15</v>
      </c>
      <c r="G4727">
        <v>785.48</v>
      </c>
      <c r="H4727">
        <v>231883.02</v>
      </c>
      <c r="I4727">
        <v>48.76</v>
      </c>
      <c r="J4727">
        <v>7.89</v>
      </c>
      <c r="K4727">
        <v>40.869999999999997</v>
      </c>
    </row>
    <row r="4728" spans="1:11" x14ac:dyDescent="0.3">
      <c r="A4728" t="s">
        <v>433</v>
      </c>
      <c r="B4728" s="2">
        <v>46356</v>
      </c>
      <c r="C4728">
        <v>231883.02</v>
      </c>
      <c r="D4728">
        <v>1398.83</v>
      </c>
      <c r="E4728">
        <v>256.55</v>
      </c>
      <c r="F4728">
        <v>3182.3</v>
      </c>
      <c r="G4728">
        <v>771.22</v>
      </c>
      <c r="H4728">
        <v>227672.95</v>
      </c>
      <c r="I4728">
        <v>47.87</v>
      </c>
      <c r="J4728">
        <v>7.89</v>
      </c>
      <c r="K4728">
        <v>39.979999999999997</v>
      </c>
    </row>
    <row r="4729" spans="1:11" x14ac:dyDescent="0.3">
      <c r="A4729" t="s">
        <v>433</v>
      </c>
      <c r="B4729" s="2">
        <v>46387</v>
      </c>
      <c r="C4729">
        <v>227672.95</v>
      </c>
      <c r="D4729">
        <v>1373.44</v>
      </c>
      <c r="E4729">
        <v>251.89</v>
      </c>
      <c r="F4729">
        <v>3124.52</v>
      </c>
      <c r="G4729">
        <v>757.22</v>
      </c>
      <c r="H4729">
        <v>223539.31</v>
      </c>
      <c r="I4729">
        <v>47</v>
      </c>
      <c r="J4729">
        <v>7.89</v>
      </c>
      <c r="K4729">
        <v>39.11</v>
      </c>
    </row>
    <row r="4730" spans="1:11" x14ac:dyDescent="0.3">
      <c r="A4730" t="s">
        <v>434</v>
      </c>
      <c r="B4730" s="2">
        <v>46053</v>
      </c>
      <c r="C4730">
        <v>562677.32999999996</v>
      </c>
      <c r="D4730">
        <v>3244.77</v>
      </c>
      <c r="E4730">
        <v>560.85</v>
      </c>
      <c r="F4730">
        <v>5622.47</v>
      </c>
      <c r="G4730">
        <v>1380.86</v>
      </c>
      <c r="H4730">
        <v>555113.15</v>
      </c>
      <c r="I4730">
        <v>116.44</v>
      </c>
      <c r="J4730">
        <v>4.8899999999999997</v>
      </c>
      <c r="K4730">
        <v>111.55</v>
      </c>
    </row>
    <row r="4731" spans="1:11" x14ac:dyDescent="0.3">
      <c r="A4731" t="s">
        <v>434</v>
      </c>
      <c r="B4731" s="2">
        <v>46081</v>
      </c>
      <c r="C4731">
        <v>555113.15</v>
      </c>
      <c r="D4731">
        <v>3201.15</v>
      </c>
      <c r="E4731">
        <v>553.30999999999995</v>
      </c>
      <c r="F4731">
        <v>5546.89</v>
      </c>
      <c r="G4731">
        <v>1362.29</v>
      </c>
      <c r="H4731">
        <v>547650.66</v>
      </c>
      <c r="I4731">
        <v>114.87</v>
      </c>
      <c r="J4731">
        <v>4.8899999999999997</v>
      </c>
      <c r="K4731">
        <v>109.98</v>
      </c>
    </row>
    <row r="4732" spans="1:11" x14ac:dyDescent="0.3">
      <c r="A4732" t="s">
        <v>434</v>
      </c>
      <c r="B4732" s="2">
        <v>46112</v>
      </c>
      <c r="C4732">
        <v>547650.66</v>
      </c>
      <c r="D4732">
        <v>3158.12</v>
      </c>
      <c r="E4732">
        <v>545.87</v>
      </c>
      <c r="F4732">
        <v>5472.32</v>
      </c>
      <c r="G4732">
        <v>1343.98</v>
      </c>
      <c r="H4732">
        <v>540288.49</v>
      </c>
      <c r="I4732">
        <v>113.33</v>
      </c>
      <c r="J4732">
        <v>4.8899999999999997</v>
      </c>
      <c r="K4732">
        <v>108.44</v>
      </c>
    </row>
    <row r="4733" spans="1:11" x14ac:dyDescent="0.3">
      <c r="A4733" t="s">
        <v>434</v>
      </c>
      <c r="B4733" s="2">
        <v>46142</v>
      </c>
      <c r="C4733">
        <v>540288.49</v>
      </c>
      <c r="D4733">
        <v>3115.66</v>
      </c>
      <c r="E4733">
        <v>538.53</v>
      </c>
      <c r="F4733">
        <v>5398.76</v>
      </c>
      <c r="G4733">
        <v>1325.91</v>
      </c>
      <c r="H4733">
        <v>533025.29</v>
      </c>
      <c r="I4733">
        <v>111.8</v>
      </c>
      <c r="J4733">
        <v>4.8899999999999997</v>
      </c>
      <c r="K4733">
        <v>106.92</v>
      </c>
    </row>
    <row r="4734" spans="1:11" x14ac:dyDescent="0.3">
      <c r="A4734" t="s">
        <v>434</v>
      </c>
      <c r="B4734" s="2">
        <v>46173</v>
      </c>
      <c r="C4734">
        <v>533025.29</v>
      </c>
      <c r="D4734">
        <v>3073.78</v>
      </c>
      <c r="E4734">
        <v>531.29</v>
      </c>
      <c r="F4734">
        <v>5326.18</v>
      </c>
      <c r="G4734">
        <v>1308.0899999999999</v>
      </c>
      <c r="H4734">
        <v>525859.73</v>
      </c>
      <c r="I4734">
        <v>110.3</v>
      </c>
      <c r="J4734">
        <v>4.8899999999999997</v>
      </c>
      <c r="K4734">
        <v>105.41</v>
      </c>
    </row>
    <row r="4735" spans="1:11" x14ac:dyDescent="0.3">
      <c r="A4735" t="s">
        <v>434</v>
      </c>
      <c r="B4735" s="2">
        <v>46203</v>
      </c>
      <c r="C4735">
        <v>525859.73</v>
      </c>
      <c r="D4735">
        <v>3032.46</v>
      </c>
      <c r="E4735">
        <v>524.15</v>
      </c>
      <c r="F4735">
        <v>5254.58</v>
      </c>
      <c r="G4735">
        <v>1290.5</v>
      </c>
      <c r="H4735">
        <v>518790.5</v>
      </c>
      <c r="I4735">
        <v>108.82</v>
      </c>
      <c r="J4735">
        <v>4.8899999999999997</v>
      </c>
      <c r="K4735">
        <v>103.93</v>
      </c>
    </row>
    <row r="4736" spans="1:11" x14ac:dyDescent="0.3">
      <c r="A4736" t="s">
        <v>434</v>
      </c>
      <c r="B4736" s="2">
        <v>46234</v>
      </c>
      <c r="C4736">
        <v>518790.5</v>
      </c>
      <c r="D4736">
        <v>2991.69</v>
      </c>
      <c r="E4736">
        <v>517.1</v>
      </c>
      <c r="F4736">
        <v>5183.9399999999996</v>
      </c>
      <c r="G4736">
        <v>1273.1500000000001</v>
      </c>
      <c r="H4736">
        <v>511816.3</v>
      </c>
      <c r="I4736">
        <v>107.35</v>
      </c>
      <c r="J4736">
        <v>4.8899999999999997</v>
      </c>
      <c r="K4736">
        <v>102.47</v>
      </c>
    </row>
    <row r="4737" spans="1:11" x14ac:dyDescent="0.3">
      <c r="A4737" t="s">
        <v>434</v>
      </c>
      <c r="B4737" s="2">
        <v>46265</v>
      </c>
      <c r="C4737">
        <v>511816.3</v>
      </c>
      <c r="D4737">
        <v>2951.47</v>
      </c>
      <c r="E4737">
        <v>510.15</v>
      </c>
      <c r="F4737">
        <v>5114.25</v>
      </c>
      <c r="G4737">
        <v>1256.04</v>
      </c>
      <c r="H4737">
        <v>504935.86</v>
      </c>
      <c r="I4737">
        <v>105.91</v>
      </c>
      <c r="J4737">
        <v>4.8899999999999997</v>
      </c>
      <c r="K4737">
        <v>101.03</v>
      </c>
    </row>
    <row r="4738" spans="1:11" x14ac:dyDescent="0.3">
      <c r="A4738" t="s">
        <v>434</v>
      </c>
      <c r="B4738" s="2">
        <v>46295</v>
      </c>
      <c r="C4738">
        <v>504935.86</v>
      </c>
      <c r="D4738">
        <v>2911.8</v>
      </c>
      <c r="E4738">
        <v>503.29</v>
      </c>
      <c r="F4738">
        <v>5045.5</v>
      </c>
      <c r="G4738">
        <v>1239.1500000000001</v>
      </c>
      <c r="H4738">
        <v>498147.91</v>
      </c>
      <c r="I4738">
        <v>104.49</v>
      </c>
      <c r="J4738">
        <v>4.8899999999999997</v>
      </c>
      <c r="K4738">
        <v>99.6</v>
      </c>
    </row>
    <row r="4739" spans="1:11" x14ac:dyDescent="0.3">
      <c r="A4739" t="s">
        <v>434</v>
      </c>
      <c r="B4739" s="2">
        <v>46326</v>
      </c>
      <c r="C4739">
        <v>498147.91</v>
      </c>
      <c r="D4739">
        <v>2872.65</v>
      </c>
      <c r="E4739">
        <v>496.53</v>
      </c>
      <c r="F4739">
        <v>4977.67</v>
      </c>
      <c r="G4739">
        <v>1222.5</v>
      </c>
      <c r="H4739">
        <v>491451.22</v>
      </c>
      <c r="I4739">
        <v>103.08</v>
      </c>
      <c r="J4739">
        <v>4.8899999999999997</v>
      </c>
      <c r="K4739">
        <v>98.2</v>
      </c>
    </row>
    <row r="4740" spans="1:11" x14ac:dyDescent="0.3">
      <c r="A4740" t="s">
        <v>434</v>
      </c>
      <c r="B4740" s="2">
        <v>46356</v>
      </c>
      <c r="C4740">
        <v>491451.22</v>
      </c>
      <c r="D4740">
        <v>2834.04</v>
      </c>
      <c r="E4740">
        <v>489.85</v>
      </c>
      <c r="F4740">
        <v>4910.76</v>
      </c>
      <c r="G4740">
        <v>1206.06</v>
      </c>
      <c r="H4740">
        <v>484844.55</v>
      </c>
      <c r="I4740">
        <v>101.7</v>
      </c>
      <c r="J4740">
        <v>4.8899999999999997</v>
      </c>
      <c r="K4740">
        <v>96.81</v>
      </c>
    </row>
    <row r="4741" spans="1:11" x14ac:dyDescent="0.3">
      <c r="A4741" t="s">
        <v>434</v>
      </c>
      <c r="B4741" s="2">
        <v>46387</v>
      </c>
      <c r="C4741">
        <v>484844.55</v>
      </c>
      <c r="D4741">
        <v>2795.94</v>
      </c>
      <c r="E4741">
        <v>483.27</v>
      </c>
      <c r="F4741">
        <v>4844.74</v>
      </c>
      <c r="G4741">
        <v>1189.8499999999999</v>
      </c>
      <c r="H4741">
        <v>478326.69</v>
      </c>
      <c r="I4741">
        <v>100.33</v>
      </c>
      <c r="J4741">
        <v>4.8899999999999997</v>
      </c>
      <c r="K4741">
        <v>95.44</v>
      </c>
    </row>
    <row r="4742" spans="1:11" x14ac:dyDescent="0.3">
      <c r="A4742" t="s">
        <v>435</v>
      </c>
      <c r="B4742" s="2">
        <v>46053</v>
      </c>
      <c r="C4742">
        <v>578963.03</v>
      </c>
      <c r="D4742">
        <v>3330</v>
      </c>
      <c r="E4742">
        <v>619.48</v>
      </c>
      <c r="F4742">
        <v>5447.24</v>
      </c>
      <c r="G4742">
        <v>1615.35</v>
      </c>
      <c r="H4742">
        <v>571280.96</v>
      </c>
      <c r="I4742">
        <v>119.82</v>
      </c>
      <c r="J4742">
        <v>6.27</v>
      </c>
      <c r="K4742">
        <v>113.55</v>
      </c>
    </row>
    <row r="4743" spans="1:11" x14ac:dyDescent="0.3">
      <c r="A4743" t="s">
        <v>435</v>
      </c>
      <c r="B4743" s="2">
        <v>46081</v>
      </c>
      <c r="C4743">
        <v>571280.96</v>
      </c>
      <c r="D4743">
        <v>3285.82</v>
      </c>
      <c r="E4743">
        <v>611.26</v>
      </c>
      <c r="F4743">
        <v>5374.96</v>
      </c>
      <c r="G4743">
        <v>1593.92</v>
      </c>
      <c r="H4743">
        <v>563700.81999999995</v>
      </c>
      <c r="I4743">
        <v>118.23</v>
      </c>
      <c r="J4743">
        <v>6.27</v>
      </c>
      <c r="K4743">
        <v>111.96</v>
      </c>
    </row>
    <row r="4744" spans="1:11" x14ac:dyDescent="0.3">
      <c r="A4744" t="s">
        <v>435</v>
      </c>
      <c r="B4744" s="2">
        <v>46112</v>
      </c>
      <c r="C4744">
        <v>563700.81999999995</v>
      </c>
      <c r="D4744">
        <v>3242.22</v>
      </c>
      <c r="E4744">
        <v>603.14</v>
      </c>
      <c r="F4744">
        <v>5303.65</v>
      </c>
      <c r="G4744">
        <v>1572.77</v>
      </c>
      <c r="H4744">
        <v>556221.27</v>
      </c>
      <c r="I4744">
        <v>116.66</v>
      </c>
      <c r="J4744">
        <v>6.27</v>
      </c>
      <c r="K4744">
        <v>110.39</v>
      </c>
    </row>
    <row r="4745" spans="1:11" x14ac:dyDescent="0.3">
      <c r="A4745" t="s">
        <v>435</v>
      </c>
      <c r="B4745" s="2">
        <v>46142</v>
      </c>
      <c r="C4745">
        <v>556221.27</v>
      </c>
      <c r="D4745">
        <v>3199.2</v>
      </c>
      <c r="E4745">
        <v>595.14</v>
      </c>
      <c r="F4745">
        <v>5233.2700000000004</v>
      </c>
      <c r="G4745">
        <v>1551.9</v>
      </c>
      <c r="H4745">
        <v>548840.94999999995</v>
      </c>
      <c r="I4745">
        <v>115.11</v>
      </c>
      <c r="J4745">
        <v>6.27</v>
      </c>
      <c r="K4745">
        <v>108.84</v>
      </c>
    </row>
    <row r="4746" spans="1:11" x14ac:dyDescent="0.3">
      <c r="A4746" t="s">
        <v>435</v>
      </c>
      <c r="B4746" s="2">
        <v>46173</v>
      </c>
      <c r="C4746">
        <v>548840.94999999995</v>
      </c>
      <c r="D4746">
        <v>3156.75</v>
      </c>
      <c r="E4746">
        <v>587.25</v>
      </c>
      <c r="F4746">
        <v>5163.83</v>
      </c>
      <c r="G4746">
        <v>1531.31</v>
      </c>
      <c r="H4746">
        <v>541558.56000000006</v>
      </c>
      <c r="I4746">
        <v>113.58</v>
      </c>
      <c r="J4746">
        <v>6.27</v>
      </c>
      <c r="K4746">
        <v>107.31</v>
      </c>
    </row>
    <row r="4747" spans="1:11" x14ac:dyDescent="0.3">
      <c r="A4747" t="s">
        <v>435</v>
      </c>
      <c r="B4747" s="2">
        <v>46203</v>
      </c>
      <c r="C4747">
        <v>541558.56000000006</v>
      </c>
      <c r="D4747">
        <v>3114.86</v>
      </c>
      <c r="E4747">
        <v>579.45000000000005</v>
      </c>
      <c r="F4747">
        <v>5095.32</v>
      </c>
      <c r="G4747">
        <v>1510.99</v>
      </c>
      <c r="H4747">
        <v>534372.80000000005</v>
      </c>
      <c r="I4747">
        <v>112.08</v>
      </c>
      <c r="J4747">
        <v>6.27</v>
      </c>
      <c r="K4747">
        <v>105.81</v>
      </c>
    </row>
    <row r="4748" spans="1:11" x14ac:dyDescent="0.3">
      <c r="A4748" t="s">
        <v>435</v>
      </c>
      <c r="B4748" s="2">
        <v>46234</v>
      </c>
      <c r="C4748">
        <v>534372.80000000005</v>
      </c>
      <c r="D4748">
        <v>3073.53</v>
      </c>
      <c r="E4748">
        <v>571.76</v>
      </c>
      <c r="F4748">
        <v>5027.71</v>
      </c>
      <c r="G4748">
        <v>1490.94</v>
      </c>
      <c r="H4748">
        <v>527282.39</v>
      </c>
      <c r="I4748">
        <v>110.59</v>
      </c>
      <c r="J4748">
        <v>6.27</v>
      </c>
      <c r="K4748">
        <v>104.32</v>
      </c>
    </row>
    <row r="4749" spans="1:11" x14ac:dyDescent="0.3">
      <c r="A4749" t="s">
        <v>435</v>
      </c>
      <c r="B4749" s="2">
        <v>46265</v>
      </c>
      <c r="C4749">
        <v>527282.39</v>
      </c>
      <c r="D4749">
        <v>3032.75</v>
      </c>
      <c r="E4749">
        <v>564.17999999999995</v>
      </c>
      <c r="F4749">
        <v>4961</v>
      </c>
      <c r="G4749">
        <v>1471.16</v>
      </c>
      <c r="H4749">
        <v>520286.05</v>
      </c>
      <c r="I4749">
        <v>109.12</v>
      </c>
      <c r="J4749">
        <v>6.27</v>
      </c>
      <c r="K4749">
        <v>102.85</v>
      </c>
    </row>
    <row r="4750" spans="1:11" x14ac:dyDescent="0.3">
      <c r="A4750" t="s">
        <v>435</v>
      </c>
      <c r="B4750" s="2">
        <v>46295</v>
      </c>
      <c r="C4750">
        <v>520286.05</v>
      </c>
      <c r="D4750">
        <v>2992.51</v>
      </c>
      <c r="E4750">
        <v>556.69000000000005</v>
      </c>
      <c r="F4750">
        <v>4895.17</v>
      </c>
      <c r="G4750">
        <v>1451.64</v>
      </c>
      <c r="H4750">
        <v>513382.55</v>
      </c>
      <c r="I4750">
        <v>107.67</v>
      </c>
      <c r="J4750">
        <v>6.27</v>
      </c>
      <c r="K4750">
        <v>101.41</v>
      </c>
    </row>
    <row r="4751" spans="1:11" x14ac:dyDescent="0.3">
      <c r="A4751" t="s">
        <v>435</v>
      </c>
      <c r="B4751" s="2">
        <v>46326</v>
      </c>
      <c r="C4751">
        <v>513382.55</v>
      </c>
      <c r="D4751">
        <v>2952.81</v>
      </c>
      <c r="E4751">
        <v>549.30999999999995</v>
      </c>
      <c r="F4751">
        <v>4830.22</v>
      </c>
      <c r="G4751">
        <v>1432.38</v>
      </c>
      <c r="H4751">
        <v>506570.65</v>
      </c>
      <c r="I4751">
        <v>106.25</v>
      </c>
      <c r="J4751">
        <v>6.27</v>
      </c>
      <c r="K4751">
        <v>99.98</v>
      </c>
    </row>
    <row r="4752" spans="1:11" x14ac:dyDescent="0.3">
      <c r="A4752" t="s">
        <v>435</v>
      </c>
      <c r="B4752" s="2">
        <v>46356</v>
      </c>
      <c r="C4752">
        <v>506570.65</v>
      </c>
      <c r="D4752">
        <v>2913.63</v>
      </c>
      <c r="E4752">
        <v>542.02</v>
      </c>
      <c r="F4752">
        <v>4766.13</v>
      </c>
      <c r="G4752">
        <v>1413.37</v>
      </c>
      <c r="H4752">
        <v>499849.13</v>
      </c>
      <c r="I4752">
        <v>104.84</v>
      </c>
      <c r="J4752">
        <v>6.27</v>
      </c>
      <c r="K4752">
        <v>98.57</v>
      </c>
    </row>
    <row r="4753" spans="1:11" x14ac:dyDescent="0.3">
      <c r="A4753" t="s">
        <v>435</v>
      </c>
      <c r="B4753" s="2">
        <v>46387</v>
      </c>
      <c r="C4753">
        <v>499849.13</v>
      </c>
      <c r="D4753">
        <v>2874.97</v>
      </c>
      <c r="E4753">
        <v>534.83000000000004</v>
      </c>
      <c r="F4753">
        <v>4702.8900000000003</v>
      </c>
      <c r="G4753">
        <v>1394.62</v>
      </c>
      <c r="H4753">
        <v>493216.8</v>
      </c>
      <c r="I4753">
        <v>103.44</v>
      </c>
      <c r="J4753">
        <v>6.27</v>
      </c>
      <c r="K4753">
        <v>97.18</v>
      </c>
    </row>
    <row r="4754" spans="1:11" x14ac:dyDescent="0.3">
      <c r="A4754" t="s">
        <v>436</v>
      </c>
      <c r="B4754" s="2">
        <v>46053</v>
      </c>
      <c r="C4754">
        <v>493650.04</v>
      </c>
      <c r="D4754">
        <v>2780.07</v>
      </c>
      <c r="E4754">
        <v>579.25</v>
      </c>
      <c r="F4754">
        <v>6222.2</v>
      </c>
      <c r="G4754">
        <v>1280.1500000000001</v>
      </c>
      <c r="H4754">
        <v>485568.44</v>
      </c>
      <c r="I4754">
        <v>102</v>
      </c>
      <c r="J4754">
        <v>5.39</v>
      </c>
      <c r="K4754">
        <v>96.61</v>
      </c>
    </row>
    <row r="4755" spans="1:11" x14ac:dyDescent="0.3">
      <c r="A4755" t="s">
        <v>436</v>
      </c>
      <c r="B4755" s="2">
        <v>46081</v>
      </c>
      <c r="C4755">
        <v>485568.44</v>
      </c>
      <c r="D4755">
        <v>2734.56</v>
      </c>
      <c r="E4755">
        <v>569.76</v>
      </c>
      <c r="F4755">
        <v>6120.33</v>
      </c>
      <c r="G4755">
        <v>1259.2</v>
      </c>
      <c r="H4755">
        <v>477619.15</v>
      </c>
      <c r="I4755">
        <v>100.33</v>
      </c>
      <c r="J4755">
        <v>5.39</v>
      </c>
      <c r="K4755">
        <v>94.94</v>
      </c>
    </row>
    <row r="4756" spans="1:11" x14ac:dyDescent="0.3">
      <c r="A4756" t="s">
        <v>436</v>
      </c>
      <c r="B4756" s="2">
        <v>46112</v>
      </c>
      <c r="C4756">
        <v>477619.15</v>
      </c>
      <c r="D4756">
        <v>2689.79</v>
      </c>
      <c r="E4756">
        <v>560.44000000000005</v>
      </c>
      <c r="F4756">
        <v>6020.14</v>
      </c>
      <c r="G4756">
        <v>1238.58</v>
      </c>
      <c r="H4756">
        <v>469800</v>
      </c>
      <c r="I4756">
        <v>98.69</v>
      </c>
      <c r="J4756">
        <v>5.39</v>
      </c>
      <c r="K4756">
        <v>93.3</v>
      </c>
    </row>
    <row r="4757" spans="1:11" x14ac:dyDescent="0.3">
      <c r="A4757" t="s">
        <v>436</v>
      </c>
      <c r="B4757" s="2">
        <v>46142</v>
      </c>
      <c r="C4757">
        <v>469800</v>
      </c>
      <c r="D4757">
        <v>2645.76</v>
      </c>
      <c r="E4757">
        <v>551.26</v>
      </c>
      <c r="F4757">
        <v>5921.58</v>
      </c>
      <c r="G4757">
        <v>1218.31</v>
      </c>
      <c r="H4757">
        <v>462108.85</v>
      </c>
      <c r="I4757">
        <v>97.07</v>
      </c>
      <c r="J4757">
        <v>5.39</v>
      </c>
      <c r="K4757">
        <v>91.69</v>
      </c>
    </row>
    <row r="4758" spans="1:11" x14ac:dyDescent="0.3">
      <c r="A4758" t="s">
        <v>436</v>
      </c>
      <c r="B4758" s="2">
        <v>46173</v>
      </c>
      <c r="C4758">
        <v>462108.85</v>
      </c>
      <c r="D4758">
        <v>2602.44</v>
      </c>
      <c r="E4758">
        <v>542.24</v>
      </c>
      <c r="F4758">
        <v>5824.64</v>
      </c>
      <c r="G4758">
        <v>1198.3599999999999</v>
      </c>
      <c r="H4758">
        <v>454543.62</v>
      </c>
      <c r="I4758">
        <v>95.48</v>
      </c>
      <c r="J4758">
        <v>5.39</v>
      </c>
      <c r="K4758">
        <v>90.1</v>
      </c>
    </row>
    <row r="4759" spans="1:11" x14ac:dyDescent="0.3">
      <c r="A4759" t="s">
        <v>436</v>
      </c>
      <c r="B4759" s="2">
        <v>46203</v>
      </c>
      <c r="C4759">
        <v>454543.62</v>
      </c>
      <c r="D4759">
        <v>2559.84</v>
      </c>
      <c r="E4759">
        <v>533.36</v>
      </c>
      <c r="F4759">
        <v>5729.28</v>
      </c>
      <c r="G4759">
        <v>1178.74</v>
      </c>
      <c r="H4759">
        <v>447102.24</v>
      </c>
      <c r="I4759">
        <v>93.92</v>
      </c>
      <c r="J4759">
        <v>5.39</v>
      </c>
      <c r="K4759">
        <v>88.53</v>
      </c>
    </row>
    <row r="4760" spans="1:11" x14ac:dyDescent="0.3">
      <c r="A4760" t="s">
        <v>436</v>
      </c>
      <c r="B4760" s="2">
        <v>46234</v>
      </c>
      <c r="C4760">
        <v>447102.24</v>
      </c>
      <c r="D4760">
        <v>2517.9299999999998</v>
      </c>
      <c r="E4760">
        <v>524.63</v>
      </c>
      <c r="F4760">
        <v>5635.49</v>
      </c>
      <c r="G4760">
        <v>1159.44</v>
      </c>
      <c r="H4760">
        <v>439782.68</v>
      </c>
      <c r="I4760">
        <v>92.38</v>
      </c>
      <c r="J4760">
        <v>5.39</v>
      </c>
      <c r="K4760">
        <v>87</v>
      </c>
    </row>
    <row r="4761" spans="1:11" x14ac:dyDescent="0.3">
      <c r="A4761" t="s">
        <v>436</v>
      </c>
      <c r="B4761" s="2">
        <v>46265</v>
      </c>
      <c r="C4761">
        <v>439782.68</v>
      </c>
      <c r="D4761">
        <v>2476.71</v>
      </c>
      <c r="E4761">
        <v>516.04</v>
      </c>
      <c r="F4761">
        <v>5543.23</v>
      </c>
      <c r="G4761">
        <v>1140.46</v>
      </c>
      <c r="H4761">
        <v>432582.95</v>
      </c>
      <c r="I4761">
        <v>90.87</v>
      </c>
      <c r="J4761">
        <v>5.39</v>
      </c>
      <c r="K4761">
        <v>85.48</v>
      </c>
    </row>
    <row r="4762" spans="1:11" x14ac:dyDescent="0.3">
      <c r="A4762" t="s">
        <v>436</v>
      </c>
      <c r="B4762" s="2">
        <v>46295</v>
      </c>
      <c r="C4762">
        <v>432582.95</v>
      </c>
      <c r="D4762">
        <v>2436.16</v>
      </c>
      <c r="E4762">
        <v>507.59</v>
      </c>
      <c r="F4762">
        <v>5452.48</v>
      </c>
      <c r="G4762">
        <v>1121.79</v>
      </c>
      <c r="H4762">
        <v>425501.09</v>
      </c>
      <c r="I4762">
        <v>89.38</v>
      </c>
      <c r="J4762">
        <v>5.39</v>
      </c>
      <c r="K4762">
        <v>84</v>
      </c>
    </row>
    <row r="4763" spans="1:11" x14ac:dyDescent="0.3">
      <c r="A4763" t="s">
        <v>436</v>
      </c>
      <c r="B4763" s="2">
        <v>46326</v>
      </c>
      <c r="C4763">
        <v>425501.09</v>
      </c>
      <c r="D4763">
        <v>2396.2800000000002</v>
      </c>
      <c r="E4763">
        <v>499.28</v>
      </c>
      <c r="F4763">
        <v>5363.22</v>
      </c>
      <c r="G4763">
        <v>1103.43</v>
      </c>
      <c r="H4763">
        <v>418535.17</v>
      </c>
      <c r="I4763">
        <v>87.92</v>
      </c>
      <c r="J4763">
        <v>5.39</v>
      </c>
      <c r="K4763">
        <v>82.53</v>
      </c>
    </row>
    <row r="4764" spans="1:11" x14ac:dyDescent="0.3">
      <c r="A4764" t="s">
        <v>436</v>
      </c>
      <c r="B4764" s="2">
        <v>46356</v>
      </c>
      <c r="C4764">
        <v>418535.17</v>
      </c>
      <c r="D4764">
        <v>2357.0500000000002</v>
      </c>
      <c r="E4764">
        <v>491.11</v>
      </c>
      <c r="F4764">
        <v>5275.41</v>
      </c>
      <c r="G4764">
        <v>1085.3599999999999</v>
      </c>
      <c r="H4764">
        <v>411683.29</v>
      </c>
      <c r="I4764">
        <v>86.48</v>
      </c>
      <c r="J4764">
        <v>5.39</v>
      </c>
      <c r="K4764">
        <v>81.09</v>
      </c>
    </row>
    <row r="4765" spans="1:11" x14ac:dyDescent="0.3">
      <c r="A4765" t="s">
        <v>436</v>
      </c>
      <c r="B4765" s="2">
        <v>46387</v>
      </c>
      <c r="C4765">
        <v>411683.29</v>
      </c>
      <c r="D4765">
        <v>2318.46</v>
      </c>
      <c r="E4765">
        <v>483.07</v>
      </c>
      <c r="F4765">
        <v>5189.05</v>
      </c>
      <c r="G4765">
        <v>1067.5899999999999</v>
      </c>
      <c r="H4765">
        <v>404943.58</v>
      </c>
      <c r="I4765">
        <v>85.07</v>
      </c>
      <c r="J4765">
        <v>5.39</v>
      </c>
      <c r="K4765">
        <v>79.680000000000007</v>
      </c>
    </row>
    <row r="4766" spans="1:11" x14ac:dyDescent="0.3">
      <c r="A4766" t="s">
        <v>437</v>
      </c>
      <c r="B4766" s="2">
        <v>46053</v>
      </c>
      <c r="C4766">
        <v>487902.68</v>
      </c>
      <c r="D4766">
        <v>2214.67</v>
      </c>
      <c r="E4766">
        <v>756.79</v>
      </c>
      <c r="F4766">
        <v>7210.12</v>
      </c>
      <c r="G4766">
        <v>851.91</v>
      </c>
      <c r="H4766">
        <v>479083.87</v>
      </c>
      <c r="I4766">
        <v>100.73</v>
      </c>
      <c r="J4766">
        <v>5.24</v>
      </c>
      <c r="K4766">
        <v>95.49</v>
      </c>
    </row>
    <row r="4767" spans="1:11" x14ac:dyDescent="0.3">
      <c r="A4767" t="s">
        <v>437</v>
      </c>
      <c r="B4767" s="2">
        <v>46081</v>
      </c>
      <c r="C4767">
        <v>479083.87</v>
      </c>
      <c r="D4767">
        <v>2174.64</v>
      </c>
      <c r="E4767">
        <v>743.11</v>
      </c>
      <c r="F4767">
        <v>7079.8</v>
      </c>
      <c r="G4767">
        <v>836.51</v>
      </c>
      <c r="H4767">
        <v>470424.45</v>
      </c>
      <c r="I4767">
        <v>98.91</v>
      </c>
      <c r="J4767">
        <v>5.24</v>
      </c>
      <c r="K4767">
        <v>93.67</v>
      </c>
    </row>
    <row r="4768" spans="1:11" x14ac:dyDescent="0.3">
      <c r="A4768" t="s">
        <v>437</v>
      </c>
      <c r="B4768" s="2">
        <v>46112</v>
      </c>
      <c r="C4768">
        <v>470424.45</v>
      </c>
      <c r="D4768">
        <v>2135.33</v>
      </c>
      <c r="E4768">
        <v>729.68</v>
      </c>
      <c r="F4768">
        <v>6951.83</v>
      </c>
      <c r="G4768">
        <v>821.39</v>
      </c>
      <c r="H4768">
        <v>461921.56</v>
      </c>
      <c r="I4768">
        <v>97.12</v>
      </c>
      <c r="J4768">
        <v>5.24</v>
      </c>
      <c r="K4768">
        <v>91.88</v>
      </c>
    </row>
    <row r="4769" spans="1:11" x14ac:dyDescent="0.3">
      <c r="A4769" t="s">
        <v>437</v>
      </c>
      <c r="B4769" s="2">
        <v>46142</v>
      </c>
      <c r="C4769">
        <v>461921.56</v>
      </c>
      <c r="D4769">
        <v>2096.7399999999998</v>
      </c>
      <c r="E4769">
        <v>716.49</v>
      </c>
      <c r="F4769">
        <v>6826.18</v>
      </c>
      <c r="G4769">
        <v>806.54</v>
      </c>
      <c r="H4769">
        <v>453572.35</v>
      </c>
      <c r="I4769">
        <v>95.36</v>
      </c>
      <c r="J4769">
        <v>5.24</v>
      </c>
      <c r="K4769">
        <v>90.13</v>
      </c>
    </row>
    <row r="4770" spans="1:11" x14ac:dyDescent="0.3">
      <c r="A4770" t="s">
        <v>437</v>
      </c>
      <c r="B4770" s="2">
        <v>46173</v>
      </c>
      <c r="C4770">
        <v>453572.35</v>
      </c>
      <c r="D4770">
        <v>2058.84</v>
      </c>
      <c r="E4770">
        <v>703.54</v>
      </c>
      <c r="F4770">
        <v>6702.79</v>
      </c>
      <c r="G4770">
        <v>791.96</v>
      </c>
      <c r="H4770">
        <v>445374.05</v>
      </c>
      <c r="I4770">
        <v>93.64</v>
      </c>
      <c r="J4770">
        <v>5.24</v>
      </c>
      <c r="K4770">
        <v>88.4</v>
      </c>
    </row>
    <row r="4771" spans="1:11" x14ac:dyDescent="0.3">
      <c r="A4771" t="s">
        <v>437</v>
      </c>
      <c r="B4771" s="2">
        <v>46203</v>
      </c>
      <c r="C4771">
        <v>445374.05</v>
      </c>
      <c r="D4771">
        <v>2021.63</v>
      </c>
      <c r="E4771">
        <v>690.82</v>
      </c>
      <c r="F4771">
        <v>6581.64</v>
      </c>
      <c r="G4771">
        <v>777.65</v>
      </c>
      <c r="H4771">
        <v>437323.94</v>
      </c>
      <c r="I4771">
        <v>91.95</v>
      </c>
      <c r="J4771">
        <v>5.24</v>
      </c>
      <c r="K4771">
        <v>86.71</v>
      </c>
    </row>
    <row r="4772" spans="1:11" x14ac:dyDescent="0.3">
      <c r="A4772" t="s">
        <v>437</v>
      </c>
      <c r="B4772" s="2">
        <v>46234</v>
      </c>
      <c r="C4772">
        <v>437323.94</v>
      </c>
      <c r="D4772">
        <v>1985.09</v>
      </c>
      <c r="E4772">
        <v>678.33</v>
      </c>
      <c r="F4772">
        <v>6462.68</v>
      </c>
      <c r="G4772">
        <v>763.59</v>
      </c>
      <c r="H4772">
        <v>429419.34</v>
      </c>
      <c r="I4772">
        <v>90.29</v>
      </c>
      <c r="J4772">
        <v>5.24</v>
      </c>
      <c r="K4772">
        <v>85.05</v>
      </c>
    </row>
    <row r="4773" spans="1:11" x14ac:dyDescent="0.3">
      <c r="A4773" t="s">
        <v>437</v>
      </c>
      <c r="B4773" s="2">
        <v>46265</v>
      </c>
      <c r="C4773">
        <v>429419.34</v>
      </c>
      <c r="D4773">
        <v>1949.21</v>
      </c>
      <c r="E4773">
        <v>666.07</v>
      </c>
      <c r="F4773">
        <v>6345.87</v>
      </c>
      <c r="G4773">
        <v>749.79</v>
      </c>
      <c r="H4773">
        <v>421657.59999999998</v>
      </c>
      <c r="I4773">
        <v>88.65</v>
      </c>
      <c r="J4773">
        <v>5.24</v>
      </c>
      <c r="K4773">
        <v>83.42</v>
      </c>
    </row>
    <row r="4774" spans="1:11" x14ac:dyDescent="0.3">
      <c r="A4774" t="s">
        <v>437</v>
      </c>
      <c r="B4774" s="2">
        <v>46295</v>
      </c>
      <c r="C4774">
        <v>421657.59999999998</v>
      </c>
      <c r="D4774">
        <v>1913.97</v>
      </c>
      <c r="E4774">
        <v>654.03</v>
      </c>
      <c r="F4774">
        <v>6231.17</v>
      </c>
      <c r="G4774">
        <v>736.24</v>
      </c>
      <c r="H4774">
        <v>414036.17</v>
      </c>
      <c r="I4774">
        <v>87.05</v>
      </c>
      <c r="J4774">
        <v>5.24</v>
      </c>
      <c r="K4774">
        <v>81.819999999999993</v>
      </c>
    </row>
    <row r="4775" spans="1:11" x14ac:dyDescent="0.3">
      <c r="A4775" t="s">
        <v>437</v>
      </c>
      <c r="B4775" s="2">
        <v>46326</v>
      </c>
      <c r="C4775">
        <v>414036.17</v>
      </c>
      <c r="D4775">
        <v>1879.38</v>
      </c>
      <c r="E4775">
        <v>642.21</v>
      </c>
      <c r="F4775">
        <v>6118.54</v>
      </c>
      <c r="G4775">
        <v>722.93</v>
      </c>
      <c r="H4775">
        <v>406552.49</v>
      </c>
      <c r="I4775">
        <v>85.48</v>
      </c>
      <c r="J4775">
        <v>5.24</v>
      </c>
      <c r="K4775">
        <v>80.239999999999995</v>
      </c>
    </row>
    <row r="4776" spans="1:11" x14ac:dyDescent="0.3">
      <c r="A4776" t="s">
        <v>437</v>
      </c>
      <c r="B4776" s="2">
        <v>46356</v>
      </c>
      <c r="C4776">
        <v>406552.49</v>
      </c>
      <c r="D4776">
        <v>1845.41</v>
      </c>
      <c r="E4776">
        <v>630.6</v>
      </c>
      <c r="F4776">
        <v>6007.95</v>
      </c>
      <c r="G4776">
        <v>709.86</v>
      </c>
      <c r="H4776">
        <v>399204.07</v>
      </c>
      <c r="I4776">
        <v>83.93</v>
      </c>
      <c r="J4776">
        <v>5.24</v>
      </c>
      <c r="K4776">
        <v>78.7</v>
      </c>
    </row>
    <row r="4777" spans="1:11" x14ac:dyDescent="0.3">
      <c r="A4777" t="s">
        <v>437</v>
      </c>
      <c r="B4777" s="2">
        <v>46387</v>
      </c>
      <c r="C4777">
        <v>399204.07</v>
      </c>
      <c r="D4777">
        <v>1812.05</v>
      </c>
      <c r="E4777">
        <v>619.21</v>
      </c>
      <c r="F4777">
        <v>5899.35</v>
      </c>
      <c r="G4777">
        <v>697.03</v>
      </c>
      <c r="H4777">
        <v>391988.47999999998</v>
      </c>
      <c r="I4777">
        <v>82.42</v>
      </c>
      <c r="J4777">
        <v>5.24</v>
      </c>
      <c r="K4777">
        <v>77.180000000000007</v>
      </c>
    </row>
    <row r="4778" spans="1:11" x14ac:dyDescent="0.3">
      <c r="A4778" t="s">
        <v>438</v>
      </c>
      <c r="B4778" s="2">
        <v>46053</v>
      </c>
      <c r="C4778">
        <v>227573.58</v>
      </c>
      <c r="D4778">
        <v>1135.97</v>
      </c>
      <c r="E4778">
        <v>337.48</v>
      </c>
      <c r="F4778">
        <v>3333.46</v>
      </c>
      <c r="G4778">
        <v>369.48</v>
      </c>
      <c r="H4778">
        <v>223533.16</v>
      </c>
      <c r="I4778">
        <v>46.99</v>
      </c>
      <c r="J4778">
        <v>7.13</v>
      </c>
      <c r="K4778">
        <v>39.86</v>
      </c>
    </row>
    <row r="4779" spans="1:11" x14ac:dyDescent="0.3">
      <c r="A4779" t="s">
        <v>438</v>
      </c>
      <c r="B4779" s="2">
        <v>46081</v>
      </c>
      <c r="C4779">
        <v>223533.16</v>
      </c>
      <c r="D4779">
        <v>1115.8</v>
      </c>
      <c r="E4779">
        <v>331.49</v>
      </c>
      <c r="F4779">
        <v>3274.27</v>
      </c>
      <c r="G4779">
        <v>362.92</v>
      </c>
      <c r="H4779">
        <v>219564.47</v>
      </c>
      <c r="I4779">
        <v>46.16</v>
      </c>
      <c r="J4779">
        <v>7.13</v>
      </c>
      <c r="K4779">
        <v>39.03</v>
      </c>
    </row>
    <row r="4780" spans="1:11" x14ac:dyDescent="0.3">
      <c r="A4780" t="s">
        <v>438</v>
      </c>
      <c r="B4780" s="2">
        <v>46112</v>
      </c>
      <c r="C4780">
        <v>219564.47</v>
      </c>
      <c r="D4780">
        <v>1095.99</v>
      </c>
      <c r="E4780">
        <v>325.60000000000002</v>
      </c>
      <c r="F4780">
        <v>3216.14</v>
      </c>
      <c r="G4780">
        <v>356.48</v>
      </c>
      <c r="H4780">
        <v>215666.25</v>
      </c>
      <c r="I4780">
        <v>45.34</v>
      </c>
      <c r="J4780">
        <v>7.13</v>
      </c>
      <c r="K4780">
        <v>38.21</v>
      </c>
    </row>
    <row r="4781" spans="1:11" x14ac:dyDescent="0.3">
      <c r="A4781" t="s">
        <v>438</v>
      </c>
      <c r="B4781" s="2">
        <v>46142</v>
      </c>
      <c r="C4781">
        <v>215666.25</v>
      </c>
      <c r="D4781">
        <v>1076.53</v>
      </c>
      <c r="E4781">
        <v>319.82</v>
      </c>
      <c r="F4781">
        <v>3159.04</v>
      </c>
      <c r="G4781">
        <v>350.15</v>
      </c>
      <c r="H4781">
        <v>211837.23</v>
      </c>
      <c r="I4781">
        <v>44.53</v>
      </c>
      <c r="J4781">
        <v>7.13</v>
      </c>
      <c r="K4781">
        <v>37.409999999999997</v>
      </c>
    </row>
    <row r="4782" spans="1:11" x14ac:dyDescent="0.3">
      <c r="A4782" t="s">
        <v>438</v>
      </c>
      <c r="B4782" s="2">
        <v>46173</v>
      </c>
      <c r="C4782">
        <v>211837.23</v>
      </c>
      <c r="D4782">
        <v>1057.42</v>
      </c>
      <c r="E4782">
        <v>314.14</v>
      </c>
      <c r="F4782">
        <v>3102.95</v>
      </c>
      <c r="G4782">
        <v>343.93</v>
      </c>
      <c r="H4782">
        <v>208076.2</v>
      </c>
      <c r="I4782">
        <v>43.74</v>
      </c>
      <c r="J4782">
        <v>7.13</v>
      </c>
      <c r="K4782">
        <v>36.61</v>
      </c>
    </row>
    <row r="4783" spans="1:11" x14ac:dyDescent="0.3">
      <c r="A4783" t="s">
        <v>438</v>
      </c>
      <c r="B4783" s="2">
        <v>46203</v>
      </c>
      <c r="C4783">
        <v>208076.2</v>
      </c>
      <c r="D4783">
        <v>1038.6500000000001</v>
      </c>
      <c r="E4783">
        <v>308.57</v>
      </c>
      <c r="F4783">
        <v>3047.86</v>
      </c>
      <c r="G4783">
        <v>337.83</v>
      </c>
      <c r="H4783">
        <v>204381.94</v>
      </c>
      <c r="I4783">
        <v>42.96</v>
      </c>
      <c r="J4783">
        <v>7.13</v>
      </c>
      <c r="K4783">
        <v>35.840000000000003</v>
      </c>
    </row>
    <row r="4784" spans="1:11" x14ac:dyDescent="0.3">
      <c r="A4784" t="s">
        <v>438</v>
      </c>
      <c r="B4784" s="2">
        <v>46234</v>
      </c>
      <c r="C4784">
        <v>204381.94</v>
      </c>
      <c r="D4784">
        <v>1020.21</v>
      </c>
      <c r="E4784">
        <v>303.08999999999997</v>
      </c>
      <c r="F4784">
        <v>2993.75</v>
      </c>
      <c r="G4784">
        <v>331.83</v>
      </c>
      <c r="H4784">
        <v>200753.28</v>
      </c>
      <c r="I4784">
        <v>42.2</v>
      </c>
      <c r="J4784">
        <v>7.13</v>
      </c>
      <c r="K4784">
        <v>35.08</v>
      </c>
    </row>
    <row r="4785" spans="1:11" x14ac:dyDescent="0.3">
      <c r="A4785" t="s">
        <v>438</v>
      </c>
      <c r="B4785" s="2">
        <v>46265</v>
      </c>
      <c r="C4785">
        <v>200753.28</v>
      </c>
      <c r="D4785">
        <v>1002.09</v>
      </c>
      <c r="E4785">
        <v>297.70999999999998</v>
      </c>
      <c r="F4785">
        <v>2940.6</v>
      </c>
      <c r="G4785">
        <v>325.94</v>
      </c>
      <c r="H4785">
        <v>197189.03</v>
      </c>
      <c r="I4785">
        <v>41.45</v>
      </c>
      <c r="J4785">
        <v>7.13</v>
      </c>
      <c r="K4785">
        <v>34.33</v>
      </c>
    </row>
    <row r="4786" spans="1:11" x14ac:dyDescent="0.3">
      <c r="A4786" t="s">
        <v>438</v>
      </c>
      <c r="B4786" s="2">
        <v>46295</v>
      </c>
      <c r="C4786">
        <v>197189.03</v>
      </c>
      <c r="D4786">
        <v>984.3</v>
      </c>
      <c r="E4786">
        <v>292.42</v>
      </c>
      <c r="F4786">
        <v>2888.39</v>
      </c>
      <c r="G4786">
        <v>320.14999999999998</v>
      </c>
      <c r="H4786">
        <v>193688.07</v>
      </c>
      <c r="I4786">
        <v>40.72</v>
      </c>
      <c r="J4786">
        <v>7.13</v>
      </c>
      <c r="K4786">
        <v>33.590000000000003</v>
      </c>
    </row>
    <row r="4787" spans="1:11" x14ac:dyDescent="0.3">
      <c r="A4787" t="s">
        <v>438</v>
      </c>
      <c r="B4787" s="2">
        <v>46326</v>
      </c>
      <c r="C4787">
        <v>193688.07</v>
      </c>
      <c r="D4787">
        <v>966.83</v>
      </c>
      <c r="E4787">
        <v>287.23</v>
      </c>
      <c r="F4787">
        <v>2837.11</v>
      </c>
      <c r="G4787">
        <v>314.47000000000003</v>
      </c>
      <c r="H4787">
        <v>190249.26</v>
      </c>
      <c r="I4787">
        <v>39.99</v>
      </c>
      <c r="J4787">
        <v>7.13</v>
      </c>
      <c r="K4787">
        <v>32.869999999999997</v>
      </c>
    </row>
    <row r="4788" spans="1:11" x14ac:dyDescent="0.3">
      <c r="A4788" t="s">
        <v>438</v>
      </c>
      <c r="B4788" s="2">
        <v>46356</v>
      </c>
      <c r="C4788">
        <v>190249.26</v>
      </c>
      <c r="D4788">
        <v>949.66</v>
      </c>
      <c r="E4788">
        <v>282.13</v>
      </c>
      <c r="F4788">
        <v>2786.74</v>
      </c>
      <c r="G4788">
        <v>308.89</v>
      </c>
      <c r="H4788">
        <v>186871.51</v>
      </c>
      <c r="I4788">
        <v>39.28</v>
      </c>
      <c r="J4788">
        <v>7.13</v>
      </c>
      <c r="K4788">
        <v>32.159999999999997</v>
      </c>
    </row>
    <row r="4789" spans="1:11" x14ac:dyDescent="0.3">
      <c r="A4789" t="s">
        <v>438</v>
      </c>
      <c r="B4789" s="2">
        <v>46387</v>
      </c>
      <c r="C4789">
        <v>186871.51</v>
      </c>
      <c r="D4789">
        <v>932.8</v>
      </c>
      <c r="E4789">
        <v>277.12</v>
      </c>
      <c r="F4789">
        <v>2737.26</v>
      </c>
      <c r="G4789">
        <v>303.39999999999998</v>
      </c>
      <c r="H4789">
        <v>183553.73</v>
      </c>
      <c r="I4789">
        <v>38.590000000000003</v>
      </c>
      <c r="J4789">
        <v>7.13</v>
      </c>
      <c r="K4789">
        <v>31.46</v>
      </c>
    </row>
    <row r="4790" spans="1:11" x14ac:dyDescent="0.3">
      <c r="A4790" t="s">
        <v>439</v>
      </c>
      <c r="B4790" s="2">
        <v>46053</v>
      </c>
      <c r="C4790">
        <v>344605.14</v>
      </c>
      <c r="D4790">
        <v>1731.35</v>
      </c>
      <c r="E4790">
        <v>1772.13</v>
      </c>
      <c r="F4790">
        <v>3672.74</v>
      </c>
      <c r="G4790">
        <v>523.49</v>
      </c>
      <c r="H4790">
        <v>338636.78</v>
      </c>
      <c r="I4790">
        <v>78.290000000000006</v>
      </c>
      <c r="J4790">
        <v>7.33</v>
      </c>
      <c r="K4790">
        <v>70.95</v>
      </c>
    </row>
    <row r="4791" spans="1:11" x14ac:dyDescent="0.3">
      <c r="A4791" t="s">
        <v>439</v>
      </c>
      <c r="B4791" s="2">
        <v>46081</v>
      </c>
      <c r="C4791">
        <v>338636.78</v>
      </c>
      <c r="D4791">
        <v>1701.37</v>
      </c>
      <c r="E4791">
        <v>1741.44</v>
      </c>
      <c r="F4791">
        <v>3609.13</v>
      </c>
      <c r="G4791">
        <v>514.42999999999995</v>
      </c>
      <c r="H4791">
        <v>332771.8</v>
      </c>
      <c r="I4791">
        <v>76.930000000000007</v>
      </c>
      <c r="J4791">
        <v>7.33</v>
      </c>
      <c r="K4791">
        <v>69.599999999999994</v>
      </c>
    </row>
    <row r="4792" spans="1:11" x14ac:dyDescent="0.3">
      <c r="A4792" t="s">
        <v>439</v>
      </c>
      <c r="B4792" s="2">
        <v>46112</v>
      </c>
      <c r="C4792">
        <v>332771.8</v>
      </c>
      <c r="D4792">
        <v>1671.9</v>
      </c>
      <c r="E4792">
        <v>1711.28</v>
      </c>
      <c r="F4792">
        <v>3546.62</v>
      </c>
      <c r="G4792">
        <v>505.52</v>
      </c>
      <c r="H4792">
        <v>327008.38</v>
      </c>
      <c r="I4792">
        <v>75.599999999999994</v>
      </c>
      <c r="J4792">
        <v>7.33</v>
      </c>
      <c r="K4792">
        <v>68.27</v>
      </c>
    </row>
    <row r="4793" spans="1:11" x14ac:dyDescent="0.3">
      <c r="A4793" t="s">
        <v>439</v>
      </c>
      <c r="B4793" s="2">
        <v>46142</v>
      </c>
      <c r="C4793">
        <v>327008.38</v>
      </c>
      <c r="D4793">
        <v>1642.94</v>
      </c>
      <c r="E4793">
        <v>1681.64</v>
      </c>
      <c r="F4793">
        <v>3485.19</v>
      </c>
      <c r="G4793">
        <v>496.76</v>
      </c>
      <c r="H4793">
        <v>321344.78999999998</v>
      </c>
      <c r="I4793">
        <v>74.290000000000006</v>
      </c>
      <c r="J4793">
        <v>7.33</v>
      </c>
      <c r="K4793">
        <v>66.959999999999994</v>
      </c>
    </row>
    <row r="4794" spans="1:11" x14ac:dyDescent="0.3">
      <c r="A4794" t="s">
        <v>439</v>
      </c>
      <c r="B4794" s="2">
        <v>46173</v>
      </c>
      <c r="C4794">
        <v>321344.78999999998</v>
      </c>
      <c r="D4794">
        <v>1614.49</v>
      </c>
      <c r="E4794">
        <v>1652.51</v>
      </c>
      <c r="F4794">
        <v>3424.83</v>
      </c>
      <c r="G4794">
        <v>488.16</v>
      </c>
      <c r="H4794">
        <v>315779.28999999998</v>
      </c>
      <c r="I4794">
        <v>73</v>
      </c>
      <c r="J4794">
        <v>7.33</v>
      </c>
      <c r="K4794">
        <v>65.67</v>
      </c>
    </row>
    <row r="4795" spans="1:11" x14ac:dyDescent="0.3">
      <c r="A4795" t="s">
        <v>439</v>
      </c>
      <c r="B4795" s="2">
        <v>46203</v>
      </c>
      <c r="C4795">
        <v>315779.28999999998</v>
      </c>
      <c r="D4795">
        <v>1586.53</v>
      </c>
      <c r="E4795">
        <v>1623.89</v>
      </c>
      <c r="F4795">
        <v>3365.52</v>
      </c>
      <c r="G4795">
        <v>479.7</v>
      </c>
      <c r="H4795">
        <v>310310.18</v>
      </c>
      <c r="I4795">
        <v>71.739999999999995</v>
      </c>
      <c r="J4795">
        <v>7.33</v>
      </c>
      <c r="K4795">
        <v>64.400000000000006</v>
      </c>
    </row>
    <row r="4796" spans="1:11" x14ac:dyDescent="0.3">
      <c r="A4796" t="s">
        <v>439</v>
      </c>
      <c r="B4796" s="2">
        <v>46234</v>
      </c>
      <c r="C4796">
        <v>310310.18</v>
      </c>
      <c r="D4796">
        <v>1559.05</v>
      </c>
      <c r="E4796">
        <v>1595.77</v>
      </c>
      <c r="F4796">
        <v>3307.23</v>
      </c>
      <c r="G4796">
        <v>471.39</v>
      </c>
      <c r="H4796">
        <v>304935.78999999998</v>
      </c>
      <c r="I4796">
        <v>70.5</v>
      </c>
      <c r="J4796">
        <v>7.33</v>
      </c>
      <c r="K4796">
        <v>63.16</v>
      </c>
    </row>
    <row r="4797" spans="1:11" x14ac:dyDescent="0.3">
      <c r="A4797" t="s">
        <v>439</v>
      </c>
      <c r="B4797" s="2">
        <v>46265</v>
      </c>
      <c r="C4797">
        <v>304935.78999999998</v>
      </c>
      <c r="D4797">
        <v>1532.05</v>
      </c>
      <c r="E4797">
        <v>1568.13</v>
      </c>
      <c r="F4797">
        <v>3249.95</v>
      </c>
      <c r="G4797">
        <v>463.23</v>
      </c>
      <c r="H4797">
        <v>299654.49</v>
      </c>
      <c r="I4797">
        <v>69.28</v>
      </c>
      <c r="J4797">
        <v>7.33</v>
      </c>
      <c r="K4797">
        <v>61.94</v>
      </c>
    </row>
    <row r="4798" spans="1:11" x14ac:dyDescent="0.3">
      <c r="A4798" t="s">
        <v>439</v>
      </c>
      <c r="B4798" s="2">
        <v>46295</v>
      </c>
      <c r="C4798">
        <v>299654.49</v>
      </c>
      <c r="D4798">
        <v>1505.51</v>
      </c>
      <c r="E4798">
        <v>1540.97</v>
      </c>
      <c r="F4798">
        <v>3193.66</v>
      </c>
      <c r="G4798">
        <v>455.21</v>
      </c>
      <c r="H4798">
        <v>294464.65000000002</v>
      </c>
      <c r="I4798">
        <v>68.08</v>
      </c>
      <c r="J4798">
        <v>7.33</v>
      </c>
      <c r="K4798">
        <v>60.74</v>
      </c>
    </row>
    <row r="4799" spans="1:11" x14ac:dyDescent="0.3">
      <c r="A4799" t="s">
        <v>439</v>
      </c>
      <c r="B4799" s="2">
        <v>46326</v>
      </c>
      <c r="C4799">
        <v>294464.65000000002</v>
      </c>
      <c r="D4799">
        <v>1479.44</v>
      </c>
      <c r="E4799">
        <v>1514.28</v>
      </c>
      <c r="F4799">
        <v>3138.35</v>
      </c>
      <c r="G4799">
        <v>447.32</v>
      </c>
      <c r="H4799">
        <v>289364.7</v>
      </c>
      <c r="I4799">
        <v>66.900000000000006</v>
      </c>
      <c r="J4799">
        <v>7.33</v>
      </c>
      <c r="K4799">
        <v>59.56</v>
      </c>
    </row>
    <row r="4800" spans="1:11" x14ac:dyDescent="0.3">
      <c r="A4800" t="s">
        <v>439</v>
      </c>
      <c r="B4800" s="2">
        <v>46356</v>
      </c>
      <c r="C4800">
        <v>289364.7</v>
      </c>
      <c r="D4800">
        <v>1453.82</v>
      </c>
      <c r="E4800">
        <v>1488.06</v>
      </c>
      <c r="F4800">
        <v>3083.99</v>
      </c>
      <c r="G4800">
        <v>439.58</v>
      </c>
      <c r="H4800">
        <v>284353.07</v>
      </c>
      <c r="I4800">
        <v>65.739999999999995</v>
      </c>
      <c r="J4800">
        <v>7.33</v>
      </c>
      <c r="K4800">
        <v>58.4</v>
      </c>
    </row>
    <row r="4801" spans="1:11" x14ac:dyDescent="0.3">
      <c r="A4801" t="s">
        <v>439</v>
      </c>
      <c r="B4801" s="2">
        <v>46387</v>
      </c>
      <c r="C4801">
        <v>284353.07</v>
      </c>
      <c r="D4801">
        <v>1428.64</v>
      </c>
      <c r="E4801">
        <v>1462.28</v>
      </c>
      <c r="F4801">
        <v>3030.58</v>
      </c>
      <c r="G4801">
        <v>431.96</v>
      </c>
      <c r="H4801">
        <v>279428.24</v>
      </c>
      <c r="I4801">
        <v>64.599999999999994</v>
      </c>
      <c r="J4801">
        <v>7.33</v>
      </c>
      <c r="K4801">
        <v>57.27</v>
      </c>
    </row>
    <row r="4802" spans="1:11" x14ac:dyDescent="0.3">
      <c r="A4802" t="s">
        <v>440</v>
      </c>
      <c r="B4802" s="2">
        <v>46053</v>
      </c>
      <c r="C4802">
        <v>173630.3</v>
      </c>
      <c r="D4802">
        <v>743.57</v>
      </c>
      <c r="E4802">
        <v>227</v>
      </c>
      <c r="F4802">
        <v>1934.9</v>
      </c>
      <c r="G4802">
        <v>269.08</v>
      </c>
      <c r="H4802">
        <v>171199.32</v>
      </c>
      <c r="I4802">
        <v>35.92</v>
      </c>
      <c r="J4802">
        <v>4.88</v>
      </c>
      <c r="K4802">
        <v>31.04</v>
      </c>
    </row>
    <row r="4803" spans="1:11" x14ac:dyDescent="0.3">
      <c r="A4803" t="s">
        <v>440</v>
      </c>
      <c r="B4803" s="2">
        <v>46081</v>
      </c>
      <c r="C4803">
        <v>171199.32</v>
      </c>
      <c r="D4803">
        <v>733.16</v>
      </c>
      <c r="E4803">
        <v>223.82</v>
      </c>
      <c r="F4803">
        <v>1907.81</v>
      </c>
      <c r="G4803">
        <v>265.31</v>
      </c>
      <c r="H4803">
        <v>168802.37</v>
      </c>
      <c r="I4803">
        <v>35.42</v>
      </c>
      <c r="J4803">
        <v>4.88</v>
      </c>
      <c r="K4803">
        <v>30.53</v>
      </c>
    </row>
    <row r="4804" spans="1:11" x14ac:dyDescent="0.3">
      <c r="A4804" t="s">
        <v>440</v>
      </c>
      <c r="B4804" s="2">
        <v>46112</v>
      </c>
      <c r="C4804">
        <v>168802.37</v>
      </c>
      <c r="D4804">
        <v>722.9</v>
      </c>
      <c r="E4804">
        <v>220.69</v>
      </c>
      <c r="F4804">
        <v>1881.1</v>
      </c>
      <c r="G4804">
        <v>261.60000000000002</v>
      </c>
      <c r="H4804">
        <v>166438.99</v>
      </c>
      <c r="I4804">
        <v>34.92</v>
      </c>
      <c r="J4804">
        <v>4.88</v>
      </c>
      <c r="K4804">
        <v>30.04</v>
      </c>
    </row>
    <row r="4805" spans="1:11" x14ac:dyDescent="0.3">
      <c r="A4805" t="s">
        <v>440</v>
      </c>
      <c r="B4805" s="2">
        <v>46142</v>
      </c>
      <c r="C4805">
        <v>166438.99</v>
      </c>
      <c r="D4805">
        <v>712.77</v>
      </c>
      <c r="E4805">
        <v>217.6</v>
      </c>
      <c r="F4805">
        <v>1854.76</v>
      </c>
      <c r="G4805">
        <v>257.94</v>
      </c>
      <c r="H4805">
        <v>164108.69</v>
      </c>
      <c r="I4805">
        <v>34.43</v>
      </c>
      <c r="J4805">
        <v>4.88</v>
      </c>
      <c r="K4805">
        <v>29.55</v>
      </c>
    </row>
    <row r="4806" spans="1:11" x14ac:dyDescent="0.3">
      <c r="A4806" t="s">
        <v>440</v>
      </c>
      <c r="B4806" s="2">
        <v>46173</v>
      </c>
      <c r="C4806">
        <v>164108.69</v>
      </c>
      <c r="D4806">
        <v>702.8</v>
      </c>
      <c r="E4806">
        <v>214.55</v>
      </c>
      <c r="F4806">
        <v>1828.79</v>
      </c>
      <c r="G4806">
        <v>254.33</v>
      </c>
      <c r="H4806">
        <v>161811.01999999999</v>
      </c>
      <c r="I4806">
        <v>33.950000000000003</v>
      </c>
      <c r="J4806">
        <v>4.88</v>
      </c>
      <c r="K4806">
        <v>29.07</v>
      </c>
    </row>
    <row r="4807" spans="1:11" x14ac:dyDescent="0.3">
      <c r="A4807" t="s">
        <v>440</v>
      </c>
      <c r="B4807" s="2">
        <v>46203</v>
      </c>
      <c r="C4807">
        <v>161811.01999999999</v>
      </c>
      <c r="D4807">
        <v>692.96</v>
      </c>
      <c r="E4807">
        <v>211.55</v>
      </c>
      <c r="F4807">
        <v>1803.19</v>
      </c>
      <c r="G4807">
        <v>250.77</v>
      </c>
      <c r="H4807">
        <v>159545.51999999999</v>
      </c>
      <c r="I4807">
        <v>33.47</v>
      </c>
      <c r="J4807">
        <v>4.88</v>
      </c>
      <c r="K4807">
        <v>28.59</v>
      </c>
    </row>
    <row r="4808" spans="1:11" x14ac:dyDescent="0.3">
      <c r="A4808" t="s">
        <v>440</v>
      </c>
      <c r="B4808" s="2">
        <v>46234</v>
      </c>
      <c r="C4808">
        <v>159545.51999999999</v>
      </c>
      <c r="D4808">
        <v>683.25</v>
      </c>
      <c r="E4808">
        <v>208.58</v>
      </c>
      <c r="F4808">
        <v>1777.94</v>
      </c>
      <c r="G4808">
        <v>247.25</v>
      </c>
      <c r="H4808">
        <v>157311.74</v>
      </c>
      <c r="I4808">
        <v>33.01</v>
      </c>
      <c r="J4808">
        <v>4.88</v>
      </c>
      <c r="K4808">
        <v>28.12</v>
      </c>
    </row>
    <row r="4809" spans="1:11" x14ac:dyDescent="0.3">
      <c r="A4809" t="s">
        <v>440</v>
      </c>
      <c r="B4809" s="2">
        <v>46265</v>
      </c>
      <c r="C4809">
        <v>157311.74</v>
      </c>
      <c r="D4809">
        <v>673.69</v>
      </c>
      <c r="E4809">
        <v>205.66</v>
      </c>
      <c r="F4809">
        <v>1753.05</v>
      </c>
      <c r="G4809">
        <v>243.79</v>
      </c>
      <c r="H4809">
        <v>155109.24</v>
      </c>
      <c r="I4809">
        <v>32.54</v>
      </c>
      <c r="J4809">
        <v>4.88</v>
      </c>
      <c r="K4809">
        <v>27.66</v>
      </c>
    </row>
    <row r="4810" spans="1:11" x14ac:dyDescent="0.3">
      <c r="A4810" t="s">
        <v>440</v>
      </c>
      <c r="B4810" s="2">
        <v>46295</v>
      </c>
      <c r="C4810">
        <v>155109.24</v>
      </c>
      <c r="D4810">
        <v>664.26</v>
      </c>
      <c r="E4810">
        <v>202.78</v>
      </c>
      <c r="F4810">
        <v>1728.51</v>
      </c>
      <c r="G4810">
        <v>240.38</v>
      </c>
      <c r="H4810">
        <v>152937.57</v>
      </c>
      <c r="I4810">
        <v>32.090000000000003</v>
      </c>
      <c r="J4810">
        <v>4.88</v>
      </c>
      <c r="K4810">
        <v>27.2</v>
      </c>
    </row>
    <row r="4811" spans="1:11" x14ac:dyDescent="0.3">
      <c r="A4811" t="s">
        <v>440</v>
      </c>
      <c r="B4811" s="2">
        <v>46326</v>
      </c>
      <c r="C4811">
        <v>152937.57</v>
      </c>
      <c r="D4811">
        <v>654.96</v>
      </c>
      <c r="E4811">
        <v>199.95</v>
      </c>
      <c r="F4811">
        <v>1704.31</v>
      </c>
      <c r="G4811">
        <v>237.01</v>
      </c>
      <c r="H4811">
        <v>150796.29999999999</v>
      </c>
      <c r="I4811">
        <v>31.64</v>
      </c>
      <c r="J4811">
        <v>4.88</v>
      </c>
      <c r="K4811">
        <v>26.76</v>
      </c>
    </row>
    <row r="4812" spans="1:11" x14ac:dyDescent="0.3">
      <c r="A4812" t="s">
        <v>440</v>
      </c>
      <c r="B4812" s="2">
        <v>46356</v>
      </c>
      <c r="C4812">
        <v>150796.29999999999</v>
      </c>
      <c r="D4812">
        <v>645.79</v>
      </c>
      <c r="E4812">
        <v>197.15</v>
      </c>
      <c r="F4812">
        <v>1680.44</v>
      </c>
      <c r="G4812">
        <v>233.7</v>
      </c>
      <c r="H4812">
        <v>148685.01999999999</v>
      </c>
      <c r="I4812">
        <v>31.2</v>
      </c>
      <c r="J4812">
        <v>4.88</v>
      </c>
      <c r="K4812">
        <v>26.31</v>
      </c>
    </row>
    <row r="4813" spans="1:11" x14ac:dyDescent="0.3">
      <c r="A4813" t="s">
        <v>440</v>
      </c>
      <c r="B4813" s="2">
        <v>46387</v>
      </c>
      <c r="C4813">
        <v>148685.01999999999</v>
      </c>
      <c r="D4813">
        <v>636.74</v>
      </c>
      <c r="E4813">
        <v>194.39</v>
      </c>
      <c r="F4813">
        <v>1656.92</v>
      </c>
      <c r="G4813">
        <v>230.42</v>
      </c>
      <c r="H4813">
        <v>146603.29</v>
      </c>
      <c r="I4813">
        <v>30.76</v>
      </c>
      <c r="J4813">
        <v>4.88</v>
      </c>
      <c r="K4813">
        <v>25.88</v>
      </c>
    </row>
    <row r="4814" spans="1:11" x14ac:dyDescent="0.3">
      <c r="A4814" t="s">
        <v>441</v>
      </c>
      <c r="B4814" s="2">
        <v>46053</v>
      </c>
      <c r="C4814">
        <v>181309.96</v>
      </c>
      <c r="D4814">
        <v>889.63</v>
      </c>
      <c r="E4814">
        <v>226.28</v>
      </c>
      <c r="F4814">
        <v>2725.88</v>
      </c>
      <c r="G4814">
        <v>93.03</v>
      </c>
      <c r="H4814">
        <v>178264.77</v>
      </c>
      <c r="I4814">
        <v>37.46</v>
      </c>
      <c r="J4814">
        <v>7.52</v>
      </c>
      <c r="K4814">
        <v>29.93</v>
      </c>
    </row>
    <row r="4815" spans="1:11" x14ac:dyDescent="0.3">
      <c r="A4815" t="s">
        <v>441</v>
      </c>
      <c r="B4815" s="2">
        <v>46081</v>
      </c>
      <c r="C4815">
        <v>178264.77</v>
      </c>
      <c r="D4815">
        <v>874.69</v>
      </c>
      <c r="E4815">
        <v>222.48</v>
      </c>
      <c r="F4815">
        <v>2680.1</v>
      </c>
      <c r="G4815">
        <v>91.47</v>
      </c>
      <c r="H4815">
        <v>175270.73</v>
      </c>
      <c r="I4815">
        <v>36.83</v>
      </c>
      <c r="J4815">
        <v>7.52</v>
      </c>
      <c r="K4815">
        <v>29.31</v>
      </c>
    </row>
    <row r="4816" spans="1:11" x14ac:dyDescent="0.3">
      <c r="A4816" t="s">
        <v>441</v>
      </c>
      <c r="B4816" s="2">
        <v>46112</v>
      </c>
      <c r="C4816">
        <v>175270.73</v>
      </c>
      <c r="D4816">
        <v>860</v>
      </c>
      <c r="E4816">
        <v>218.74</v>
      </c>
      <c r="F4816">
        <v>2635.08</v>
      </c>
      <c r="G4816">
        <v>89.93</v>
      </c>
      <c r="H4816">
        <v>172326.97</v>
      </c>
      <c r="I4816">
        <v>36.21</v>
      </c>
      <c r="J4816">
        <v>7.52</v>
      </c>
      <c r="K4816">
        <v>28.69</v>
      </c>
    </row>
    <row r="4817" spans="1:11" x14ac:dyDescent="0.3">
      <c r="A4817" t="s">
        <v>441</v>
      </c>
      <c r="B4817" s="2">
        <v>46142</v>
      </c>
      <c r="C4817">
        <v>172326.97</v>
      </c>
      <c r="D4817">
        <v>845.55</v>
      </c>
      <c r="E4817">
        <v>215.07</v>
      </c>
      <c r="F4817">
        <v>2590.8200000000002</v>
      </c>
      <c r="G4817">
        <v>88.42</v>
      </c>
      <c r="H4817">
        <v>169432.66</v>
      </c>
      <c r="I4817">
        <v>35.6</v>
      </c>
      <c r="J4817">
        <v>7.52</v>
      </c>
      <c r="K4817">
        <v>28.08</v>
      </c>
    </row>
    <row r="4818" spans="1:11" x14ac:dyDescent="0.3">
      <c r="A4818" t="s">
        <v>441</v>
      </c>
      <c r="B4818" s="2">
        <v>46173</v>
      </c>
      <c r="C4818">
        <v>169432.66</v>
      </c>
      <c r="D4818">
        <v>831.35</v>
      </c>
      <c r="E4818">
        <v>211.45</v>
      </c>
      <c r="F4818">
        <v>2547.31</v>
      </c>
      <c r="G4818">
        <v>86.94</v>
      </c>
      <c r="H4818">
        <v>166586.95000000001</v>
      </c>
      <c r="I4818">
        <v>35</v>
      </c>
      <c r="J4818">
        <v>7.52</v>
      </c>
      <c r="K4818">
        <v>27.48</v>
      </c>
    </row>
    <row r="4819" spans="1:11" x14ac:dyDescent="0.3">
      <c r="A4819" t="s">
        <v>441</v>
      </c>
      <c r="B4819" s="2">
        <v>46203</v>
      </c>
      <c r="C4819">
        <v>166586.95000000001</v>
      </c>
      <c r="D4819">
        <v>817.39</v>
      </c>
      <c r="E4819">
        <v>207.9</v>
      </c>
      <c r="F4819">
        <v>2504.5300000000002</v>
      </c>
      <c r="G4819">
        <v>85.48</v>
      </c>
      <c r="H4819">
        <v>163789.04</v>
      </c>
      <c r="I4819">
        <v>34.409999999999997</v>
      </c>
      <c r="J4819">
        <v>7.52</v>
      </c>
      <c r="K4819">
        <v>26.89</v>
      </c>
    </row>
    <row r="4820" spans="1:11" x14ac:dyDescent="0.3">
      <c r="A4820" t="s">
        <v>441</v>
      </c>
      <c r="B4820" s="2">
        <v>46234</v>
      </c>
      <c r="C4820">
        <v>163789.04</v>
      </c>
      <c r="D4820">
        <v>803.66</v>
      </c>
      <c r="E4820">
        <v>204.41</v>
      </c>
      <c r="F4820">
        <v>2462.46</v>
      </c>
      <c r="G4820">
        <v>84.04</v>
      </c>
      <c r="H4820">
        <v>161038.13</v>
      </c>
      <c r="I4820">
        <v>33.840000000000003</v>
      </c>
      <c r="J4820">
        <v>7.52</v>
      </c>
      <c r="K4820">
        <v>26.32</v>
      </c>
    </row>
    <row r="4821" spans="1:11" x14ac:dyDescent="0.3">
      <c r="A4821" t="s">
        <v>441</v>
      </c>
      <c r="B4821" s="2">
        <v>46265</v>
      </c>
      <c r="C4821">
        <v>161038.13</v>
      </c>
      <c r="D4821">
        <v>790.16</v>
      </c>
      <c r="E4821">
        <v>200.98</v>
      </c>
      <c r="F4821">
        <v>2421.1</v>
      </c>
      <c r="G4821">
        <v>82.63</v>
      </c>
      <c r="H4821">
        <v>158333.41</v>
      </c>
      <c r="I4821">
        <v>33.270000000000003</v>
      </c>
      <c r="J4821">
        <v>7.52</v>
      </c>
      <c r="K4821">
        <v>25.75</v>
      </c>
    </row>
    <row r="4822" spans="1:11" x14ac:dyDescent="0.3">
      <c r="A4822" t="s">
        <v>441</v>
      </c>
      <c r="B4822" s="2">
        <v>46295</v>
      </c>
      <c r="C4822">
        <v>158333.41</v>
      </c>
      <c r="D4822">
        <v>776.89</v>
      </c>
      <c r="E4822">
        <v>197.6</v>
      </c>
      <c r="F4822">
        <v>2380.44</v>
      </c>
      <c r="G4822">
        <v>81.239999999999995</v>
      </c>
      <c r="H4822">
        <v>155674.13</v>
      </c>
      <c r="I4822">
        <v>32.71</v>
      </c>
      <c r="J4822">
        <v>7.52</v>
      </c>
      <c r="K4822">
        <v>25.19</v>
      </c>
    </row>
    <row r="4823" spans="1:11" x14ac:dyDescent="0.3">
      <c r="A4823" t="s">
        <v>441</v>
      </c>
      <c r="B4823" s="2">
        <v>46326</v>
      </c>
      <c r="C4823">
        <v>155674.13</v>
      </c>
      <c r="D4823">
        <v>763.84</v>
      </c>
      <c r="E4823">
        <v>194.28</v>
      </c>
      <c r="F4823">
        <v>2340.46</v>
      </c>
      <c r="G4823">
        <v>79.88</v>
      </c>
      <c r="H4823">
        <v>153059.5</v>
      </c>
      <c r="I4823">
        <v>32.159999999999997</v>
      </c>
      <c r="J4823">
        <v>7.52</v>
      </c>
      <c r="K4823">
        <v>24.64</v>
      </c>
    </row>
    <row r="4824" spans="1:11" x14ac:dyDescent="0.3">
      <c r="A4824" t="s">
        <v>441</v>
      </c>
      <c r="B4824" s="2">
        <v>46356</v>
      </c>
      <c r="C4824">
        <v>153059.5</v>
      </c>
      <c r="D4824">
        <v>751.01</v>
      </c>
      <c r="E4824">
        <v>191.02</v>
      </c>
      <c r="F4824">
        <v>2301.15</v>
      </c>
      <c r="G4824">
        <v>78.540000000000006</v>
      </c>
      <c r="H4824">
        <v>150488.79999999999</v>
      </c>
      <c r="I4824">
        <v>31.62</v>
      </c>
      <c r="J4824">
        <v>7.52</v>
      </c>
      <c r="K4824">
        <v>24.1</v>
      </c>
    </row>
    <row r="4825" spans="1:11" x14ac:dyDescent="0.3">
      <c r="A4825" t="s">
        <v>441</v>
      </c>
      <c r="B4825" s="2">
        <v>46387</v>
      </c>
      <c r="C4825">
        <v>150488.79999999999</v>
      </c>
      <c r="D4825">
        <v>738.4</v>
      </c>
      <c r="E4825">
        <v>187.81</v>
      </c>
      <c r="F4825">
        <v>2262.5</v>
      </c>
      <c r="G4825">
        <v>77.22</v>
      </c>
      <c r="H4825">
        <v>147961.26</v>
      </c>
      <c r="I4825">
        <v>31.09</v>
      </c>
      <c r="J4825">
        <v>7.52</v>
      </c>
      <c r="K4825">
        <v>23.57</v>
      </c>
    </row>
    <row r="4826" spans="1:11" x14ac:dyDescent="0.3">
      <c r="A4826" t="s">
        <v>442</v>
      </c>
      <c r="B4826" s="2">
        <v>46053</v>
      </c>
      <c r="C4826">
        <v>634999.06000000006</v>
      </c>
      <c r="D4826">
        <v>3119.43</v>
      </c>
      <c r="E4826">
        <v>676.32</v>
      </c>
      <c r="F4826">
        <v>5358.71</v>
      </c>
      <c r="G4826">
        <v>1453.25</v>
      </c>
      <c r="H4826">
        <v>627510.78</v>
      </c>
      <c r="I4826">
        <v>131.51</v>
      </c>
      <c r="J4826">
        <v>7.73</v>
      </c>
      <c r="K4826">
        <v>123.78</v>
      </c>
    </row>
    <row r="4827" spans="1:11" x14ac:dyDescent="0.3">
      <c r="A4827" t="s">
        <v>442</v>
      </c>
      <c r="B4827" s="2">
        <v>46081</v>
      </c>
      <c r="C4827">
        <v>627510.78</v>
      </c>
      <c r="D4827">
        <v>3082.65</v>
      </c>
      <c r="E4827">
        <v>668.35</v>
      </c>
      <c r="F4827">
        <v>5295.52</v>
      </c>
      <c r="G4827">
        <v>1436.11</v>
      </c>
      <c r="H4827">
        <v>620110.80000000005</v>
      </c>
      <c r="I4827">
        <v>129.96</v>
      </c>
      <c r="J4827">
        <v>7.73</v>
      </c>
      <c r="K4827">
        <v>122.23</v>
      </c>
    </row>
    <row r="4828" spans="1:11" x14ac:dyDescent="0.3">
      <c r="A4828" t="s">
        <v>442</v>
      </c>
      <c r="B4828" s="2">
        <v>46112</v>
      </c>
      <c r="C4828">
        <v>620110.80000000005</v>
      </c>
      <c r="D4828">
        <v>3046.29</v>
      </c>
      <c r="E4828">
        <v>660.47</v>
      </c>
      <c r="F4828">
        <v>5233.07</v>
      </c>
      <c r="G4828">
        <v>1419.17</v>
      </c>
      <c r="H4828">
        <v>612798.09</v>
      </c>
      <c r="I4828">
        <v>128.43</v>
      </c>
      <c r="J4828">
        <v>7.73</v>
      </c>
      <c r="K4828">
        <v>120.7</v>
      </c>
    </row>
    <row r="4829" spans="1:11" x14ac:dyDescent="0.3">
      <c r="A4829" t="s">
        <v>442</v>
      </c>
      <c r="B4829" s="2">
        <v>46142</v>
      </c>
      <c r="C4829">
        <v>612798.09</v>
      </c>
      <c r="D4829">
        <v>3010.37</v>
      </c>
      <c r="E4829">
        <v>652.67999999999995</v>
      </c>
      <c r="F4829">
        <v>5171.3599999999997</v>
      </c>
      <c r="G4829">
        <v>1402.44</v>
      </c>
      <c r="H4829">
        <v>605571.61</v>
      </c>
      <c r="I4829">
        <v>126.91</v>
      </c>
      <c r="J4829">
        <v>7.73</v>
      </c>
      <c r="K4829">
        <v>119.19</v>
      </c>
    </row>
    <row r="4830" spans="1:11" x14ac:dyDescent="0.3">
      <c r="A4830" t="s">
        <v>442</v>
      </c>
      <c r="B4830" s="2">
        <v>46173</v>
      </c>
      <c r="C4830">
        <v>605571.61</v>
      </c>
      <c r="D4830">
        <v>2974.87</v>
      </c>
      <c r="E4830">
        <v>644.98</v>
      </c>
      <c r="F4830">
        <v>5110.37</v>
      </c>
      <c r="G4830">
        <v>1385.9</v>
      </c>
      <c r="H4830">
        <v>598430.36</v>
      </c>
      <c r="I4830">
        <v>125.42</v>
      </c>
      <c r="J4830">
        <v>7.73</v>
      </c>
      <c r="K4830">
        <v>117.69</v>
      </c>
    </row>
    <row r="4831" spans="1:11" x14ac:dyDescent="0.3">
      <c r="A4831" t="s">
        <v>442</v>
      </c>
      <c r="B4831" s="2">
        <v>46203</v>
      </c>
      <c r="C4831">
        <v>598430.36</v>
      </c>
      <c r="D4831">
        <v>2939.79</v>
      </c>
      <c r="E4831">
        <v>637.38</v>
      </c>
      <c r="F4831">
        <v>5050.1099999999997</v>
      </c>
      <c r="G4831">
        <v>1369.56</v>
      </c>
      <c r="H4831">
        <v>591373.31000000006</v>
      </c>
      <c r="I4831">
        <v>123.94</v>
      </c>
      <c r="J4831">
        <v>7.73</v>
      </c>
      <c r="K4831">
        <v>116.21</v>
      </c>
    </row>
    <row r="4832" spans="1:11" x14ac:dyDescent="0.3">
      <c r="A4832" t="s">
        <v>442</v>
      </c>
      <c r="B4832" s="2">
        <v>46234</v>
      </c>
      <c r="C4832">
        <v>591373.31000000006</v>
      </c>
      <c r="D4832">
        <v>2905.12</v>
      </c>
      <c r="E4832">
        <v>629.86</v>
      </c>
      <c r="F4832">
        <v>4990.5600000000004</v>
      </c>
      <c r="G4832">
        <v>1353.41</v>
      </c>
      <c r="H4832">
        <v>584399.49</v>
      </c>
      <c r="I4832">
        <v>122.48</v>
      </c>
      <c r="J4832">
        <v>7.73</v>
      </c>
      <c r="K4832">
        <v>114.75</v>
      </c>
    </row>
    <row r="4833" spans="1:11" x14ac:dyDescent="0.3">
      <c r="A4833" t="s">
        <v>442</v>
      </c>
      <c r="B4833" s="2">
        <v>46265</v>
      </c>
      <c r="C4833">
        <v>584399.49</v>
      </c>
      <c r="D4833">
        <v>2870.86</v>
      </c>
      <c r="E4833">
        <v>622.42999999999995</v>
      </c>
      <c r="F4833">
        <v>4931.7</v>
      </c>
      <c r="G4833">
        <v>1337.45</v>
      </c>
      <c r="H4833">
        <v>577507.91</v>
      </c>
      <c r="I4833">
        <v>121.03</v>
      </c>
      <c r="J4833">
        <v>7.73</v>
      </c>
      <c r="K4833">
        <v>113.3</v>
      </c>
    </row>
    <row r="4834" spans="1:11" x14ac:dyDescent="0.3">
      <c r="A4834" t="s">
        <v>442</v>
      </c>
      <c r="B4834" s="2">
        <v>46295</v>
      </c>
      <c r="C4834">
        <v>577507.91</v>
      </c>
      <c r="D4834">
        <v>2837.01</v>
      </c>
      <c r="E4834">
        <v>615.09</v>
      </c>
      <c r="F4834">
        <v>4873.55</v>
      </c>
      <c r="G4834">
        <v>1321.67</v>
      </c>
      <c r="H4834">
        <v>570697.59</v>
      </c>
      <c r="I4834">
        <v>119.6</v>
      </c>
      <c r="J4834">
        <v>7.73</v>
      </c>
      <c r="K4834">
        <v>111.88</v>
      </c>
    </row>
    <row r="4835" spans="1:11" x14ac:dyDescent="0.3">
      <c r="A4835" t="s">
        <v>442</v>
      </c>
      <c r="B4835" s="2">
        <v>46326</v>
      </c>
      <c r="C4835">
        <v>570697.59</v>
      </c>
      <c r="D4835">
        <v>2803.55</v>
      </c>
      <c r="E4835">
        <v>607.84</v>
      </c>
      <c r="F4835">
        <v>4816.08</v>
      </c>
      <c r="G4835">
        <v>1306.0899999999999</v>
      </c>
      <c r="H4835">
        <v>563967.59</v>
      </c>
      <c r="I4835">
        <v>118.19</v>
      </c>
      <c r="J4835">
        <v>7.73</v>
      </c>
      <c r="K4835">
        <v>110.47</v>
      </c>
    </row>
    <row r="4836" spans="1:11" x14ac:dyDescent="0.3">
      <c r="A4836" t="s">
        <v>442</v>
      </c>
      <c r="B4836" s="2">
        <v>46356</v>
      </c>
      <c r="C4836">
        <v>563967.59</v>
      </c>
      <c r="D4836">
        <v>2770.49</v>
      </c>
      <c r="E4836">
        <v>600.66999999999996</v>
      </c>
      <c r="F4836">
        <v>4759.28</v>
      </c>
      <c r="G4836">
        <v>1290.69</v>
      </c>
      <c r="H4836">
        <v>557316.94999999995</v>
      </c>
      <c r="I4836">
        <v>116.8</v>
      </c>
      <c r="J4836">
        <v>7.73</v>
      </c>
      <c r="K4836">
        <v>109.07</v>
      </c>
    </row>
    <row r="4837" spans="1:11" x14ac:dyDescent="0.3">
      <c r="A4837" t="s">
        <v>442</v>
      </c>
      <c r="B4837" s="2">
        <v>46387</v>
      </c>
      <c r="C4837">
        <v>557316.94999999995</v>
      </c>
      <c r="D4837">
        <v>2737.82</v>
      </c>
      <c r="E4837">
        <v>593.59</v>
      </c>
      <c r="F4837">
        <v>4703.16</v>
      </c>
      <c r="G4837">
        <v>1275.47</v>
      </c>
      <c r="H4837">
        <v>550744.74</v>
      </c>
      <c r="I4837">
        <v>115.42</v>
      </c>
      <c r="J4837">
        <v>7.73</v>
      </c>
      <c r="K4837">
        <v>107.7</v>
      </c>
    </row>
    <row r="4838" spans="1:11" x14ac:dyDescent="0.3">
      <c r="A4838" t="s">
        <v>443</v>
      </c>
      <c r="B4838" s="2">
        <v>46053</v>
      </c>
      <c r="C4838">
        <v>302462.58</v>
      </c>
      <c r="D4838">
        <v>1595.99</v>
      </c>
      <c r="E4838">
        <v>310.19</v>
      </c>
      <c r="F4838">
        <v>1814.29</v>
      </c>
      <c r="G4838">
        <v>628.98</v>
      </c>
      <c r="H4838">
        <v>299709.12</v>
      </c>
      <c r="I4838">
        <v>69</v>
      </c>
      <c r="J4838">
        <v>7.18</v>
      </c>
      <c r="K4838">
        <v>61.82</v>
      </c>
    </row>
    <row r="4839" spans="1:11" x14ac:dyDescent="0.3">
      <c r="A4839" t="s">
        <v>443</v>
      </c>
      <c r="B4839" s="2">
        <v>46081</v>
      </c>
      <c r="C4839">
        <v>299709.12</v>
      </c>
      <c r="D4839">
        <v>1581.47</v>
      </c>
      <c r="E4839">
        <v>307.37</v>
      </c>
      <c r="F4839">
        <v>1797.77</v>
      </c>
      <c r="G4839">
        <v>623.25</v>
      </c>
      <c r="H4839">
        <v>296980.74</v>
      </c>
      <c r="I4839">
        <v>68.37</v>
      </c>
      <c r="J4839">
        <v>7.18</v>
      </c>
      <c r="K4839">
        <v>61.2</v>
      </c>
    </row>
    <row r="4840" spans="1:11" x14ac:dyDescent="0.3">
      <c r="A4840" t="s">
        <v>443</v>
      </c>
      <c r="B4840" s="2">
        <v>46112</v>
      </c>
      <c r="C4840">
        <v>296980.74</v>
      </c>
      <c r="D4840">
        <v>1567.07</v>
      </c>
      <c r="E4840">
        <v>304.57</v>
      </c>
      <c r="F4840">
        <v>1781.4</v>
      </c>
      <c r="G4840">
        <v>617.58000000000004</v>
      </c>
      <c r="H4840">
        <v>294277.18</v>
      </c>
      <c r="I4840">
        <v>67.75</v>
      </c>
      <c r="J4840">
        <v>7.18</v>
      </c>
      <c r="K4840">
        <v>60.57</v>
      </c>
    </row>
    <row r="4841" spans="1:11" x14ac:dyDescent="0.3">
      <c r="A4841" t="s">
        <v>443</v>
      </c>
      <c r="B4841" s="2">
        <v>46142</v>
      </c>
      <c r="C4841">
        <v>294277.18</v>
      </c>
      <c r="D4841">
        <v>1552.8</v>
      </c>
      <c r="E4841">
        <v>301.8</v>
      </c>
      <c r="F4841">
        <v>1765.19</v>
      </c>
      <c r="G4841">
        <v>611.95000000000005</v>
      </c>
      <c r="H4841">
        <v>291598.24</v>
      </c>
      <c r="I4841">
        <v>67.13</v>
      </c>
      <c r="J4841">
        <v>7.18</v>
      </c>
      <c r="K4841">
        <v>59.96</v>
      </c>
    </row>
    <row r="4842" spans="1:11" x14ac:dyDescent="0.3">
      <c r="A4842" t="s">
        <v>443</v>
      </c>
      <c r="B4842" s="2">
        <v>46173</v>
      </c>
      <c r="C4842">
        <v>291598.24</v>
      </c>
      <c r="D4842">
        <v>1538.67</v>
      </c>
      <c r="E4842">
        <v>299.05</v>
      </c>
      <c r="F4842">
        <v>1749.12</v>
      </c>
      <c r="G4842">
        <v>606.38</v>
      </c>
      <c r="H4842">
        <v>288943.69</v>
      </c>
      <c r="I4842">
        <v>66.52</v>
      </c>
      <c r="J4842">
        <v>7.18</v>
      </c>
      <c r="K4842">
        <v>59.34</v>
      </c>
    </row>
    <row r="4843" spans="1:11" x14ac:dyDescent="0.3">
      <c r="A4843" t="s">
        <v>443</v>
      </c>
      <c r="B4843" s="2">
        <v>46203</v>
      </c>
      <c r="C4843">
        <v>288943.69</v>
      </c>
      <c r="D4843">
        <v>1524.66</v>
      </c>
      <c r="E4843">
        <v>296.33</v>
      </c>
      <c r="F4843">
        <v>1733.19</v>
      </c>
      <c r="G4843">
        <v>600.86</v>
      </c>
      <c r="H4843">
        <v>286313.3</v>
      </c>
      <c r="I4843">
        <v>65.91</v>
      </c>
      <c r="J4843">
        <v>7.18</v>
      </c>
      <c r="K4843">
        <v>58.74</v>
      </c>
    </row>
    <row r="4844" spans="1:11" x14ac:dyDescent="0.3">
      <c r="A4844" t="s">
        <v>443</v>
      </c>
      <c r="B4844" s="2">
        <v>46234</v>
      </c>
      <c r="C4844">
        <v>286313.3</v>
      </c>
      <c r="D4844">
        <v>1510.78</v>
      </c>
      <c r="E4844">
        <v>293.63</v>
      </c>
      <c r="F4844">
        <v>1717.42</v>
      </c>
      <c r="G4844">
        <v>595.39</v>
      </c>
      <c r="H4844">
        <v>283706.86</v>
      </c>
      <c r="I4844">
        <v>65.31</v>
      </c>
      <c r="J4844">
        <v>7.18</v>
      </c>
      <c r="K4844">
        <v>58.14</v>
      </c>
    </row>
    <row r="4845" spans="1:11" x14ac:dyDescent="0.3">
      <c r="A4845" t="s">
        <v>443</v>
      </c>
      <c r="B4845" s="2">
        <v>46265</v>
      </c>
      <c r="C4845">
        <v>283706.86</v>
      </c>
      <c r="D4845">
        <v>1497.03</v>
      </c>
      <c r="E4845">
        <v>290.95999999999998</v>
      </c>
      <c r="F4845">
        <v>1701.78</v>
      </c>
      <c r="G4845">
        <v>589.97</v>
      </c>
      <c r="H4845">
        <v>281124.15000000002</v>
      </c>
      <c r="I4845">
        <v>64.72</v>
      </c>
      <c r="J4845">
        <v>7.18</v>
      </c>
      <c r="K4845">
        <v>57.54</v>
      </c>
    </row>
    <row r="4846" spans="1:11" x14ac:dyDescent="0.3">
      <c r="A4846" t="s">
        <v>443</v>
      </c>
      <c r="B4846" s="2">
        <v>46295</v>
      </c>
      <c r="C4846">
        <v>281124.15000000002</v>
      </c>
      <c r="D4846">
        <v>1483.4</v>
      </c>
      <c r="E4846">
        <v>288.31</v>
      </c>
      <c r="F4846">
        <v>1686.29</v>
      </c>
      <c r="G4846">
        <v>584.6</v>
      </c>
      <c r="H4846">
        <v>278564.95</v>
      </c>
      <c r="I4846">
        <v>64.13</v>
      </c>
      <c r="J4846">
        <v>7.18</v>
      </c>
      <c r="K4846">
        <v>56.96</v>
      </c>
    </row>
    <row r="4847" spans="1:11" x14ac:dyDescent="0.3">
      <c r="A4847" t="s">
        <v>443</v>
      </c>
      <c r="B4847" s="2">
        <v>46326</v>
      </c>
      <c r="C4847">
        <v>278564.95</v>
      </c>
      <c r="D4847">
        <v>1469.89</v>
      </c>
      <c r="E4847">
        <v>285.69</v>
      </c>
      <c r="F4847">
        <v>1670.94</v>
      </c>
      <c r="G4847">
        <v>579.28</v>
      </c>
      <c r="H4847">
        <v>276029.03999999998</v>
      </c>
      <c r="I4847">
        <v>63.55</v>
      </c>
      <c r="J4847">
        <v>7.18</v>
      </c>
      <c r="K4847">
        <v>56.37</v>
      </c>
    </row>
    <row r="4848" spans="1:11" x14ac:dyDescent="0.3">
      <c r="A4848" t="s">
        <v>443</v>
      </c>
      <c r="B4848" s="2">
        <v>46356</v>
      </c>
      <c r="C4848">
        <v>276029.03999999998</v>
      </c>
      <c r="D4848">
        <v>1456.51</v>
      </c>
      <c r="E4848">
        <v>283.08</v>
      </c>
      <c r="F4848">
        <v>1655.73</v>
      </c>
      <c r="G4848">
        <v>574.01</v>
      </c>
      <c r="H4848">
        <v>273516.23</v>
      </c>
      <c r="I4848">
        <v>62.97</v>
      </c>
      <c r="J4848">
        <v>7.18</v>
      </c>
      <c r="K4848">
        <v>55.79</v>
      </c>
    </row>
    <row r="4849" spans="1:11" x14ac:dyDescent="0.3">
      <c r="A4849" t="s">
        <v>443</v>
      </c>
      <c r="B4849" s="2">
        <v>46387</v>
      </c>
      <c r="C4849">
        <v>273516.23</v>
      </c>
      <c r="D4849">
        <v>1443.25</v>
      </c>
      <c r="E4849">
        <v>280.51</v>
      </c>
      <c r="F4849">
        <v>1640.65</v>
      </c>
      <c r="G4849">
        <v>568.78</v>
      </c>
      <c r="H4849">
        <v>271026.28000000003</v>
      </c>
      <c r="I4849">
        <v>62.4</v>
      </c>
      <c r="J4849">
        <v>7.18</v>
      </c>
      <c r="K4849">
        <v>55.22</v>
      </c>
    </row>
    <row r="4850" spans="1:11" x14ac:dyDescent="0.3">
      <c r="A4850" t="s">
        <v>444</v>
      </c>
      <c r="B4850" s="2">
        <v>46053</v>
      </c>
      <c r="C4850">
        <v>482854.82</v>
      </c>
      <c r="D4850">
        <v>3177.18</v>
      </c>
      <c r="E4850">
        <v>424.59</v>
      </c>
      <c r="F4850">
        <v>6419.03</v>
      </c>
      <c r="G4850">
        <v>938.21</v>
      </c>
      <c r="H4850">
        <v>475072.98</v>
      </c>
      <c r="I4850">
        <v>99.78</v>
      </c>
      <c r="J4850">
        <v>6.69</v>
      </c>
      <c r="K4850">
        <v>93.1</v>
      </c>
    </row>
    <row r="4851" spans="1:11" x14ac:dyDescent="0.3">
      <c r="A4851" t="s">
        <v>444</v>
      </c>
      <c r="B4851" s="2">
        <v>46081</v>
      </c>
      <c r="C4851">
        <v>475072.98</v>
      </c>
      <c r="D4851">
        <v>3125.98</v>
      </c>
      <c r="E4851">
        <v>417.75</v>
      </c>
      <c r="F4851">
        <v>6315.58</v>
      </c>
      <c r="G4851">
        <v>923.09</v>
      </c>
      <c r="H4851">
        <v>467416.56</v>
      </c>
      <c r="I4851">
        <v>98.18</v>
      </c>
      <c r="J4851">
        <v>6.69</v>
      </c>
      <c r="K4851">
        <v>91.49</v>
      </c>
    </row>
    <row r="4852" spans="1:11" x14ac:dyDescent="0.3">
      <c r="A4852" t="s">
        <v>444</v>
      </c>
      <c r="B4852" s="2">
        <v>46112</v>
      </c>
      <c r="C4852">
        <v>467416.56</v>
      </c>
      <c r="D4852">
        <v>3075.6</v>
      </c>
      <c r="E4852">
        <v>411.02</v>
      </c>
      <c r="F4852">
        <v>6213.8</v>
      </c>
      <c r="G4852">
        <v>908.21</v>
      </c>
      <c r="H4852">
        <v>459883.53</v>
      </c>
      <c r="I4852">
        <v>96.59</v>
      </c>
      <c r="J4852">
        <v>6.69</v>
      </c>
      <c r="K4852">
        <v>89.91</v>
      </c>
    </row>
    <row r="4853" spans="1:11" x14ac:dyDescent="0.3">
      <c r="A4853" t="s">
        <v>444</v>
      </c>
      <c r="B4853" s="2">
        <v>46142</v>
      </c>
      <c r="C4853">
        <v>459883.53</v>
      </c>
      <c r="D4853">
        <v>3026.03</v>
      </c>
      <c r="E4853">
        <v>404.39</v>
      </c>
      <c r="F4853">
        <v>6113.66</v>
      </c>
      <c r="G4853">
        <v>893.58</v>
      </c>
      <c r="H4853">
        <v>452471.9</v>
      </c>
      <c r="I4853">
        <v>95.04</v>
      </c>
      <c r="J4853">
        <v>6.69</v>
      </c>
      <c r="K4853">
        <v>88.35</v>
      </c>
    </row>
    <row r="4854" spans="1:11" x14ac:dyDescent="0.3">
      <c r="A4854" t="s">
        <v>444</v>
      </c>
      <c r="B4854" s="2">
        <v>46173</v>
      </c>
      <c r="C4854">
        <v>452471.9</v>
      </c>
      <c r="D4854">
        <v>2977.27</v>
      </c>
      <c r="E4854">
        <v>397.88</v>
      </c>
      <c r="F4854">
        <v>6015.13</v>
      </c>
      <c r="G4854">
        <v>879.18</v>
      </c>
      <c r="H4854">
        <v>445179.73</v>
      </c>
      <c r="I4854">
        <v>93.51</v>
      </c>
      <c r="J4854">
        <v>6.69</v>
      </c>
      <c r="K4854">
        <v>86.82</v>
      </c>
    </row>
    <row r="4855" spans="1:11" x14ac:dyDescent="0.3">
      <c r="A4855" t="s">
        <v>444</v>
      </c>
      <c r="B4855" s="2">
        <v>46203</v>
      </c>
      <c r="C4855">
        <v>445179.73</v>
      </c>
      <c r="D4855">
        <v>2929.28</v>
      </c>
      <c r="E4855">
        <v>391.46</v>
      </c>
      <c r="F4855">
        <v>5918.18</v>
      </c>
      <c r="G4855">
        <v>865.01</v>
      </c>
      <c r="H4855">
        <v>438005.07</v>
      </c>
      <c r="I4855">
        <v>92</v>
      </c>
      <c r="J4855">
        <v>6.69</v>
      </c>
      <c r="K4855">
        <v>85.31</v>
      </c>
    </row>
    <row r="4856" spans="1:11" x14ac:dyDescent="0.3">
      <c r="A4856" t="s">
        <v>444</v>
      </c>
      <c r="B4856" s="2">
        <v>46234</v>
      </c>
      <c r="C4856">
        <v>438005.07</v>
      </c>
      <c r="D4856">
        <v>2882.07</v>
      </c>
      <c r="E4856">
        <v>385.15</v>
      </c>
      <c r="F4856">
        <v>5822.81</v>
      </c>
      <c r="G4856">
        <v>851.07</v>
      </c>
      <c r="H4856">
        <v>430946.05</v>
      </c>
      <c r="I4856">
        <v>90.52</v>
      </c>
      <c r="J4856">
        <v>6.69</v>
      </c>
      <c r="K4856">
        <v>83.83</v>
      </c>
    </row>
    <row r="4857" spans="1:11" x14ac:dyDescent="0.3">
      <c r="A4857" t="s">
        <v>444</v>
      </c>
      <c r="B4857" s="2">
        <v>46265</v>
      </c>
      <c r="C4857">
        <v>430946.05</v>
      </c>
      <c r="D4857">
        <v>2835.62</v>
      </c>
      <c r="E4857">
        <v>378.95</v>
      </c>
      <c r="F4857">
        <v>5728.96</v>
      </c>
      <c r="G4857">
        <v>837.35</v>
      </c>
      <c r="H4857">
        <v>424000.79</v>
      </c>
      <c r="I4857">
        <v>89.06</v>
      </c>
      <c r="J4857">
        <v>6.69</v>
      </c>
      <c r="K4857">
        <v>82.37</v>
      </c>
    </row>
    <row r="4858" spans="1:11" x14ac:dyDescent="0.3">
      <c r="A4858" t="s">
        <v>444</v>
      </c>
      <c r="B4858" s="2">
        <v>46295</v>
      </c>
      <c r="C4858">
        <v>424000.79</v>
      </c>
      <c r="D4858">
        <v>2789.93</v>
      </c>
      <c r="E4858">
        <v>372.84</v>
      </c>
      <c r="F4858">
        <v>5636.63</v>
      </c>
      <c r="G4858">
        <v>823.86</v>
      </c>
      <c r="H4858">
        <v>417167.46</v>
      </c>
      <c r="I4858">
        <v>87.62</v>
      </c>
      <c r="J4858">
        <v>6.69</v>
      </c>
      <c r="K4858">
        <v>80.94</v>
      </c>
    </row>
    <row r="4859" spans="1:11" x14ac:dyDescent="0.3">
      <c r="A4859" t="s">
        <v>444</v>
      </c>
      <c r="B4859" s="2">
        <v>46326</v>
      </c>
      <c r="C4859">
        <v>417167.46</v>
      </c>
      <c r="D4859">
        <v>2744.96</v>
      </c>
      <c r="E4859">
        <v>366.83</v>
      </c>
      <c r="F4859">
        <v>5545.79</v>
      </c>
      <c r="G4859">
        <v>810.58</v>
      </c>
      <c r="H4859">
        <v>410444.26</v>
      </c>
      <c r="I4859">
        <v>86.21</v>
      </c>
      <c r="J4859">
        <v>6.69</v>
      </c>
      <c r="K4859">
        <v>79.52</v>
      </c>
    </row>
    <row r="4860" spans="1:11" x14ac:dyDescent="0.3">
      <c r="A4860" t="s">
        <v>444</v>
      </c>
      <c r="B4860" s="2">
        <v>46356</v>
      </c>
      <c r="C4860">
        <v>410444.26</v>
      </c>
      <c r="D4860">
        <v>2700.72</v>
      </c>
      <c r="E4860">
        <v>360.92</v>
      </c>
      <c r="F4860">
        <v>5456.41</v>
      </c>
      <c r="G4860">
        <v>797.51</v>
      </c>
      <c r="H4860">
        <v>403829.41</v>
      </c>
      <c r="I4860">
        <v>84.82</v>
      </c>
      <c r="J4860">
        <v>6.69</v>
      </c>
      <c r="K4860">
        <v>78.13</v>
      </c>
    </row>
    <row r="4861" spans="1:11" x14ac:dyDescent="0.3">
      <c r="A4861" t="s">
        <v>444</v>
      </c>
      <c r="B4861" s="2">
        <v>46387</v>
      </c>
      <c r="C4861">
        <v>403829.41</v>
      </c>
      <c r="D4861">
        <v>2657.2</v>
      </c>
      <c r="E4861">
        <v>355.1</v>
      </c>
      <c r="F4861">
        <v>5368.48</v>
      </c>
      <c r="G4861">
        <v>784.66</v>
      </c>
      <c r="H4861">
        <v>397321.17</v>
      </c>
      <c r="I4861">
        <v>83.45</v>
      </c>
      <c r="J4861">
        <v>6.69</v>
      </c>
      <c r="K4861">
        <v>76.77</v>
      </c>
    </row>
    <row r="4862" spans="1:11" x14ac:dyDescent="0.3">
      <c r="A4862" t="s">
        <v>445</v>
      </c>
      <c r="B4862" s="2">
        <v>46053</v>
      </c>
      <c r="C4862">
        <v>497557.18</v>
      </c>
      <c r="D4862">
        <v>2585.64</v>
      </c>
      <c r="E4862">
        <v>608.09</v>
      </c>
      <c r="F4862">
        <v>6611.86</v>
      </c>
      <c r="G4862">
        <v>1429.81</v>
      </c>
      <c r="H4862">
        <v>488907.42</v>
      </c>
      <c r="I4862">
        <v>102.76</v>
      </c>
      <c r="J4862">
        <v>7.17</v>
      </c>
      <c r="K4862">
        <v>95.59</v>
      </c>
    </row>
    <row r="4863" spans="1:11" x14ac:dyDescent="0.3">
      <c r="A4863" t="s">
        <v>445</v>
      </c>
      <c r="B4863" s="2">
        <v>46081</v>
      </c>
      <c r="C4863">
        <v>488907.42</v>
      </c>
      <c r="D4863">
        <v>2540.69</v>
      </c>
      <c r="E4863">
        <v>597.51</v>
      </c>
      <c r="F4863">
        <v>6496.92</v>
      </c>
      <c r="G4863">
        <v>1404.96</v>
      </c>
      <c r="H4863">
        <v>480408.03</v>
      </c>
      <c r="I4863">
        <v>100.97</v>
      </c>
      <c r="J4863">
        <v>7.17</v>
      </c>
      <c r="K4863">
        <v>93.8</v>
      </c>
    </row>
    <row r="4864" spans="1:11" x14ac:dyDescent="0.3">
      <c r="A4864" t="s">
        <v>445</v>
      </c>
      <c r="B4864" s="2">
        <v>46112</v>
      </c>
      <c r="C4864">
        <v>480408.03</v>
      </c>
      <c r="D4864">
        <v>2496.52</v>
      </c>
      <c r="E4864">
        <v>587.13</v>
      </c>
      <c r="F4864">
        <v>6383.97</v>
      </c>
      <c r="G4864">
        <v>1380.53</v>
      </c>
      <c r="H4864">
        <v>472056.4</v>
      </c>
      <c r="I4864">
        <v>99.22</v>
      </c>
      <c r="J4864">
        <v>7.17</v>
      </c>
      <c r="K4864">
        <v>92.05</v>
      </c>
    </row>
    <row r="4865" spans="1:11" x14ac:dyDescent="0.3">
      <c r="A4865" t="s">
        <v>445</v>
      </c>
      <c r="B4865" s="2">
        <v>46142</v>
      </c>
      <c r="C4865">
        <v>472056.4</v>
      </c>
      <c r="D4865">
        <v>2453.12</v>
      </c>
      <c r="E4865">
        <v>576.91999999999996</v>
      </c>
      <c r="F4865">
        <v>6272.99</v>
      </c>
      <c r="G4865">
        <v>1356.53</v>
      </c>
      <c r="H4865">
        <v>463849.95</v>
      </c>
      <c r="I4865">
        <v>97.49</v>
      </c>
      <c r="J4865">
        <v>7.17</v>
      </c>
      <c r="K4865">
        <v>90.32</v>
      </c>
    </row>
    <row r="4866" spans="1:11" x14ac:dyDescent="0.3">
      <c r="A4866" t="s">
        <v>445</v>
      </c>
      <c r="B4866" s="2">
        <v>46173</v>
      </c>
      <c r="C4866">
        <v>463849.95</v>
      </c>
      <c r="D4866">
        <v>2410.4699999999998</v>
      </c>
      <c r="E4866">
        <v>566.89</v>
      </c>
      <c r="F4866">
        <v>6163.94</v>
      </c>
      <c r="G4866">
        <v>1332.95</v>
      </c>
      <c r="H4866">
        <v>455786.18</v>
      </c>
      <c r="I4866">
        <v>95.8</v>
      </c>
      <c r="J4866">
        <v>7.17</v>
      </c>
      <c r="K4866">
        <v>88.63</v>
      </c>
    </row>
    <row r="4867" spans="1:11" x14ac:dyDescent="0.3">
      <c r="A4867" t="s">
        <v>445</v>
      </c>
      <c r="B4867" s="2">
        <v>46203</v>
      </c>
      <c r="C4867">
        <v>455786.18</v>
      </c>
      <c r="D4867">
        <v>2368.5700000000002</v>
      </c>
      <c r="E4867">
        <v>557.04</v>
      </c>
      <c r="F4867">
        <v>6056.78</v>
      </c>
      <c r="G4867">
        <v>1309.78</v>
      </c>
      <c r="H4867">
        <v>447862.58</v>
      </c>
      <c r="I4867">
        <v>94.13</v>
      </c>
      <c r="J4867">
        <v>7.17</v>
      </c>
      <c r="K4867">
        <v>86.96</v>
      </c>
    </row>
    <row r="4868" spans="1:11" x14ac:dyDescent="0.3">
      <c r="A4868" t="s">
        <v>445</v>
      </c>
      <c r="B4868" s="2">
        <v>46234</v>
      </c>
      <c r="C4868">
        <v>447862.58</v>
      </c>
      <c r="D4868">
        <v>2327.39</v>
      </c>
      <c r="E4868">
        <v>547.35</v>
      </c>
      <c r="F4868">
        <v>5951.49</v>
      </c>
      <c r="G4868">
        <v>1287.01</v>
      </c>
      <c r="H4868">
        <v>440076.73</v>
      </c>
      <c r="I4868">
        <v>92.49</v>
      </c>
      <c r="J4868">
        <v>7.17</v>
      </c>
      <c r="K4868">
        <v>85.33</v>
      </c>
    </row>
    <row r="4869" spans="1:11" x14ac:dyDescent="0.3">
      <c r="A4869" t="s">
        <v>445</v>
      </c>
      <c r="B4869" s="2">
        <v>46265</v>
      </c>
      <c r="C4869">
        <v>440076.73</v>
      </c>
      <c r="D4869">
        <v>2286.9299999999998</v>
      </c>
      <c r="E4869">
        <v>537.84</v>
      </c>
      <c r="F4869">
        <v>5848.02</v>
      </c>
      <c r="G4869">
        <v>1264.6300000000001</v>
      </c>
      <c r="H4869">
        <v>432426.23999999999</v>
      </c>
      <c r="I4869">
        <v>90.89</v>
      </c>
      <c r="J4869">
        <v>7.17</v>
      </c>
      <c r="K4869">
        <v>83.72</v>
      </c>
    </row>
    <row r="4870" spans="1:11" x14ac:dyDescent="0.3">
      <c r="A4870" t="s">
        <v>445</v>
      </c>
      <c r="B4870" s="2">
        <v>46295</v>
      </c>
      <c r="C4870">
        <v>432426.23999999999</v>
      </c>
      <c r="D4870">
        <v>2247.1799999999998</v>
      </c>
      <c r="E4870">
        <v>528.49</v>
      </c>
      <c r="F4870">
        <v>5746.36</v>
      </c>
      <c r="G4870">
        <v>1242.6500000000001</v>
      </c>
      <c r="H4870">
        <v>424908.75</v>
      </c>
      <c r="I4870">
        <v>89.31</v>
      </c>
      <c r="J4870">
        <v>7.17</v>
      </c>
      <c r="K4870">
        <v>82.14</v>
      </c>
    </row>
    <row r="4871" spans="1:11" x14ac:dyDescent="0.3">
      <c r="A4871" t="s">
        <v>445</v>
      </c>
      <c r="B4871" s="2">
        <v>46326</v>
      </c>
      <c r="C4871">
        <v>424908.75</v>
      </c>
      <c r="D4871">
        <v>2208.11</v>
      </c>
      <c r="E4871">
        <v>519.29999999999995</v>
      </c>
      <c r="F4871">
        <v>5646.46</v>
      </c>
      <c r="G4871">
        <v>1221.05</v>
      </c>
      <c r="H4871">
        <v>417521.94</v>
      </c>
      <c r="I4871">
        <v>87.75</v>
      </c>
      <c r="J4871">
        <v>7.17</v>
      </c>
      <c r="K4871">
        <v>80.59</v>
      </c>
    </row>
    <row r="4872" spans="1:11" x14ac:dyDescent="0.3">
      <c r="A4872" t="s">
        <v>445</v>
      </c>
      <c r="B4872" s="2">
        <v>46356</v>
      </c>
      <c r="C4872">
        <v>417521.94</v>
      </c>
      <c r="D4872">
        <v>2169.7199999999998</v>
      </c>
      <c r="E4872">
        <v>510.27</v>
      </c>
      <c r="F4872">
        <v>5548.3</v>
      </c>
      <c r="G4872">
        <v>1199.82</v>
      </c>
      <c r="H4872">
        <v>410263.55</v>
      </c>
      <c r="I4872">
        <v>86.23</v>
      </c>
      <c r="J4872">
        <v>7.17</v>
      </c>
      <c r="K4872">
        <v>79.06</v>
      </c>
    </row>
    <row r="4873" spans="1:11" x14ac:dyDescent="0.3">
      <c r="A4873" t="s">
        <v>445</v>
      </c>
      <c r="B4873" s="2">
        <v>46387</v>
      </c>
      <c r="C4873">
        <v>410263.55</v>
      </c>
      <c r="D4873">
        <v>2132</v>
      </c>
      <c r="E4873">
        <v>501.4</v>
      </c>
      <c r="F4873">
        <v>5451.85</v>
      </c>
      <c r="G4873">
        <v>1178.96</v>
      </c>
      <c r="H4873">
        <v>403131.34</v>
      </c>
      <c r="I4873">
        <v>84.73</v>
      </c>
      <c r="J4873">
        <v>7.17</v>
      </c>
      <c r="K4873">
        <v>77.56</v>
      </c>
    </row>
    <row r="4874" spans="1:11" x14ac:dyDescent="0.3">
      <c r="A4874" t="s">
        <v>446</v>
      </c>
      <c r="B4874" s="2">
        <v>46053</v>
      </c>
      <c r="C4874">
        <v>563444.99</v>
      </c>
      <c r="D4874">
        <v>2973.11</v>
      </c>
      <c r="E4874">
        <v>563.53</v>
      </c>
      <c r="F4874">
        <v>4715.32</v>
      </c>
      <c r="G4874">
        <v>1890.03</v>
      </c>
      <c r="H4874">
        <v>556276.11</v>
      </c>
      <c r="I4874">
        <v>128.30000000000001</v>
      </c>
      <c r="J4874">
        <v>6.02</v>
      </c>
      <c r="K4874">
        <v>122.28</v>
      </c>
    </row>
    <row r="4875" spans="1:11" x14ac:dyDescent="0.3">
      <c r="A4875" t="s">
        <v>446</v>
      </c>
      <c r="B4875" s="2">
        <v>46081</v>
      </c>
      <c r="C4875">
        <v>556276.11</v>
      </c>
      <c r="D4875">
        <v>2935.28</v>
      </c>
      <c r="E4875">
        <v>556.36</v>
      </c>
      <c r="F4875">
        <v>4655.33</v>
      </c>
      <c r="G4875">
        <v>1865.98</v>
      </c>
      <c r="H4875">
        <v>549198.44999999995</v>
      </c>
      <c r="I4875">
        <v>126.67</v>
      </c>
      <c r="J4875">
        <v>6.02</v>
      </c>
      <c r="K4875">
        <v>120.65</v>
      </c>
    </row>
    <row r="4876" spans="1:11" x14ac:dyDescent="0.3">
      <c r="A4876" t="s">
        <v>446</v>
      </c>
      <c r="B4876" s="2">
        <v>46112</v>
      </c>
      <c r="C4876">
        <v>549198.44999999995</v>
      </c>
      <c r="D4876">
        <v>2897.94</v>
      </c>
      <c r="E4876">
        <v>549.28</v>
      </c>
      <c r="F4876">
        <v>4596.09</v>
      </c>
      <c r="G4876">
        <v>1842.24</v>
      </c>
      <c r="H4876">
        <v>542210.82999999996</v>
      </c>
      <c r="I4876">
        <v>125.06</v>
      </c>
      <c r="J4876">
        <v>6.02</v>
      </c>
      <c r="K4876">
        <v>119.04</v>
      </c>
    </row>
    <row r="4877" spans="1:11" x14ac:dyDescent="0.3">
      <c r="A4877" t="s">
        <v>446</v>
      </c>
      <c r="B4877" s="2">
        <v>46142</v>
      </c>
      <c r="C4877">
        <v>542210.82999999996</v>
      </c>
      <c r="D4877">
        <v>2861.07</v>
      </c>
      <c r="E4877">
        <v>542.29</v>
      </c>
      <c r="F4877">
        <v>4537.62</v>
      </c>
      <c r="G4877">
        <v>1818.8</v>
      </c>
      <c r="H4877">
        <v>535312.12</v>
      </c>
      <c r="I4877">
        <v>123.47</v>
      </c>
      <c r="J4877">
        <v>6.02</v>
      </c>
      <c r="K4877">
        <v>117.45</v>
      </c>
    </row>
    <row r="4878" spans="1:11" x14ac:dyDescent="0.3">
      <c r="A4878" t="s">
        <v>446</v>
      </c>
      <c r="B4878" s="2">
        <v>46173</v>
      </c>
      <c r="C4878">
        <v>535312.12</v>
      </c>
      <c r="D4878">
        <v>2824.66</v>
      </c>
      <c r="E4878">
        <v>535.39</v>
      </c>
      <c r="F4878">
        <v>4479.88</v>
      </c>
      <c r="G4878">
        <v>1795.66</v>
      </c>
      <c r="H4878">
        <v>528501.18999999994</v>
      </c>
      <c r="I4878">
        <v>121.9</v>
      </c>
      <c r="J4878">
        <v>6.02</v>
      </c>
      <c r="K4878">
        <v>115.87</v>
      </c>
    </row>
    <row r="4879" spans="1:11" x14ac:dyDescent="0.3">
      <c r="A4879" t="s">
        <v>446</v>
      </c>
      <c r="B4879" s="2">
        <v>46203</v>
      </c>
      <c r="C4879">
        <v>528501.18999999994</v>
      </c>
      <c r="D4879">
        <v>2788.72</v>
      </c>
      <c r="E4879">
        <v>528.58000000000004</v>
      </c>
      <c r="F4879">
        <v>4422.8900000000003</v>
      </c>
      <c r="G4879">
        <v>1772.81</v>
      </c>
      <c r="H4879">
        <v>521776.91</v>
      </c>
      <c r="I4879">
        <v>120.34</v>
      </c>
      <c r="J4879">
        <v>6.02</v>
      </c>
      <c r="K4879">
        <v>114.32</v>
      </c>
    </row>
    <row r="4880" spans="1:11" x14ac:dyDescent="0.3">
      <c r="A4880" t="s">
        <v>446</v>
      </c>
      <c r="B4880" s="2">
        <v>46234</v>
      </c>
      <c r="C4880">
        <v>521776.91</v>
      </c>
      <c r="D4880">
        <v>2753.24</v>
      </c>
      <c r="E4880">
        <v>521.85</v>
      </c>
      <c r="F4880">
        <v>4366.6099999999997</v>
      </c>
      <c r="G4880">
        <v>1750.26</v>
      </c>
      <c r="H4880">
        <v>515138.18</v>
      </c>
      <c r="I4880">
        <v>118.81</v>
      </c>
      <c r="J4880">
        <v>6.02</v>
      </c>
      <c r="K4880">
        <v>112.79</v>
      </c>
    </row>
    <row r="4881" spans="1:11" x14ac:dyDescent="0.3">
      <c r="A4881" t="s">
        <v>446</v>
      </c>
      <c r="B4881" s="2">
        <v>46265</v>
      </c>
      <c r="C4881">
        <v>515138.18</v>
      </c>
      <c r="D4881">
        <v>2718.21</v>
      </c>
      <c r="E4881">
        <v>515.21</v>
      </c>
      <c r="F4881">
        <v>4311.05</v>
      </c>
      <c r="G4881">
        <v>1727.99</v>
      </c>
      <c r="H4881">
        <v>508583.93</v>
      </c>
      <c r="I4881">
        <v>117.3</v>
      </c>
      <c r="J4881">
        <v>6.02</v>
      </c>
      <c r="K4881">
        <v>111.28</v>
      </c>
    </row>
    <row r="4882" spans="1:11" x14ac:dyDescent="0.3">
      <c r="A4882" t="s">
        <v>446</v>
      </c>
      <c r="B4882" s="2">
        <v>46295</v>
      </c>
      <c r="C4882">
        <v>508583.93</v>
      </c>
      <c r="D4882">
        <v>2683.63</v>
      </c>
      <c r="E4882">
        <v>508.66</v>
      </c>
      <c r="F4882">
        <v>4256.2</v>
      </c>
      <c r="G4882">
        <v>1706</v>
      </c>
      <c r="H4882">
        <v>502113.06</v>
      </c>
      <c r="I4882">
        <v>115.81</v>
      </c>
      <c r="J4882">
        <v>6.02</v>
      </c>
      <c r="K4882">
        <v>109.79</v>
      </c>
    </row>
    <row r="4883" spans="1:11" x14ac:dyDescent="0.3">
      <c r="A4883" t="s">
        <v>446</v>
      </c>
      <c r="B4883" s="2">
        <v>46326</v>
      </c>
      <c r="C4883">
        <v>502113.06</v>
      </c>
      <c r="D4883">
        <v>2649.48</v>
      </c>
      <c r="E4883">
        <v>502.19</v>
      </c>
      <c r="F4883">
        <v>4202.05</v>
      </c>
      <c r="G4883">
        <v>1684.3</v>
      </c>
      <c r="H4883">
        <v>495724.53</v>
      </c>
      <c r="I4883">
        <v>114.34</v>
      </c>
      <c r="J4883">
        <v>6.02</v>
      </c>
      <c r="K4883">
        <v>108.31</v>
      </c>
    </row>
    <row r="4884" spans="1:11" x14ac:dyDescent="0.3">
      <c r="A4884" t="s">
        <v>446</v>
      </c>
      <c r="B4884" s="2">
        <v>46356</v>
      </c>
      <c r="C4884">
        <v>495724.53</v>
      </c>
      <c r="D4884">
        <v>2615.77</v>
      </c>
      <c r="E4884">
        <v>495.8</v>
      </c>
      <c r="F4884">
        <v>4148.59</v>
      </c>
      <c r="G4884">
        <v>1662.87</v>
      </c>
      <c r="H4884">
        <v>489417.28</v>
      </c>
      <c r="I4884">
        <v>112.88</v>
      </c>
      <c r="J4884">
        <v>6.02</v>
      </c>
      <c r="K4884">
        <v>106.86</v>
      </c>
    </row>
    <row r="4885" spans="1:11" x14ac:dyDescent="0.3">
      <c r="A4885" t="s">
        <v>446</v>
      </c>
      <c r="B4885" s="2">
        <v>46387</v>
      </c>
      <c r="C4885">
        <v>489417.28</v>
      </c>
      <c r="D4885">
        <v>2582.4899999999998</v>
      </c>
      <c r="E4885">
        <v>489.49</v>
      </c>
      <c r="F4885">
        <v>4095.8</v>
      </c>
      <c r="G4885">
        <v>1641.71</v>
      </c>
      <c r="H4885">
        <v>483190.28</v>
      </c>
      <c r="I4885">
        <v>111.44</v>
      </c>
      <c r="J4885">
        <v>6.02</v>
      </c>
      <c r="K4885">
        <v>105.42</v>
      </c>
    </row>
    <row r="4886" spans="1:11" x14ac:dyDescent="0.3">
      <c r="A4886" t="s">
        <v>447</v>
      </c>
      <c r="B4886" s="2">
        <v>46053</v>
      </c>
      <c r="C4886">
        <v>619864.62</v>
      </c>
      <c r="D4886">
        <v>3144.26</v>
      </c>
      <c r="E4886">
        <v>673.06</v>
      </c>
      <c r="F4886">
        <v>2813.32</v>
      </c>
      <c r="G4886">
        <v>916.18</v>
      </c>
      <c r="H4886">
        <v>615462.06000000006</v>
      </c>
      <c r="I4886">
        <v>128.68</v>
      </c>
      <c r="J4886">
        <v>4.95</v>
      </c>
      <c r="K4886">
        <v>123.73</v>
      </c>
    </row>
    <row r="4887" spans="1:11" x14ac:dyDescent="0.3">
      <c r="A4887" t="s">
        <v>447</v>
      </c>
      <c r="B4887" s="2">
        <v>46081</v>
      </c>
      <c r="C4887">
        <v>615462.06000000006</v>
      </c>
      <c r="D4887">
        <v>3121.93</v>
      </c>
      <c r="E4887">
        <v>668.28</v>
      </c>
      <c r="F4887">
        <v>2793.34</v>
      </c>
      <c r="G4887">
        <v>909.67</v>
      </c>
      <c r="H4887">
        <v>611090.77</v>
      </c>
      <c r="I4887">
        <v>127.77</v>
      </c>
      <c r="J4887">
        <v>4.95</v>
      </c>
      <c r="K4887">
        <v>122.82</v>
      </c>
    </row>
    <row r="4888" spans="1:11" x14ac:dyDescent="0.3">
      <c r="A4888" t="s">
        <v>447</v>
      </c>
      <c r="B4888" s="2">
        <v>46112</v>
      </c>
      <c r="C4888">
        <v>611090.77</v>
      </c>
      <c r="D4888">
        <v>3099.76</v>
      </c>
      <c r="E4888">
        <v>663.53</v>
      </c>
      <c r="F4888">
        <v>2773.5</v>
      </c>
      <c r="G4888">
        <v>903.21</v>
      </c>
      <c r="H4888">
        <v>606750.52</v>
      </c>
      <c r="I4888">
        <v>126.86</v>
      </c>
      <c r="J4888">
        <v>4.95</v>
      </c>
      <c r="K4888">
        <v>121.91</v>
      </c>
    </row>
    <row r="4889" spans="1:11" x14ac:dyDescent="0.3">
      <c r="A4889" t="s">
        <v>447</v>
      </c>
      <c r="B4889" s="2">
        <v>46142</v>
      </c>
      <c r="C4889">
        <v>606750.52</v>
      </c>
      <c r="D4889">
        <v>3077.74</v>
      </c>
      <c r="E4889">
        <v>658.82</v>
      </c>
      <c r="F4889">
        <v>2753.8</v>
      </c>
      <c r="G4889">
        <v>896.8</v>
      </c>
      <c r="H4889">
        <v>602441.1</v>
      </c>
      <c r="I4889">
        <v>125.96</v>
      </c>
      <c r="J4889">
        <v>4.95</v>
      </c>
      <c r="K4889">
        <v>121.01</v>
      </c>
    </row>
    <row r="4890" spans="1:11" x14ac:dyDescent="0.3">
      <c r="A4890" t="s">
        <v>447</v>
      </c>
      <c r="B4890" s="2">
        <v>46173</v>
      </c>
      <c r="C4890">
        <v>602441.1</v>
      </c>
      <c r="D4890">
        <v>3055.88</v>
      </c>
      <c r="E4890">
        <v>654.14</v>
      </c>
      <c r="F4890">
        <v>2734.24</v>
      </c>
      <c r="G4890">
        <v>890.43</v>
      </c>
      <c r="H4890">
        <v>598162.29</v>
      </c>
      <c r="I4890">
        <v>125.06</v>
      </c>
      <c r="J4890">
        <v>4.95</v>
      </c>
      <c r="K4890">
        <v>120.12</v>
      </c>
    </row>
    <row r="4891" spans="1:11" x14ac:dyDescent="0.3">
      <c r="A4891" t="s">
        <v>447</v>
      </c>
      <c r="B4891" s="2">
        <v>46203</v>
      </c>
      <c r="C4891">
        <v>598162.29</v>
      </c>
      <c r="D4891">
        <v>3034.18</v>
      </c>
      <c r="E4891">
        <v>649.5</v>
      </c>
      <c r="F4891">
        <v>2714.82</v>
      </c>
      <c r="G4891">
        <v>884.1</v>
      </c>
      <c r="H4891">
        <v>593913.87</v>
      </c>
      <c r="I4891">
        <v>124.17</v>
      </c>
      <c r="J4891">
        <v>4.95</v>
      </c>
      <c r="K4891">
        <v>119.23</v>
      </c>
    </row>
    <row r="4892" spans="1:11" x14ac:dyDescent="0.3">
      <c r="A4892" t="s">
        <v>447</v>
      </c>
      <c r="B4892" s="2">
        <v>46234</v>
      </c>
      <c r="C4892">
        <v>593913.87</v>
      </c>
      <c r="D4892">
        <v>3012.63</v>
      </c>
      <c r="E4892">
        <v>644.88</v>
      </c>
      <c r="F4892">
        <v>2695.54</v>
      </c>
      <c r="G4892">
        <v>877.82</v>
      </c>
      <c r="H4892">
        <v>589695.63</v>
      </c>
      <c r="I4892">
        <v>123.29</v>
      </c>
      <c r="J4892">
        <v>4.95</v>
      </c>
      <c r="K4892">
        <v>118.35</v>
      </c>
    </row>
    <row r="4893" spans="1:11" x14ac:dyDescent="0.3">
      <c r="A4893" t="s">
        <v>447</v>
      </c>
      <c r="B4893" s="2">
        <v>46265</v>
      </c>
      <c r="C4893">
        <v>589695.63</v>
      </c>
      <c r="D4893">
        <v>2991.23</v>
      </c>
      <c r="E4893">
        <v>640.29999999999995</v>
      </c>
      <c r="F4893">
        <v>2676.4</v>
      </c>
      <c r="G4893">
        <v>871.59</v>
      </c>
      <c r="H4893">
        <v>585507.34</v>
      </c>
      <c r="I4893">
        <v>122.42</v>
      </c>
      <c r="J4893">
        <v>4.95</v>
      </c>
      <c r="K4893">
        <v>117.47</v>
      </c>
    </row>
    <row r="4894" spans="1:11" x14ac:dyDescent="0.3">
      <c r="A4894" t="s">
        <v>447</v>
      </c>
      <c r="B4894" s="2">
        <v>46295</v>
      </c>
      <c r="C4894">
        <v>585507.34</v>
      </c>
      <c r="D4894">
        <v>2969.99</v>
      </c>
      <c r="E4894">
        <v>635.75</v>
      </c>
      <c r="F4894">
        <v>2657.39</v>
      </c>
      <c r="G4894">
        <v>865.4</v>
      </c>
      <c r="H4894">
        <v>581348.80000000005</v>
      </c>
      <c r="I4894">
        <v>121.55</v>
      </c>
      <c r="J4894">
        <v>4.95</v>
      </c>
      <c r="K4894">
        <v>116.6</v>
      </c>
    </row>
    <row r="4895" spans="1:11" x14ac:dyDescent="0.3">
      <c r="A4895" t="s">
        <v>447</v>
      </c>
      <c r="B4895" s="2">
        <v>46326</v>
      </c>
      <c r="C4895">
        <v>581348.80000000005</v>
      </c>
      <c r="D4895">
        <v>2948.89</v>
      </c>
      <c r="E4895">
        <v>631.24</v>
      </c>
      <c r="F4895">
        <v>2638.51</v>
      </c>
      <c r="G4895">
        <v>859.25</v>
      </c>
      <c r="H4895">
        <v>577219.79</v>
      </c>
      <c r="I4895">
        <v>120.68</v>
      </c>
      <c r="J4895">
        <v>4.95</v>
      </c>
      <c r="K4895">
        <v>115.74</v>
      </c>
    </row>
    <row r="4896" spans="1:11" x14ac:dyDescent="0.3">
      <c r="A4896" t="s">
        <v>447</v>
      </c>
      <c r="B4896" s="2">
        <v>46356</v>
      </c>
      <c r="C4896">
        <v>577219.79</v>
      </c>
      <c r="D4896">
        <v>2927.95</v>
      </c>
      <c r="E4896">
        <v>626.76</v>
      </c>
      <c r="F4896">
        <v>2619.77</v>
      </c>
      <c r="G4896">
        <v>853.15</v>
      </c>
      <c r="H4896">
        <v>573120.12</v>
      </c>
      <c r="I4896">
        <v>119.83</v>
      </c>
      <c r="J4896">
        <v>4.95</v>
      </c>
      <c r="K4896">
        <v>114.88</v>
      </c>
    </row>
    <row r="4897" spans="1:11" x14ac:dyDescent="0.3">
      <c r="A4897" t="s">
        <v>447</v>
      </c>
      <c r="B4897" s="2">
        <v>46387</v>
      </c>
      <c r="C4897">
        <v>573120.12</v>
      </c>
      <c r="D4897">
        <v>2907.15</v>
      </c>
      <c r="E4897">
        <v>622.29999999999995</v>
      </c>
      <c r="F4897">
        <v>2601.17</v>
      </c>
      <c r="G4897">
        <v>847.09</v>
      </c>
      <c r="H4897">
        <v>569049.56000000006</v>
      </c>
      <c r="I4897">
        <v>118.98</v>
      </c>
      <c r="J4897">
        <v>4.95</v>
      </c>
      <c r="K4897">
        <v>114.03</v>
      </c>
    </row>
    <row r="4898" spans="1:11" x14ac:dyDescent="0.3">
      <c r="A4898" t="s">
        <v>448</v>
      </c>
      <c r="B4898" s="2">
        <v>46053</v>
      </c>
      <c r="C4898">
        <v>229024.21</v>
      </c>
      <c r="D4898">
        <v>1284.44</v>
      </c>
      <c r="E4898">
        <v>639.20000000000005</v>
      </c>
      <c r="F4898">
        <v>1291.49</v>
      </c>
      <c r="G4898">
        <v>283.02999999999997</v>
      </c>
      <c r="H4898">
        <v>226810.48</v>
      </c>
      <c r="I4898">
        <v>47.48</v>
      </c>
      <c r="J4898">
        <v>4.6900000000000004</v>
      </c>
      <c r="K4898">
        <v>42.8</v>
      </c>
    </row>
    <row r="4899" spans="1:11" x14ac:dyDescent="0.3">
      <c r="A4899" t="s">
        <v>448</v>
      </c>
      <c r="B4899" s="2">
        <v>46081</v>
      </c>
      <c r="C4899">
        <v>226810.48</v>
      </c>
      <c r="D4899">
        <v>1272.03</v>
      </c>
      <c r="E4899">
        <v>633.03</v>
      </c>
      <c r="F4899">
        <v>1279.01</v>
      </c>
      <c r="G4899">
        <v>280.3</v>
      </c>
      <c r="H4899">
        <v>224618.15</v>
      </c>
      <c r="I4899">
        <v>47.02</v>
      </c>
      <c r="J4899">
        <v>4.6900000000000004</v>
      </c>
      <c r="K4899">
        <v>42.34</v>
      </c>
    </row>
    <row r="4900" spans="1:11" x14ac:dyDescent="0.3">
      <c r="A4900" t="s">
        <v>448</v>
      </c>
      <c r="B4900" s="2">
        <v>46112</v>
      </c>
      <c r="C4900">
        <v>224618.15</v>
      </c>
      <c r="D4900">
        <v>1259.73</v>
      </c>
      <c r="E4900">
        <v>626.91</v>
      </c>
      <c r="F4900">
        <v>1266.6500000000001</v>
      </c>
      <c r="G4900">
        <v>277.58999999999997</v>
      </c>
      <c r="H4900">
        <v>222447.01</v>
      </c>
      <c r="I4900">
        <v>46.57</v>
      </c>
      <c r="J4900">
        <v>4.6900000000000004</v>
      </c>
      <c r="K4900">
        <v>41.88</v>
      </c>
    </row>
    <row r="4901" spans="1:11" x14ac:dyDescent="0.3">
      <c r="A4901" t="s">
        <v>448</v>
      </c>
      <c r="B4901" s="2">
        <v>46142</v>
      </c>
      <c r="C4901">
        <v>222447.01</v>
      </c>
      <c r="D4901">
        <v>1247.56</v>
      </c>
      <c r="E4901">
        <v>620.85</v>
      </c>
      <c r="F4901">
        <v>1254.4000000000001</v>
      </c>
      <c r="G4901">
        <v>274.89999999999998</v>
      </c>
      <c r="H4901">
        <v>220296.85</v>
      </c>
      <c r="I4901">
        <v>46.12</v>
      </c>
      <c r="J4901">
        <v>4.6900000000000004</v>
      </c>
      <c r="K4901">
        <v>41.43</v>
      </c>
    </row>
    <row r="4902" spans="1:11" x14ac:dyDescent="0.3">
      <c r="A4902" t="s">
        <v>448</v>
      </c>
      <c r="B4902" s="2">
        <v>46173</v>
      </c>
      <c r="C4902">
        <v>220296.85</v>
      </c>
      <c r="D4902">
        <v>1235.5</v>
      </c>
      <c r="E4902">
        <v>614.85</v>
      </c>
      <c r="F4902">
        <v>1242.28</v>
      </c>
      <c r="G4902">
        <v>272.25</v>
      </c>
      <c r="H4902">
        <v>218167.48</v>
      </c>
      <c r="I4902">
        <v>45.67</v>
      </c>
      <c r="J4902">
        <v>4.6900000000000004</v>
      </c>
      <c r="K4902">
        <v>40.99</v>
      </c>
    </row>
    <row r="4903" spans="1:11" x14ac:dyDescent="0.3">
      <c r="A4903" t="s">
        <v>448</v>
      </c>
      <c r="B4903" s="2">
        <v>46203</v>
      </c>
      <c r="C4903">
        <v>218167.48</v>
      </c>
      <c r="D4903">
        <v>1223.56</v>
      </c>
      <c r="E4903">
        <v>608.9</v>
      </c>
      <c r="F4903">
        <v>1230.27</v>
      </c>
      <c r="G4903">
        <v>269.61</v>
      </c>
      <c r="H4903">
        <v>216058.69</v>
      </c>
      <c r="I4903">
        <v>45.23</v>
      </c>
      <c r="J4903">
        <v>4.6900000000000004</v>
      </c>
      <c r="K4903">
        <v>40.549999999999997</v>
      </c>
    </row>
    <row r="4904" spans="1:11" x14ac:dyDescent="0.3">
      <c r="A4904" t="s">
        <v>448</v>
      </c>
      <c r="B4904" s="2">
        <v>46234</v>
      </c>
      <c r="C4904">
        <v>216058.69</v>
      </c>
      <c r="D4904">
        <v>1211.73</v>
      </c>
      <c r="E4904">
        <v>603.02</v>
      </c>
      <c r="F4904">
        <v>1218.3800000000001</v>
      </c>
      <c r="G4904">
        <v>267.01</v>
      </c>
      <c r="H4904">
        <v>213970.29</v>
      </c>
      <c r="I4904">
        <v>44.79</v>
      </c>
      <c r="J4904">
        <v>4.6900000000000004</v>
      </c>
      <c r="K4904">
        <v>40.11</v>
      </c>
    </row>
    <row r="4905" spans="1:11" x14ac:dyDescent="0.3">
      <c r="A4905" t="s">
        <v>448</v>
      </c>
      <c r="B4905" s="2">
        <v>46265</v>
      </c>
      <c r="C4905">
        <v>213970.29</v>
      </c>
      <c r="D4905">
        <v>1200.02</v>
      </c>
      <c r="E4905">
        <v>597.19000000000005</v>
      </c>
      <c r="F4905">
        <v>1206.5999999999999</v>
      </c>
      <c r="G4905">
        <v>264.43</v>
      </c>
      <c r="H4905">
        <v>211902.07</v>
      </c>
      <c r="I4905">
        <v>44.36</v>
      </c>
      <c r="J4905">
        <v>4.6900000000000004</v>
      </c>
      <c r="K4905">
        <v>39.67</v>
      </c>
    </row>
    <row r="4906" spans="1:11" x14ac:dyDescent="0.3">
      <c r="A4906" t="s">
        <v>448</v>
      </c>
      <c r="B4906" s="2">
        <v>46295</v>
      </c>
      <c r="C4906">
        <v>211902.07</v>
      </c>
      <c r="D4906">
        <v>1188.42</v>
      </c>
      <c r="E4906">
        <v>591.41999999999996</v>
      </c>
      <c r="F4906">
        <v>1194.94</v>
      </c>
      <c r="G4906">
        <v>261.87</v>
      </c>
      <c r="H4906">
        <v>209853.84</v>
      </c>
      <c r="I4906">
        <v>43.93</v>
      </c>
      <c r="J4906">
        <v>4.6900000000000004</v>
      </c>
      <c r="K4906">
        <v>39.25</v>
      </c>
    </row>
    <row r="4907" spans="1:11" x14ac:dyDescent="0.3">
      <c r="A4907" t="s">
        <v>448</v>
      </c>
      <c r="B4907" s="2">
        <v>46326</v>
      </c>
      <c r="C4907">
        <v>209853.84</v>
      </c>
      <c r="D4907">
        <v>1176.93</v>
      </c>
      <c r="E4907">
        <v>585.70000000000005</v>
      </c>
      <c r="F4907">
        <v>1183.3900000000001</v>
      </c>
      <c r="G4907">
        <v>259.33999999999997</v>
      </c>
      <c r="H4907">
        <v>207825.41</v>
      </c>
      <c r="I4907">
        <v>43.51</v>
      </c>
      <c r="J4907">
        <v>4.6900000000000004</v>
      </c>
      <c r="K4907">
        <v>38.82</v>
      </c>
    </row>
    <row r="4908" spans="1:11" x14ac:dyDescent="0.3">
      <c r="A4908" t="s">
        <v>448</v>
      </c>
      <c r="B4908" s="2">
        <v>46356</v>
      </c>
      <c r="C4908">
        <v>207825.41</v>
      </c>
      <c r="D4908">
        <v>1165.55</v>
      </c>
      <c r="E4908">
        <v>580.04</v>
      </c>
      <c r="F4908">
        <v>1171.95</v>
      </c>
      <c r="G4908">
        <v>256.83</v>
      </c>
      <c r="H4908">
        <v>205816.59</v>
      </c>
      <c r="I4908">
        <v>43.09</v>
      </c>
      <c r="J4908">
        <v>4.6900000000000004</v>
      </c>
      <c r="K4908">
        <v>38.4</v>
      </c>
    </row>
    <row r="4909" spans="1:11" x14ac:dyDescent="0.3">
      <c r="A4909" t="s">
        <v>448</v>
      </c>
      <c r="B4909" s="2">
        <v>46387</v>
      </c>
      <c r="C4909">
        <v>205816.59</v>
      </c>
      <c r="D4909">
        <v>1154.29</v>
      </c>
      <c r="E4909">
        <v>574.42999999999995</v>
      </c>
      <c r="F4909">
        <v>1160.6199999999999</v>
      </c>
      <c r="G4909">
        <v>254.35</v>
      </c>
      <c r="H4909">
        <v>203827.18</v>
      </c>
      <c r="I4909">
        <v>42.67</v>
      </c>
      <c r="J4909">
        <v>4.6900000000000004</v>
      </c>
      <c r="K4909">
        <v>37.979999999999997</v>
      </c>
    </row>
    <row r="4910" spans="1:11" x14ac:dyDescent="0.3">
      <c r="A4910" t="s">
        <v>449</v>
      </c>
      <c r="B4910" s="2">
        <v>46053</v>
      </c>
      <c r="C4910">
        <v>151610.41</v>
      </c>
      <c r="D4910">
        <v>701.45</v>
      </c>
      <c r="E4910">
        <v>665.12</v>
      </c>
      <c r="F4910">
        <v>1878.17</v>
      </c>
      <c r="G4910">
        <v>94.61</v>
      </c>
      <c r="H4910">
        <v>148972.51</v>
      </c>
      <c r="I4910">
        <v>31.31</v>
      </c>
      <c r="J4910">
        <v>5.21</v>
      </c>
      <c r="K4910">
        <v>26.1</v>
      </c>
    </row>
    <row r="4911" spans="1:11" x14ac:dyDescent="0.3">
      <c r="A4911" t="s">
        <v>449</v>
      </c>
      <c r="B4911" s="2">
        <v>46081</v>
      </c>
      <c r="C4911">
        <v>148972.51</v>
      </c>
      <c r="D4911">
        <v>689.25</v>
      </c>
      <c r="E4911">
        <v>653.54</v>
      </c>
      <c r="F4911">
        <v>1845.49</v>
      </c>
      <c r="G4911">
        <v>92.96</v>
      </c>
      <c r="H4911">
        <v>146380.51999999999</v>
      </c>
      <c r="I4911">
        <v>30.77</v>
      </c>
      <c r="J4911">
        <v>5.21</v>
      </c>
      <c r="K4911">
        <v>25.55</v>
      </c>
    </row>
    <row r="4912" spans="1:11" x14ac:dyDescent="0.3">
      <c r="A4912" t="s">
        <v>449</v>
      </c>
      <c r="B4912" s="2">
        <v>46112</v>
      </c>
      <c r="C4912">
        <v>146380.51999999999</v>
      </c>
      <c r="D4912">
        <v>677.25</v>
      </c>
      <c r="E4912">
        <v>642.16999999999996</v>
      </c>
      <c r="F4912">
        <v>1813.38</v>
      </c>
      <c r="G4912">
        <v>91.35</v>
      </c>
      <c r="H4912">
        <v>143833.62</v>
      </c>
      <c r="I4912">
        <v>30.23</v>
      </c>
      <c r="J4912">
        <v>5.21</v>
      </c>
      <c r="K4912">
        <v>25.02</v>
      </c>
    </row>
    <row r="4913" spans="1:11" x14ac:dyDescent="0.3">
      <c r="A4913" t="s">
        <v>449</v>
      </c>
      <c r="B4913" s="2">
        <v>46142</v>
      </c>
      <c r="C4913">
        <v>143833.62</v>
      </c>
      <c r="D4913">
        <v>665.47</v>
      </c>
      <c r="E4913">
        <v>631</v>
      </c>
      <c r="F4913">
        <v>1781.83</v>
      </c>
      <c r="G4913">
        <v>89.76</v>
      </c>
      <c r="H4913">
        <v>141331.03</v>
      </c>
      <c r="I4913">
        <v>29.7</v>
      </c>
      <c r="J4913">
        <v>5.21</v>
      </c>
      <c r="K4913">
        <v>24.49</v>
      </c>
    </row>
    <row r="4914" spans="1:11" x14ac:dyDescent="0.3">
      <c r="A4914" t="s">
        <v>449</v>
      </c>
      <c r="B4914" s="2">
        <v>46173</v>
      </c>
      <c r="C4914">
        <v>141331.03</v>
      </c>
      <c r="D4914">
        <v>653.89</v>
      </c>
      <c r="E4914">
        <v>620.02</v>
      </c>
      <c r="F4914">
        <v>1750.83</v>
      </c>
      <c r="G4914">
        <v>88.2</v>
      </c>
      <c r="H4914">
        <v>138871.99</v>
      </c>
      <c r="I4914">
        <v>29.19</v>
      </c>
      <c r="J4914">
        <v>5.21</v>
      </c>
      <c r="K4914">
        <v>23.98</v>
      </c>
    </row>
    <row r="4915" spans="1:11" x14ac:dyDescent="0.3">
      <c r="A4915" t="s">
        <v>449</v>
      </c>
      <c r="B4915" s="2">
        <v>46203</v>
      </c>
      <c r="C4915">
        <v>138871.99</v>
      </c>
      <c r="D4915">
        <v>642.51</v>
      </c>
      <c r="E4915">
        <v>609.23</v>
      </c>
      <c r="F4915">
        <v>1720.36</v>
      </c>
      <c r="G4915">
        <v>86.66</v>
      </c>
      <c r="H4915">
        <v>136455.73000000001</v>
      </c>
      <c r="I4915">
        <v>28.68</v>
      </c>
      <c r="J4915">
        <v>5.21</v>
      </c>
      <c r="K4915">
        <v>23.47</v>
      </c>
    </row>
    <row r="4916" spans="1:11" x14ac:dyDescent="0.3">
      <c r="A4916" t="s">
        <v>449</v>
      </c>
      <c r="B4916" s="2">
        <v>46234</v>
      </c>
      <c r="C4916">
        <v>136455.73000000001</v>
      </c>
      <c r="D4916">
        <v>631.34</v>
      </c>
      <c r="E4916">
        <v>598.63</v>
      </c>
      <c r="F4916">
        <v>1690.43</v>
      </c>
      <c r="G4916">
        <v>85.15</v>
      </c>
      <c r="H4916">
        <v>134081.51</v>
      </c>
      <c r="I4916">
        <v>28.18</v>
      </c>
      <c r="J4916">
        <v>5.21</v>
      </c>
      <c r="K4916">
        <v>22.97</v>
      </c>
    </row>
    <row r="4917" spans="1:11" x14ac:dyDescent="0.3">
      <c r="A4917" t="s">
        <v>449</v>
      </c>
      <c r="B4917" s="2">
        <v>46265</v>
      </c>
      <c r="C4917">
        <v>134081.51</v>
      </c>
      <c r="D4917">
        <v>620.35</v>
      </c>
      <c r="E4917">
        <v>588.22</v>
      </c>
      <c r="F4917">
        <v>1661.02</v>
      </c>
      <c r="G4917">
        <v>83.67</v>
      </c>
      <c r="H4917">
        <v>131748.60999999999</v>
      </c>
      <c r="I4917">
        <v>27.69</v>
      </c>
      <c r="J4917">
        <v>5.21</v>
      </c>
      <c r="K4917">
        <v>22.48</v>
      </c>
    </row>
    <row r="4918" spans="1:11" x14ac:dyDescent="0.3">
      <c r="A4918" t="s">
        <v>449</v>
      </c>
      <c r="B4918" s="2">
        <v>46295</v>
      </c>
      <c r="C4918">
        <v>131748.60999999999</v>
      </c>
      <c r="D4918">
        <v>609.55999999999995</v>
      </c>
      <c r="E4918">
        <v>577.98</v>
      </c>
      <c r="F4918">
        <v>1632.12</v>
      </c>
      <c r="G4918">
        <v>82.22</v>
      </c>
      <c r="H4918">
        <v>129456.29</v>
      </c>
      <c r="I4918">
        <v>27.21</v>
      </c>
      <c r="J4918">
        <v>5.21</v>
      </c>
      <c r="K4918">
        <v>22</v>
      </c>
    </row>
    <row r="4919" spans="1:11" x14ac:dyDescent="0.3">
      <c r="A4919" t="s">
        <v>449</v>
      </c>
      <c r="B4919" s="2">
        <v>46326</v>
      </c>
      <c r="C4919">
        <v>129456.29</v>
      </c>
      <c r="D4919">
        <v>598.95000000000005</v>
      </c>
      <c r="E4919">
        <v>567.92999999999995</v>
      </c>
      <c r="F4919">
        <v>1603.72</v>
      </c>
      <c r="G4919">
        <v>80.78</v>
      </c>
      <c r="H4919">
        <v>127203.86</v>
      </c>
      <c r="I4919">
        <v>26.74</v>
      </c>
      <c r="J4919">
        <v>5.21</v>
      </c>
      <c r="K4919">
        <v>21.52</v>
      </c>
    </row>
    <row r="4920" spans="1:11" x14ac:dyDescent="0.3">
      <c r="A4920" t="s">
        <v>449</v>
      </c>
      <c r="B4920" s="2">
        <v>46356</v>
      </c>
      <c r="C4920">
        <v>127203.86</v>
      </c>
      <c r="D4920">
        <v>588.53</v>
      </c>
      <c r="E4920">
        <v>558.04</v>
      </c>
      <c r="F4920">
        <v>1575.82</v>
      </c>
      <c r="G4920">
        <v>79.38</v>
      </c>
      <c r="H4920">
        <v>124990.62</v>
      </c>
      <c r="I4920">
        <v>26.27</v>
      </c>
      <c r="J4920">
        <v>5.21</v>
      </c>
      <c r="K4920">
        <v>21.06</v>
      </c>
    </row>
    <row r="4921" spans="1:11" x14ac:dyDescent="0.3">
      <c r="A4921" t="s">
        <v>449</v>
      </c>
      <c r="B4921" s="2">
        <v>46387</v>
      </c>
      <c r="C4921">
        <v>124990.62</v>
      </c>
      <c r="D4921">
        <v>578.29</v>
      </c>
      <c r="E4921">
        <v>548.33000000000004</v>
      </c>
      <c r="F4921">
        <v>1548.4</v>
      </c>
      <c r="G4921">
        <v>78</v>
      </c>
      <c r="H4921">
        <v>122815.88</v>
      </c>
      <c r="I4921">
        <v>25.81</v>
      </c>
      <c r="J4921">
        <v>5.21</v>
      </c>
      <c r="K4921">
        <v>20.6</v>
      </c>
    </row>
    <row r="4922" spans="1:11" x14ac:dyDescent="0.3">
      <c r="A4922" t="s">
        <v>450</v>
      </c>
      <c r="B4922" s="2">
        <v>46053</v>
      </c>
      <c r="C4922">
        <v>260554.25</v>
      </c>
      <c r="D4922">
        <v>1624.56</v>
      </c>
      <c r="E4922">
        <v>882.33</v>
      </c>
      <c r="F4922">
        <v>1383.11</v>
      </c>
      <c r="G4922">
        <v>155.72</v>
      </c>
      <c r="H4922">
        <v>258133.08</v>
      </c>
      <c r="I4922">
        <v>54.03</v>
      </c>
      <c r="J4922">
        <v>5.44</v>
      </c>
      <c r="K4922">
        <v>48.59</v>
      </c>
    </row>
    <row r="4923" spans="1:11" x14ac:dyDescent="0.3">
      <c r="A4923" t="s">
        <v>450</v>
      </c>
      <c r="B4923" s="2">
        <v>46081</v>
      </c>
      <c r="C4923">
        <v>258133.08</v>
      </c>
      <c r="D4923">
        <v>1609.46</v>
      </c>
      <c r="E4923">
        <v>874.13</v>
      </c>
      <c r="F4923">
        <v>1370.26</v>
      </c>
      <c r="G4923">
        <v>154.28</v>
      </c>
      <c r="H4923">
        <v>255734.41</v>
      </c>
      <c r="I4923">
        <v>53.53</v>
      </c>
      <c r="J4923">
        <v>5.44</v>
      </c>
      <c r="K4923">
        <v>48.09</v>
      </c>
    </row>
    <row r="4924" spans="1:11" x14ac:dyDescent="0.3">
      <c r="A4924" t="s">
        <v>450</v>
      </c>
      <c r="B4924" s="2">
        <v>46112</v>
      </c>
      <c r="C4924">
        <v>255734.41</v>
      </c>
      <c r="D4924">
        <v>1594.5</v>
      </c>
      <c r="E4924">
        <v>866.01</v>
      </c>
      <c r="F4924">
        <v>1357.53</v>
      </c>
      <c r="G4924">
        <v>152.84</v>
      </c>
      <c r="H4924">
        <v>253358.03</v>
      </c>
      <c r="I4924">
        <v>53.03</v>
      </c>
      <c r="J4924">
        <v>5.44</v>
      </c>
      <c r="K4924">
        <v>47.59</v>
      </c>
    </row>
    <row r="4925" spans="1:11" x14ac:dyDescent="0.3">
      <c r="A4925" t="s">
        <v>450</v>
      </c>
      <c r="B4925" s="2">
        <v>46142</v>
      </c>
      <c r="C4925">
        <v>253358.03</v>
      </c>
      <c r="D4925">
        <v>1579.69</v>
      </c>
      <c r="E4925">
        <v>857.96</v>
      </c>
      <c r="F4925">
        <v>1344.91</v>
      </c>
      <c r="G4925">
        <v>151.41999999999999</v>
      </c>
      <c r="H4925">
        <v>251003.74</v>
      </c>
      <c r="I4925">
        <v>52.54</v>
      </c>
      <c r="J4925">
        <v>5.44</v>
      </c>
      <c r="K4925">
        <v>47.1</v>
      </c>
    </row>
    <row r="4926" spans="1:11" x14ac:dyDescent="0.3">
      <c r="A4926" t="s">
        <v>450</v>
      </c>
      <c r="B4926" s="2">
        <v>46173</v>
      </c>
      <c r="C4926">
        <v>251003.74</v>
      </c>
      <c r="D4926">
        <v>1565.01</v>
      </c>
      <c r="E4926">
        <v>849.99</v>
      </c>
      <c r="F4926">
        <v>1332.41</v>
      </c>
      <c r="G4926">
        <v>150.01</v>
      </c>
      <c r="H4926">
        <v>248671.32</v>
      </c>
      <c r="I4926">
        <v>52.05</v>
      </c>
      <c r="J4926">
        <v>5.44</v>
      </c>
      <c r="K4926">
        <v>46.61</v>
      </c>
    </row>
    <row r="4927" spans="1:11" x14ac:dyDescent="0.3">
      <c r="A4927" t="s">
        <v>450</v>
      </c>
      <c r="B4927" s="2">
        <v>46203</v>
      </c>
      <c r="C4927">
        <v>248671.32</v>
      </c>
      <c r="D4927">
        <v>1550.47</v>
      </c>
      <c r="E4927">
        <v>842.09</v>
      </c>
      <c r="F4927">
        <v>1320.03</v>
      </c>
      <c r="G4927">
        <v>148.62</v>
      </c>
      <c r="H4927">
        <v>246360.57</v>
      </c>
      <c r="I4927">
        <v>51.57</v>
      </c>
      <c r="J4927">
        <v>5.44</v>
      </c>
      <c r="K4927">
        <v>46.13</v>
      </c>
    </row>
    <row r="4928" spans="1:11" x14ac:dyDescent="0.3">
      <c r="A4928" t="s">
        <v>450</v>
      </c>
      <c r="B4928" s="2">
        <v>46234</v>
      </c>
      <c r="C4928">
        <v>246360.57</v>
      </c>
      <c r="D4928">
        <v>1536.06</v>
      </c>
      <c r="E4928">
        <v>834.27</v>
      </c>
      <c r="F4928">
        <v>1307.77</v>
      </c>
      <c r="G4928">
        <v>147.24</v>
      </c>
      <c r="H4928">
        <v>244071.3</v>
      </c>
      <c r="I4928">
        <v>51.09</v>
      </c>
      <c r="J4928">
        <v>5.44</v>
      </c>
      <c r="K4928">
        <v>45.65</v>
      </c>
    </row>
    <row r="4929" spans="1:11" x14ac:dyDescent="0.3">
      <c r="A4929" t="s">
        <v>450</v>
      </c>
      <c r="B4929" s="2">
        <v>46265</v>
      </c>
      <c r="C4929">
        <v>244071.3</v>
      </c>
      <c r="D4929">
        <v>1521.78</v>
      </c>
      <c r="E4929">
        <v>826.52</v>
      </c>
      <c r="F4929">
        <v>1295.6099999999999</v>
      </c>
      <c r="G4929">
        <v>145.87</v>
      </c>
      <c r="H4929">
        <v>241803.3</v>
      </c>
      <c r="I4929">
        <v>50.61</v>
      </c>
      <c r="J4929">
        <v>5.44</v>
      </c>
      <c r="K4929">
        <v>45.17</v>
      </c>
    </row>
    <row r="4930" spans="1:11" x14ac:dyDescent="0.3">
      <c r="A4930" t="s">
        <v>450</v>
      </c>
      <c r="B4930" s="2">
        <v>46295</v>
      </c>
      <c r="C4930">
        <v>241803.3</v>
      </c>
      <c r="D4930">
        <v>1507.64</v>
      </c>
      <c r="E4930">
        <v>818.84</v>
      </c>
      <c r="F4930">
        <v>1283.57</v>
      </c>
      <c r="G4930">
        <v>144.52000000000001</v>
      </c>
      <c r="H4930">
        <v>239556.37</v>
      </c>
      <c r="I4930">
        <v>50.14</v>
      </c>
      <c r="J4930">
        <v>5.44</v>
      </c>
      <c r="K4930">
        <v>44.7</v>
      </c>
    </row>
    <row r="4931" spans="1:11" x14ac:dyDescent="0.3">
      <c r="A4931" t="s">
        <v>450</v>
      </c>
      <c r="B4931" s="2">
        <v>46326</v>
      </c>
      <c r="C4931">
        <v>239556.37</v>
      </c>
      <c r="D4931">
        <v>1493.63</v>
      </c>
      <c r="E4931">
        <v>811.23</v>
      </c>
      <c r="F4931">
        <v>1271.6500000000001</v>
      </c>
      <c r="G4931">
        <v>143.16999999999999</v>
      </c>
      <c r="H4931">
        <v>237330.32</v>
      </c>
      <c r="I4931">
        <v>49.68</v>
      </c>
      <c r="J4931">
        <v>5.44</v>
      </c>
      <c r="K4931">
        <v>44.24</v>
      </c>
    </row>
    <row r="4932" spans="1:11" x14ac:dyDescent="0.3">
      <c r="A4932" t="s">
        <v>450</v>
      </c>
      <c r="B4932" s="2">
        <v>46356</v>
      </c>
      <c r="C4932">
        <v>237330.32</v>
      </c>
      <c r="D4932">
        <v>1479.75</v>
      </c>
      <c r="E4932">
        <v>803.69</v>
      </c>
      <c r="F4932">
        <v>1259.83</v>
      </c>
      <c r="G4932">
        <v>141.84</v>
      </c>
      <c r="H4932">
        <v>235124.96</v>
      </c>
      <c r="I4932">
        <v>49.21</v>
      </c>
      <c r="J4932">
        <v>5.44</v>
      </c>
      <c r="K4932">
        <v>43.78</v>
      </c>
    </row>
    <row r="4933" spans="1:11" x14ac:dyDescent="0.3">
      <c r="A4933" t="s">
        <v>450</v>
      </c>
      <c r="B4933" s="2">
        <v>46387</v>
      </c>
      <c r="C4933">
        <v>235124.96</v>
      </c>
      <c r="D4933">
        <v>1466</v>
      </c>
      <c r="E4933">
        <v>796.22</v>
      </c>
      <c r="F4933">
        <v>1248.1199999999999</v>
      </c>
      <c r="G4933">
        <v>140.52000000000001</v>
      </c>
      <c r="H4933">
        <v>232940.09</v>
      </c>
      <c r="I4933">
        <v>48.76</v>
      </c>
      <c r="J4933">
        <v>5.44</v>
      </c>
      <c r="K4933">
        <v>43.32</v>
      </c>
    </row>
    <row r="4934" spans="1:11" x14ac:dyDescent="0.3">
      <c r="A4934" t="s">
        <v>451</v>
      </c>
      <c r="B4934" s="2">
        <v>46053</v>
      </c>
      <c r="C4934">
        <v>200741.04</v>
      </c>
      <c r="D4934">
        <v>1031.98</v>
      </c>
      <c r="E4934">
        <v>761.9</v>
      </c>
      <c r="F4934">
        <v>2200.66</v>
      </c>
      <c r="G4934">
        <v>650.53</v>
      </c>
      <c r="H4934">
        <v>197127.95</v>
      </c>
      <c r="I4934">
        <v>45.59</v>
      </c>
      <c r="J4934">
        <v>7.56</v>
      </c>
      <c r="K4934">
        <v>38.020000000000003</v>
      </c>
    </row>
    <row r="4935" spans="1:11" x14ac:dyDescent="0.3">
      <c r="A4935" t="s">
        <v>451</v>
      </c>
      <c r="B4935" s="2">
        <v>46081</v>
      </c>
      <c r="C4935">
        <v>197127.95</v>
      </c>
      <c r="D4935">
        <v>1013.4</v>
      </c>
      <c r="E4935">
        <v>748.19</v>
      </c>
      <c r="F4935">
        <v>2161.0500000000002</v>
      </c>
      <c r="G4935">
        <v>638.82000000000005</v>
      </c>
      <c r="H4935">
        <v>193579.9</v>
      </c>
      <c r="I4935">
        <v>44.77</v>
      </c>
      <c r="J4935">
        <v>7.56</v>
      </c>
      <c r="K4935">
        <v>37.200000000000003</v>
      </c>
    </row>
    <row r="4936" spans="1:11" x14ac:dyDescent="0.3">
      <c r="A4936" t="s">
        <v>451</v>
      </c>
      <c r="B4936" s="2">
        <v>46112</v>
      </c>
      <c r="C4936">
        <v>193579.9</v>
      </c>
      <c r="D4936">
        <v>995.16</v>
      </c>
      <c r="E4936">
        <v>734.72</v>
      </c>
      <c r="F4936">
        <v>2122.15</v>
      </c>
      <c r="G4936">
        <v>627.32000000000005</v>
      </c>
      <c r="H4936">
        <v>190095.7</v>
      </c>
      <c r="I4936">
        <v>43.96</v>
      </c>
      <c r="J4936">
        <v>7.56</v>
      </c>
      <c r="K4936">
        <v>36.4</v>
      </c>
    </row>
    <row r="4937" spans="1:11" x14ac:dyDescent="0.3">
      <c r="A4937" t="s">
        <v>451</v>
      </c>
      <c r="B4937" s="2">
        <v>46142</v>
      </c>
      <c r="C4937">
        <v>190095.7</v>
      </c>
      <c r="D4937">
        <v>977.25</v>
      </c>
      <c r="E4937">
        <v>721.49</v>
      </c>
      <c r="F4937">
        <v>2083.96</v>
      </c>
      <c r="G4937">
        <v>616.03</v>
      </c>
      <c r="H4937">
        <v>186674.22</v>
      </c>
      <c r="I4937">
        <v>43.17</v>
      </c>
      <c r="J4937">
        <v>7.56</v>
      </c>
      <c r="K4937">
        <v>35.61</v>
      </c>
    </row>
    <row r="4938" spans="1:11" x14ac:dyDescent="0.3">
      <c r="A4938" t="s">
        <v>451</v>
      </c>
      <c r="B4938" s="2">
        <v>46173</v>
      </c>
      <c r="C4938">
        <v>186674.22</v>
      </c>
      <c r="D4938">
        <v>959.66</v>
      </c>
      <c r="E4938">
        <v>708.51</v>
      </c>
      <c r="F4938">
        <v>2046.45</v>
      </c>
      <c r="G4938">
        <v>604.95000000000005</v>
      </c>
      <c r="H4938">
        <v>183314.31</v>
      </c>
      <c r="I4938">
        <v>42.39</v>
      </c>
      <c r="J4938">
        <v>7.56</v>
      </c>
      <c r="K4938">
        <v>34.83</v>
      </c>
    </row>
    <row r="4939" spans="1:11" x14ac:dyDescent="0.3">
      <c r="A4939" t="s">
        <v>451</v>
      </c>
      <c r="B4939" s="2">
        <v>46203</v>
      </c>
      <c r="C4939">
        <v>183314.31</v>
      </c>
      <c r="D4939">
        <v>942.39</v>
      </c>
      <c r="E4939">
        <v>695.76</v>
      </c>
      <c r="F4939">
        <v>2009.61</v>
      </c>
      <c r="G4939">
        <v>594.05999999999995</v>
      </c>
      <c r="H4939">
        <v>180014.89</v>
      </c>
      <c r="I4939">
        <v>41.63</v>
      </c>
      <c r="J4939">
        <v>7.56</v>
      </c>
      <c r="K4939">
        <v>34.07</v>
      </c>
    </row>
    <row r="4940" spans="1:11" x14ac:dyDescent="0.3">
      <c r="A4940" t="s">
        <v>451</v>
      </c>
      <c r="B4940" s="2">
        <v>46234</v>
      </c>
      <c r="C4940">
        <v>180014.89</v>
      </c>
      <c r="D4940">
        <v>925.43</v>
      </c>
      <c r="E4940">
        <v>683.23</v>
      </c>
      <c r="F4940">
        <v>1973.44</v>
      </c>
      <c r="G4940">
        <v>583.36</v>
      </c>
      <c r="H4940">
        <v>176774.84</v>
      </c>
      <c r="I4940">
        <v>40.880000000000003</v>
      </c>
      <c r="J4940">
        <v>7.56</v>
      </c>
      <c r="K4940">
        <v>33.32</v>
      </c>
    </row>
    <row r="4941" spans="1:11" x14ac:dyDescent="0.3">
      <c r="A4941" t="s">
        <v>451</v>
      </c>
      <c r="B4941" s="2">
        <v>46265</v>
      </c>
      <c r="C4941">
        <v>176774.84</v>
      </c>
      <c r="D4941">
        <v>908.77</v>
      </c>
      <c r="E4941">
        <v>670.94</v>
      </c>
      <c r="F4941">
        <v>1937.92</v>
      </c>
      <c r="G4941">
        <v>572.86</v>
      </c>
      <c r="H4941">
        <v>173593.12</v>
      </c>
      <c r="I4941">
        <v>40.15</v>
      </c>
      <c r="J4941">
        <v>7.56</v>
      </c>
      <c r="K4941">
        <v>32.58</v>
      </c>
    </row>
    <row r="4942" spans="1:11" x14ac:dyDescent="0.3">
      <c r="A4942" t="s">
        <v>451</v>
      </c>
      <c r="B4942" s="2">
        <v>46295</v>
      </c>
      <c r="C4942">
        <v>173593.12</v>
      </c>
      <c r="D4942">
        <v>892.41</v>
      </c>
      <c r="E4942">
        <v>658.86</v>
      </c>
      <c r="F4942">
        <v>1903.04</v>
      </c>
      <c r="G4942">
        <v>562.54999999999995</v>
      </c>
      <c r="H4942">
        <v>170468.66</v>
      </c>
      <c r="I4942">
        <v>39.42</v>
      </c>
      <c r="J4942">
        <v>7.56</v>
      </c>
      <c r="K4942">
        <v>31.86</v>
      </c>
    </row>
    <row r="4943" spans="1:11" x14ac:dyDescent="0.3">
      <c r="A4943" t="s">
        <v>451</v>
      </c>
      <c r="B4943" s="2">
        <v>46326</v>
      </c>
      <c r="C4943">
        <v>170468.66</v>
      </c>
      <c r="D4943">
        <v>876.35</v>
      </c>
      <c r="E4943">
        <v>647</v>
      </c>
      <c r="F4943">
        <v>1868.79</v>
      </c>
      <c r="G4943">
        <v>552.42999999999995</v>
      </c>
      <c r="H4943">
        <v>167400.44</v>
      </c>
      <c r="I4943">
        <v>38.71</v>
      </c>
      <c r="J4943">
        <v>7.56</v>
      </c>
      <c r="K4943">
        <v>31.15</v>
      </c>
    </row>
    <row r="4944" spans="1:11" x14ac:dyDescent="0.3">
      <c r="A4944" t="s">
        <v>451</v>
      </c>
      <c r="B4944" s="2">
        <v>46356</v>
      </c>
      <c r="C4944">
        <v>167400.44</v>
      </c>
      <c r="D4944">
        <v>860.58</v>
      </c>
      <c r="E4944">
        <v>635.36</v>
      </c>
      <c r="F4944">
        <v>1835.16</v>
      </c>
      <c r="G4944">
        <v>542.49</v>
      </c>
      <c r="H4944">
        <v>164387.44</v>
      </c>
      <c r="I4944">
        <v>38.020000000000003</v>
      </c>
      <c r="J4944">
        <v>7.56</v>
      </c>
      <c r="K4944">
        <v>30.45</v>
      </c>
    </row>
    <row r="4945" spans="1:11" x14ac:dyDescent="0.3">
      <c r="A4945" t="s">
        <v>451</v>
      </c>
      <c r="B4945" s="2">
        <v>46387</v>
      </c>
      <c r="C4945">
        <v>164387.44</v>
      </c>
      <c r="D4945">
        <v>845.09</v>
      </c>
      <c r="E4945">
        <v>623.91999999999996</v>
      </c>
      <c r="F4945">
        <v>1802.13</v>
      </c>
      <c r="G4945">
        <v>532.72</v>
      </c>
      <c r="H4945">
        <v>161428.67000000001</v>
      </c>
      <c r="I4945">
        <v>37.33</v>
      </c>
      <c r="J4945">
        <v>7.56</v>
      </c>
      <c r="K4945">
        <v>29.77</v>
      </c>
    </row>
    <row r="4946" spans="1:11" x14ac:dyDescent="0.3">
      <c r="A4946" t="s">
        <v>452</v>
      </c>
      <c r="B4946" s="2">
        <v>46053</v>
      </c>
      <c r="C4946">
        <v>156585.14000000001</v>
      </c>
      <c r="D4946">
        <v>782.01</v>
      </c>
      <c r="E4946">
        <v>168.79</v>
      </c>
      <c r="F4946">
        <v>2315.5500000000002</v>
      </c>
      <c r="G4946">
        <v>144.08000000000001</v>
      </c>
      <c r="H4946">
        <v>153956.72</v>
      </c>
      <c r="I4946">
        <v>38.82</v>
      </c>
      <c r="J4946">
        <v>5.43</v>
      </c>
      <c r="K4946">
        <v>33.39</v>
      </c>
    </row>
    <row r="4947" spans="1:11" x14ac:dyDescent="0.3">
      <c r="A4947" t="s">
        <v>452</v>
      </c>
      <c r="B4947" s="2">
        <v>46081</v>
      </c>
      <c r="C4947">
        <v>153956.72</v>
      </c>
      <c r="D4947">
        <v>768.89</v>
      </c>
      <c r="E4947">
        <v>165.95</v>
      </c>
      <c r="F4947">
        <v>2276.6799999999998</v>
      </c>
      <c r="G4947">
        <v>141.66</v>
      </c>
      <c r="H4947">
        <v>151372.43</v>
      </c>
      <c r="I4947">
        <v>38.17</v>
      </c>
      <c r="J4947">
        <v>5.43</v>
      </c>
      <c r="K4947">
        <v>32.74</v>
      </c>
    </row>
    <row r="4948" spans="1:11" x14ac:dyDescent="0.3">
      <c r="A4948" t="s">
        <v>452</v>
      </c>
      <c r="B4948" s="2">
        <v>46112</v>
      </c>
      <c r="C4948">
        <v>151372.43</v>
      </c>
      <c r="D4948">
        <v>755.98</v>
      </c>
      <c r="E4948">
        <v>163.16999999999999</v>
      </c>
      <c r="F4948">
        <v>2238.46</v>
      </c>
      <c r="G4948">
        <v>139.29</v>
      </c>
      <c r="H4948">
        <v>148831.51</v>
      </c>
      <c r="I4948">
        <v>37.53</v>
      </c>
      <c r="J4948">
        <v>5.43</v>
      </c>
      <c r="K4948">
        <v>32.1</v>
      </c>
    </row>
    <row r="4949" spans="1:11" x14ac:dyDescent="0.3">
      <c r="A4949" t="s">
        <v>452</v>
      </c>
      <c r="B4949" s="2">
        <v>46142</v>
      </c>
      <c r="C4949">
        <v>148831.51</v>
      </c>
      <c r="D4949">
        <v>743.29</v>
      </c>
      <c r="E4949">
        <v>160.43</v>
      </c>
      <c r="F4949">
        <v>2200.89</v>
      </c>
      <c r="G4949">
        <v>136.94999999999999</v>
      </c>
      <c r="H4949">
        <v>146333.25</v>
      </c>
      <c r="I4949">
        <v>36.9</v>
      </c>
      <c r="J4949">
        <v>5.43</v>
      </c>
      <c r="K4949">
        <v>31.47</v>
      </c>
    </row>
    <row r="4950" spans="1:11" x14ac:dyDescent="0.3">
      <c r="A4950" t="s">
        <v>452</v>
      </c>
      <c r="B4950" s="2">
        <v>46173</v>
      </c>
      <c r="C4950">
        <v>146333.25</v>
      </c>
      <c r="D4950">
        <v>730.81</v>
      </c>
      <c r="E4950">
        <v>157.74</v>
      </c>
      <c r="F4950">
        <v>2163.94</v>
      </c>
      <c r="G4950">
        <v>134.65</v>
      </c>
      <c r="H4950">
        <v>143876.92000000001</v>
      </c>
      <c r="I4950">
        <v>36.28</v>
      </c>
      <c r="J4950">
        <v>5.43</v>
      </c>
      <c r="K4950">
        <v>30.85</v>
      </c>
    </row>
    <row r="4951" spans="1:11" x14ac:dyDescent="0.3">
      <c r="A4951" t="s">
        <v>452</v>
      </c>
      <c r="B4951" s="2">
        <v>46203</v>
      </c>
      <c r="C4951">
        <v>143876.92000000001</v>
      </c>
      <c r="D4951">
        <v>718.55</v>
      </c>
      <c r="E4951">
        <v>155.09</v>
      </c>
      <c r="F4951">
        <v>2127.62</v>
      </c>
      <c r="G4951">
        <v>132.38999999999999</v>
      </c>
      <c r="H4951">
        <v>141461.82</v>
      </c>
      <c r="I4951">
        <v>35.67</v>
      </c>
      <c r="J4951">
        <v>5.43</v>
      </c>
      <c r="K4951">
        <v>30.24</v>
      </c>
    </row>
    <row r="4952" spans="1:11" x14ac:dyDescent="0.3">
      <c r="A4952" t="s">
        <v>452</v>
      </c>
      <c r="B4952" s="2">
        <v>46234</v>
      </c>
      <c r="C4952">
        <v>141461.82</v>
      </c>
      <c r="D4952">
        <v>706.48</v>
      </c>
      <c r="E4952">
        <v>152.49</v>
      </c>
      <c r="F4952">
        <v>2091.91</v>
      </c>
      <c r="G4952">
        <v>130.16999999999999</v>
      </c>
      <c r="H4952">
        <v>139087.26</v>
      </c>
      <c r="I4952">
        <v>35.07</v>
      </c>
      <c r="J4952">
        <v>5.43</v>
      </c>
      <c r="K4952">
        <v>29.64</v>
      </c>
    </row>
    <row r="4953" spans="1:11" x14ac:dyDescent="0.3">
      <c r="A4953" t="s">
        <v>452</v>
      </c>
      <c r="B4953" s="2">
        <v>46265</v>
      </c>
      <c r="C4953">
        <v>139087.26</v>
      </c>
      <c r="D4953">
        <v>694.62</v>
      </c>
      <c r="E4953">
        <v>149.93</v>
      </c>
      <c r="F4953">
        <v>2056.79</v>
      </c>
      <c r="G4953">
        <v>127.98</v>
      </c>
      <c r="H4953">
        <v>136752.56</v>
      </c>
      <c r="I4953">
        <v>34.479999999999997</v>
      </c>
      <c r="J4953">
        <v>5.43</v>
      </c>
      <c r="K4953">
        <v>29.05</v>
      </c>
    </row>
    <row r="4954" spans="1:11" x14ac:dyDescent="0.3">
      <c r="A4954" t="s">
        <v>452</v>
      </c>
      <c r="B4954" s="2">
        <v>46295</v>
      </c>
      <c r="C4954">
        <v>136752.56</v>
      </c>
      <c r="D4954">
        <v>682.97</v>
      </c>
      <c r="E4954">
        <v>147.41</v>
      </c>
      <c r="F4954">
        <v>2022.27</v>
      </c>
      <c r="G4954">
        <v>125.83</v>
      </c>
      <c r="H4954">
        <v>134457.04999999999</v>
      </c>
      <c r="I4954">
        <v>33.9</v>
      </c>
      <c r="J4954">
        <v>5.43</v>
      </c>
      <c r="K4954">
        <v>28.47</v>
      </c>
    </row>
    <row r="4955" spans="1:11" x14ac:dyDescent="0.3">
      <c r="A4955" t="s">
        <v>452</v>
      </c>
      <c r="B4955" s="2">
        <v>46326</v>
      </c>
      <c r="C4955">
        <v>134457.04999999999</v>
      </c>
      <c r="D4955">
        <v>671.5</v>
      </c>
      <c r="E4955">
        <v>144.94</v>
      </c>
      <c r="F4955">
        <v>1988.32</v>
      </c>
      <c r="G4955">
        <v>123.72</v>
      </c>
      <c r="H4955">
        <v>132200.07</v>
      </c>
      <c r="I4955">
        <v>33.33</v>
      </c>
      <c r="J4955">
        <v>5.43</v>
      </c>
      <c r="K4955">
        <v>27.9</v>
      </c>
    </row>
    <row r="4956" spans="1:11" x14ac:dyDescent="0.3">
      <c r="A4956" t="s">
        <v>452</v>
      </c>
      <c r="B4956" s="2">
        <v>46356</v>
      </c>
      <c r="C4956">
        <v>132200.07</v>
      </c>
      <c r="D4956">
        <v>660.23</v>
      </c>
      <c r="E4956">
        <v>142.5</v>
      </c>
      <c r="F4956">
        <v>1954.95</v>
      </c>
      <c r="G4956">
        <v>121.64</v>
      </c>
      <c r="H4956">
        <v>129980.98</v>
      </c>
      <c r="I4956">
        <v>32.770000000000003</v>
      </c>
      <c r="J4956">
        <v>5.43</v>
      </c>
      <c r="K4956">
        <v>27.35</v>
      </c>
    </row>
    <row r="4957" spans="1:11" x14ac:dyDescent="0.3">
      <c r="A4957" t="s">
        <v>452</v>
      </c>
      <c r="B4957" s="2">
        <v>46387</v>
      </c>
      <c r="C4957">
        <v>129980.98</v>
      </c>
      <c r="D4957">
        <v>649.15</v>
      </c>
      <c r="E4957">
        <v>140.11000000000001</v>
      </c>
      <c r="F4957">
        <v>1922.13</v>
      </c>
      <c r="G4957">
        <v>119.6</v>
      </c>
      <c r="H4957">
        <v>127799.14</v>
      </c>
      <c r="I4957">
        <v>32.22</v>
      </c>
      <c r="J4957">
        <v>5.43</v>
      </c>
      <c r="K4957">
        <v>26.8</v>
      </c>
    </row>
    <row r="4958" spans="1:11" x14ac:dyDescent="0.3">
      <c r="A4958" t="s">
        <v>453</v>
      </c>
      <c r="B4958" s="2">
        <v>46053</v>
      </c>
      <c r="C4958">
        <v>242724.86</v>
      </c>
      <c r="D4958">
        <v>1391.82</v>
      </c>
      <c r="E4958">
        <v>1289.95</v>
      </c>
      <c r="F4958">
        <v>1240.24</v>
      </c>
      <c r="G4958">
        <v>655.19000000000005</v>
      </c>
      <c r="H4958">
        <v>239539.49</v>
      </c>
      <c r="I4958">
        <v>60.28</v>
      </c>
      <c r="J4958">
        <v>4.74</v>
      </c>
      <c r="K4958">
        <v>55.54</v>
      </c>
    </row>
    <row r="4959" spans="1:11" x14ac:dyDescent="0.3">
      <c r="A4959" t="s">
        <v>453</v>
      </c>
      <c r="B4959" s="2">
        <v>46081</v>
      </c>
      <c r="C4959">
        <v>239539.49</v>
      </c>
      <c r="D4959">
        <v>1373.56</v>
      </c>
      <c r="E4959">
        <v>1273.02</v>
      </c>
      <c r="F4959">
        <v>1223.96</v>
      </c>
      <c r="G4959">
        <v>646.59</v>
      </c>
      <c r="H4959">
        <v>236395.91</v>
      </c>
      <c r="I4959">
        <v>59.49</v>
      </c>
      <c r="J4959">
        <v>4.74</v>
      </c>
      <c r="K4959">
        <v>54.75</v>
      </c>
    </row>
    <row r="4960" spans="1:11" x14ac:dyDescent="0.3">
      <c r="A4960" t="s">
        <v>453</v>
      </c>
      <c r="B4960" s="2">
        <v>46112</v>
      </c>
      <c r="C4960">
        <v>236395.91</v>
      </c>
      <c r="D4960">
        <v>1355.53</v>
      </c>
      <c r="E4960">
        <v>1256.31</v>
      </c>
      <c r="F4960">
        <v>1207.9000000000001</v>
      </c>
      <c r="G4960">
        <v>638.11</v>
      </c>
      <c r="H4960">
        <v>233293.6</v>
      </c>
      <c r="I4960">
        <v>58.71</v>
      </c>
      <c r="J4960">
        <v>4.74</v>
      </c>
      <c r="K4960">
        <v>53.97</v>
      </c>
    </row>
    <row r="4961" spans="1:11" x14ac:dyDescent="0.3">
      <c r="A4961" t="s">
        <v>453</v>
      </c>
      <c r="B4961" s="2">
        <v>46142</v>
      </c>
      <c r="C4961">
        <v>233293.6</v>
      </c>
      <c r="D4961">
        <v>1337.74</v>
      </c>
      <c r="E4961">
        <v>1239.82</v>
      </c>
      <c r="F4961">
        <v>1192.05</v>
      </c>
      <c r="G4961">
        <v>629.73</v>
      </c>
      <c r="H4961">
        <v>230231.99</v>
      </c>
      <c r="I4961">
        <v>57.94</v>
      </c>
      <c r="J4961">
        <v>4.74</v>
      </c>
      <c r="K4961">
        <v>53.2</v>
      </c>
    </row>
    <row r="4962" spans="1:11" x14ac:dyDescent="0.3">
      <c r="A4962" t="s">
        <v>453</v>
      </c>
      <c r="B4962" s="2">
        <v>46173</v>
      </c>
      <c r="C4962">
        <v>230231.99</v>
      </c>
      <c r="D4962">
        <v>1320.19</v>
      </c>
      <c r="E4962">
        <v>1223.55</v>
      </c>
      <c r="F4962">
        <v>1176.4000000000001</v>
      </c>
      <c r="G4962">
        <v>621.47</v>
      </c>
      <c r="H4962">
        <v>227210.57</v>
      </c>
      <c r="I4962">
        <v>57.18</v>
      </c>
      <c r="J4962">
        <v>4.74</v>
      </c>
      <c r="K4962">
        <v>52.44</v>
      </c>
    </row>
    <row r="4963" spans="1:11" x14ac:dyDescent="0.3">
      <c r="A4963" t="s">
        <v>453</v>
      </c>
      <c r="B4963" s="2">
        <v>46203</v>
      </c>
      <c r="C4963">
        <v>227210.57</v>
      </c>
      <c r="D4963">
        <v>1302.8599999999999</v>
      </c>
      <c r="E4963">
        <v>1207.5</v>
      </c>
      <c r="F4963">
        <v>1160.96</v>
      </c>
      <c r="G4963">
        <v>613.30999999999995</v>
      </c>
      <c r="H4963">
        <v>224228.79</v>
      </c>
      <c r="I4963">
        <v>56.43</v>
      </c>
      <c r="J4963">
        <v>4.74</v>
      </c>
      <c r="K4963">
        <v>51.69</v>
      </c>
    </row>
    <row r="4964" spans="1:11" x14ac:dyDescent="0.3">
      <c r="A4964" t="s">
        <v>453</v>
      </c>
      <c r="B4964" s="2">
        <v>46234</v>
      </c>
      <c r="C4964">
        <v>224228.79</v>
      </c>
      <c r="D4964">
        <v>1285.77</v>
      </c>
      <c r="E4964">
        <v>1191.6500000000001</v>
      </c>
      <c r="F4964">
        <v>1145.73</v>
      </c>
      <c r="G4964">
        <v>605.26</v>
      </c>
      <c r="H4964">
        <v>221286.15</v>
      </c>
      <c r="I4964">
        <v>55.69</v>
      </c>
      <c r="J4964">
        <v>4.74</v>
      </c>
      <c r="K4964">
        <v>50.95</v>
      </c>
    </row>
    <row r="4965" spans="1:11" x14ac:dyDescent="0.3">
      <c r="A4965" t="s">
        <v>453</v>
      </c>
      <c r="B4965" s="2">
        <v>46265</v>
      </c>
      <c r="C4965">
        <v>221286.15</v>
      </c>
      <c r="D4965">
        <v>1268.8900000000001</v>
      </c>
      <c r="E4965">
        <v>1176.01</v>
      </c>
      <c r="F4965">
        <v>1130.69</v>
      </c>
      <c r="G4965">
        <v>597.32000000000005</v>
      </c>
      <c r="H4965">
        <v>218382.13</v>
      </c>
      <c r="I4965">
        <v>54.96</v>
      </c>
      <c r="J4965">
        <v>4.74</v>
      </c>
      <c r="K4965">
        <v>50.21</v>
      </c>
    </row>
    <row r="4966" spans="1:11" x14ac:dyDescent="0.3">
      <c r="A4966" t="s">
        <v>453</v>
      </c>
      <c r="B4966" s="2">
        <v>46295</v>
      </c>
      <c r="C4966">
        <v>218382.13</v>
      </c>
      <c r="D4966">
        <v>1252.24</v>
      </c>
      <c r="E4966">
        <v>1160.58</v>
      </c>
      <c r="F4966">
        <v>1115.8499999999999</v>
      </c>
      <c r="G4966">
        <v>589.48</v>
      </c>
      <c r="H4966">
        <v>215516.21</v>
      </c>
      <c r="I4966">
        <v>54.24</v>
      </c>
      <c r="J4966">
        <v>4.74</v>
      </c>
      <c r="K4966">
        <v>49.49</v>
      </c>
    </row>
    <row r="4967" spans="1:11" x14ac:dyDescent="0.3">
      <c r="A4967" t="s">
        <v>453</v>
      </c>
      <c r="B4967" s="2">
        <v>46326</v>
      </c>
      <c r="C4967">
        <v>215516.21</v>
      </c>
      <c r="D4967">
        <v>1235.81</v>
      </c>
      <c r="E4967">
        <v>1145.3499999999999</v>
      </c>
      <c r="F4967">
        <v>1101.21</v>
      </c>
      <c r="G4967">
        <v>581.75</v>
      </c>
      <c r="H4967">
        <v>212687.91</v>
      </c>
      <c r="I4967">
        <v>53.53</v>
      </c>
      <c r="J4967">
        <v>4.74</v>
      </c>
      <c r="K4967">
        <v>48.78</v>
      </c>
    </row>
    <row r="4968" spans="1:11" x14ac:dyDescent="0.3">
      <c r="A4968" t="s">
        <v>453</v>
      </c>
      <c r="B4968" s="2">
        <v>46356</v>
      </c>
      <c r="C4968">
        <v>212687.91</v>
      </c>
      <c r="D4968">
        <v>1219.5899999999999</v>
      </c>
      <c r="E4968">
        <v>1130.32</v>
      </c>
      <c r="F4968">
        <v>1086.76</v>
      </c>
      <c r="G4968">
        <v>574.11</v>
      </c>
      <c r="H4968">
        <v>209896.72</v>
      </c>
      <c r="I4968">
        <v>52.82</v>
      </c>
      <c r="J4968">
        <v>4.74</v>
      </c>
      <c r="K4968">
        <v>48.08</v>
      </c>
    </row>
    <row r="4969" spans="1:11" x14ac:dyDescent="0.3">
      <c r="A4969" t="s">
        <v>453</v>
      </c>
      <c r="B4969" s="2">
        <v>46387</v>
      </c>
      <c r="C4969">
        <v>209896.72</v>
      </c>
      <c r="D4969">
        <v>1203.58</v>
      </c>
      <c r="E4969">
        <v>1115.48</v>
      </c>
      <c r="F4969">
        <v>1072.5</v>
      </c>
      <c r="G4969">
        <v>566.58000000000004</v>
      </c>
      <c r="H4969">
        <v>207142.16</v>
      </c>
      <c r="I4969">
        <v>52.13</v>
      </c>
      <c r="J4969">
        <v>4.74</v>
      </c>
      <c r="K4969">
        <v>47.39</v>
      </c>
    </row>
    <row r="4970" spans="1:11" x14ac:dyDescent="0.3">
      <c r="A4970" t="s">
        <v>454</v>
      </c>
      <c r="B4970" s="2">
        <v>46053</v>
      </c>
      <c r="C4970">
        <v>530441.84</v>
      </c>
      <c r="D4970">
        <v>2506.7800000000002</v>
      </c>
      <c r="E4970">
        <v>592.29</v>
      </c>
      <c r="F4970">
        <v>5732.24</v>
      </c>
      <c r="G4970">
        <v>601.08000000000004</v>
      </c>
      <c r="H4970">
        <v>523516.23</v>
      </c>
      <c r="I4970">
        <v>120.77</v>
      </c>
      <c r="J4970">
        <v>5.35</v>
      </c>
      <c r="K4970">
        <v>115.41</v>
      </c>
    </row>
    <row r="4971" spans="1:11" x14ac:dyDescent="0.3">
      <c r="A4971" t="s">
        <v>454</v>
      </c>
      <c r="B4971" s="2">
        <v>46081</v>
      </c>
      <c r="C4971">
        <v>523516.23</v>
      </c>
      <c r="D4971">
        <v>2474.0500000000002</v>
      </c>
      <c r="E4971">
        <v>584.55999999999995</v>
      </c>
      <c r="F4971">
        <v>5657.39</v>
      </c>
      <c r="G4971">
        <v>593.23</v>
      </c>
      <c r="H4971">
        <v>516681.05</v>
      </c>
      <c r="I4971">
        <v>119.19</v>
      </c>
      <c r="J4971">
        <v>5.35</v>
      </c>
      <c r="K4971">
        <v>113.84</v>
      </c>
    </row>
    <row r="4972" spans="1:11" x14ac:dyDescent="0.3">
      <c r="A4972" t="s">
        <v>454</v>
      </c>
      <c r="B4972" s="2">
        <v>46112</v>
      </c>
      <c r="C4972">
        <v>516681.05</v>
      </c>
      <c r="D4972">
        <v>2441.75</v>
      </c>
      <c r="E4972">
        <v>576.92999999999995</v>
      </c>
      <c r="F4972">
        <v>5583.53</v>
      </c>
      <c r="G4972">
        <v>585.49</v>
      </c>
      <c r="H4972">
        <v>509935.11</v>
      </c>
      <c r="I4972">
        <v>117.63</v>
      </c>
      <c r="J4972">
        <v>5.35</v>
      </c>
      <c r="K4972">
        <v>112.28</v>
      </c>
    </row>
    <row r="4973" spans="1:11" x14ac:dyDescent="0.3">
      <c r="A4973" t="s">
        <v>454</v>
      </c>
      <c r="B4973" s="2">
        <v>46142</v>
      </c>
      <c r="C4973">
        <v>509935.11</v>
      </c>
      <c r="D4973">
        <v>2409.87</v>
      </c>
      <c r="E4973">
        <v>569.39</v>
      </c>
      <c r="F4973">
        <v>5510.63</v>
      </c>
      <c r="G4973">
        <v>577.84</v>
      </c>
      <c r="H4973">
        <v>503277.24</v>
      </c>
      <c r="I4973">
        <v>116.1</v>
      </c>
      <c r="J4973">
        <v>5.35</v>
      </c>
      <c r="K4973">
        <v>110.75</v>
      </c>
    </row>
    <row r="4974" spans="1:11" x14ac:dyDescent="0.3">
      <c r="A4974" t="s">
        <v>454</v>
      </c>
      <c r="B4974" s="2">
        <v>46173</v>
      </c>
      <c r="C4974">
        <v>503277.24</v>
      </c>
      <c r="D4974">
        <v>2378.4</v>
      </c>
      <c r="E4974">
        <v>561.96</v>
      </c>
      <c r="F4974">
        <v>5438.68</v>
      </c>
      <c r="G4974">
        <v>570.29999999999995</v>
      </c>
      <c r="H4974">
        <v>496706.31</v>
      </c>
      <c r="I4974">
        <v>114.58</v>
      </c>
      <c r="J4974">
        <v>5.35</v>
      </c>
      <c r="K4974">
        <v>109.23</v>
      </c>
    </row>
    <row r="4975" spans="1:11" x14ac:dyDescent="0.3">
      <c r="A4975" t="s">
        <v>454</v>
      </c>
      <c r="B4975" s="2">
        <v>46203</v>
      </c>
      <c r="C4975">
        <v>496706.31</v>
      </c>
      <c r="D4975">
        <v>2347.35</v>
      </c>
      <c r="E4975">
        <v>554.62</v>
      </c>
      <c r="F4975">
        <v>5367.67</v>
      </c>
      <c r="G4975">
        <v>562.85</v>
      </c>
      <c r="H4975">
        <v>490221.16</v>
      </c>
      <c r="I4975">
        <v>113.09</v>
      </c>
      <c r="J4975">
        <v>5.35</v>
      </c>
      <c r="K4975">
        <v>107.73</v>
      </c>
    </row>
    <row r="4976" spans="1:11" x14ac:dyDescent="0.3">
      <c r="A4976" t="s">
        <v>454</v>
      </c>
      <c r="B4976" s="2">
        <v>46234</v>
      </c>
      <c r="C4976">
        <v>490221.16</v>
      </c>
      <c r="D4976">
        <v>2316.6999999999998</v>
      </c>
      <c r="E4976">
        <v>547.38</v>
      </c>
      <c r="F4976">
        <v>5297.59</v>
      </c>
      <c r="G4976">
        <v>555.5</v>
      </c>
      <c r="H4976">
        <v>483820.69</v>
      </c>
      <c r="I4976">
        <v>111.61</v>
      </c>
      <c r="J4976">
        <v>5.35</v>
      </c>
      <c r="K4976">
        <v>106.26</v>
      </c>
    </row>
    <row r="4977" spans="1:11" x14ac:dyDescent="0.3">
      <c r="A4977" t="s">
        <v>454</v>
      </c>
      <c r="B4977" s="2">
        <v>46265</v>
      </c>
      <c r="C4977">
        <v>483820.69</v>
      </c>
      <c r="D4977">
        <v>2286.46</v>
      </c>
      <c r="E4977">
        <v>540.23</v>
      </c>
      <c r="F4977">
        <v>5228.42</v>
      </c>
      <c r="G4977">
        <v>548.25</v>
      </c>
      <c r="H4977">
        <v>477503.78</v>
      </c>
      <c r="I4977">
        <v>110.15</v>
      </c>
      <c r="J4977">
        <v>5.35</v>
      </c>
      <c r="K4977">
        <v>104.8</v>
      </c>
    </row>
    <row r="4978" spans="1:11" x14ac:dyDescent="0.3">
      <c r="A4978" t="s">
        <v>454</v>
      </c>
      <c r="B4978" s="2">
        <v>46295</v>
      </c>
      <c r="C4978">
        <v>477503.78</v>
      </c>
      <c r="D4978">
        <v>2256.6</v>
      </c>
      <c r="E4978">
        <v>533.17999999999995</v>
      </c>
      <c r="F4978">
        <v>5160.16</v>
      </c>
      <c r="G4978">
        <v>541.09</v>
      </c>
      <c r="H4978">
        <v>471269.35</v>
      </c>
      <c r="I4978">
        <v>108.71</v>
      </c>
      <c r="J4978">
        <v>5.35</v>
      </c>
      <c r="K4978">
        <v>103.36</v>
      </c>
    </row>
    <row r="4979" spans="1:11" x14ac:dyDescent="0.3">
      <c r="A4979" t="s">
        <v>454</v>
      </c>
      <c r="B4979" s="2">
        <v>46326</v>
      </c>
      <c r="C4979">
        <v>471269.35</v>
      </c>
      <c r="D4979">
        <v>2227.14</v>
      </c>
      <c r="E4979">
        <v>526.22</v>
      </c>
      <c r="F4979">
        <v>5092.79</v>
      </c>
      <c r="G4979">
        <v>534.03</v>
      </c>
      <c r="H4979">
        <v>465116.31</v>
      </c>
      <c r="I4979">
        <v>107.29</v>
      </c>
      <c r="J4979">
        <v>5.35</v>
      </c>
      <c r="K4979">
        <v>101.94</v>
      </c>
    </row>
    <row r="4980" spans="1:11" x14ac:dyDescent="0.3">
      <c r="A4980" t="s">
        <v>454</v>
      </c>
      <c r="B4980" s="2">
        <v>46356</v>
      </c>
      <c r="C4980">
        <v>465116.31</v>
      </c>
      <c r="D4980">
        <v>2198.06</v>
      </c>
      <c r="E4980">
        <v>519.35</v>
      </c>
      <c r="F4980">
        <v>5026.29</v>
      </c>
      <c r="G4980">
        <v>527.05999999999995</v>
      </c>
      <c r="H4980">
        <v>459043.62</v>
      </c>
      <c r="I4980">
        <v>105.89</v>
      </c>
      <c r="J4980">
        <v>5.35</v>
      </c>
      <c r="K4980">
        <v>100.54</v>
      </c>
    </row>
    <row r="4981" spans="1:11" x14ac:dyDescent="0.3">
      <c r="A4981" t="s">
        <v>454</v>
      </c>
      <c r="B4981" s="2">
        <v>46387</v>
      </c>
      <c r="C4981">
        <v>459043.62</v>
      </c>
      <c r="D4981">
        <v>2169.36</v>
      </c>
      <c r="E4981">
        <v>512.57000000000005</v>
      </c>
      <c r="F4981">
        <v>4960.67</v>
      </c>
      <c r="G4981">
        <v>520.16999999999996</v>
      </c>
      <c r="H4981">
        <v>453050.21</v>
      </c>
      <c r="I4981">
        <v>104.51</v>
      </c>
      <c r="J4981">
        <v>5.35</v>
      </c>
      <c r="K4981">
        <v>99.16</v>
      </c>
    </row>
    <row r="4982" spans="1:11" x14ac:dyDescent="0.3">
      <c r="A4982" t="s">
        <v>455</v>
      </c>
      <c r="B4982" s="2">
        <v>46053</v>
      </c>
      <c r="C4982">
        <v>345409.54</v>
      </c>
      <c r="D4982">
        <v>1933.72</v>
      </c>
      <c r="E4982">
        <v>1078.31</v>
      </c>
      <c r="F4982">
        <v>5606.1</v>
      </c>
      <c r="G4982">
        <v>901.89</v>
      </c>
      <c r="H4982">
        <v>337823.24</v>
      </c>
      <c r="I4982">
        <v>71.17</v>
      </c>
      <c r="J4982">
        <v>7.43</v>
      </c>
      <c r="K4982">
        <v>63.74</v>
      </c>
    </row>
    <row r="4983" spans="1:11" x14ac:dyDescent="0.3">
      <c r="A4983" t="s">
        <v>455</v>
      </c>
      <c r="B4983" s="2">
        <v>46081</v>
      </c>
      <c r="C4983">
        <v>337823.24</v>
      </c>
      <c r="D4983">
        <v>1891.25</v>
      </c>
      <c r="E4983">
        <v>1054.6199999999999</v>
      </c>
      <c r="F4983">
        <v>5482.98</v>
      </c>
      <c r="G4983">
        <v>882.08</v>
      </c>
      <c r="H4983">
        <v>330403.57</v>
      </c>
      <c r="I4983">
        <v>69.61</v>
      </c>
      <c r="J4983">
        <v>7.43</v>
      </c>
      <c r="K4983">
        <v>62.18</v>
      </c>
    </row>
    <row r="4984" spans="1:11" x14ac:dyDescent="0.3">
      <c r="A4984" t="s">
        <v>455</v>
      </c>
      <c r="B4984" s="2">
        <v>46112</v>
      </c>
      <c r="C4984">
        <v>330403.57</v>
      </c>
      <c r="D4984">
        <v>1849.71</v>
      </c>
      <c r="E4984">
        <v>1031.46</v>
      </c>
      <c r="F4984">
        <v>5362.55</v>
      </c>
      <c r="G4984">
        <v>862.7</v>
      </c>
      <c r="H4984">
        <v>323146.84999999998</v>
      </c>
      <c r="I4984">
        <v>68.08</v>
      </c>
      <c r="J4984">
        <v>7.43</v>
      </c>
      <c r="K4984">
        <v>60.65</v>
      </c>
    </row>
    <row r="4985" spans="1:11" x14ac:dyDescent="0.3">
      <c r="A4985" t="s">
        <v>455</v>
      </c>
      <c r="B4985" s="2">
        <v>46142</v>
      </c>
      <c r="C4985">
        <v>323146.84999999998</v>
      </c>
      <c r="D4985">
        <v>1809.08</v>
      </c>
      <c r="E4985">
        <v>1008.81</v>
      </c>
      <c r="F4985">
        <v>5244.77</v>
      </c>
      <c r="G4985">
        <v>843.76</v>
      </c>
      <c r="H4985">
        <v>316049.51</v>
      </c>
      <c r="I4985">
        <v>66.58</v>
      </c>
      <c r="J4985">
        <v>7.43</v>
      </c>
      <c r="K4985">
        <v>59.15</v>
      </c>
    </row>
    <row r="4986" spans="1:11" x14ac:dyDescent="0.3">
      <c r="A4986" t="s">
        <v>455</v>
      </c>
      <c r="B4986" s="2">
        <v>46173</v>
      </c>
      <c r="C4986">
        <v>316049.51</v>
      </c>
      <c r="D4986">
        <v>1769.35</v>
      </c>
      <c r="E4986">
        <v>986.65</v>
      </c>
      <c r="F4986">
        <v>5129.58</v>
      </c>
      <c r="G4986">
        <v>825.22</v>
      </c>
      <c r="H4986">
        <v>309108.05</v>
      </c>
      <c r="I4986">
        <v>65.12</v>
      </c>
      <c r="J4986">
        <v>7.43</v>
      </c>
      <c r="K4986">
        <v>57.69</v>
      </c>
    </row>
    <row r="4987" spans="1:11" x14ac:dyDescent="0.3">
      <c r="A4987" t="s">
        <v>455</v>
      </c>
      <c r="B4987" s="2">
        <v>46203</v>
      </c>
      <c r="C4987">
        <v>309108.05</v>
      </c>
      <c r="D4987">
        <v>1730.49</v>
      </c>
      <c r="E4987">
        <v>964.98</v>
      </c>
      <c r="F4987">
        <v>5016.92</v>
      </c>
      <c r="G4987">
        <v>807.1</v>
      </c>
      <c r="H4987">
        <v>302319.05</v>
      </c>
      <c r="I4987">
        <v>63.69</v>
      </c>
      <c r="J4987">
        <v>7.43</v>
      </c>
      <c r="K4987">
        <v>56.26</v>
      </c>
    </row>
    <row r="4988" spans="1:11" x14ac:dyDescent="0.3">
      <c r="A4988" t="s">
        <v>455</v>
      </c>
      <c r="B4988" s="2">
        <v>46234</v>
      </c>
      <c r="C4988">
        <v>302319.05</v>
      </c>
      <c r="D4988">
        <v>1692.48</v>
      </c>
      <c r="E4988">
        <v>943.79</v>
      </c>
      <c r="F4988">
        <v>4906.7299999999996</v>
      </c>
      <c r="G4988">
        <v>789.37</v>
      </c>
      <c r="H4988">
        <v>295679.15999999997</v>
      </c>
      <c r="I4988">
        <v>62.29</v>
      </c>
      <c r="J4988">
        <v>7.43</v>
      </c>
      <c r="K4988">
        <v>54.86</v>
      </c>
    </row>
    <row r="4989" spans="1:11" x14ac:dyDescent="0.3">
      <c r="A4989" t="s">
        <v>455</v>
      </c>
      <c r="B4989" s="2">
        <v>46265</v>
      </c>
      <c r="C4989">
        <v>295679.15999999997</v>
      </c>
      <c r="D4989">
        <v>1655.31</v>
      </c>
      <c r="E4989">
        <v>923.06</v>
      </c>
      <c r="F4989">
        <v>4798.97</v>
      </c>
      <c r="G4989">
        <v>772.04</v>
      </c>
      <c r="H4989">
        <v>289185.09999999998</v>
      </c>
      <c r="I4989">
        <v>60.92</v>
      </c>
      <c r="J4989">
        <v>7.43</v>
      </c>
      <c r="K4989">
        <v>53.49</v>
      </c>
    </row>
    <row r="4990" spans="1:11" x14ac:dyDescent="0.3">
      <c r="A4990" t="s">
        <v>455</v>
      </c>
      <c r="B4990" s="2">
        <v>46295</v>
      </c>
      <c r="C4990">
        <v>289185.09999999998</v>
      </c>
      <c r="D4990">
        <v>1618.95</v>
      </c>
      <c r="E4990">
        <v>902.78</v>
      </c>
      <c r="F4990">
        <v>4693.5600000000004</v>
      </c>
      <c r="G4990">
        <v>755.08</v>
      </c>
      <c r="H4990">
        <v>282833.67</v>
      </c>
      <c r="I4990">
        <v>59.59</v>
      </c>
      <c r="J4990">
        <v>7.43</v>
      </c>
      <c r="K4990">
        <v>52.16</v>
      </c>
    </row>
    <row r="4991" spans="1:11" x14ac:dyDescent="0.3">
      <c r="A4991" t="s">
        <v>455</v>
      </c>
      <c r="B4991" s="2">
        <v>46326</v>
      </c>
      <c r="C4991">
        <v>282833.67</v>
      </c>
      <c r="D4991">
        <v>1583.4</v>
      </c>
      <c r="E4991">
        <v>882.96</v>
      </c>
      <c r="F4991">
        <v>4590.4799999999996</v>
      </c>
      <c r="G4991">
        <v>738.5</v>
      </c>
      <c r="H4991">
        <v>276621.74</v>
      </c>
      <c r="I4991">
        <v>58.28</v>
      </c>
      <c r="J4991">
        <v>7.43</v>
      </c>
      <c r="K4991">
        <v>50.85</v>
      </c>
    </row>
    <row r="4992" spans="1:11" x14ac:dyDescent="0.3">
      <c r="A4992" t="s">
        <v>455</v>
      </c>
      <c r="B4992" s="2">
        <v>46356</v>
      </c>
      <c r="C4992">
        <v>276621.74</v>
      </c>
      <c r="D4992">
        <v>1548.62</v>
      </c>
      <c r="E4992">
        <v>863.56</v>
      </c>
      <c r="F4992">
        <v>4489.66</v>
      </c>
      <c r="G4992">
        <v>722.28</v>
      </c>
      <c r="H4992">
        <v>270546.25</v>
      </c>
      <c r="I4992">
        <v>57</v>
      </c>
      <c r="J4992">
        <v>7.43</v>
      </c>
      <c r="K4992">
        <v>49.57</v>
      </c>
    </row>
    <row r="4993" spans="1:11" x14ac:dyDescent="0.3">
      <c r="A4993" t="s">
        <v>455</v>
      </c>
      <c r="B4993" s="2">
        <v>46387</v>
      </c>
      <c r="C4993">
        <v>270546.25</v>
      </c>
      <c r="D4993">
        <v>1514.61</v>
      </c>
      <c r="E4993">
        <v>844.6</v>
      </c>
      <c r="F4993">
        <v>4391.05</v>
      </c>
      <c r="G4993">
        <v>706.41</v>
      </c>
      <c r="H4993">
        <v>264604.19</v>
      </c>
      <c r="I4993">
        <v>55.74</v>
      </c>
      <c r="J4993">
        <v>7.43</v>
      </c>
      <c r="K4993">
        <v>48.32</v>
      </c>
    </row>
    <row r="4994" spans="1:11" x14ac:dyDescent="0.3">
      <c r="A4994" t="s">
        <v>456</v>
      </c>
      <c r="B4994" s="2">
        <v>46053</v>
      </c>
      <c r="C4994">
        <v>255305.02</v>
      </c>
      <c r="D4994">
        <v>1523.96</v>
      </c>
      <c r="E4994">
        <v>334.85</v>
      </c>
      <c r="F4994">
        <v>2806.06</v>
      </c>
      <c r="G4994">
        <v>758.09</v>
      </c>
      <c r="H4994">
        <v>251406.01</v>
      </c>
      <c r="I4994">
        <v>58.06</v>
      </c>
      <c r="J4994">
        <v>6.76</v>
      </c>
      <c r="K4994">
        <v>51.3</v>
      </c>
    </row>
    <row r="4995" spans="1:11" x14ac:dyDescent="0.3">
      <c r="A4995" t="s">
        <v>456</v>
      </c>
      <c r="B4995" s="2">
        <v>46081</v>
      </c>
      <c r="C4995">
        <v>251406.01</v>
      </c>
      <c r="D4995">
        <v>1500.68</v>
      </c>
      <c r="E4995">
        <v>329.74</v>
      </c>
      <c r="F4995">
        <v>2763.21</v>
      </c>
      <c r="G4995">
        <v>746.51</v>
      </c>
      <c r="H4995">
        <v>247566.55</v>
      </c>
      <c r="I4995">
        <v>57.17</v>
      </c>
      <c r="J4995">
        <v>6.76</v>
      </c>
      <c r="K4995">
        <v>50.41</v>
      </c>
    </row>
    <row r="4996" spans="1:11" x14ac:dyDescent="0.3">
      <c r="A4996" t="s">
        <v>456</v>
      </c>
      <c r="B4996" s="2">
        <v>46112</v>
      </c>
      <c r="C4996">
        <v>247566.55</v>
      </c>
      <c r="D4996">
        <v>1477.77</v>
      </c>
      <c r="E4996">
        <v>324.7</v>
      </c>
      <c r="F4996">
        <v>2721.01</v>
      </c>
      <c r="G4996">
        <v>735.11</v>
      </c>
      <c r="H4996">
        <v>243785.73</v>
      </c>
      <c r="I4996">
        <v>56.3</v>
      </c>
      <c r="J4996">
        <v>6.76</v>
      </c>
      <c r="K4996">
        <v>49.54</v>
      </c>
    </row>
    <row r="4997" spans="1:11" x14ac:dyDescent="0.3">
      <c r="A4997" t="s">
        <v>456</v>
      </c>
      <c r="B4997" s="2">
        <v>46142</v>
      </c>
      <c r="C4997">
        <v>243785.73</v>
      </c>
      <c r="D4997">
        <v>1455.2</v>
      </c>
      <c r="E4997">
        <v>319.74</v>
      </c>
      <c r="F4997">
        <v>2679.46</v>
      </c>
      <c r="G4997">
        <v>723.89</v>
      </c>
      <c r="H4997">
        <v>240062.65</v>
      </c>
      <c r="I4997">
        <v>55.44</v>
      </c>
      <c r="J4997">
        <v>6.76</v>
      </c>
      <c r="K4997">
        <v>48.68</v>
      </c>
    </row>
    <row r="4998" spans="1:11" x14ac:dyDescent="0.3">
      <c r="A4998" t="s">
        <v>456</v>
      </c>
      <c r="B4998" s="2">
        <v>46173</v>
      </c>
      <c r="C4998">
        <v>240062.65</v>
      </c>
      <c r="D4998">
        <v>1432.97</v>
      </c>
      <c r="E4998">
        <v>314.86</v>
      </c>
      <c r="F4998">
        <v>2638.54</v>
      </c>
      <c r="G4998">
        <v>712.83</v>
      </c>
      <c r="H4998">
        <v>236396.42</v>
      </c>
      <c r="I4998">
        <v>54.59</v>
      </c>
      <c r="J4998">
        <v>6.76</v>
      </c>
      <c r="K4998">
        <v>47.84</v>
      </c>
    </row>
    <row r="4999" spans="1:11" x14ac:dyDescent="0.3">
      <c r="A4999" t="s">
        <v>456</v>
      </c>
      <c r="B4999" s="2">
        <v>46203</v>
      </c>
      <c r="C4999">
        <v>236396.42</v>
      </c>
      <c r="D4999">
        <v>1411.09</v>
      </c>
      <c r="E4999">
        <v>310.05</v>
      </c>
      <c r="F4999">
        <v>2598.2399999999998</v>
      </c>
      <c r="G4999">
        <v>701.94</v>
      </c>
      <c r="H4999">
        <v>232786.19</v>
      </c>
      <c r="I4999">
        <v>53.76</v>
      </c>
      <c r="J4999">
        <v>6.76</v>
      </c>
      <c r="K4999">
        <v>47</v>
      </c>
    </row>
    <row r="5000" spans="1:11" x14ac:dyDescent="0.3">
      <c r="A5000" t="s">
        <v>456</v>
      </c>
      <c r="B5000" s="2">
        <v>46234</v>
      </c>
      <c r="C5000">
        <v>232786.19</v>
      </c>
      <c r="D5000">
        <v>1389.54</v>
      </c>
      <c r="E5000">
        <v>305.31</v>
      </c>
      <c r="F5000">
        <v>2558.56</v>
      </c>
      <c r="G5000">
        <v>691.22</v>
      </c>
      <c r="H5000">
        <v>229231.09</v>
      </c>
      <c r="I5000">
        <v>52.94</v>
      </c>
      <c r="J5000">
        <v>6.76</v>
      </c>
      <c r="K5000">
        <v>46.18</v>
      </c>
    </row>
    <row r="5001" spans="1:11" x14ac:dyDescent="0.3">
      <c r="A5001" t="s">
        <v>456</v>
      </c>
      <c r="B5001" s="2">
        <v>46265</v>
      </c>
      <c r="C5001">
        <v>229231.09</v>
      </c>
      <c r="D5001">
        <v>1368.32</v>
      </c>
      <c r="E5001">
        <v>300.64999999999998</v>
      </c>
      <c r="F5001">
        <v>2519.4899999999998</v>
      </c>
      <c r="G5001">
        <v>680.67</v>
      </c>
      <c r="H5001">
        <v>225730.28</v>
      </c>
      <c r="I5001">
        <v>52.13</v>
      </c>
      <c r="J5001">
        <v>6.76</v>
      </c>
      <c r="K5001">
        <v>45.37</v>
      </c>
    </row>
    <row r="5002" spans="1:11" x14ac:dyDescent="0.3">
      <c r="A5002" t="s">
        <v>456</v>
      </c>
      <c r="B5002" s="2">
        <v>46295</v>
      </c>
      <c r="C5002">
        <v>225730.28</v>
      </c>
      <c r="D5002">
        <v>1347.42</v>
      </c>
      <c r="E5002">
        <v>296.06</v>
      </c>
      <c r="F5002">
        <v>2481.0100000000002</v>
      </c>
      <c r="G5002">
        <v>670.27</v>
      </c>
      <c r="H5002">
        <v>222282.94</v>
      </c>
      <c r="I5002">
        <v>51.33</v>
      </c>
      <c r="J5002">
        <v>6.76</v>
      </c>
      <c r="K5002">
        <v>44.58</v>
      </c>
    </row>
    <row r="5003" spans="1:11" x14ac:dyDescent="0.3">
      <c r="A5003" t="s">
        <v>456</v>
      </c>
      <c r="B5003" s="2">
        <v>46326</v>
      </c>
      <c r="C5003">
        <v>222282.94</v>
      </c>
      <c r="D5003">
        <v>1326.84</v>
      </c>
      <c r="E5003">
        <v>291.54000000000002</v>
      </c>
      <c r="F5003">
        <v>2443.12</v>
      </c>
      <c r="G5003">
        <v>660.04</v>
      </c>
      <c r="H5003">
        <v>218888.25</v>
      </c>
      <c r="I5003">
        <v>50.55</v>
      </c>
      <c r="J5003">
        <v>6.76</v>
      </c>
      <c r="K5003">
        <v>43.79</v>
      </c>
    </row>
    <row r="5004" spans="1:11" x14ac:dyDescent="0.3">
      <c r="A5004" t="s">
        <v>456</v>
      </c>
      <c r="B5004" s="2">
        <v>46356</v>
      </c>
      <c r="C5004">
        <v>218888.25</v>
      </c>
      <c r="D5004">
        <v>1306.58</v>
      </c>
      <c r="E5004">
        <v>287.08999999999997</v>
      </c>
      <c r="F5004">
        <v>2405.81</v>
      </c>
      <c r="G5004">
        <v>649.96</v>
      </c>
      <c r="H5004">
        <v>215545.4</v>
      </c>
      <c r="I5004">
        <v>49.78</v>
      </c>
      <c r="J5004">
        <v>6.76</v>
      </c>
      <c r="K5004">
        <v>43.02</v>
      </c>
    </row>
    <row r="5005" spans="1:11" x14ac:dyDescent="0.3">
      <c r="A5005" t="s">
        <v>456</v>
      </c>
      <c r="B5005" s="2">
        <v>46387</v>
      </c>
      <c r="C5005">
        <v>215545.4</v>
      </c>
      <c r="D5005">
        <v>1286.6300000000001</v>
      </c>
      <c r="E5005">
        <v>282.7</v>
      </c>
      <c r="F5005">
        <v>2369.0700000000002</v>
      </c>
      <c r="G5005">
        <v>640.03</v>
      </c>
      <c r="H5005">
        <v>212253.6</v>
      </c>
      <c r="I5005">
        <v>49.02</v>
      </c>
      <c r="J5005">
        <v>6.76</v>
      </c>
      <c r="K5005">
        <v>42.26</v>
      </c>
    </row>
    <row r="5006" spans="1:11" x14ac:dyDescent="0.3">
      <c r="A5006" t="s">
        <v>457</v>
      </c>
      <c r="B5006" s="2">
        <v>46053</v>
      </c>
      <c r="C5006">
        <v>374858.19</v>
      </c>
      <c r="D5006">
        <v>1903.34</v>
      </c>
      <c r="E5006">
        <v>1176.5999999999999</v>
      </c>
      <c r="F5006">
        <v>5868.61</v>
      </c>
      <c r="G5006">
        <v>458.2</v>
      </c>
      <c r="H5006">
        <v>367354.78</v>
      </c>
      <c r="I5006">
        <v>77.31</v>
      </c>
      <c r="J5006">
        <v>6.58</v>
      </c>
      <c r="K5006">
        <v>70.73</v>
      </c>
    </row>
    <row r="5007" spans="1:11" x14ac:dyDescent="0.3">
      <c r="A5007" t="s">
        <v>457</v>
      </c>
      <c r="B5007" s="2">
        <v>46081</v>
      </c>
      <c r="C5007">
        <v>367354.78</v>
      </c>
      <c r="D5007">
        <v>1865.24</v>
      </c>
      <c r="E5007">
        <v>1153.04</v>
      </c>
      <c r="F5007">
        <v>5751.14</v>
      </c>
      <c r="G5007">
        <v>449.03</v>
      </c>
      <c r="H5007">
        <v>360001.57</v>
      </c>
      <c r="I5007">
        <v>75.77</v>
      </c>
      <c r="J5007">
        <v>6.58</v>
      </c>
      <c r="K5007">
        <v>69.180000000000007</v>
      </c>
    </row>
    <row r="5008" spans="1:11" x14ac:dyDescent="0.3">
      <c r="A5008" t="s">
        <v>457</v>
      </c>
      <c r="B5008" s="2">
        <v>46112</v>
      </c>
      <c r="C5008">
        <v>360001.57</v>
      </c>
      <c r="D5008">
        <v>1827.91</v>
      </c>
      <c r="E5008">
        <v>1129.96</v>
      </c>
      <c r="F5008">
        <v>5636.02</v>
      </c>
      <c r="G5008">
        <v>440.04</v>
      </c>
      <c r="H5008">
        <v>352795.54</v>
      </c>
      <c r="I5008">
        <v>74.25</v>
      </c>
      <c r="J5008">
        <v>6.58</v>
      </c>
      <c r="K5008">
        <v>67.67</v>
      </c>
    </row>
    <row r="5009" spans="1:11" x14ac:dyDescent="0.3">
      <c r="A5009" t="s">
        <v>457</v>
      </c>
      <c r="B5009" s="2">
        <v>46142</v>
      </c>
      <c r="C5009">
        <v>352795.54</v>
      </c>
      <c r="D5009">
        <v>1791.32</v>
      </c>
      <c r="E5009">
        <v>1107.3499999999999</v>
      </c>
      <c r="F5009">
        <v>5523.21</v>
      </c>
      <c r="G5009">
        <v>431.23</v>
      </c>
      <c r="H5009">
        <v>345733.76</v>
      </c>
      <c r="I5009">
        <v>72.760000000000005</v>
      </c>
      <c r="J5009">
        <v>6.58</v>
      </c>
      <c r="K5009">
        <v>66.180000000000007</v>
      </c>
    </row>
    <row r="5010" spans="1:11" x14ac:dyDescent="0.3">
      <c r="A5010" t="s">
        <v>457</v>
      </c>
      <c r="B5010" s="2">
        <v>46173</v>
      </c>
      <c r="C5010">
        <v>345733.76</v>
      </c>
      <c r="D5010">
        <v>1755.46</v>
      </c>
      <c r="E5010">
        <v>1085.18</v>
      </c>
      <c r="F5010">
        <v>5412.65</v>
      </c>
      <c r="G5010">
        <v>422.6</v>
      </c>
      <c r="H5010">
        <v>338813.32</v>
      </c>
      <c r="I5010">
        <v>71.31</v>
      </c>
      <c r="J5010">
        <v>6.58</v>
      </c>
      <c r="K5010">
        <v>64.72</v>
      </c>
    </row>
    <row r="5011" spans="1:11" x14ac:dyDescent="0.3">
      <c r="A5011" t="s">
        <v>457</v>
      </c>
      <c r="B5011" s="2">
        <v>46203</v>
      </c>
      <c r="C5011">
        <v>338813.32</v>
      </c>
      <c r="D5011">
        <v>1720.32</v>
      </c>
      <c r="E5011">
        <v>1063.46</v>
      </c>
      <c r="F5011">
        <v>5304.31</v>
      </c>
      <c r="G5011">
        <v>414.14</v>
      </c>
      <c r="H5011">
        <v>332031.40999999997</v>
      </c>
      <c r="I5011">
        <v>69.88</v>
      </c>
      <c r="J5011">
        <v>6.58</v>
      </c>
      <c r="K5011">
        <v>63.3</v>
      </c>
    </row>
    <row r="5012" spans="1:11" x14ac:dyDescent="0.3">
      <c r="A5012" t="s">
        <v>457</v>
      </c>
      <c r="B5012" s="2">
        <v>46234</v>
      </c>
      <c r="C5012">
        <v>332031.40999999997</v>
      </c>
      <c r="D5012">
        <v>1685.89</v>
      </c>
      <c r="E5012">
        <v>1042.17</v>
      </c>
      <c r="F5012">
        <v>5198.1400000000003</v>
      </c>
      <c r="G5012">
        <v>405.85</v>
      </c>
      <c r="H5012">
        <v>325385.25</v>
      </c>
      <c r="I5012">
        <v>68.48</v>
      </c>
      <c r="J5012">
        <v>6.58</v>
      </c>
      <c r="K5012">
        <v>61.9</v>
      </c>
    </row>
    <row r="5013" spans="1:11" x14ac:dyDescent="0.3">
      <c r="A5013" t="s">
        <v>457</v>
      </c>
      <c r="B5013" s="2">
        <v>46265</v>
      </c>
      <c r="C5013">
        <v>325385.25</v>
      </c>
      <c r="D5013">
        <v>1652.14</v>
      </c>
      <c r="E5013">
        <v>1021.31</v>
      </c>
      <c r="F5013">
        <v>5094.09</v>
      </c>
      <c r="G5013">
        <v>397.73</v>
      </c>
      <c r="H5013">
        <v>318872.13</v>
      </c>
      <c r="I5013">
        <v>67.11</v>
      </c>
      <c r="J5013">
        <v>6.58</v>
      </c>
      <c r="K5013">
        <v>60.53</v>
      </c>
    </row>
    <row r="5014" spans="1:11" x14ac:dyDescent="0.3">
      <c r="A5014" t="s">
        <v>457</v>
      </c>
      <c r="B5014" s="2">
        <v>46295</v>
      </c>
      <c r="C5014">
        <v>318872.13</v>
      </c>
      <c r="D5014">
        <v>1619.07</v>
      </c>
      <c r="E5014">
        <v>1000.87</v>
      </c>
      <c r="F5014">
        <v>4992.12</v>
      </c>
      <c r="G5014">
        <v>389.77</v>
      </c>
      <c r="H5014">
        <v>312489.38</v>
      </c>
      <c r="I5014">
        <v>65.77</v>
      </c>
      <c r="J5014">
        <v>6.58</v>
      </c>
      <c r="K5014">
        <v>59.18</v>
      </c>
    </row>
    <row r="5015" spans="1:11" x14ac:dyDescent="0.3">
      <c r="A5015" t="s">
        <v>457</v>
      </c>
      <c r="B5015" s="2">
        <v>46326</v>
      </c>
      <c r="C5015">
        <v>312489.38</v>
      </c>
      <c r="D5015">
        <v>1586.66</v>
      </c>
      <c r="E5015">
        <v>980.83</v>
      </c>
      <c r="F5015">
        <v>4892.1899999999996</v>
      </c>
      <c r="G5015">
        <v>381.96</v>
      </c>
      <c r="H5015">
        <v>306234.38</v>
      </c>
      <c r="I5015">
        <v>64.45</v>
      </c>
      <c r="J5015">
        <v>6.58</v>
      </c>
      <c r="K5015">
        <v>57.87</v>
      </c>
    </row>
    <row r="5016" spans="1:11" x14ac:dyDescent="0.3">
      <c r="A5016" t="s">
        <v>457</v>
      </c>
      <c r="B5016" s="2">
        <v>46356</v>
      </c>
      <c r="C5016">
        <v>306234.38</v>
      </c>
      <c r="D5016">
        <v>1554.91</v>
      </c>
      <c r="E5016">
        <v>961.2</v>
      </c>
      <c r="F5016">
        <v>4794.2700000000004</v>
      </c>
      <c r="G5016">
        <v>374.32</v>
      </c>
      <c r="H5016">
        <v>300104.59999999998</v>
      </c>
      <c r="I5016">
        <v>63.16</v>
      </c>
      <c r="J5016">
        <v>6.58</v>
      </c>
      <c r="K5016">
        <v>56.58</v>
      </c>
    </row>
    <row r="5017" spans="1:11" x14ac:dyDescent="0.3">
      <c r="A5017" t="s">
        <v>457</v>
      </c>
      <c r="B5017" s="2">
        <v>46387</v>
      </c>
      <c r="C5017">
        <v>300104.59999999998</v>
      </c>
      <c r="D5017">
        <v>1523.78</v>
      </c>
      <c r="E5017">
        <v>941.96</v>
      </c>
      <c r="F5017">
        <v>4698.3</v>
      </c>
      <c r="G5017">
        <v>366.83</v>
      </c>
      <c r="H5017">
        <v>294097.51</v>
      </c>
      <c r="I5017">
        <v>61.9</v>
      </c>
      <c r="J5017">
        <v>6.58</v>
      </c>
      <c r="K5017">
        <v>55.31</v>
      </c>
    </row>
    <row r="5018" spans="1:11" x14ac:dyDescent="0.3">
      <c r="A5018" t="s">
        <v>458</v>
      </c>
      <c r="B5018" s="2">
        <v>46053</v>
      </c>
      <c r="C5018">
        <v>256826.69</v>
      </c>
      <c r="D5018">
        <v>1623.14</v>
      </c>
      <c r="E5018">
        <v>205.44</v>
      </c>
      <c r="F5018">
        <v>3198.23</v>
      </c>
      <c r="G5018">
        <v>399.48</v>
      </c>
      <c r="H5018">
        <v>253023.54</v>
      </c>
      <c r="I5018">
        <v>53.11</v>
      </c>
      <c r="J5018">
        <v>7.58</v>
      </c>
      <c r="K5018">
        <v>45.53</v>
      </c>
    </row>
    <row r="5019" spans="1:11" x14ac:dyDescent="0.3">
      <c r="A5019" t="s">
        <v>458</v>
      </c>
      <c r="B5019" s="2">
        <v>46081</v>
      </c>
      <c r="C5019">
        <v>253023.54</v>
      </c>
      <c r="D5019">
        <v>1599.11</v>
      </c>
      <c r="E5019">
        <v>202.4</v>
      </c>
      <c r="F5019">
        <v>3150.87</v>
      </c>
      <c r="G5019">
        <v>393.56</v>
      </c>
      <c r="H5019">
        <v>249276.71</v>
      </c>
      <c r="I5019">
        <v>52.32</v>
      </c>
      <c r="J5019">
        <v>7.58</v>
      </c>
      <c r="K5019">
        <v>44.74</v>
      </c>
    </row>
    <row r="5020" spans="1:11" x14ac:dyDescent="0.3">
      <c r="A5020" t="s">
        <v>458</v>
      </c>
      <c r="B5020" s="2">
        <v>46112</v>
      </c>
      <c r="C5020">
        <v>249276.71</v>
      </c>
      <c r="D5020">
        <v>1575.43</v>
      </c>
      <c r="E5020">
        <v>199.4</v>
      </c>
      <c r="F5020">
        <v>3104.21</v>
      </c>
      <c r="G5020">
        <v>387.73</v>
      </c>
      <c r="H5020">
        <v>245585.36</v>
      </c>
      <c r="I5020">
        <v>51.55</v>
      </c>
      <c r="J5020">
        <v>7.58</v>
      </c>
      <c r="K5020">
        <v>43.97</v>
      </c>
    </row>
    <row r="5021" spans="1:11" x14ac:dyDescent="0.3">
      <c r="A5021" t="s">
        <v>458</v>
      </c>
      <c r="B5021" s="2">
        <v>46142</v>
      </c>
      <c r="C5021">
        <v>245585.36</v>
      </c>
      <c r="D5021">
        <v>1552.1</v>
      </c>
      <c r="E5021">
        <v>196.45</v>
      </c>
      <c r="F5021">
        <v>3058.25</v>
      </c>
      <c r="G5021">
        <v>381.99</v>
      </c>
      <c r="H5021">
        <v>241948.67</v>
      </c>
      <c r="I5021">
        <v>50.78</v>
      </c>
      <c r="J5021">
        <v>7.58</v>
      </c>
      <c r="K5021">
        <v>43.21</v>
      </c>
    </row>
    <row r="5022" spans="1:11" x14ac:dyDescent="0.3">
      <c r="A5022" t="s">
        <v>458</v>
      </c>
      <c r="B5022" s="2">
        <v>46173</v>
      </c>
      <c r="C5022">
        <v>241948.67</v>
      </c>
      <c r="D5022">
        <v>1529.12</v>
      </c>
      <c r="E5022">
        <v>193.54</v>
      </c>
      <c r="F5022">
        <v>3012.96</v>
      </c>
      <c r="G5022">
        <v>376.34</v>
      </c>
      <c r="H5022">
        <v>238365.83</v>
      </c>
      <c r="I5022">
        <v>50.03</v>
      </c>
      <c r="J5022">
        <v>7.58</v>
      </c>
      <c r="K5022">
        <v>42.45</v>
      </c>
    </row>
    <row r="5023" spans="1:11" x14ac:dyDescent="0.3">
      <c r="A5023" t="s">
        <v>458</v>
      </c>
      <c r="B5023" s="2">
        <v>46203</v>
      </c>
      <c r="C5023">
        <v>238365.83</v>
      </c>
      <c r="D5023">
        <v>1506.47</v>
      </c>
      <c r="E5023">
        <v>190.67</v>
      </c>
      <c r="F5023">
        <v>2968.34</v>
      </c>
      <c r="G5023">
        <v>370.76</v>
      </c>
      <c r="H5023">
        <v>234836.06</v>
      </c>
      <c r="I5023">
        <v>49.29</v>
      </c>
      <c r="J5023">
        <v>7.58</v>
      </c>
      <c r="K5023">
        <v>41.71</v>
      </c>
    </row>
    <row r="5024" spans="1:11" x14ac:dyDescent="0.3">
      <c r="A5024" t="s">
        <v>458</v>
      </c>
      <c r="B5024" s="2">
        <v>46234</v>
      </c>
      <c r="C5024">
        <v>234836.06</v>
      </c>
      <c r="D5024">
        <v>1484.16</v>
      </c>
      <c r="E5024">
        <v>187.85</v>
      </c>
      <c r="F5024">
        <v>2924.39</v>
      </c>
      <c r="G5024">
        <v>365.27</v>
      </c>
      <c r="H5024">
        <v>231358.55</v>
      </c>
      <c r="I5024">
        <v>48.56</v>
      </c>
      <c r="J5024">
        <v>7.58</v>
      </c>
      <c r="K5024">
        <v>40.98</v>
      </c>
    </row>
    <row r="5025" spans="1:11" x14ac:dyDescent="0.3">
      <c r="A5025" t="s">
        <v>458</v>
      </c>
      <c r="B5025" s="2">
        <v>46265</v>
      </c>
      <c r="C5025">
        <v>231358.55</v>
      </c>
      <c r="D5025">
        <v>1462.19</v>
      </c>
      <c r="E5025">
        <v>185.07</v>
      </c>
      <c r="F5025">
        <v>2881.08</v>
      </c>
      <c r="G5025">
        <v>359.86</v>
      </c>
      <c r="H5025">
        <v>227932.53</v>
      </c>
      <c r="I5025">
        <v>47.84</v>
      </c>
      <c r="J5025">
        <v>7.58</v>
      </c>
      <c r="K5025">
        <v>40.26</v>
      </c>
    </row>
    <row r="5026" spans="1:11" x14ac:dyDescent="0.3">
      <c r="A5026" t="s">
        <v>458</v>
      </c>
      <c r="B5026" s="2">
        <v>46295</v>
      </c>
      <c r="C5026">
        <v>227932.53</v>
      </c>
      <c r="D5026">
        <v>1440.53</v>
      </c>
      <c r="E5026">
        <v>182.33</v>
      </c>
      <c r="F5026">
        <v>2838.42</v>
      </c>
      <c r="G5026">
        <v>354.53</v>
      </c>
      <c r="H5026">
        <v>224557.25</v>
      </c>
      <c r="I5026">
        <v>47.13</v>
      </c>
      <c r="J5026">
        <v>7.58</v>
      </c>
      <c r="K5026">
        <v>39.56</v>
      </c>
    </row>
    <row r="5027" spans="1:11" x14ac:dyDescent="0.3">
      <c r="A5027" t="s">
        <v>458</v>
      </c>
      <c r="B5027" s="2">
        <v>46326</v>
      </c>
      <c r="C5027">
        <v>224557.25</v>
      </c>
      <c r="D5027">
        <v>1419.2</v>
      </c>
      <c r="E5027">
        <v>179.63</v>
      </c>
      <c r="F5027">
        <v>2796.38</v>
      </c>
      <c r="G5027">
        <v>349.28</v>
      </c>
      <c r="H5027">
        <v>221231.96</v>
      </c>
      <c r="I5027">
        <v>46.44</v>
      </c>
      <c r="J5027">
        <v>7.58</v>
      </c>
      <c r="K5027">
        <v>38.86</v>
      </c>
    </row>
    <row r="5028" spans="1:11" x14ac:dyDescent="0.3">
      <c r="A5028" t="s">
        <v>458</v>
      </c>
      <c r="B5028" s="2">
        <v>46356</v>
      </c>
      <c r="C5028">
        <v>221231.96</v>
      </c>
      <c r="D5028">
        <v>1398.19</v>
      </c>
      <c r="E5028">
        <v>176.97</v>
      </c>
      <c r="F5028">
        <v>2754.98</v>
      </c>
      <c r="G5028">
        <v>344.11</v>
      </c>
      <c r="H5028">
        <v>217955.9</v>
      </c>
      <c r="I5028">
        <v>45.75</v>
      </c>
      <c r="J5028">
        <v>7.58</v>
      </c>
      <c r="K5028">
        <v>38.17</v>
      </c>
    </row>
    <row r="5029" spans="1:11" x14ac:dyDescent="0.3">
      <c r="A5029" t="s">
        <v>458</v>
      </c>
      <c r="B5029" s="2">
        <v>46387</v>
      </c>
      <c r="C5029">
        <v>217955.9</v>
      </c>
      <c r="D5029">
        <v>1377.48</v>
      </c>
      <c r="E5029">
        <v>174.35</v>
      </c>
      <c r="F5029">
        <v>2714.18</v>
      </c>
      <c r="G5029">
        <v>339.02</v>
      </c>
      <c r="H5029">
        <v>214728.36</v>
      </c>
      <c r="I5029">
        <v>45.07</v>
      </c>
      <c r="J5029">
        <v>7.58</v>
      </c>
      <c r="K5029">
        <v>37.49</v>
      </c>
    </row>
    <row r="5030" spans="1:11" x14ac:dyDescent="0.3">
      <c r="A5030" t="s">
        <v>459</v>
      </c>
      <c r="B5030" s="2">
        <v>46053</v>
      </c>
      <c r="C5030">
        <v>145800.71</v>
      </c>
      <c r="D5030">
        <v>810.29</v>
      </c>
      <c r="E5030">
        <v>342.47</v>
      </c>
      <c r="F5030">
        <v>2347.63</v>
      </c>
      <c r="G5030">
        <v>268.48</v>
      </c>
      <c r="H5030">
        <v>142842.13</v>
      </c>
      <c r="I5030">
        <v>30.07</v>
      </c>
      <c r="J5030">
        <v>5.87</v>
      </c>
      <c r="K5030">
        <v>24.2</v>
      </c>
    </row>
    <row r="5031" spans="1:11" x14ac:dyDescent="0.3">
      <c r="A5031" t="s">
        <v>459</v>
      </c>
      <c r="B5031" s="2">
        <v>46081</v>
      </c>
      <c r="C5031">
        <v>142842.13</v>
      </c>
      <c r="D5031">
        <v>793.85</v>
      </c>
      <c r="E5031">
        <v>335.52</v>
      </c>
      <c r="F5031">
        <v>2299.9899999999998</v>
      </c>
      <c r="G5031">
        <v>263.04000000000002</v>
      </c>
      <c r="H5031">
        <v>139943.57999999999</v>
      </c>
      <c r="I5031">
        <v>29.46</v>
      </c>
      <c r="J5031">
        <v>5.87</v>
      </c>
      <c r="K5031">
        <v>23.59</v>
      </c>
    </row>
    <row r="5032" spans="1:11" x14ac:dyDescent="0.3">
      <c r="A5032" t="s">
        <v>459</v>
      </c>
      <c r="B5032" s="2">
        <v>46112</v>
      </c>
      <c r="C5032">
        <v>139943.57999999999</v>
      </c>
      <c r="D5032">
        <v>777.74</v>
      </c>
      <c r="E5032">
        <v>328.71</v>
      </c>
      <c r="F5032">
        <v>2253.3200000000002</v>
      </c>
      <c r="G5032">
        <v>257.7</v>
      </c>
      <c r="H5032">
        <v>137103.85</v>
      </c>
      <c r="I5032">
        <v>28.86</v>
      </c>
      <c r="J5032">
        <v>5.87</v>
      </c>
      <c r="K5032">
        <v>22.99</v>
      </c>
    </row>
    <row r="5033" spans="1:11" x14ac:dyDescent="0.3">
      <c r="A5033" t="s">
        <v>459</v>
      </c>
      <c r="B5033" s="2">
        <v>46142</v>
      </c>
      <c r="C5033">
        <v>137103.85</v>
      </c>
      <c r="D5033">
        <v>761.95</v>
      </c>
      <c r="E5033">
        <v>322.04000000000002</v>
      </c>
      <c r="F5033">
        <v>2207.59</v>
      </c>
      <c r="G5033">
        <v>252.47</v>
      </c>
      <c r="H5033">
        <v>134321.74</v>
      </c>
      <c r="I5033">
        <v>28.27</v>
      </c>
      <c r="J5033">
        <v>5.87</v>
      </c>
      <c r="K5033">
        <v>22.41</v>
      </c>
    </row>
    <row r="5034" spans="1:11" x14ac:dyDescent="0.3">
      <c r="A5034" t="s">
        <v>459</v>
      </c>
      <c r="B5034" s="2">
        <v>46173</v>
      </c>
      <c r="C5034">
        <v>134321.74</v>
      </c>
      <c r="D5034">
        <v>746.49</v>
      </c>
      <c r="E5034">
        <v>315.51</v>
      </c>
      <c r="F5034">
        <v>2162.8000000000002</v>
      </c>
      <c r="G5034">
        <v>247.35</v>
      </c>
      <c r="H5034">
        <v>131596.09</v>
      </c>
      <c r="I5034">
        <v>27.7</v>
      </c>
      <c r="J5034">
        <v>5.87</v>
      </c>
      <c r="K5034">
        <v>21.83</v>
      </c>
    </row>
    <row r="5035" spans="1:11" x14ac:dyDescent="0.3">
      <c r="A5035" t="s">
        <v>459</v>
      </c>
      <c r="B5035" s="2">
        <v>46203</v>
      </c>
      <c r="C5035">
        <v>131596.09</v>
      </c>
      <c r="D5035">
        <v>731.35</v>
      </c>
      <c r="E5035">
        <v>309.11</v>
      </c>
      <c r="F5035">
        <v>2118.91</v>
      </c>
      <c r="G5035">
        <v>242.33</v>
      </c>
      <c r="H5035">
        <v>128925.75</v>
      </c>
      <c r="I5035">
        <v>27.14</v>
      </c>
      <c r="J5035">
        <v>5.87</v>
      </c>
      <c r="K5035">
        <v>21.27</v>
      </c>
    </row>
    <row r="5036" spans="1:11" x14ac:dyDescent="0.3">
      <c r="A5036" t="s">
        <v>459</v>
      </c>
      <c r="B5036" s="2">
        <v>46234</v>
      </c>
      <c r="C5036">
        <v>128925.75</v>
      </c>
      <c r="D5036">
        <v>716.5</v>
      </c>
      <c r="E5036">
        <v>302.83</v>
      </c>
      <c r="F5036">
        <v>2075.91</v>
      </c>
      <c r="G5036">
        <v>237.41</v>
      </c>
      <c r="H5036">
        <v>126309.59</v>
      </c>
      <c r="I5036">
        <v>26.59</v>
      </c>
      <c r="J5036">
        <v>5.87</v>
      </c>
      <c r="K5036">
        <v>20.72</v>
      </c>
    </row>
    <row r="5037" spans="1:11" x14ac:dyDescent="0.3">
      <c r="A5037" t="s">
        <v>459</v>
      </c>
      <c r="B5037" s="2">
        <v>46265</v>
      </c>
      <c r="C5037">
        <v>126309.59</v>
      </c>
      <c r="D5037">
        <v>701.97</v>
      </c>
      <c r="E5037">
        <v>296.69</v>
      </c>
      <c r="F5037">
        <v>2033.79</v>
      </c>
      <c r="G5037">
        <v>232.59</v>
      </c>
      <c r="H5037">
        <v>123746.52</v>
      </c>
      <c r="I5037">
        <v>26.05</v>
      </c>
      <c r="J5037">
        <v>5.87</v>
      </c>
      <c r="K5037">
        <v>20.18</v>
      </c>
    </row>
    <row r="5038" spans="1:11" x14ac:dyDescent="0.3">
      <c r="A5038" t="s">
        <v>459</v>
      </c>
      <c r="B5038" s="2">
        <v>46295</v>
      </c>
      <c r="C5038">
        <v>123746.52</v>
      </c>
      <c r="D5038">
        <v>687.72</v>
      </c>
      <c r="E5038">
        <v>290.67</v>
      </c>
      <c r="F5038">
        <v>1992.52</v>
      </c>
      <c r="G5038">
        <v>227.87</v>
      </c>
      <c r="H5038">
        <v>121235.46</v>
      </c>
      <c r="I5038">
        <v>25.52</v>
      </c>
      <c r="J5038">
        <v>5.87</v>
      </c>
      <c r="K5038">
        <v>19.649999999999999</v>
      </c>
    </row>
    <row r="5039" spans="1:11" x14ac:dyDescent="0.3">
      <c r="A5039" t="s">
        <v>459</v>
      </c>
      <c r="B5039" s="2">
        <v>46326</v>
      </c>
      <c r="C5039">
        <v>121235.46</v>
      </c>
      <c r="D5039">
        <v>673.77</v>
      </c>
      <c r="E5039">
        <v>284.77</v>
      </c>
      <c r="F5039">
        <v>1952.09</v>
      </c>
      <c r="G5039">
        <v>223.25</v>
      </c>
      <c r="H5039">
        <v>118775.36</v>
      </c>
      <c r="I5039">
        <v>25</v>
      </c>
      <c r="J5039">
        <v>5.87</v>
      </c>
      <c r="K5039">
        <v>19.13</v>
      </c>
    </row>
    <row r="5040" spans="1:11" x14ac:dyDescent="0.3">
      <c r="A5040" t="s">
        <v>459</v>
      </c>
      <c r="B5040" s="2">
        <v>46356</v>
      </c>
      <c r="C5040">
        <v>118775.36</v>
      </c>
      <c r="D5040">
        <v>660.09</v>
      </c>
      <c r="E5040">
        <v>278.99</v>
      </c>
      <c r="F5040">
        <v>1912.47</v>
      </c>
      <c r="G5040">
        <v>218.72</v>
      </c>
      <c r="H5040">
        <v>116365.17</v>
      </c>
      <c r="I5040">
        <v>24.49</v>
      </c>
      <c r="J5040">
        <v>5.87</v>
      </c>
      <c r="K5040">
        <v>18.63</v>
      </c>
    </row>
    <row r="5041" spans="1:11" x14ac:dyDescent="0.3">
      <c r="A5041" t="s">
        <v>459</v>
      </c>
      <c r="B5041" s="2">
        <v>46387</v>
      </c>
      <c r="C5041">
        <v>116365.17</v>
      </c>
      <c r="D5041">
        <v>646.70000000000005</v>
      </c>
      <c r="E5041">
        <v>273.33</v>
      </c>
      <c r="F5041">
        <v>1873.67</v>
      </c>
      <c r="G5041">
        <v>214.28</v>
      </c>
      <c r="H5041">
        <v>114003.89</v>
      </c>
      <c r="I5041">
        <v>24</v>
      </c>
      <c r="J5041">
        <v>5.87</v>
      </c>
      <c r="K5041">
        <v>18.13</v>
      </c>
    </row>
    <row r="5042" spans="1:11" x14ac:dyDescent="0.3">
      <c r="A5042" t="s">
        <v>460</v>
      </c>
      <c r="B5042" s="2">
        <v>46053</v>
      </c>
      <c r="C5042">
        <v>431772.86</v>
      </c>
      <c r="D5042">
        <v>2402.46</v>
      </c>
      <c r="E5042">
        <v>609.25</v>
      </c>
      <c r="F5042">
        <v>4220.92</v>
      </c>
      <c r="G5042">
        <v>1260.02</v>
      </c>
      <c r="H5042">
        <v>425682.68</v>
      </c>
      <c r="I5042">
        <v>89.32</v>
      </c>
      <c r="J5042">
        <v>6.76</v>
      </c>
      <c r="K5042">
        <v>82.56</v>
      </c>
    </row>
    <row r="5043" spans="1:11" x14ac:dyDescent="0.3">
      <c r="A5043" t="s">
        <v>460</v>
      </c>
      <c r="B5043" s="2">
        <v>46081</v>
      </c>
      <c r="C5043">
        <v>425682.68</v>
      </c>
      <c r="D5043">
        <v>2368.5700000000002</v>
      </c>
      <c r="E5043">
        <v>600.65</v>
      </c>
      <c r="F5043">
        <v>4161.38</v>
      </c>
      <c r="G5043">
        <v>1242.24</v>
      </c>
      <c r="H5043">
        <v>419678.4</v>
      </c>
      <c r="I5043">
        <v>88.06</v>
      </c>
      <c r="J5043">
        <v>6.76</v>
      </c>
      <c r="K5043">
        <v>81.3</v>
      </c>
    </row>
    <row r="5044" spans="1:11" x14ac:dyDescent="0.3">
      <c r="A5044" t="s">
        <v>460</v>
      </c>
      <c r="B5044" s="2">
        <v>46112</v>
      </c>
      <c r="C5044">
        <v>419678.4</v>
      </c>
      <c r="D5044">
        <v>2335.16</v>
      </c>
      <c r="E5044">
        <v>592.17999999999995</v>
      </c>
      <c r="F5044">
        <v>4102.6899999999996</v>
      </c>
      <c r="G5044">
        <v>1224.72</v>
      </c>
      <c r="H5044">
        <v>413758.81</v>
      </c>
      <c r="I5044">
        <v>86.82</v>
      </c>
      <c r="J5044">
        <v>6.76</v>
      </c>
      <c r="K5044">
        <v>80.06</v>
      </c>
    </row>
    <row r="5045" spans="1:11" x14ac:dyDescent="0.3">
      <c r="A5045" t="s">
        <v>460</v>
      </c>
      <c r="B5045" s="2">
        <v>46142</v>
      </c>
      <c r="C5045">
        <v>413758.81</v>
      </c>
      <c r="D5045">
        <v>2302.2199999999998</v>
      </c>
      <c r="E5045">
        <v>583.83000000000004</v>
      </c>
      <c r="F5045">
        <v>4044.82</v>
      </c>
      <c r="G5045">
        <v>1207.45</v>
      </c>
      <c r="H5045">
        <v>407922.72</v>
      </c>
      <c r="I5045">
        <v>85.59</v>
      </c>
      <c r="J5045">
        <v>6.76</v>
      </c>
      <c r="K5045">
        <v>78.83</v>
      </c>
    </row>
    <row r="5046" spans="1:11" x14ac:dyDescent="0.3">
      <c r="A5046" t="s">
        <v>460</v>
      </c>
      <c r="B5046" s="2">
        <v>46173</v>
      </c>
      <c r="C5046">
        <v>407922.72</v>
      </c>
      <c r="D5046">
        <v>2269.75</v>
      </c>
      <c r="E5046">
        <v>575.59</v>
      </c>
      <c r="F5046">
        <v>3987.77</v>
      </c>
      <c r="G5046">
        <v>1190.42</v>
      </c>
      <c r="H5046">
        <v>402168.95</v>
      </c>
      <c r="I5046">
        <v>84.38</v>
      </c>
      <c r="J5046">
        <v>6.76</v>
      </c>
      <c r="K5046">
        <v>77.63</v>
      </c>
    </row>
    <row r="5047" spans="1:11" x14ac:dyDescent="0.3">
      <c r="A5047" t="s">
        <v>460</v>
      </c>
      <c r="B5047" s="2">
        <v>46203</v>
      </c>
      <c r="C5047">
        <v>402168.95</v>
      </c>
      <c r="D5047">
        <v>2237.7399999999998</v>
      </c>
      <c r="E5047">
        <v>567.47</v>
      </c>
      <c r="F5047">
        <v>3931.52</v>
      </c>
      <c r="G5047">
        <v>1173.6199999999999</v>
      </c>
      <c r="H5047">
        <v>396496.33</v>
      </c>
      <c r="I5047">
        <v>83.19</v>
      </c>
      <c r="J5047">
        <v>6.76</v>
      </c>
      <c r="K5047">
        <v>76.44</v>
      </c>
    </row>
    <row r="5048" spans="1:11" x14ac:dyDescent="0.3">
      <c r="A5048" t="s">
        <v>460</v>
      </c>
      <c r="B5048" s="2">
        <v>46234</v>
      </c>
      <c r="C5048">
        <v>396496.33</v>
      </c>
      <c r="D5048">
        <v>2206.17</v>
      </c>
      <c r="E5048">
        <v>559.47</v>
      </c>
      <c r="F5048">
        <v>3876.06</v>
      </c>
      <c r="G5048">
        <v>1157.07</v>
      </c>
      <c r="H5048">
        <v>390903.73</v>
      </c>
      <c r="I5048">
        <v>82.02</v>
      </c>
      <c r="J5048">
        <v>6.76</v>
      </c>
      <c r="K5048">
        <v>75.260000000000005</v>
      </c>
    </row>
    <row r="5049" spans="1:11" x14ac:dyDescent="0.3">
      <c r="A5049" t="s">
        <v>460</v>
      </c>
      <c r="B5049" s="2">
        <v>46265</v>
      </c>
      <c r="C5049">
        <v>390903.73</v>
      </c>
      <c r="D5049">
        <v>2175.0500000000002</v>
      </c>
      <c r="E5049">
        <v>551.58000000000004</v>
      </c>
      <c r="F5049">
        <v>3821.39</v>
      </c>
      <c r="G5049">
        <v>1140.75</v>
      </c>
      <c r="H5049">
        <v>385390.01</v>
      </c>
      <c r="I5049">
        <v>80.86</v>
      </c>
      <c r="J5049">
        <v>6.76</v>
      </c>
      <c r="K5049">
        <v>74.099999999999994</v>
      </c>
    </row>
    <row r="5050" spans="1:11" x14ac:dyDescent="0.3">
      <c r="A5050" t="s">
        <v>460</v>
      </c>
      <c r="B5050" s="2">
        <v>46295</v>
      </c>
      <c r="C5050">
        <v>385390.01</v>
      </c>
      <c r="D5050">
        <v>2144.37</v>
      </c>
      <c r="E5050">
        <v>543.79999999999995</v>
      </c>
      <c r="F5050">
        <v>3767.49</v>
      </c>
      <c r="G5050">
        <v>1124.6600000000001</v>
      </c>
      <c r="H5050">
        <v>379954.06</v>
      </c>
      <c r="I5050">
        <v>79.72</v>
      </c>
      <c r="J5050">
        <v>6.76</v>
      </c>
      <c r="K5050">
        <v>72.959999999999994</v>
      </c>
    </row>
    <row r="5051" spans="1:11" x14ac:dyDescent="0.3">
      <c r="A5051" t="s">
        <v>460</v>
      </c>
      <c r="B5051" s="2">
        <v>46326</v>
      </c>
      <c r="C5051">
        <v>379954.06</v>
      </c>
      <c r="D5051">
        <v>2114.13</v>
      </c>
      <c r="E5051">
        <v>536.13</v>
      </c>
      <c r="F5051">
        <v>3714.35</v>
      </c>
      <c r="G5051">
        <v>1108.8</v>
      </c>
      <c r="H5051">
        <v>374594.79</v>
      </c>
      <c r="I5051">
        <v>78.599999999999994</v>
      </c>
      <c r="J5051">
        <v>6.76</v>
      </c>
      <c r="K5051">
        <v>71.84</v>
      </c>
    </row>
    <row r="5052" spans="1:11" x14ac:dyDescent="0.3">
      <c r="A5052" t="s">
        <v>460</v>
      </c>
      <c r="B5052" s="2">
        <v>46356</v>
      </c>
      <c r="C5052">
        <v>374594.79</v>
      </c>
      <c r="D5052">
        <v>2084.31</v>
      </c>
      <c r="E5052">
        <v>528.57000000000005</v>
      </c>
      <c r="F5052">
        <v>3661.96</v>
      </c>
      <c r="G5052">
        <v>1093.1600000000001</v>
      </c>
      <c r="H5052">
        <v>369311.11</v>
      </c>
      <c r="I5052">
        <v>77.489999999999995</v>
      </c>
      <c r="J5052">
        <v>6.76</v>
      </c>
      <c r="K5052">
        <v>70.73</v>
      </c>
    </row>
    <row r="5053" spans="1:11" x14ac:dyDescent="0.3">
      <c r="A5053" t="s">
        <v>460</v>
      </c>
      <c r="B5053" s="2">
        <v>46387</v>
      </c>
      <c r="C5053">
        <v>369311.11</v>
      </c>
      <c r="D5053">
        <v>2054.91</v>
      </c>
      <c r="E5053">
        <v>521.11</v>
      </c>
      <c r="F5053">
        <v>3610.31</v>
      </c>
      <c r="G5053">
        <v>1077.74</v>
      </c>
      <c r="H5053">
        <v>364101.95</v>
      </c>
      <c r="I5053">
        <v>76.400000000000006</v>
      </c>
      <c r="J5053">
        <v>6.76</v>
      </c>
      <c r="K5053">
        <v>69.64</v>
      </c>
    </row>
    <row r="5054" spans="1:11" x14ac:dyDescent="0.3">
      <c r="A5054" t="s">
        <v>461</v>
      </c>
      <c r="B5054" s="2">
        <v>46053</v>
      </c>
      <c r="C5054">
        <v>443855.1</v>
      </c>
      <c r="D5054">
        <v>2640.2</v>
      </c>
      <c r="E5054">
        <v>389.2</v>
      </c>
      <c r="F5054">
        <v>2117.61</v>
      </c>
      <c r="G5054">
        <v>891.65</v>
      </c>
      <c r="H5054">
        <v>440456.64</v>
      </c>
      <c r="I5054">
        <v>101.33</v>
      </c>
      <c r="J5054">
        <v>4.5599999999999996</v>
      </c>
      <c r="K5054">
        <v>96.77</v>
      </c>
    </row>
    <row r="5055" spans="1:11" x14ac:dyDescent="0.3">
      <c r="A5055" t="s">
        <v>461</v>
      </c>
      <c r="B5055" s="2">
        <v>46081</v>
      </c>
      <c r="C5055">
        <v>440456.64</v>
      </c>
      <c r="D5055">
        <v>2619.98</v>
      </c>
      <c r="E5055">
        <v>386.22</v>
      </c>
      <c r="F5055">
        <v>2101.4</v>
      </c>
      <c r="G5055">
        <v>884.83</v>
      </c>
      <c r="H5055">
        <v>437084.19</v>
      </c>
      <c r="I5055">
        <v>100.55</v>
      </c>
      <c r="J5055">
        <v>4.5599999999999996</v>
      </c>
      <c r="K5055">
        <v>95.99</v>
      </c>
    </row>
    <row r="5056" spans="1:11" x14ac:dyDescent="0.3">
      <c r="A5056" t="s">
        <v>461</v>
      </c>
      <c r="B5056" s="2">
        <v>46112</v>
      </c>
      <c r="C5056">
        <v>437084.19</v>
      </c>
      <c r="D5056">
        <v>2599.92</v>
      </c>
      <c r="E5056">
        <v>383.26</v>
      </c>
      <c r="F5056">
        <v>2085.31</v>
      </c>
      <c r="G5056">
        <v>878.05</v>
      </c>
      <c r="H5056">
        <v>433737.57</v>
      </c>
      <c r="I5056">
        <v>99.78</v>
      </c>
      <c r="J5056">
        <v>4.5599999999999996</v>
      </c>
      <c r="K5056">
        <v>95.22</v>
      </c>
    </row>
    <row r="5057" spans="1:11" x14ac:dyDescent="0.3">
      <c r="A5057" t="s">
        <v>461</v>
      </c>
      <c r="B5057" s="2">
        <v>46142</v>
      </c>
      <c r="C5057">
        <v>433737.57</v>
      </c>
      <c r="D5057">
        <v>2580.02</v>
      </c>
      <c r="E5057">
        <v>380.33</v>
      </c>
      <c r="F5057">
        <v>2069.34</v>
      </c>
      <c r="G5057">
        <v>871.33</v>
      </c>
      <c r="H5057">
        <v>430416.58</v>
      </c>
      <c r="I5057">
        <v>99.02</v>
      </c>
      <c r="J5057">
        <v>4.5599999999999996</v>
      </c>
      <c r="K5057">
        <v>94.46</v>
      </c>
    </row>
    <row r="5058" spans="1:11" x14ac:dyDescent="0.3">
      <c r="A5058" t="s">
        <v>461</v>
      </c>
      <c r="B5058" s="2">
        <v>46173</v>
      </c>
      <c r="C5058">
        <v>430416.58</v>
      </c>
      <c r="D5058">
        <v>2560.2600000000002</v>
      </c>
      <c r="E5058">
        <v>377.42</v>
      </c>
      <c r="F5058">
        <v>2053.5</v>
      </c>
      <c r="G5058">
        <v>864.66</v>
      </c>
      <c r="H5058">
        <v>427121.01</v>
      </c>
      <c r="I5058">
        <v>98.26</v>
      </c>
      <c r="J5058">
        <v>4.5599999999999996</v>
      </c>
      <c r="K5058">
        <v>93.7</v>
      </c>
    </row>
    <row r="5059" spans="1:11" x14ac:dyDescent="0.3">
      <c r="A5059" t="s">
        <v>461</v>
      </c>
      <c r="B5059" s="2">
        <v>46203</v>
      </c>
      <c r="C5059">
        <v>427121.01</v>
      </c>
      <c r="D5059">
        <v>2540.66</v>
      </c>
      <c r="E5059">
        <v>374.53</v>
      </c>
      <c r="F5059">
        <v>2037.77</v>
      </c>
      <c r="G5059">
        <v>858.04</v>
      </c>
      <c r="H5059">
        <v>423850.67</v>
      </c>
      <c r="I5059">
        <v>97.51</v>
      </c>
      <c r="J5059">
        <v>4.5599999999999996</v>
      </c>
      <c r="K5059">
        <v>92.95</v>
      </c>
    </row>
    <row r="5060" spans="1:11" x14ac:dyDescent="0.3">
      <c r="A5060" t="s">
        <v>461</v>
      </c>
      <c r="B5060" s="2">
        <v>46234</v>
      </c>
      <c r="C5060">
        <v>423850.67</v>
      </c>
      <c r="D5060">
        <v>2521.21</v>
      </c>
      <c r="E5060">
        <v>371.66</v>
      </c>
      <c r="F5060">
        <v>2022.17</v>
      </c>
      <c r="G5060">
        <v>851.47</v>
      </c>
      <c r="H5060">
        <v>420605.38</v>
      </c>
      <c r="I5060">
        <v>96.76</v>
      </c>
      <c r="J5060">
        <v>4.5599999999999996</v>
      </c>
      <c r="K5060">
        <v>92.2</v>
      </c>
    </row>
    <row r="5061" spans="1:11" x14ac:dyDescent="0.3">
      <c r="A5061" t="s">
        <v>461</v>
      </c>
      <c r="B5061" s="2">
        <v>46265</v>
      </c>
      <c r="C5061">
        <v>420605.38</v>
      </c>
      <c r="D5061">
        <v>2501.9</v>
      </c>
      <c r="E5061">
        <v>368.81</v>
      </c>
      <c r="F5061">
        <v>2006.69</v>
      </c>
      <c r="G5061">
        <v>844.95</v>
      </c>
      <c r="H5061">
        <v>417384.93</v>
      </c>
      <c r="I5061">
        <v>96.02</v>
      </c>
      <c r="J5061">
        <v>4.5599999999999996</v>
      </c>
      <c r="K5061">
        <v>91.46</v>
      </c>
    </row>
    <row r="5062" spans="1:11" x14ac:dyDescent="0.3">
      <c r="A5062" t="s">
        <v>461</v>
      </c>
      <c r="B5062" s="2">
        <v>46295</v>
      </c>
      <c r="C5062">
        <v>417384.93</v>
      </c>
      <c r="D5062">
        <v>2482.7399999999998</v>
      </c>
      <c r="E5062">
        <v>365.99</v>
      </c>
      <c r="F5062">
        <v>1991.32</v>
      </c>
      <c r="G5062">
        <v>838.48</v>
      </c>
      <c r="H5062">
        <v>414189.14</v>
      </c>
      <c r="I5062">
        <v>95.28</v>
      </c>
      <c r="J5062">
        <v>4.5599999999999996</v>
      </c>
      <c r="K5062">
        <v>90.72</v>
      </c>
    </row>
    <row r="5063" spans="1:11" x14ac:dyDescent="0.3">
      <c r="A5063" t="s">
        <v>461</v>
      </c>
      <c r="B5063" s="2">
        <v>46326</v>
      </c>
      <c r="C5063">
        <v>414189.14</v>
      </c>
      <c r="D5063">
        <v>2463.7399999999998</v>
      </c>
      <c r="E5063">
        <v>363.19</v>
      </c>
      <c r="F5063">
        <v>1976.08</v>
      </c>
      <c r="G5063">
        <v>832.06</v>
      </c>
      <c r="H5063">
        <v>411017.82</v>
      </c>
      <c r="I5063">
        <v>94.55</v>
      </c>
      <c r="J5063">
        <v>4.5599999999999996</v>
      </c>
      <c r="K5063">
        <v>89.99</v>
      </c>
    </row>
    <row r="5064" spans="1:11" x14ac:dyDescent="0.3">
      <c r="A5064" t="s">
        <v>461</v>
      </c>
      <c r="B5064" s="2">
        <v>46356</v>
      </c>
      <c r="C5064">
        <v>411017.82</v>
      </c>
      <c r="D5064">
        <v>2444.87</v>
      </c>
      <c r="E5064">
        <v>360.41</v>
      </c>
      <c r="F5064">
        <v>1960.95</v>
      </c>
      <c r="G5064">
        <v>825.69</v>
      </c>
      <c r="H5064">
        <v>407870.78</v>
      </c>
      <c r="I5064">
        <v>93.83</v>
      </c>
      <c r="J5064">
        <v>4.5599999999999996</v>
      </c>
      <c r="K5064">
        <v>89.27</v>
      </c>
    </row>
    <row r="5065" spans="1:11" x14ac:dyDescent="0.3">
      <c r="A5065" t="s">
        <v>461</v>
      </c>
      <c r="B5065" s="2">
        <v>46387</v>
      </c>
      <c r="C5065">
        <v>407870.78</v>
      </c>
      <c r="D5065">
        <v>2426.15</v>
      </c>
      <c r="E5065">
        <v>357.65</v>
      </c>
      <c r="F5065">
        <v>1945.93</v>
      </c>
      <c r="G5065">
        <v>819.36</v>
      </c>
      <c r="H5065">
        <v>404747.84</v>
      </c>
      <c r="I5065">
        <v>93.11</v>
      </c>
      <c r="J5065">
        <v>4.5599999999999996</v>
      </c>
      <c r="K5065">
        <v>88.55</v>
      </c>
    </row>
    <row r="5066" spans="1:11" x14ac:dyDescent="0.3">
      <c r="A5066" t="s">
        <v>462</v>
      </c>
      <c r="B5066" s="2">
        <v>46053</v>
      </c>
      <c r="C5066">
        <v>364220.85</v>
      </c>
      <c r="D5066">
        <v>2218.71</v>
      </c>
      <c r="E5066">
        <v>2195.5100000000002</v>
      </c>
      <c r="F5066">
        <v>4912.33</v>
      </c>
      <c r="G5066">
        <v>494.51</v>
      </c>
      <c r="H5066">
        <v>356618.5</v>
      </c>
      <c r="I5066">
        <v>75.09</v>
      </c>
      <c r="J5066">
        <v>6.15</v>
      </c>
      <c r="K5066">
        <v>68.94</v>
      </c>
    </row>
    <row r="5067" spans="1:11" x14ac:dyDescent="0.3">
      <c r="A5067" t="s">
        <v>462</v>
      </c>
      <c r="B5067" s="2">
        <v>46081</v>
      </c>
      <c r="C5067">
        <v>356618.5</v>
      </c>
      <c r="D5067">
        <v>2172.4</v>
      </c>
      <c r="E5067">
        <v>2149.69</v>
      </c>
      <c r="F5067">
        <v>4809.79</v>
      </c>
      <c r="G5067">
        <v>484.19</v>
      </c>
      <c r="H5067">
        <v>349174.83</v>
      </c>
      <c r="I5067">
        <v>73.52</v>
      </c>
      <c r="J5067">
        <v>6.15</v>
      </c>
      <c r="K5067">
        <v>67.37</v>
      </c>
    </row>
    <row r="5068" spans="1:11" x14ac:dyDescent="0.3">
      <c r="A5068" t="s">
        <v>462</v>
      </c>
      <c r="B5068" s="2">
        <v>46112</v>
      </c>
      <c r="C5068">
        <v>349174.83</v>
      </c>
      <c r="D5068">
        <v>2127.06</v>
      </c>
      <c r="E5068">
        <v>2104.8200000000002</v>
      </c>
      <c r="F5068">
        <v>4709.3999999999996</v>
      </c>
      <c r="G5068">
        <v>474.08</v>
      </c>
      <c r="H5068">
        <v>341886.54</v>
      </c>
      <c r="I5068">
        <v>71.989999999999995</v>
      </c>
      <c r="J5068">
        <v>6.15</v>
      </c>
      <c r="K5068">
        <v>65.83</v>
      </c>
    </row>
    <row r="5069" spans="1:11" x14ac:dyDescent="0.3">
      <c r="A5069" t="s">
        <v>462</v>
      </c>
      <c r="B5069" s="2">
        <v>46142</v>
      </c>
      <c r="C5069">
        <v>341886.54</v>
      </c>
      <c r="D5069">
        <v>2082.66</v>
      </c>
      <c r="E5069">
        <v>2060.88</v>
      </c>
      <c r="F5069">
        <v>4611.1000000000004</v>
      </c>
      <c r="G5069">
        <v>464.19</v>
      </c>
      <c r="H5069">
        <v>334750.37</v>
      </c>
      <c r="I5069">
        <v>70.48</v>
      </c>
      <c r="J5069">
        <v>6.15</v>
      </c>
      <c r="K5069">
        <v>64.33</v>
      </c>
    </row>
    <row r="5070" spans="1:11" x14ac:dyDescent="0.3">
      <c r="A5070" t="s">
        <v>462</v>
      </c>
      <c r="B5070" s="2">
        <v>46173</v>
      </c>
      <c r="C5070">
        <v>334750.37</v>
      </c>
      <c r="D5070">
        <v>2039.19</v>
      </c>
      <c r="E5070">
        <v>2017.87</v>
      </c>
      <c r="F5070">
        <v>4514.8500000000004</v>
      </c>
      <c r="G5070">
        <v>454.5</v>
      </c>
      <c r="H5070">
        <v>327763.15000000002</v>
      </c>
      <c r="I5070">
        <v>69.010000000000005</v>
      </c>
      <c r="J5070">
        <v>6.15</v>
      </c>
      <c r="K5070">
        <v>62.86</v>
      </c>
    </row>
    <row r="5071" spans="1:11" x14ac:dyDescent="0.3">
      <c r="A5071" t="s">
        <v>462</v>
      </c>
      <c r="B5071" s="2">
        <v>46203</v>
      </c>
      <c r="C5071">
        <v>327763.15000000002</v>
      </c>
      <c r="D5071">
        <v>1996.62</v>
      </c>
      <c r="E5071">
        <v>1975.75</v>
      </c>
      <c r="F5071">
        <v>4420.6099999999997</v>
      </c>
      <c r="G5071">
        <v>445.01</v>
      </c>
      <c r="H5071">
        <v>320921.78000000003</v>
      </c>
      <c r="I5071">
        <v>67.569999999999993</v>
      </c>
      <c r="J5071">
        <v>6.15</v>
      </c>
      <c r="K5071">
        <v>61.42</v>
      </c>
    </row>
    <row r="5072" spans="1:11" x14ac:dyDescent="0.3">
      <c r="A5072" t="s">
        <v>462</v>
      </c>
      <c r="B5072" s="2">
        <v>46234</v>
      </c>
      <c r="C5072">
        <v>320921.78000000003</v>
      </c>
      <c r="D5072">
        <v>1954.95</v>
      </c>
      <c r="E5072">
        <v>1934.51</v>
      </c>
      <c r="F5072">
        <v>4328.34</v>
      </c>
      <c r="G5072">
        <v>435.72</v>
      </c>
      <c r="H5072">
        <v>314223.21000000002</v>
      </c>
      <c r="I5072">
        <v>66.16</v>
      </c>
      <c r="J5072">
        <v>6.15</v>
      </c>
      <c r="K5072">
        <v>60.01</v>
      </c>
    </row>
    <row r="5073" spans="1:11" x14ac:dyDescent="0.3">
      <c r="A5073" t="s">
        <v>462</v>
      </c>
      <c r="B5073" s="2">
        <v>46265</v>
      </c>
      <c r="C5073">
        <v>314223.21000000002</v>
      </c>
      <c r="D5073">
        <v>1914.14</v>
      </c>
      <c r="E5073">
        <v>1894.13</v>
      </c>
      <c r="F5073">
        <v>4238</v>
      </c>
      <c r="G5073">
        <v>426.63</v>
      </c>
      <c r="H5073">
        <v>307664.46000000002</v>
      </c>
      <c r="I5073">
        <v>64.78</v>
      </c>
      <c r="J5073">
        <v>6.15</v>
      </c>
      <c r="K5073">
        <v>58.63</v>
      </c>
    </row>
    <row r="5074" spans="1:11" x14ac:dyDescent="0.3">
      <c r="A5074" t="s">
        <v>462</v>
      </c>
      <c r="B5074" s="2">
        <v>46295</v>
      </c>
      <c r="C5074">
        <v>307664.46000000002</v>
      </c>
      <c r="D5074">
        <v>1874.19</v>
      </c>
      <c r="E5074">
        <v>1854.59</v>
      </c>
      <c r="F5074">
        <v>4149.54</v>
      </c>
      <c r="G5074">
        <v>417.72</v>
      </c>
      <c r="H5074">
        <v>301242.59999999998</v>
      </c>
      <c r="I5074">
        <v>63.43</v>
      </c>
      <c r="J5074">
        <v>6.15</v>
      </c>
      <c r="K5074">
        <v>57.28</v>
      </c>
    </row>
    <row r="5075" spans="1:11" x14ac:dyDescent="0.3">
      <c r="A5075" t="s">
        <v>462</v>
      </c>
      <c r="B5075" s="2">
        <v>46326</v>
      </c>
      <c r="C5075">
        <v>301242.59999999998</v>
      </c>
      <c r="D5075">
        <v>1835.07</v>
      </c>
      <c r="E5075">
        <v>1815.88</v>
      </c>
      <c r="F5075">
        <v>4062.93</v>
      </c>
      <c r="G5075">
        <v>409</v>
      </c>
      <c r="H5075">
        <v>294954.78999999998</v>
      </c>
      <c r="I5075">
        <v>62.1</v>
      </c>
      <c r="J5075">
        <v>6.15</v>
      </c>
      <c r="K5075">
        <v>55.95</v>
      </c>
    </row>
    <row r="5076" spans="1:11" x14ac:dyDescent="0.3">
      <c r="A5076" t="s">
        <v>462</v>
      </c>
      <c r="B5076" s="2">
        <v>46356</v>
      </c>
      <c r="C5076">
        <v>294954.78999999998</v>
      </c>
      <c r="D5076">
        <v>1796.77</v>
      </c>
      <c r="E5076">
        <v>1777.98</v>
      </c>
      <c r="F5076">
        <v>3978.12</v>
      </c>
      <c r="G5076">
        <v>400.47</v>
      </c>
      <c r="H5076">
        <v>288798.23</v>
      </c>
      <c r="I5076">
        <v>60.81</v>
      </c>
      <c r="J5076">
        <v>6.15</v>
      </c>
      <c r="K5076">
        <v>54.66</v>
      </c>
    </row>
    <row r="5077" spans="1:11" x14ac:dyDescent="0.3">
      <c r="A5077" t="s">
        <v>462</v>
      </c>
      <c r="B5077" s="2">
        <v>46387</v>
      </c>
      <c r="C5077">
        <v>288798.23</v>
      </c>
      <c r="D5077">
        <v>1759.26</v>
      </c>
      <c r="E5077">
        <v>1740.87</v>
      </c>
      <c r="F5077">
        <v>3895.09</v>
      </c>
      <c r="G5077">
        <v>392.11</v>
      </c>
      <c r="H5077">
        <v>282770.17</v>
      </c>
      <c r="I5077">
        <v>59.54</v>
      </c>
      <c r="J5077">
        <v>6.15</v>
      </c>
      <c r="K5077">
        <v>53.39</v>
      </c>
    </row>
    <row r="5078" spans="1:11" x14ac:dyDescent="0.3">
      <c r="A5078" t="s">
        <v>463</v>
      </c>
      <c r="B5078" s="2">
        <v>46053</v>
      </c>
      <c r="C5078">
        <v>160092.87</v>
      </c>
      <c r="D5078">
        <v>856.5</v>
      </c>
      <c r="E5078">
        <v>166.77</v>
      </c>
      <c r="F5078">
        <v>2210.65</v>
      </c>
      <c r="G5078">
        <v>87.35</v>
      </c>
      <c r="H5078">
        <v>157628.1</v>
      </c>
      <c r="I5078">
        <v>33.1</v>
      </c>
      <c r="J5078">
        <v>5.05</v>
      </c>
      <c r="K5078">
        <v>28.04</v>
      </c>
    </row>
    <row r="5079" spans="1:11" x14ac:dyDescent="0.3">
      <c r="A5079" t="s">
        <v>463</v>
      </c>
      <c r="B5079" s="2">
        <v>46081</v>
      </c>
      <c r="C5079">
        <v>157628.1</v>
      </c>
      <c r="D5079">
        <v>843.31</v>
      </c>
      <c r="E5079">
        <v>164.2</v>
      </c>
      <c r="F5079">
        <v>2176.62</v>
      </c>
      <c r="G5079">
        <v>86</v>
      </c>
      <c r="H5079">
        <v>155201.28</v>
      </c>
      <c r="I5079">
        <v>32.590000000000003</v>
      </c>
      <c r="J5079">
        <v>5.05</v>
      </c>
      <c r="K5079">
        <v>27.53</v>
      </c>
    </row>
    <row r="5080" spans="1:11" x14ac:dyDescent="0.3">
      <c r="A5080" t="s">
        <v>463</v>
      </c>
      <c r="B5080" s="2">
        <v>46112</v>
      </c>
      <c r="C5080">
        <v>155201.28</v>
      </c>
      <c r="D5080">
        <v>830.33</v>
      </c>
      <c r="E5080">
        <v>161.66999999999999</v>
      </c>
      <c r="F5080">
        <v>2143.11</v>
      </c>
      <c r="G5080">
        <v>84.68</v>
      </c>
      <c r="H5080">
        <v>152811.82</v>
      </c>
      <c r="I5080">
        <v>32.08</v>
      </c>
      <c r="J5080">
        <v>5.05</v>
      </c>
      <c r="K5080">
        <v>27.03</v>
      </c>
    </row>
    <row r="5081" spans="1:11" x14ac:dyDescent="0.3">
      <c r="A5081" t="s">
        <v>463</v>
      </c>
      <c r="B5081" s="2">
        <v>46142</v>
      </c>
      <c r="C5081">
        <v>152811.82</v>
      </c>
      <c r="D5081">
        <v>817.54</v>
      </c>
      <c r="E5081">
        <v>159.18</v>
      </c>
      <c r="F5081">
        <v>2110.11</v>
      </c>
      <c r="G5081">
        <v>83.37</v>
      </c>
      <c r="H5081">
        <v>150459.15</v>
      </c>
      <c r="I5081">
        <v>31.59</v>
      </c>
      <c r="J5081">
        <v>5.05</v>
      </c>
      <c r="K5081">
        <v>26.54</v>
      </c>
    </row>
    <row r="5082" spans="1:11" x14ac:dyDescent="0.3">
      <c r="A5082" t="s">
        <v>463</v>
      </c>
      <c r="B5082" s="2">
        <v>46173</v>
      </c>
      <c r="C5082">
        <v>150459.15</v>
      </c>
      <c r="D5082">
        <v>804.96</v>
      </c>
      <c r="E5082">
        <v>156.72999999999999</v>
      </c>
      <c r="F5082">
        <v>2077.63</v>
      </c>
      <c r="G5082">
        <v>82.09</v>
      </c>
      <c r="H5082">
        <v>148142.70000000001</v>
      </c>
      <c r="I5082">
        <v>31.1</v>
      </c>
      <c r="J5082">
        <v>5.05</v>
      </c>
      <c r="K5082">
        <v>26.05</v>
      </c>
    </row>
    <row r="5083" spans="1:11" x14ac:dyDescent="0.3">
      <c r="A5083" t="s">
        <v>463</v>
      </c>
      <c r="B5083" s="2">
        <v>46203</v>
      </c>
      <c r="C5083">
        <v>148142.70000000001</v>
      </c>
      <c r="D5083">
        <v>792.56</v>
      </c>
      <c r="E5083">
        <v>154.32</v>
      </c>
      <c r="F5083">
        <v>2045.64</v>
      </c>
      <c r="G5083">
        <v>80.83</v>
      </c>
      <c r="H5083">
        <v>145861.91</v>
      </c>
      <c r="I5083">
        <v>30.63</v>
      </c>
      <c r="J5083">
        <v>5.05</v>
      </c>
      <c r="K5083">
        <v>25.57</v>
      </c>
    </row>
    <row r="5084" spans="1:11" x14ac:dyDescent="0.3">
      <c r="A5084" t="s">
        <v>463</v>
      </c>
      <c r="B5084" s="2">
        <v>46234</v>
      </c>
      <c r="C5084">
        <v>145861.91</v>
      </c>
      <c r="D5084">
        <v>780.36</v>
      </c>
      <c r="E5084">
        <v>151.94</v>
      </c>
      <c r="F5084">
        <v>2014.15</v>
      </c>
      <c r="G5084">
        <v>79.58</v>
      </c>
      <c r="H5084">
        <v>143616.24</v>
      </c>
      <c r="I5084">
        <v>30.15</v>
      </c>
      <c r="J5084">
        <v>5.05</v>
      </c>
      <c r="K5084">
        <v>25.1</v>
      </c>
    </row>
    <row r="5085" spans="1:11" x14ac:dyDescent="0.3">
      <c r="A5085" t="s">
        <v>463</v>
      </c>
      <c r="B5085" s="2">
        <v>46265</v>
      </c>
      <c r="C5085">
        <v>143616.24</v>
      </c>
      <c r="D5085">
        <v>768.35</v>
      </c>
      <c r="E5085">
        <v>149.6</v>
      </c>
      <c r="F5085">
        <v>1983.14</v>
      </c>
      <c r="G5085">
        <v>78.36</v>
      </c>
      <c r="H5085">
        <v>141405.15</v>
      </c>
      <c r="I5085">
        <v>29.69</v>
      </c>
      <c r="J5085">
        <v>5.05</v>
      </c>
      <c r="K5085">
        <v>24.63</v>
      </c>
    </row>
    <row r="5086" spans="1:11" x14ac:dyDescent="0.3">
      <c r="A5086" t="s">
        <v>463</v>
      </c>
      <c r="B5086" s="2">
        <v>46295</v>
      </c>
      <c r="C5086">
        <v>141405.15</v>
      </c>
      <c r="D5086">
        <v>756.52</v>
      </c>
      <c r="E5086">
        <v>147.30000000000001</v>
      </c>
      <c r="F5086">
        <v>1952.6</v>
      </c>
      <c r="G5086">
        <v>77.150000000000006</v>
      </c>
      <c r="H5086">
        <v>139228.09</v>
      </c>
      <c r="I5086">
        <v>29.23</v>
      </c>
      <c r="J5086">
        <v>5.05</v>
      </c>
      <c r="K5086">
        <v>24.18</v>
      </c>
    </row>
    <row r="5087" spans="1:11" x14ac:dyDescent="0.3">
      <c r="A5087" t="s">
        <v>463</v>
      </c>
      <c r="B5087" s="2">
        <v>46326</v>
      </c>
      <c r="C5087">
        <v>139228.09</v>
      </c>
      <c r="D5087">
        <v>744.87</v>
      </c>
      <c r="E5087">
        <v>145.03</v>
      </c>
      <c r="F5087">
        <v>1922.54</v>
      </c>
      <c r="G5087">
        <v>75.959999999999994</v>
      </c>
      <c r="H5087">
        <v>137084.54999999999</v>
      </c>
      <c r="I5087">
        <v>28.78</v>
      </c>
      <c r="J5087">
        <v>5.05</v>
      </c>
      <c r="K5087">
        <v>23.73</v>
      </c>
    </row>
    <row r="5088" spans="1:11" x14ac:dyDescent="0.3">
      <c r="A5088" t="s">
        <v>463</v>
      </c>
      <c r="B5088" s="2">
        <v>46356</v>
      </c>
      <c r="C5088">
        <v>137084.54999999999</v>
      </c>
      <c r="D5088">
        <v>733.4</v>
      </c>
      <c r="E5088">
        <v>142.80000000000001</v>
      </c>
      <c r="F5088">
        <v>1892.94</v>
      </c>
      <c r="G5088">
        <v>74.790000000000006</v>
      </c>
      <c r="H5088">
        <v>134974.01999999999</v>
      </c>
      <c r="I5088">
        <v>28.34</v>
      </c>
      <c r="J5088">
        <v>5.05</v>
      </c>
      <c r="K5088">
        <v>23.28</v>
      </c>
    </row>
    <row r="5089" spans="1:11" x14ac:dyDescent="0.3">
      <c r="A5089" t="s">
        <v>463</v>
      </c>
      <c r="B5089" s="2">
        <v>46387</v>
      </c>
      <c r="C5089">
        <v>134974.01999999999</v>
      </c>
      <c r="D5089">
        <v>722.11</v>
      </c>
      <c r="E5089">
        <v>140.6</v>
      </c>
      <c r="F5089">
        <v>1863.8</v>
      </c>
      <c r="G5089">
        <v>73.64</v>
      </c>
      <c r="H5089">
        <v>132895.97</v>
      </c>
      <c r="I5089">
        <v>27.9</v>
      </c>
      <c r="J5089">
        <v>5.05</v>
      </c>
      <c r="K5089">
        <v>22.85</v>
      </c>
    </row>
    <row r="5090" spans="1:11" x14ac:dyDescent="0.3">
      <c r="A5090" t="s">
        <v>464</v>
      </c>
      <c r="B5090" s="2">
        <v>46053</v>
      </c>
      <c r="C5090">
        <v>452886.97</v>
      </c>
      <c r="D5090">
        <v>2554.2800000000002</v>
      </c>
      <c r="E5090">
        <v>2271.0500000000002</v>
      </c>
      <c r="F5090">
        <v>4010.92</v>
      </c>
      <c r="G5090">
        <v>488.51</v>
      </c>
      <c r="H5090">
        <v>446116.48</v>
      </c>
      <c r="I5090">
        <v>93.65</v>
      </c>
      <c r="J5090">
        <v>22.73</v>
      </c>
      <c r="K5090">
        <v>70.92</v>
      </c>
    </row>
    <row r="5091" spans="1:11" x14ac:dyDescent="0.3">
      <c r="A5091" t="s">
        <v>464</v>
      </c>
      <c r="B5091" s="2">
        <v>46081</v>
      </c>
      <c r="C5091">
        <v>446116.48</v>
      </c>
      <c r="D5091">
        <v>2516.1</v>
      </c>
      <c r="E5091">
        <v>2237.1</v>
      </c>
      <c r="F5091">
        <v>3950.96</v>
      </c>
      <c r="G5091">
        <v>481.21</v>
      </c>
      <c r="H5091">
        <v>439447.21</v>
      </c>
      <c r="I5091">
        <v>92.25</v>
      </c>
      <c r="J5091">
        <v>22.73</v>
      </c>
      <c r="K5091">
        <v>69.52</v>
      </c>
    </row>
    <row r="5092" spans="1:11" x14ac:dyDescent="0.3">
      <c r="A5092" t="s">
        <v>464</v>
      </c>
      <c r="B5092" s="2">
        <v>46112</v>
      </c>
      <c r="C5092">
        <v>439447.21</v>
      </c>
      <c r="D5092">
        <v>2478.48</v>
      </c>
      <c r="E5092">
        <v>2203.66</v>
      </c>
      <c r="F5092">
        <v>3891.9</v>
      </c>
      <c r="G5092">
        <v>474.02</v>
      </c>
      <c r="H5092">
        <v>432877.63</v>
      </c>
      <c r="I5092">
        <v>90.87</v>
      </c>
      <c r="J5092">
        <v>22.73</v>
      </c>
      <c r="K5092">
        <v>68.14</v>
      </c>
    </row>
    <row r="5093" spans="1:11" x14ac:dyDescent="0.3">
      <c r="A5093" t="s">
        <v>464</v>
      </c>
      <c r="B5093" s="2">
        <v>46142</v>
      </c>
      <c r="C5093">
        <v>432877.63</v>
      </c>
      <c r="D5093">
        <v>2441.4299999999998</v>
      </c>
      <c r="E5093">
        <v>2170.71</v>
      </c>
      <c r="F5093">
        <v>3833.71</v>
      </c>
      <c r="G5093">
        <v>466.93</v>
      </c>
      <c r="H5093">
        <v>426406.28</v>
      </c>
      <c r="I5093">
        <v>89.51</v>
      </c>
      <c r="J5093">
        <v>22.73</v>
      </c>
      <c r="K5093">
        <v>66.78</v>
      </c>
    </row>
    <row r="5094" spans="1:11" x14ac:dyDescent="0.3">
      <c r="A5094" t="s">
        <v>464</v>
      </c>
      <c r="B5094" s="2">
        <v>46173</v>
      </c>
      <c r="C5094">
        <v>426406.28</v>
      </c>
      <c r="D5094">
        <v>2404.9299999999998</v>
      </c>
      <c r="E5094">
        <v>2138.2600000000002</v>
      </c>
      <c r="F5094">
        <v>3776.4</v>
      </c>
      <c r="G5094">
        <v>459.95</v>
      </c>
      <c r="H5094">
        <v>420031.66</v>
      </c>
      <c r="I5094">
        <v>88.17</v>
      </c>
      <c r="J5094">
        <v>22.73</v>
      </c>
      <c r="K5094">
        <v>65.44</v>
      </c>
    </row>
    <row r="5095" spans="1:11" x14ac:dyDescent="0.3">
      <c r="A5095" t="s">
        <v>464</v>
      </c>
      <c r="B5095" s="2">
        <v>46203</v>
      </c>
      <c r="C5095">
        <v>420031.66</v>
      </c>
      <c r="D5095">
        <v>2368.98</v>
      </c>
      <c r="E5095">
        <v>2106.3000000000002</v>
      </c>
      <c r="F5095">
        <v>3719.95</v>
      </c>
      <c r="G5095">
        <v>453.07</v>
      </c>
      <c r="H5095">
        <v>413752.35</v>
      </c>
      <c r="I5095">
        <v>86.85</v>
      </c>
      <c r="J5095">
        <v>22.73</v>
      </c>
      <c r="K5095">
        <v>64.12</v>
      </c>
    </row>
    <row r="5096" spans="1:11" x14ac:dyDescent="0.3">
      <c r="A5096" t="s">
        <v>464</v>
      </c>
      <c r="B5096" s="2">
        <v>46234</v>
      </c>
      <c r="C5096">
        <v>413752.35</v>
      </c>
      <c r="D5096">
        <v>2333.56</v>
      </c>
      <c r="E5096">
        <v>2074.81</v>
      </c>
      <c r="F5096">
        <v>3664.33</v>
      </c>
      <c r="G5096">
        <v>446.3</v>
      </c>
      <c r="H5096">
        <v>407566.9</v>
      </c>
      <c r="I5096">
        <v>85.55</v>
      </c>
      <c r="J5096">
        <v>22.73</v>
      </c>
      <c r="K5096">
        <v>62.82</v>
      </c>
    </row>
    <row r="5097" spans="1:11" x14ac:dyDescent="0.3">
      <c r="A5097" t="s">
        <v>464</v>
      </c>
      <c r="B5097" s="2">
        <v>46265</v>
      </c>
      <c r="C5097">
        <v>407566.9</v>
      </c>
      <c r="D5097">
        <v>2298.6799999999998</v>
      </c>
      <c r="E5097">
        <v>2043.79</v>
      </c>
      <c r="F5097">
        <v>3609.55</v>
      </c>
      <c r="G5097">
        <v>439.63</v>
      </c>
      <c r="H5097">
        <v>401473.93</v>
      </c>
      <c r="I5097">
        <v>84.28</v>
      </c>
      <c r="J5097">
        <v>22.73</v>
      </c>
      <c r="K5097">
        <v>61.54</v>
      </c>
    </row>
    <row r="5098" spans="1:11" x14ac:dyDescent="0.3">
      <c r="A5098" t="s">
        <v>464</v>
      </c>
      <c r="B5098" s="2">
        <v>46295</v>
      </c>
      <c r="C5098">
        <v>401473.93</v>
      </c>
      <c r="D5098">
        <v>2264.31</v>
      </c>
      <c r="E5098">
        <v>2013.24</v>
      </c>
      <c r="F5098">
        <v>3555.59</v>
      </c>
      <c r="G5098">
        <v>433.06</v>
      </c>
      <c r="H5098">
        <v>395472.05</v>
      </c>
      <c r="I5098">
        <v>83.02</v>
      </c>
      <c r="J5098">
        <v>22.73</v>
      </c>
      <c r="K5098">
        <v>60.28</v>
      </c>
    </row>
    <row r="5099" spans="1:11" x14ac:dyDescent="0.3">
      <c r="A5099" t="s">
        <v>464</v>
      </c>
      <c r="B5099" s="2">
        <v>46326</v>
      </c>
      <c r="C5099">
        <v>395472.05</v>
      </c>
      <c r="D5099">
        <v>2230.46</v>
      </c>
      <c r="E5099">
        <v>1983.14</v>
      </c>
      <c r="F5099">
        <v>3502.44</v>
      </c>
      <c r="G5099">
        <v>426.58</v>
      </c>
      <c r="H5099">
        <v>389559.89</v>
      </c>
      <c r="I5099">
        <v>81.77</v>
      </c>
      <c r="J5099">
        <v>22.73</v>
      </c>
      <c r="K5099">
        <v>59.04</v>
      </c>
    </row>
    <row r="5100" spans="1:11" x14ac:dyDescent="0.3">
      <c r="A5100" t="s">
        <v>464</v>
      </c>
      <c r="B5100" s="2">
        <v>46356</v>
      </c>
      <c r="C5100">
        <v>389559.89</v>
      </c>
      <c r="D5100">
        <v>2197.12</v>
      </c>
      <c r="E5100">
        <v>1953.49</v>
      </c>
      <c r="F5100">
        <v>3450.08</v>
      </c>
      <c r="G5100">
        <v>420.2</v>
      </c>
      <c r="H5100">
        <v>383736.11</v>
      </c>
      <c r="I5100">
        <v>80.55</v>
      </c>
      <c r="J5100">
        <v>22.73</v>
      </c>
      <c r="K5100">
        <v>57.82</v>
      </c>
    </row>
    <row r="5101" spans="1:11" x14ac:dyDescent="0.3">
      <c r="A5101" t="s">
        <v>464</v>
      </c>
      <c r="B5101" s="2">
        <v>46387</v>
      </c>
      <c r="C5101">
        <v>383736.11</v>
      </c>
      <c r="D5101">
        <v>2164.27</v>
      </c>
      <c r="E5101">
        <v>1924.29</v>
      </c>
      <c r="F5101">
        <v>3398.5</v>
      </c>
      <c r="G5101">
        <v>413.92</v>
      </c>
      <c r="H5101">
        <v>377999.4</v>
      </c>
      <c r="I5101">
        <v>79.349999999999994</v>
      </c>
      <c r="J5101">
        <v>22.73</v>
      </c>
      <c r="K5101">
        <v>56.62</v>
      </c>
    </row>
    <row r="5102" spans="1:11" x14ac:dyDescent="0.3">
      <c r="A5102" t="s">
        <v>465</v>
      </c>
      <c r="B5102" s="2">
        <v>46053</v>
      </c>
      <c r="C5102">
        <v>425424.17</v>
      </c>
      <c r="D5102">
        <v>2537.66</v>
      </c>
      <c r="E5102">
        <v>406.29</v>
      </c>
      <c r="F5102">
        <v>6960.89</v>
      </c>
      <c r="G5102">
        <v>1199.3900000000001</v>
      </c>
      <c r="H5102">
        <v>416857.59999999998</v>
      </c>
      <c r="I5102">
        <v>96.51</v>
      </c>
      <c r="J5102">
        <v>7.59</v>
      </c>
      <c r="K5102">
        <v>88.92</v>
      </c>
    </row>
    <row r="5103" spans="1:11" x14ac:dyDescent="0.3">
      <c r="A5103" t="s">
        <v>465</v>
      </c>
      <c r="B5103" s="2">
        <v>46081</v>
      </c>
      <c r="C5103">
        <v>416857.59999999998</v>
      </c>
      <c r="D5103">
        <v>2486.56</v>
      </c>
      <c r="E5103">
        <v>398.11</v>
      </c>
      <c r="F5103">
        <v>6820.72</v>
      </c>
      <c r="G5103">
        <v>1175.24</v>
      </c>
      <c r="H5103">
        <v>408463.54</v>
      </c>
      <c r="I5103">
        <v>94.57</v>
      </c>
      <c r="J5103">
        <v>7.59</v>
      </c>
      <c r="K5103">
        <v>86.97</v>
      </c>
    </row>
    <row r="5104" spans="1:11" x14ac:dyDescent="0.3">
      <c r="A5104" t="s">
        <v>465</v>
      </c>
      <c r="B5104" s="2">
        <v>46112</v>
      </c>
      <c r="C5104">
        <v>408463.54</v>
      </c>
      <c r="D5104">
        <v>2436.4899999999998</v>
      </c>
      <c r="E5104">
        <v>390.09</v>
      </c>
      <c r="F5104">
        <v>6683.37</v>
      </c>
      <c r="G5104">
        <v>1151.57</v>
      </c>
      <c r="H5104">
        <v>400238.5</v>
      </c>
      <c r="I5104">
        <v>92.66</v>
      </c>
      <c r="J5104">
        <v>7.59</v>
      </c>
      <c r="K5104">
        <v>85.07</v>
      </c>
    </row>
    <row r="5105" spans="1:11" x14ac:dyDescent="0.3">
      <c r="A5105" t="s">
        <v>465</v>
      </c>
      <c r="B5105" s="2">
        <v>46142</v>
      </c>
      <c r="C5105">
        <v>400238.5</v>
      </c>
      <c r="D5105">
        <v>2387.42</v>
      </c>
      <c r="E5105">
        <v>382.23</v>
      </c>
      <c r="F5105">
        <v>6548.79</v>
      </c>
      <c r="G5105">
        <v>1128.3900000000001</v>
      </c>
      <c r="H5105">
        <v>392179.09</v>
      </c>
      <c r="I5105">
        <v>90.8</v>
      </c>
      <c r="J5105">
        <v>7.59</v>
      </c>
      <c r="K5105">
        <v>83.2</v>
      </c>
    </row>
    <row r="5106" spans="1:11" x14ac:dyDescent="0.3">
      <c r="A5106" t="s">
        <v>465</v>
      </c>
      <c r="B5106" s="2">
        <v>46173</v>
      </c>
      <c r="C5106">
        <v>392179.09</v>
      </c>
      <c r="D5106">
        <v>2339.35</v>
      </c>
      <c r="E5106">
        <v>374.54</v>
      </c>
      <c r="F5106">
        <v>6416.92</v>
      </c>
      <c r="G5106">
        <v>1105.6600000000001</v>
      </c>
      <c r="H5106">
        <v>384281.97</v>
      </c>
      <c r="I5106">
        <v>88.97</v>
      </c>
      <c r="J5106">
        <v>7.59</v>
      </c>
      <c r="K5106">
        <v>81.38</v>
      </c>
    </row>
    <row r="5107" spans="1:11" x14ac:dyDescent="0.3">
      <c r="A5107" t="s">
        <v>465</v>
      </c>
      <c r="B5107" s="2">
        <v>46203</v>
      </c>
      <c r="C5107">
        <v>384281.97</v>
      </c>
      <c r="D5107">
        <v>2292.2399999999998</v>
      </c>
      <c r="E5107">
        <v>367</v>
      </c>
      <c r="F5107">
        <v>6287.71</v>
      </c>
      <c r="G5107">
        <v>1083.4000000000001</v>
      </c>
      <c r="H5107">
        <v>376543.86</v>
      </c>
      <c r="I5107">
        <v>87.18</v>
      </c>
      <c r="J5107">
        <v>7.59</v>
      </c>
      <c r="K5107">
        <v>79.58</v>
      </c>
    </row>
    <row r="5108" spans="1:11" x14ac:dyDescent="0.3">
      <c r="A5108" t="s">
        <v>465</v>
      </c>
      <c r="B5108" s="2">
        <v>46234</v>
      </c>
      <c r="C5108">
        <v>376543.86</v>
      </c>
      <c r="D5108">
        <v>2246.08</v>
      </c>
      <c r="E5108">
        <v>359.61</v>
      </c>
      <c r="F5108">
        <v>6161.1</v>
      </c>
      <c r="G5108">
        <v>1061.58</v>
      </c>
      <c r="H5108">
        <v>368961.58</v>
      </c>
      <c r="I5108">
        <v>85.42</v>
      </c>
      <c r="J5108">
        <v>7.59</v>
      </c>
      <c r="K5108">
        <v>77.83</v>
      </c>
    </row>
    <row r="5109" spans="1:11" x14ac:dyDescent="0.3">
      <c r="A5109" t="s">
        <v>465</v>
      </c>
      <c r="B5109" s="2">
        <v>46265</v>
      </c>
      <c r="C5109">
        <v>368961.58</v>
      </c>
      <c r="D5109">
        <v>2200.86</v>
      </c>
      <c r="E5109">
        <v>352.36</v>
      </c>
      <c r="F5109">
        <v>6037.03</v>
      </c>
      <c r="G5109">
        <v>1040.21</v>
      </c>
      <c r="H5109">
        <v>361531.97</v>
      </c>
      <c r="I5109">
        <v>83.7</v>
      </c>
      <c r="J5109">
        <v>7.59</v>
      </c>
      <c r="K5109">
        <v>76.11</v>
      </c>
    </row>
    <row r="5110" spans="1:11" x14ac:dyDescent="0.3">
      <c r="A5110" t="s">
        <v>465</v>
      </c>
      <c r="B5110" s="2">
        <v>46295</v>
      </c>
      <c r="C5110">
        <v>361531.97</v>
      </c>
      <c r="D5110">
        <v>2156.54</v>
      </c>
      <c r="E5110">
        <v>345.27</v>
      </c>
      <c r="F5110">
        <v>5915.47</v>
      </c>
      <c r="G5110">
        <v>1019.26</v>
      </c>
      <c r="H5110">
        <v>354251.97</v>
      </c>
      <c r="I5110">
        <v>82.02</v>
      </c>
      <c r="J5110">
        <v>7.59</v>
      </c>
      <c r="K5110">
        <v>74.42</v>
      </c>
    </row>
    <row r="5111" spans="1:11" x14ac:dyDescent="0.3">
      <c r="A5111" t="s">
        <v>465</v>
      </c>
      <c r="B5111" s="2">
        <v>46326</v>
      </c>
      <c r="C5111">
        <v>354251.97</v>
      </c>
      <c r="D5111">
        <v>2113.11</v>
      </c>
      <c r="E5111">
        <v>338.32</v>
      </c>
      <c r="F5111">
        <v>5796.35</v>
      </c>
      <c r="G5111">
        <v>998.74</v>
      </c>
      <c r="H5111">
        <v>347118.57</v>
      </c>
      <c r="I5111">
        <v>80.37</v>
      </c>
      <c r="J5111">
        <v>7.59</v>
      </c>
      <c r="K5111">
        <v>72.77</v>
      </c>
    </row>
    <row r="5112" spans="1:11" x14ac:dyDescent="0.3">
      <c r="A5112" t="s">
        <v>465</v>
      </c>
      <c r="B5112" s="2">
        <v>46356</v>
      </c>
      <c r="C5112">
        <v>347118.57</v>
      </c>
      <c r="D5112">
        <v>2070.56</v>
      </c>
      <c r="E5112">
        <v>331.5</v>
      </c>
      <c r="F5112">
        <v>5679.63</v>
      </c>
      <c r="G5112">
        <v>978.63</v>
      </c>
      <c r="H5112">
        <v>340128.81</v>
      </c>
      <c r="I5112">
        <v>78.75</v>
      </c>
      <c r="J5112">
        <v>7.59</v>
      </c>
      <c r="K5112">
        <v>71.150000000000006</v>
      </c>
    </row>
    <row r="5113" spans="1:11" x14ac:dyDescent="0.3">
      <c r="A5113" t="s">
        <v>465</v>
      </c>
      <c r="B5113" s="2">
        <v>46387</v>
      </c>
      <c r="C5113">
        <v>340128.81</v>
      </c>
      <c r="D5113">
        <v>2028.87</v>
      </c>
      <c r="E5113">
        <v>324.83</v>
      </c>
      <c r="F5113">
        <v>5565.26</v>
      </c>
      <c r="G5113">
        <v>958.92</v>
      </c>
      <c r="H5113">
        <v>333279.78999999998</v>
      </c>
      <c r="I5113">
        <v>77.16</v>
      </c>
      <c r="J5113">
        <v>7.59</v>
      </c>
      <c r="K5113">
        <v>69.569999999999993</v>
      </c>
    </row>
    <row r="5114" spans="1:11" x14ac:dyDescent="0.3">
      <c r="A5114" t="s">
        <v>466</v>
      </c>
      <c r="B5114" s="2">
        <v>46053</v>
      </c>
      <c r="C5114">
        <v>368262.74</v>
      </c>
      <c r="D5114">
        <v>1686.34</v>
      </c>
      <c r="E5114">
        <v>1697.42</v>
      </c>
      <c r="F5114">
        <v>5713.78</v>
      </c>
      <c r="G5114">
        <v>513.17999999999995</v>
      </c>
      <c r="H5114">
        <v>360338.36</v>
      </c>
      <c r="I5114">
        <v>75.900000000000006</v>
      </c>
      <c r="J5114">
        <v>5.54</v>
      </c>
      <c r="K5114">
        <v>70.36</v>
      </c>
    </row>
    <row r="5115" spans="1:11" x14ac:dyDescent="0.3">
      <c r="A5115" t="s">
        <v>466</v>
      </c>
      <c r="B5115" s="2">
        <v>46081</v>
      </c>
      <c r="C5115">
        <v>360338.36</v>
      </c>
      <c r="D5115">
        <v>1650.05</v>
      </c>
      <c r="E5115">
        <v>1660.9</v>
      </c>
      <c r="F5115">
        <v>5590.83</v>
      </c>
      <c r="G5115">
        <v>502.14</v>
      </c>
      <c r="H5115">
        <v>352584.49</v>
      </c>
      <c r="I5115">
        <v>74.260000000000005</v>
      </c>
      <c r="J5115">
        <v>5.54</v>
      </c>
      <c r="K5115">
        <v>68.72</v>
      </c>
    </row>
    <row r="5116" spans="1:11" x14ac:dyDescent="0.3">
      <c r="A5116" t="s">
        <v>466</v>
      </c>
      <c r="B5116" s="2">
        <v>46112</v>
      </c>
      <c r="C5116">
        <v>352584.49</v>
      </c>
      <c r="D5116">
        <v>1614.54</v>
      </c>
      <c r="E5116">
        <v>1625.16</v>
      </c>
      <c r="F5116">
        <v>5470.52</v>
      </c>
      <c r="G5116">
        <v>491.33</v>
      </c>
      <c r="H5116">
        <v>344997.48</v>
      </c>
      <c r="I5116">
        <v>72.66</v>
      </c>
      <c r="J5116">
        <v>5.54</v>
      </c>
      <c r="K5116">
        <v>67.13</v>
      </c>
    </row>
    <row r="5117" spans="1:11" x14ac:dyDescent="0.3">
      <c r="A5117" t="s">
        <v>466</v>
      </c>
      <c r="B5117" s="2">
        <v>46142</v>
      </c>
      <c r="C5117">
        <v>344997.48</v>
      </c>
      <c r="D5117">
        <v>1579.8</v>
      </c>
      <c r="E5117">
        <v>1590.19</v>
      </c>
      <c r="F5117">
        <v>5352.81</v>
      </c>
      <c r="G5117">
        <v>480.76</v>
      </c>
      <c r="H5117">
        <v>337573.72</v>
      </c>
      <c r="I5117">
        <v>71.099999999999994</v>
      </c>
      <c r="J5117">
        <v>5.54</v>
      </c>
      <c r="K5117">
        <v>65.56</v>
      </c>
    </row>
    <row r="5118" spans="1:11" x14ac:dyDescent="0.3">
      <c r="A5118" t="s">
        <v>466</v>
      </c>
      <c r="B5118" s="2">
        <v>46173</v>
      </c>
      <c r="C5118">
        <v>337573.72</v>
      </c>
      <c r="D5118">
        <v>1545.81</v>
      </c>
      <c r="E5118">
        <v>1555.97</v>
      </c>
      <c r="F5118">
        <v>5237.62</v>
      </c>
      <c r="G5118">
        <v>470.41</v>
      </c>
      <c r="H5118">
        <v>330309.71999999997</v>
      </c>
      <c r="I5118">
        <v>69.569999999999993</v>
      </c>
      <c r="J5118">
        <v>5.54</v>
      </c>
      <c r="K5118">
        <v>64.03</v>
      </c>
    </row>
    <row r="5119" spans="1:11" x14ac:dyDescent="0.3">
      <c r="A5119" t="s">
        <v>466</v>
      </c>
      <c r="B5119" s="2">
        <v>46203</v>
      </c>
      <c r="C5119">
        <v>330309.71999999997</v>
      </c>
      <c r="D5119">
        <v>1512.54</v>
      </c>
      <c r="E5119">
        <v>1522.49</v>
      </c>
      <c r="F5119">
        <v>5124.92</v>
      </c>
      <c r="G5119">
        <v>460.29</v>
      </c>
      <c r="H5119">
        <v>323202.02</v>
      </c>
      <c r="I5119">
        <v>68.069999999999993</v>
      </c>
      <c r="J5119">
        <v>5.54</v>
      </c>
      <c r="K5119">
        <v>62.53</v>
      </c>
    </row>
    <row r="5120" spans="1:11" x14ac:dyDescent="0.3">
      <c r="A5120" t="s">
        <v>466</v>
      </c>
      <c r="B5120" s="2">
        <v>46234</v>
      </c>
      <c r="C5120">
        <v>323202.02</v>
      </c>
      <c r="D5120">
        <v>1480</v>
      </c>
      <c r="E5120">
        <v>1489.73</v>
      </c>
      <c r="F5120">
        <v>5014.6400000000003</v>
      </c>
      <c r="G5120">
        <v>450.39</v>
      </c>
      <c r="H5120">
        <v>316247.26</v>
      </c>
      <c r="I5120">
        <v>66.61</v>
      </c>
      <c r="J5120">
        <v>5.54</v>
      </c>
      <c r="K5120">
        <v>61.07</v>
      </c>
    </row>
    <row r="5121" spans="1:11" x14ac:dyDescent="0.3">
      <c r="A5121" t="s">
        <v>466</v>
      </c>
      <c r="B5121" s="2">
        <v>46265</v>
      </c>
      <c r="C5121">
        <v>316247.26</v>
      </c>
      <c r="D5121">
        <v>1448.15</v>
      </c>
      <c r="E5121">
        <v>1457.67</v>
      </c>
      <c r="F5121">
        <v>4906.7299999999996</v>
      </c>
      <c r="G5121">
        <v>440.69</v>
      </c>
      <c r="H5121">
        <v>309442.15999999997</v>
      </c>
      <c r="I5121">
        <v>65.180000000000007</v>
      </c>
      <c r="J5121">
        <v>5.54</v>
      </c>
      <c r="K5121">
        <v>59.64</v>
      </c>
    </row>
    <row r="5122" spans="1:11" x14ac:dyDescent="0.3">
      <c r="A5122" t="s">
        <v>466</v>
      </c>
      <c r="B5122" s="2">
        <v>46295</v>
      </c>
      <c r="C5122">
        <v>309442.15999999997</v>
      </c>
      <c r="D5122">
        <v>1416.99</v>
      </c>
      <c r="E5122">
        <v>1426.3</v>
      </c>
      <c r="F5122">
        <v>4801.1499999999996</v>
      </c>
      <c r="G5122">
        <v>431.21</v>
      </c>
      <c r="H5122">
        <v>302783.5</v>
      </c>
      <c r="I5122">
        <v>63.77</v>
      </c>
      <c r="J5122">
        <v>5.54</v>
      </c>
      <c r="K5122">
        <v>58.23</v>
      </c>
    </row>
    <row r="5123" spans="1:11" x14ac:dyDescent="0.3">
      <c r="A5123" t="s">
        <v>466</v>
      </c>
      <c r="B5123" s="2">
        <v>46326</v>
      </c>
      <c r="C5123">
        <v>302783.5</v>
      </c>
      <c r="D5123">
        <v>1386.5</v>
      </c>
      <c r="E5123">
        <v>1395.61</v>
      </c>
      <c r="F5123">
        <v>4697.84</v>
      </c>
      <c r="G5123">
        <v>421.93</v>
      </c>
      <c r="H5123">
        <v>296268.12</v>
      </c>
      <c r="I5123">
        <v>62.4</v>
      </c>
      <c r="J5123">
        <v>5.54</v>
      </c>
      <c r="K5123">
        <v>56.86</v>
      </c>
    </row>
    <row r="5124" spans="1:11" x14ac:dyDescent="0.3">
      <c r="A5124" t="s">
        <v>466</v>
      </c>
      <c r="B5124" s="2">
        <v>46356</v>
      </c>
      <c r="C5124">
        <v>296268.12</v>
      </c>
      <c r="D5124">
        <v>1356.66</v>
      </c>
      <c r="E5124">
        <v>1365.58</v>
      </c>
      <c r="F5124">
        <v>4596.75</v>
      </c>
      <c r="G5124">
        <v>412.85</v>
      </c>
      <c r="H5124">
        <v>289892.93</v>
      </c>
      <c r="I5124">
        <v>61.06</v>
      </c>
      <c r="J5124">
        <v>5.54</v>
      </c>
      <c r="K5124">
        <v>55.52</v>
      </c>
    </row>
    <row r="5125" spans="1:11" x14ac:dyDescent="0.3">
      <c r="A5125" t="s">
        <v>466</v>
      </c>
      <c r="B5125" s="2">
        <v>46387</v>
      </c>
      <c r="C5125">
        <v>289892.93</v>
      </c>
      <c r="D5125">
        <v>1327.47</v>
      </c>
      <c r="E5125">
        <v>1336.2</v>
      </c>
      <c r="F5125">
        <v>4497.83</v>
      </c>
      <c r="G5125">
        <v>403.97</v>
      </c>
      <c r="H5125">
        <v>283654.93</v>
      </c>
      <c r="I5125">
        <v>59.74</v>
      </c>
      <c r="J5125">
        <v>5.54</v>
      </c>
      <c r="K5125">
        <v>54.2</v>
      </c>
    </row>
    <row r="5126" spans="1:11" x14ac:dyDescent="0.3">
      <c r="A5126" t="s">
        <v>467</v>
      </c>
      <c r="B5126" s="2">
        <v>46053</v>
      </c>
      <c r="C5126">
        <v>410897.73</v>
      </c>
      <c r="D5126">
        <v>1755.22</v>
      </c>
      <c r="E5126">
        <v>634.88</v>
      </c>
      <c r="F5126">
        <v>2856.62</v>
      </c>
      <c r="G5126">
        <v>1174.5999999999999</v>
      </c>
      <c r="H5126">
        <v>406231.63</v>
      </c>
      <c r="I5126">
        <v>85.12</v>
      </c>
      <c r="J5126">
        <v>6.88</v>
      </c>
      <c r="K5126">
        <v>78.239999999999995</v>
      </c>
    </row>
    <row r="5127" spans="1:11" x14ac:dyDescent="0.3">
      <c r="A5127" t="s">
        <v>467</v>
      </c>
      <c r="B5127" s="2">
        <v>46081</v>
      </c>
      <c r="C5127">
        <v>406231.63</v>
      </c>
      <c r="D5127">
        <v>1735.29</v>
      </c>
      <c r="E5127">
        <v>627.66999999999996</v>
      </c>
      <c r="F5127">
        <v>2824.18</v>
      </c>
      <c r="G5127">
        <v>1161.26</v>
      </c>
      <c r="H5127">
        <v>401618.52</v>
      </c>
      <c r="I5127">
        <v>84.15</v>
      </c>
      <c r="J5127">
        <v>6.88</v>
      </c>
      <c r="K5127">
        <v>77.27</v>
      </c>
    </row>
    <row r="5128" spans="1:11" x14ac:dyDescent="0.3">
      <c r="A5128" t="s">
        <v>467</v>
      </c>
      <c r="B5128" s="2">
        <v>46112</v>
      </c>
      <c r="C5128">
        <v>401618.52</v>
      </c>
      <c r="D5128">
        <v>1715.58</v>
      </c>
      <c r="E5128">
        <v>620.54</v>
      </c>
      <c r="F5128">
        <v>2792.11</v>
      </c>
      <c r="G5128">
        <v>1148.08</v>
      </c>
      <c r="H5128">
        <v>397057.8</v>
      </c>
      <c r="I5128">
        <v>83.2</v>
      </c>
      <c r="J5128">
        <v>6.88</v>
      </c>
      <c r="K5128">
        <v>76.319999999999993</v>
      </c>
    </row>
    <row r="5129" spans="1:11" x14ac:dyDescent="0.3">
      <c r="A5129" t="s">
        <v>467</v>
      </c>
      <c r="B5129" s="2">
        <v>46142</v>
      </c>
      <c r="C5129">
        <v>397057.8</v>
      </c>
      <c r="D5129">
        <v>1696.1</v>
      </c>
      <c r="E5129">
        <v>613.49</v>
      </c>
      <c r="F5129">
        <v>2760.4</v>
      </c>
      <c r="G5129">
        <v>1135.04</v>
      </c>
      <c r="H5129">
        <v>392548.87</v>
      </c>
      <c r="I5129">
        <v>82.25</v>
      </c>
      <c r="J5129">
        <v>6.88</v>
      </c>
      <c r="K5129">
        <v>75.37</v>
      </c>
    </row>
    <row r="5130" spans="1:11" x14ac:dyDescent="0.3">
      <c r="A5130" t="s">
        <v>467</v>
      </c>
      <c r="B5130" s="2">
        <v>46173</v>
      </c>
      <c r="C5130">
        <v>392548.87</v>
      </c>
      <c r="D5130">
        <v>1676.84</v>
      </c>
      <c r="E5130">
        <v>606.52</v>
      </c>
      <c r="F5130">
        <v>2729.06</v>
      </c>
      <c r="G5130">
        <v>1122.1500000000001</v>
      </c>
      <c r="H5130">
        <v>388091.13</v>
      </c>
      <c r="I5130">
        <v>81.319999999999993</v>
      </c>
      <c r="J5130">
        <v>6.88</v>
      </c>
      <c r="K5130">
        <v>74.44</v>
      </c>
    </row>
    <row r="5131" spans="1:11" x14ac:dyDescent="0.3">
      <c r="A5131" t="s">
        <v>467</v>
      </c>
      <c r="B5131" s="2">
        <v>46203</v>
      </c>
      <c r="C5131">
        <v>388091.13</v>
      </c>
      <c r="D5131">
        <v>1657.8</v>
      </c>
      <c r="E5131">
        <v>599.64</v>
      </c>
      <c r="F5131">
        <v>2698.07</v>
      </c>
      <c r="G5131">
        <v>1109.4100000000001</v>
      </c>
      <c r="H5131">
        <v>383684.03</v>
      </c>
      <c r="I5131">
        <v>80.39</v>
      </c>
      <c r="J5131">
        <v>6.88</v>
      </c>
      <c r="K5131">
        <v>73.510000000000005</v>
      </c>
    </row>
    <row r="5132" spans="1:11" x14ac:dyDescent="0.3">
      <c r="A5132" t="s">
        <v>467</v>
      </c>
      <c r="B5132" s="2">
        <v>46234</v>
      </c>
      <c r="C5132">
        <v>383684.03</v>
      </c>
      <c r="D5132">
        <v>1638.97</v>
      </c>
      <c r="E5132">
        <v>592.83000000000004</v>
      </c>
      <c r="F5132">
        <v>2667.43</v>
      </c>
      <c r="G5132">
        <v>1096.81</v>
      </c>
      <c r="H5132">
        <v>379326.96</v>
      </c>
      <c r="I5132">
        <v>79.48</v>
      </c>
      <c r="J5132">
        <v>6.88</v>
      </c>
      <c r="K5132">
        <v>72.599999999999994</v>
      </c>
    </row>
    <row r="5133" spans="1:11" x14ac:dyDescent="0.3">
      <c r="A5133" t="s">
        <v>467</v>
      </c>
      <c r="B5133" s="2">
        <v>46265</v>
      </c>
      <c r="C5133">
        <v>379326.96</v>
      </c>
      <c r="D5133">
        <v>1620.36</v>
      </c>
      <c r="E5133">
        <v>586.1</v>
      </c>
      <c r="F5133">
        <v>2637.14</v>
      </c>
      <c r="G5133">
        <v>1084.3499999999999</v>
      </c>
      <c r="H5133">
        <v>375019.38</v>
      </c>
      <c r="I5133">
        <v>78.58</v>
      </c>
      <c r="J5133">
        <v>6.88</v>
      </c>
      <c r="K5133">
        <v>71.7</v>
      </c>
    </row>
    <row r="5134" spans="1:11" x14ac:dyDescent="0.3">
      <c r="A5134" t="s">
        <v>467</v>
      </c>
      <c r="B5134" s="2">
        <v>46295</v>
      </c>
      <c r="C5134">
        <v>375019.38</v>
      </c>
      <c r="D5134">
        <v>1601.96</v>
      </c>
      <c r="E5134">
        <v>579.44000000000005</v>
      </c>
      <c r="F5134">
        <v>2607.19</v>
      </c>
      <c r="G5134">
        <v>1072.04</v>
      </c>
      <c r="H5134">
        <v>370760.71</v>
      </c>
      <c r="I5134">
        <v>77.69</v>
      </c>
      <c r="J5134">
        <v>6.88</v>
      </c>
      <c r="K5134">
        <v>70.81</v>
      </c>
    </row>
    <row r="5135" spans="1:11" x14ac:dyDescent="0.3">
      <c r="A5135" t="s">
        <v>467</v>
      </c>
      <c r="B5135" s="2">
        <v>46326</v>
      </c>
      <c r="C5135">
        <v>370760.71</v>
      </c>
      <c r="D5135">
        <v>1583.77</v>
      </c>
      <c r="E5135">
        <v>572.86</v>
      </c>
      <c r="F5135">
        <v>2577.58</v>
      </c>
      <c r="G5135">
        <v>1059.8699999999999</v>
      </c>
      <c r="H5135">
        <v>366550.4</v>
      </c>
      <c r="I5135">
        <v>76.8</v>
      </c>
      <c r="J5135">
        <v>6.88</v>
      </c>
      <c r="K5135">
        <v>69.92</v>
      </c>
    </row>
    <row r="5136" spans="1:11" x14ac:dyDescent="0.3">
      <c r="A5136" t="s">
        <v>467</v>
      </c>
      <c r="B5136" s="2">
        <v>46356</v>
      </c>
      <c r="C5136">
        <v>366550.4</v>
      </c>
      <c r="D5136">
        <v>1565.78</v>
      </c>
      <c r="E5136">
        <v>566.35</v>
      </c>
      <c r="F5136">
        <v>2548.31</v>
      </c>
      <c r="G5136">
        <v>1047.83</v>
      </c>
      <c r="H5136">
        <v>362387.91</v>
      </c>
      <c r="I5136">
        <v>75.930000000000007</v>
      </c>
      <c r="J5136">
        <v>6.88</v>
      </c>
      <c r="K5136">
        <v>69.05</v>
      </c>
    </row>
    <row r="5137" spans="1:11" x14ac:dyDescent="0.3">
      <c r="A5137" t="s">
        <v>467</v>
      </c>
      <c r="B5137" s="2">
        <v>46387</v>
      </c>
      <c r="C5137">
        <v>362387.91</v>
      </c>
      <c r="D5137">
        <v>1548</v>
      </c>
      <c r="E5137">
        <v>559.91999999999996</v>
      </c>
      <c r="F5137">
        <v>2519.37</v>
      </c>
      <c r="G5137">
        <v>1035.93</v>
      </c>
      <c r="H5137">
        <v>358272.68</v>
      </c>
      <c r="I5137">
        <v>75.069999999999993</v>
      </c>
      <c r="J5137">
        <v>6.88</v>
      </c>
      <c r="K5137">
        <v>68.19</v>
      </c>
    </row>
    <row r="5138" spans="1:11" x14ac:dyDescent="0.3">
      <c r="A5138" t="s">
        <v>468</v>
      </c>
      <c r="B5138" s="2">
        <v>46053</v>
      </c>
      <c r="C5138">
        <v>573737.31000000006</v>
      </c>
      <c r="D5138">
        <v>2970.52</v>
      </c>
      <c r="E5138">
        <v>568.84</v>
      </c>
      <c r="F5138">
        <v>4005.06</v>
      </c>
      <c r="G5138">
        <v>870.27</v>
      </c>
      <c r="H5138">
        <v>568293.14</v>
      </c>
      <c r="I5138">
        <v>118.96</v>
      </c>
      <c r="J5138">
        <v>6.27</v>
      </c>
      <c r="K5138">
        <v>112.69</v>
      </c>
    </row>
    <row r="5139" spans="1:11" x14ac:dyDescent="0.3">
      <c r="A5139" t="s">
        <v>468</v>
      </c>
      <c r="B5139" s="2">
        <v>46081</v>
      </c>
      <c r="C5139">
        <v>568293.14</v>
      </c>
      <c r="D5139">
        <v>2942.34</v>
      </c>
      <c r="E5139">
        <v>563.44000000000005</v>
      </c>
      <c r="F5139">
        <v>3967.06</v>
      </c>
      <c r="G5139">
        <v>862.01</v>
      </c>
      <c r="H5139">
        <v>562900.64</v>
      </c>
      <c r="I5139">
        <v>117.83</v>
      </c>
      <c r="J5139">
        <v>6.27</v>
      </c>
      <c r="K5139">
        <v>111.56</v>
      </c>
    </row>
    <row r="5140" spans="1:11" x14ac:dyDescent="0.3">
      <c r="A5140" t="s">
        <v>468</v>
      </c>
      <c r="B5140" s="2">
        <v>46112</v>
      </c>
      <c r="C5140">
        <v>562900.64</v>
      </c>
      <c r="D5140">
        <v>2914.42</v>
      </c>
      <c r="E5140">
        <v>558.09</v>
      </c>
      <c r="F5140">
        <v>3929.42</v>
      </c>
      <c r="G5140">
        <v>853.83</v>
      </c>
      <c r="H5140">
        <v>557559.30000000005</v>
      </c>
      <c r="I5140">
        <v>116.71</v>
      </c>
      <c r="J5140">
        <v>6.27</v>
      </c>
      <c r="K5140">
        <v>110.44</v>
      </c>
    </row>
    <row r="5141" spans="1:11" x14ac:dyDescent="0.3">
      <c r="A5141" t="s">
        <v>468</v>
      </c>
      <c r="B5141" s="2">
        <v>46142</v>
      </c>
      <c r="C5141">
        <v>557559.30000000005</v>
      </c>
      <c r="D5141">
        <v>2886.76</v>
      </c>
      <c r="E5141">
        <v>552.79999999999995</v>
      </c>
      <c r="F5141">
        <v>3892.13</v>
      </c>
      <c r="G5141">
        <v>845.73</v>
      </c>
      <c r="H5141">
        <v>552268.65</v>
      </c>
      <c r="I5141">
        <v>115.61</v>
      </c>
      <c r="J5141">
        <v>6.27</v>
      </c>
      <c r="K5141">
        <v>109.33</v>
      </c>
    </row>
    <row r="5142" spans="1:11" x14ac:dyDescent="0.3">
      <c r="A5142" t="s">
        <v>468</v>
      </c>
      <c r="B5142" s="2">
        <v>46173</v>
      </c>
      <c r="C5142">
        <v>552268.65</v>
      </c>
      <c r="D5142">
        <v>2859.37</v>
      </c>
      <c r="E5142">
        <v>547.54999999999995</v>
      </c>
      <c r="F5142">
        <v>3855.2</v>
      </c>
      <c r="G5142">
        <v>837.7</v>
      </c>
      <c r="H5142">
        <v>547028.19999999995</v>
      </c>
      <c r="I5142">
        <v>114.51</v>
      </c>
      <c r="J5142">
        <v>6.27</v>
      </c>
      <c r="K5142">
        <v>108.24</v>
      </c>
    </row>
    <row r="5143" spans="1:11" x14ac:dyDescent="0.3">
      <c r="A5143" t="s">
        <v>468</v>
      </c>
      <c r="B5143" s="2">
        <v>46203</v>
      </c>
      <c r="C5143">
        <v>547028.19999999995</v>
      </c>
      <c r="D5143">
        <v>2832.24</v>
      </c>
      <c r="E5143">
        <v>542.36</v>
      </c>
      <c r="F5143">
        <v>3818.62</v>
      </c>
      <c r="G5143">
        <v>829.75</v>
      </c>
      <c r="H5143">
        <v>541837.47</v>
      </c>
      <c r="I5143">
        <v>113.42</v>
      </c>
      <c r="J5143">
        <v>6.27</v>
      </c>
      <c r="K5143">
        <v>107.15</v>
      </c>
    </row>
    <row r="5144" spans="1:11" x14ac:dyDescent="0.3">
      <c r="A5144" t="s">
        <v>468</v>
      </c>
      <c r="B5144" s="2">
        <v>46234</v>
      </c>
      <c r="C5144">
        <v>541837.47</v>
      </c>
      <c r="D5144">
        <v>2805.36</v>
      </c>
      <c r="E5144">
        <v>537.21</v>
      </c>
      <c r="F5144">
        <v>3782.38</v>
      </c>
      <c r="G5144">
        <v>821.88</v>
      </c>
      <c r="H5144">
        <v>536696</v>
      </c>
      <c r="I5144">
        <v>112.35</v>
      </c>
      <c r="J5144">
        <v>6.27</v>
      </c>
      <c r="K5144">
        <v>106.07</v>
      </c>
    </row>
    <row r="5145" spans="1:11" x14ac:dyDescent="0.3">
      <c r="A5145" t="s">
        <v>468</v>
      </c>
      <c r="B5145" s="2">
        <v>46265</v>
      </c>
      <c r="C5145">
        <v>536696</v>
      </c>
      <c r="D5145">
        <v>2778.74</v>
      </c>
      <c r="E5145">
        <v>532.11</v>
      </c>
      <c r="F5145">
        <v>3746.49</v>
      </c>
      <c r="G5145">
        <v>814.08</v>
      </c>
      <c r="H5145">
        <v>531603.31999999995</v>
      </c>
      <c r="I5145">
        <v>111.28</v>
      </c>
      <c r="J5145">
        <v>6.27</v>
      </c>
      <c r="K5145">
        <v>105.01</v>
      </c>
    </row>
    <row r="5146" spans="1:11" x14ac:dyDescent="0.3">
      <c r="A5146" t="s">
        <v>468</v>
      </c>
      <c r="B5146" s="2">
        <v>46295</v>
      </c>
      <c r="C5146">
        <v>531603.31999999995</v>
      </c>
      <c r="D5146">
        <v>2752.38</v>
      </c>
      <c r="E5146">
        <v>527.05999999999995</v>
      </c>
      <c r="F5146">
        <v>3710.94</v>
      </c>
      <c r="G5146">
        <v>806.35</v>
      </c>
      <c r="H5146">
        <v>526558.96</v>
      </c>
      <c r="I5146">
        <v>110.23</v>
      </c>
      <c r="J5146">
        <v>6.27</v>
      </c>
      <c r="K5146">
        <v>103.95</v>
      </c>
    </row>
    <row r="5147" spans="1:11" x14ac:dyDescent="0.3">
      <c r="A5147" t="s">
        <v>468</v>
      </c>
      <c r="B5147" s="2">
        <v>46326</v>
      </c>
      <c r="C5147">
        <v>526558.96</v>
      </c>
      <c r="D5147">
        <v>2726.26</v>
      </c>
      <c r="E5147">
        <v>522.05999999999995</v>
      </c>
      <c r="F5147">
        <v>3675.73</v>
      </c>
      <c r="G5147">
        <v>798.7</v>
      </c>
      <c r="H5147">
        <v>521562.47</v>
      </c>
      <c r="I5147">
        <v>109.18</v>
      </c>
      <c r="J5147">
        <v>6.27</v>
      </c>
      <c r="K5147">
        <v>102.91</v>
      </c>
    </row>
    <row r="5148" spans="1:11" x14ac:dyDescent="0.3">
      <c r="A5148" t="s">
        <v>468</v>
      </c>
      <c r="B5148" s="2">
        <v>46356</v>
      </c>
      <c r="C5148">
        <v>521562.47</v>
      </c>
      <c r="D5148">
        <v>2700.39</v>
      </c>
      <c r="E5148">
        <v>517.11</v>
      </c>
      <c r="F5148">
        <v>3640.85</v>
      </c>
      <c r="G5148">
        <v>791.12</v>
      </c>
      <c r="H5148">
        <v>516613.39</v>
      </c>
      <c r="I5148">
        <v>108.14</v>
      </c>
      <c r="J5148">
        <v>6.27</v>
      </c>
      <c r="K5148">
        <v>101.87</v>
      </c>
    </row>
    <row r="5149" spans="1:11" x14ac:dyDescent="0.3">
      <c r="A5149" t="s">
        <v>468</v>
      </c>
      <c r="B5149" s="2">
        <v>46387</v>
      </c>
      <c r="C5149">
        <v>516613.39</v>
      </c>
      <c r="D5149">
        <v>2674.77</v>
      </c>
      <c r="E5149">
        <v>512.20000000000005</v>
      </c>
      <c r="F5149">
        <v>3606.3</v>
      </c>
      <c r="G5149">
        <v>783.62</v>
      </c>
      <c r="H5149">
        <v>511711.27</v>
      </c>
      <c r="I5149">
        <v>107.12</v>
      </c>
      <c r="J5149">
        <v>6.27</v>
      </c>
      <c r="K5149">
        <v>100.84</v>
      </c>
    </row>
    <row r="5150" spans="1:11" x14ac:dyDescent="0.3">
      <c r="A5150" t="s">
        <v>469</v>
      </c>
      <c r="B5150" s="2">
        <v>46053</v>
      </c>
      <c r="C5150">
        <v>424163.44</v>
      </c>
      <c r="D5150">
        <v>1806.23</v>
      </c>
      <c r="E5150">
        <v>542.1</v>
      </c>
      <c r="F5150">
        <v>4435.57</v>
      </c>
      <c r="G5150">
        <v>1282.6099999999999</v>
      </c>
      <c r="H5150">
        <v>417903.16</v>
      </c>
      <c r="I5150">
        <v>87.72</v>
      </c>
      <c r="J5150">
        <v>5.83</v>
      </c>
      <c r="K5150">
        <v>81.88</v>
      </c>
    </row>
    <row r="5151" spans="1:11" x14ac:dyDescent="0.3">
      <c r="A5151" t="s">
        <v>469</v>
      </c>
      <c r="B5151" s="2">
        <v>46081</v>
      </c>
      <c r="C5151">
        <v>417903.16</v>
      </c>
      <c r="D5151">
        <v>1779.57</v>
      </c>
      <c r="E5151">
        <v>534.1</v>
      </c>
      <c r="F5151">
        <v>4370.1099999999997</v>
      </c>
      <c r="G5151">
        <v>1263.68</v>
      </c>
      <c r="H5151">
        <v>411735.27</v>
      </c>
      <c r="I5151">
        <v>86.42</v>
      </c>
      <c r="J5151">
        <v>5.83</v>
      </c>
      <c r="K5151">
        <v>80.59</v>
      </c>
    </row>
    <row r="5152" spans="1:11" x14ac:dyDescent="0.3">
      <c r="A5152" t="s">
        <v>469</v>
      </c>
      <c r="B5152" s="2">
        <v>46112</v>
      </c>
      <c r="C5152">
        <v>411735.27</v>
      </c>
      <c r="D5152">
        <v>1753.31</v>
      </c>
      <c r="E5152">
        <v>526.22</v>
      </c>
      <c r="F5152">
        <v>4305.6099999999997</v>
      </c>
      <c r="G5152">
        <v>1245.03</v>
      </c>
      <c r="H5152">
        <v>405658.41</v>
      </c>
      <c r="I5152">
        <v>85.15</v>
      </c>
      <c r="J5152">
        <v>5.83</v>
      </c>
      <c r="K5152">
        <v>79.31</v>
      </c>
    </row>
    <row r="5153" spans="1:11" x14ac:dyDescent="0.3">
      <c r="A5153" t="s">
        <v>469</v>
      </c>
      <c r="B5153" s="2">
        <v>46142</v>
      </c>
      <c r="C5153">
        <v>405658.41</v>
      </c>
      <c r="D5153">
        <v>1727.43</v>
      </c>
      <c r="E5153">
        <v>518.45000000000005</v>
      </c>
      <c r="F5153">
        <v>4242.0600000000004</v>
      </c>
      <c r="G5153">
        <v>1226.6500000000001</v>
      </c>
      <c r="H5153">
        <v>399671.25</v>
      </c>
      <c r="I5153">
        <v>83.89</v>
      </c>
      <c r="J5153">
        <v>5.83</v>
      </c>
      <c r="K5153">
        <v>78.06</v>
      </c>
    </row>
    <row r="5154" spans="1:11" x14ac:dyDescent="0.3">
      <c r="A5154" t="s">
        <v>469</v>
      </c>
      <c r="B5154" s="2">
        <v>46173</v>
      </c>
      <c r="C5154">
        <v>399671.25</v>
      </c>
      <c r="D5154">
        <v>1701.93</v>
      </c>
      <c r="E5154">
        <v>510.8</v>
      </c>
      <c r="F5154">
        <v>4179.45</v>
      </c>
      <c r="G5154">
        <v>1208.55</v>
      </c>
      <c r="H5154">
        <v>393772.45</v>
      </c>
      <c r="I5154">
        <v>82.65</v>
      </c>
      <c r="J5154">
        <v>5.83</v>
      </c>
      <c r="K5154">
        <v>76.819999999999993</v>
      </c>
    </row>
    <row r="5155" spans="1:11" x14ac:dyDescent="0.3">
      <c r="A5155" t="s">
        <v>469</v>
      </c>
      <c r="B5155" s="2">
        <v>46203</v>
      </c>
      <c r="C5155">
        <v>393772.45</v>
      </c>
      <c r="D5155">
        <v>1676.81</v>
      </c>
      <c r="E5155">
        <v>503.26</v>
      </c>
      <c r="F5155">
        <v>4117.7700000000004</v>
      </c>
      <c r="G5155">
        <v>1190.71</v>
      </c>
      <c r="H5155">
        <v>387960.71</v>
      </c>
      <c r="I5155">
        <v>81.430000000000007</v>
      </c>
      <c r="J5155">
        <v>5.83</v>
      </c>
      <c r="K5155">
        <v>75.599999999999994</v>
      </c>
    </row>
    <row r="5156" spans="1:11" x14ac:dyDescent="0.3">
      <c r="A5156" t="s">
        <v>469</v>
      </c>
      <c r="B5156" s="2">
        <v>46234</v>
      </c>
      <c r="C5156">
        <v>387960.71</v>
      </c>
      <c r="D5156">
        <v>1652.07</v>
      </c>
      <c r="E5156">
        <v>495.83</v>
      </c>
      <c r="F5156">
        <v>4056.99</v>
      </c>
      <c r="G5156">
        <v>1173.1400000000001</v>
      </c>
      <c r="H5156">
        <v>382234.74</v>
      </c>
      <c r="I5156">
        <v>80.23</v>
      </c>
      <c r="J5156">
        <v>5.83</v>
      </c>
      <c r="K5156">
        <v>74.400000000000006</v>
      </c>
    </row>
    <row r="5157" spans="1:11" x14ac:dyDescent="0.3">
      <c r="A5157" t="s">
        <v>469</v>
      </c>
      <c r="B5157" s="2">
        <v>46265</v>
      </c>
      <c r="C5157">
        <v>382234.74</v>
      </c>
      <c r="D5157">
        <v>1627.68</v>
      </c>
      <c r="E5157">
        <v>488.52</v>
      </c>
      <c r="F5157">
        <v>3997.12</v>
      </c>
      <c r="G5157">
        <v>1155.82</v>
      </c>
      <c r="H5157">
        <v>376593.29</v>
      </c>
      <c r="I5157">
        <v>79.040000000000006</v>
      </c>
      <c r="J5157">
        <v>5.83</v>
      </c>
      <c r="K5157">
        <v>73.209999999999994</v>
      </c>
    </row>
    <row r="5158" spans="1:11" x14ac:dyDescent="0.3">
      <c r="A5158" t="s">
        <v>469</v>
      </c>
      <c r="B5158" s="2">
        <v>46295</v>
      </c>
      <c r="C5158">
        <v>376593.29</v>
      </c>
      <c r="D5158">
        <v>1603.66</v>
      </c>
      <c r="E5158">
        <v>481.31</v>
      </c>
      <c r="F5158">
        <v>3938.12</v>
      </c>
      <c r="G5158">
        <v>1138.76</v>
      </c>
      <c r="H5158">
        <v>371035.1</v>
      </c>
      <c r="I5158">
        <v>77.88</v>
      </c>
      <c r="J5158">
        <v>5.83</v>
      </c>
      <c r="K5158">
        <v>72.05</v>
      </c>
    </row>
    <row r="5159" spans="1:11" x14ac:dyDescent="0.3">
      <c r="A5159" t="s">
        <v>469</v>
      </c>
      <c r="B5159" s="2">
        <v>46326</v>
      </c>
      <c r="C5159">
        <v>371035.1</v>
      </c>
      <c r="D5159">
        <v>1579.99</v>
      </c>
      <c r="E5159">
        <v>474.2</v>
      </c>
      <c r="F5159">
        <v>3880</v>
      </c>
      <c r="G5159">
        <v>1121.96</v>
      </c>
      <c r="H5159">
        <v>365558.94</v>
      </c>
      <c r="I5159">
        <v>76.73</v>
      </c>
      <c r="J5159">
        <v>5.83</v>
      </c>
      <c r="K5159">
        <v>70.900000000000006</v>
      </c>
    </row>
    <row r="5160" spans="1:11" x14ac:dyDescent="0.3">
      <c r="A5160" t="s">
        <v>469</v>
      </c>
      <c r="B5160" s="2">
        <v>46356</v>
      </c>
      <c r="C5160">
        <v>365558.94</v>
      </c>
      <c r="D5160">
        <v>1556.67</v>
      </c>
      <c r="E5160">
        <v>467.2</v>
      </c>
      <c r="F5160">
        <v>3822.73</v>
      </c>
      <c r="G5160">
        <v>1105.4000000000001</v>
      </c>
      <c r="H5160">
        <v>360163.61</v>
      </c>
      <c r="I5160">
        <v>75.599999999999994</v>
      </c>
      <c r="J5160">
        <v>5.83</v>
      </c>
      <c r="K5160">
        <v>69.760000000000005</v>
      </c>
    </row>
    <row r="5161" spans="1:11" x14ac:dyDescent="0.3">
      <c r="A5161" t="s">
        <v>469</v>
      </c>
      <c r="B5161" s="2">
        <v>46387</v>
      </c>
      <c r="C5161">
        <v>360163.61</v>
      </c>
      <c r="D5161">
        <v>1533.7</v>
      </c>
      <c r="E5161">
        <v>460.31</v>
      </c>
      <c r="F5161">
        <v>3766.31</v>
      </c>
      <c r="G5161">
        <v>1089.08</v>
      </c>
      <c r="H5161">
        <v>354847.91</v>
      </c>
      <c r="I5161">
        <v>74.48</v>
      </c>
      <c r="J5161">
        <v>5.83</v>
      </c>
      <c r="K5161">
        <v>68.650000000000006</v>
      </c>
    </row>
    <row r="5162" spans="1:11" x14ac:dyDescent="0.3">
      <c r="A5162" t="s">
        <v>470</v>
      </c>
      <c r="B5162" s="2">
        <v>46053</v>
      </c>
      <c r="C5162">
        <v>366974.34</v>
      </c>
      <c r="D5162">
        <v>1848.94</v>
      </c>
      <c r="E5162">
        <v>529.22</v>
      </c>
      <c r="F5162">
        <v>5577.55</v>
      </c>
      <c r="G5162">
        <v>620.75</v>
      </c>
      <c r="H5162">
        <v>360246.81</v>
      </c>
      <c r="I5162">
        <v>75.75</v>
      </c>
      <c r="J5162">
        <v>7.11</v>
      </c>
      <c r="K5162">
        <v>68.64</v>
      </c>
    </row>
    <row r="5163" spans="1:11" x14ac:dyDescent="0.3">
      <c r="A5163" t="s">
        <v>470</v>
      </c>
      <c r="B5163" s="2">
        <v>46081</v>
      </c>
      <c r="C5163">
        <v>360246.81</v>
      </c>
      <c r="D5163">
        <v>1815.04</v>
      </c>
      <c r="E5163">
        <v>519.52</v>
      </c>
      <c r="F5163">
        <v>5475.3</v>
      </c>
      <c r="G5163">
        <v>609.37</v>
      </c>
      <c r="H5163">
        <v>353642.62</v>
      </c>
      <c r="I5163">
        <v>74.36</v>
      </c>
      <c r="J5163">
        <v>7.11</v>
      </c>
      <c r="K5163">
        <v>67.25</v>
      </c>
    </row>
    <row r="5164" spans="1:11" x14ac:dyDescent="0.3">
      <c r="A5164" t="s">
        <v>470</v>
      </c>
      <c r="B5164" s="2">
        <v>46112</v>
      </c>
      <c r="C5164">
        <v>353642.62</v>
      </c>
      <c r="D5164">
        <v>1781.77</v>
      </c>
      <c r="E5164">
        <v>509.99</v>
      </c>
      <c r="F5164">
        <v>5374.93</v>
      </c>
      <c r="G5164">
        <v>598.20000000000005</v>
      </c>
      <c r="H5164">
        <v>347159.49</v>
      </c>
      <c r="I5164">
        <v>73</v>
      </c>
      <c r="J5164">
        <v>7.11</v>
      </c>
      <c r="K5164">
        <v>65.89</v>
      </c>
    </row>
    <row r="5165" spans="1:11" x14ac:dyDescent="0.3">
      <c r="A5165" t="s">
        <v>470</v>
      </c>
      <c r="B5165" s="2">
        <v>46142</v>
      </c>
      <c r="C5165">
        <v>347159.49</v>
      </c>
      <c r="D5165">
        <v>1749.11</v>
      </c>
      <c r="E5165">
        <v>500.64</v>
      </c>
      <c r="F5165">
        <v>5276.39</v>
      </c>
      <c r="G5165">
        <v>587.24</v>
      </c>
      <c r="H5165">
        <v>340795.22</v>
      </c>
      <c r="I5165">
        <v>71.66</v>
      </c>
      <c r="J5165">
        <v>7.11</v>
      </c>
      <c r="K5165">
        <v>64.55</v>
      </c>
    </row>
    <row r="5166" spans="1:11" x14ac:dyDescent="0.3">
      <c r="A5166" t="s">
        <v>470</v>
      </c>
      <c r="B5166" s="2">
        <v>46173</v>
      </c>
      <c r="C5166">
        <v>340795.22</v>
      </c>
      <c r="D5166">
        <v>1717.04</v>
      </c>
      <c r="E5166">
        <v>491.47</v>
      </c>
      <c r="F5166">
        <v>5179.66</v>
      </c>
      <c r="G5166">
        <v>576.47</v>
      </c>
      <c r="H5166">
        <v>334547.62</v>
      </c>
      <c r="I5166">
        <v>70.349999999999994</v>
      </c>
      <c r="J5166">
        <v>7.11</v>
      </c>
      <c r="K5166">
        <v>63.24</v>
      </c>
    </row>
    <row r="5167" spans="1:11" x14ac:dyDescent="0.3">
      <c r="A5167" t="s">
        <v>470</v>
      </c>
      <c r="B5167" s="2">
        <v>46203</v>
      </c>
      <c r="C5167">
        <v>334547.62</v>
      </c>
      <c r="D5167">
        <v>1685.56</v>
      </c>
      <c r="E5167">
        <v>482.46</v>
      </c>
      <c r="F5167">
        <v>5084.71</v>
      </c>
      <c r="G5167">
        <v>565.9</v>
      </c>
      <c r="H5167">
        <v>328414.55</v>
      </c>
      <c r="I5167">
        <v>69.06</v>
      </c>
      <c r="J5167">
        <v>7.11</v>
      </c>
      <c r="K5167">
        <v>61.95</v>
      </c>
    </row>
    <row r="5168" spans="1:11" x14ac:dyDescent="0.3">
      <c r="A5168" t="s">
        <v>470</v>
      </c>
      <c r="B5168" s="2">
        <v>46234</v>
      </c>
      <c r="C5168">
        <v>328414.55</v>
      </c>
      <c r="D5168">
        <v>1654.66</v>
      </c>
      <c r="E5168">
        <v>473.61</v>
      </c>
      <c r="F5168">
        <v>4991.49</v>
      </c>
      <c r="G5168">
        <v>555.53</v>
      </c>
      <c r="H5168">
        <v>322393.92</v>
      </c>
      <c r="I5168">
        <v>67.790000000000006</v>
      </c>
      <c r="J5168">
        <v>7.11</v>
      </c>
      <c r="K5168">
        <v>60.68</v>
      </c>
    </row>
    <row r="5169" spans="1:11" x14ac:dyDescent="0.3">
      <c r="A5169" t="s">
        <v>470</v>
      </c>
      <c r="B5169" s="2">
        <v>46265</v>
      </c>
      <c r="C5169">
        <v>322393.92</v>
      </c>
      <c r="D5169">
        <v>1624.33</v>
      </c>
      <c r="E5169">
        <v>464.93</v>
      </c>
      <c r="F5169">
        <v>4899.99</v>
      </c>
      <c r="G5169">
        <v>545.34</v>
      </c>
      <c r="H5169">
        <v>316483.65999999997</v>
      </c>
      <c r="I5169">
        <v>66.55</v>
      </c>
      <c r="J5169">
        <v>7.11</v>
      </c>
      <c r="K5169">
        <v>59.44</v>
      </c>
    </row>
    <row r="5170" spans="1:11" x14ac:dyDescent="0.3">
      <c r="A5170" t="s">
        <v>470</v>
      </c>
      <c r="B5170" s="2">
        <v>46295</v>
      </c>
      <c r="C5170">
        <v>316483.65999999997</v>
      </c>
      <c r="D5170">
        <v>1594.55</v>
      </c>
      <c r="E5170">
        <v>456.41</v>
      </c>
      <c r="F5170">
        <v>4810.16</v>
      </c>
      <c r="G5170">
        <v>535.35</v>
      </c>
      <c r="H5170">
        <v>310681.75</v>
      </c>
      <c r="I5170">
        <v>65.33</v>
      </c>
      <c r="J5170">
        <v>7.11</v>
      </c>
      <c r="K5170">
        <v>58.22</v>
      </c>
    </row>
    <row r="5171" spans="1:11" x14ac:dyDescent="0.3">
      <c r="A5171" t="s">
        <v>470</v>
      </c>
      <c r="B5171" s="2">
        <v>46326</v>
      </c>
      <c r="C5171">
        <v>310681.75</v>
      </c>
      <c r="D5171">
        <v>1565.32</v>
      </c>
      <c r="E5171">
        <v>448.04</v>
      </c>
      <c r="F5171">
        <v>4721.9799999999996</v>
      </c>
      <c r="G5171">
        <v>525.53</v>
      </c>
      <c r="H5171">
        <v>304986.2</v>
      </c>
      <c r="I5171">
        <v>64.13</v>
      </c>
      <c r="J5171">
        <v>7.11</v>
      </c>
      <c r="K5171">
        <v>57.02</v>
      </c>
    </row>
    <row r="5172" spans="1:11" x14ac:dyDescent="0.3">
      <c r="A5172" t="s">
        <v>470</v>
      </c>
      <c r="B5172" s="2">
        <v>46356</v>
      </c>
      <c r="C5172">
        <v>304986.2</v>
      </c>
      <c r="D5172">
        <v>1536.62</v>
      </c>
      <c r="E5172">
        <v>439.82</v>
      </c>
      <c r="F5172">
        <v>4635.41</v>
      </c>
      <c r="G5172">
        <v>515.9</v>
      </c>
      <c r="H5172">
        <v>299395.06</v>
      </c>
      <c r="I5172">
        <v>62.96</v>
      </c>
      <c r="J5172">
        <v>7.11</v>
      </c>
      <c r="K5172">
        <v>55.84</v>
      </c>
    </row>
    <row r="5173" spans="1:11" x14ac:dyDescent="0.3">
      <c r="A5173" t="s">
        <v>470</v>
      </c>
      <c r="B5173" s="2">
        <v>46387</v>
      </c>
      <c r="C5173">
        <v>299395.06</v>
      </c>
      <c r="D5173">
        <v>1508.45</v>
      </c>
      <c r="E5173">
        <v>431.76</v>
      </c>
      <c r="F5173">
        <v>4550.43</v>
      </c>
      <c r="G5173">
        <v>506.44</v>
      </c>
      <c r="H5173">
        <v>293906.43</v>
      </c>
      <c r="I5173">
        <v>61.8</v>
      </c>
      <c r="J5173">
        <v>7.11</v>
      </c>
      <c r="K5173">
        <v>54.69</v>
      </c>
    </row>
    <row r="5174" spans="1:11" x14ac:dyDescent="0.3">
      <c r="A5174" t="s">
        <v>471</v>
      </c>
      <c r="B5174" s="2">
        <v>46053</v>
      </c>
      <c r="C5174">
        <v>554350.48</v>
      </c>
      <c r="D5174">
        <v>2981.48</v>
      </c>
      <c r="E5174">
        <v>721.11</v>
      </c>
      <c r="F5174">
        <v>8581.16</v>
      </c>
      <c r="G5174">
        <v>1698.72</v>
      </c>
      <c r="H5174">
        <v>543349.5</v>
      </c>
      <c r="I5174">
        <v>114.34</v>
      </c>
      <c r="J5174">
        <v>4.7</v>
      </c>
      <c r="K5174">
        <v>109.64</v>
      </c>
    </row>
    <row r="5175" spans="1:11" x14ac:dyDescent="0.3">
      <c r="A5175" t="s">
        <v>471</v>
      </c>
      <c r="B5175" s="2">
        <v>46081</v>
      </c>
      <c r="C5175">
        <v>543349.5</v>
      </c>
      <c r="D5175">
        <v>2922.31</v>
      </c>
      <c r="E5175">
        <v>706.8</v>
      </c>
      <c r="F5175">
        <v>8410.86</v>
      </c>
      <c r="G5175">
        <v>1665.01</v>
      </c>
      <c r="H5175">
        <v>532566.82999999996</v>
      </c>
      <c r="I5175">
        <v>112.07</v>
      </c>
      <c r="J5175">
        <v>4.7</v>
      </c>
      <c r="K5175">
        <v>107.38</v>
      </c>
    </row>
    <row r="5176" spans="1:11" x14ac:dyDescent="0.3">
      <c r="A5176" t="s">
        <v>471</v>
      </c>
      <c r="B5176" s="2">
        <v>46112</v>
      </c>
      <c r="C5176">
        <v>532566.82999999996</v>
      </c>
      <c r="D5176">
        <v>2864.32</v>
      </c>
      <c r="E5176">
        <v>692.77</v>
      </c>
      <c r="F5176">
        <v>8243.9500000000007</v>
      </c>
      <c r="G5176">
        <v>1631.96</v>
      </c>
      <c r="H5176">
        <v>521998.14</v>
      </c>
      <c r="I5176">
        <v>109.85</v>
      </c>
      <c r="J5176">
        <v>4.7</v>
      </c>
      <c r="K5176">
        <v>105.15</v>
      </c>
    </row>
    <row r="5177" spans="1:11" x14ac:dyDescent="0.3">
      <c r="A5177" t="s">
        <v>471</v>
      </c>
      <c r="B5177" s="2">
        <v>46142</v>
      </c>
      <c r="C5177">
        <v>521998.14</v>
      </c>
      <c r="D5177">
        <v>2807.48</v>
      </c>
      <c r="E5177">
        <v>679.03</v>
      </c>
      <c r="F5177">
        <v>8080.35</v>
      </c>
      <c r="G5177">
        <v>1599.58</v>
      </c>
      <c r="H5177">
        <v>511639.18</v>
      </c>
      <c r="I5177">
        <v>107.67</v>
      </c>
      <c r="J5177">
        <v>4.7</v>
      </c>
      <c r="K5177">
        <v>102.97</v>
      </c>
    </row>
    <row r="5178" spans="1:11" x14ac:dyDescent="0.3">
      <c r="A5178" t="s">
        <v>471</v>
      </c>
      <c r="B5178" s="2">
        <v>46173</v>
      </c>
      <c r="C5178">
        <v>511639.18</v>
      </c>
      <c r="D5178">
        <v>2751.77</v>
      </c>
      <c r="E5178">
        <v>665.55</v>
      </c>
      <c r="F5178">
        <v>7920</v>
      </c>
      <c r="G5178">
        <v>1567.83</v>
      </c>
      <c r="H5178">
        <v>501485.8</v>
      </c>
      <c r="I5178">
        <v>105.53</v>
      </c>
      <c r="J5178">
        <v>4.7</v>
      </c>
      <c r="K5178">
        <v>100.83</v>
      </c>
    </row>
    <row r="5179" spans="1:11" x14ac:dyDescent="0.3">
      <c r="A5179" t="s">
        <v>471</v>
      </c>
      <c r="B5179" s="2">
        <v>46203</v>
      </c>
      <c r="C5179">
        <v>501485.8</v>
      </c>
      <c r="D5179">
        <v>2697.16</v>
      </c>
      <c r="E5179">
        <v>652.34</v>
      </c>
      <c r="F5179">
        <v>7762.83</v>
      </c>
      <c r="G5179">
        <v>1536.72</v>
      </c>
      <c r="H5179">
        <v>491533.9</v>
      </c>
      <c r="I5179">
        <v>103.44</v>
      </c>
      <c r="J5179">
        <v>4.7</v>
      </c>
      <c r="K5179">
        <v>98.74</v>
      </c>
    </row>
    <row r="5180" spans="1:11" x14ac:dyDescent="0.3">
      <c r="A5180" t="s">
        <v>471</v>
      </c>
      <c r="B5180" s="2">
        <v>46234</v>
      </c>
      <c r="C5180">
        <v>491533.9</v>
      </c>
      <c r="D5180">
        <v>2643.63</v>
      </c>
      <c r="E5180">
        <v>639.4</v>
      </c>
      <c r="F5180">
        <v>7608.78</v>
      </c>
      <c r="G5180">
        <v>1506.23</v>
      </c>
      <c r="H5180">
        <v>481779.5</v>
      </c>
      <c r="I5180">
        <v>101.39</v>
      </c>
      <c r="J5180">
        <v>4.7</v>
      </c>
      <c r="K5180">
        <v>96.69</v>
      </c>
    </row>
    <row r="5181" spans="1:11" x14ac:dyDescent="0.3">
      <c r="A5181" t="s">
        <v>471</v>
      </c>
      <c r="B5181" s="2">
        <v>46265</v>
      </c>
      <c r="C5181">
        <v>481779.5</v>
      </c>
      <c r="D5181">
        <v>2591.17</v>
      </c>
      <c r="E5181">
        <v>626.71</v>
      </c>
      <c r="F5181">
        <v>7457.78</v>
      </c>
      <c r="G5181">
        <v>1476.33</v>
      </c>
      <c r="H5181">
        <v>472218.68</v>
      </c>
      <c r="I5181">
        <v>99.37</v>
      </c>
      <c r="J5181">
        <v>4.7</v>
      </c>
      <c r="K5181">
        <v>94.68</v>
      </c>
    </row>
    <row r="5182" spans="1:11" x14ac:dyDescent="0.3">
      <c r="A5182" t="s">
        <v>471</v>
      </c>
      <c r="B5182" s="2">
        <v>46295</v>
      </c>
      <c r="C5182">
        <v>472218.68</v>
      </c>
      <c r="D5182">
        <v>2539.75</v>
      </c>
      <c r="E5182">
        <v>614.27</v>
      </c>
      <c r="F5182">
        <v>7309.78</v>
      </c>
      <c r="G5182">
        <v>1447.04</v>
      </c>
      <c r="H5182">
        <v>462847.59</v>
      </c>
      <c r="I5182">
        <v>97.4</v>
      </c>
      <c r="J5182">
        <v>4.7</v>
      </c>
      <c r="K5182">
        <v>92.7</v>
      </c>
    </row>
    <row r="5183" spans="1:11" x14ac:dyDescent="0.3">
      <c r="A5183" t="s">
        <v>471</v>
      </c>
      <c r="B5183" s="2">
        <v>46326</v>
      </c>
      <c r="C5183">
        <v>462847.59</v>
      </c>
      <c r="D5183">
        <v>2489.35</v>
      </c>
      <c r="E5183">
        <v>602.08000000000004</v>
      </c>
      <c r="F5183">
        <v>7164.72</v>
      </c>
      <c r="G5183">
        <v>1418.32</v>
      </c>
      <c r="H5183">
        <v>453662.46</v>
      </c>
      <c r="I5183">
        <v>95.47</v>
      </c>
      <c r="J5183">
        <v>4.7</v>
      </c>
      <c r="K5183">
        <v>90.77</v>
      </c>
    </row>
    <row r="5184" spans="1:11" x14ac:dyDescent="0.3">
      <c r="A5184" t="s">
        <v>471</v>
      </c>
      <c r="B5184" s="2">
        <v>46356</v>
      </c>
      <c r="C5184">
        <v>453662.46</v>
      </c>
      <c r="D5184">
        <v>2439.9499999999998</v>
      </c>
      <c r="E5184">
        <v>590.13</v>
      </c>
      <c r="F5184">
        <v>7022.54</v>
      </c>
      <c r="G5184">
        <v>1390.17</v>
      </c>
      <c r="H5184">
        <v>444659.61</v>
      </c>
      <c r="I5184">
        <v>93.58</v>
      </c>
      <c r="J5184">
        <v>4.7</v>
      </c>
      <c r="K5184">
        <v>88.88</v>
      </c>
    </row>
    <row r="5185" spans="1:11" x14ac:dyDescent="0.3">
      <c r="A5185" t="s">
        <v>471</v>
      </c>
      <c r="B5185" s="2">
        <v>46387</v>
      </c>
      <c r="C5185">
        <v>444659.61</v>
      </c>
      <c r="D5185">
        <v>2391.5300000000002</v>
      </c>
      <c r="E5185">
        <v>578.41999999999996</v>
      </c>
      <c r="F5185">
        <v>6883.18</v>
      </c>
      <c r="G5185">
        <v>1362.59</v>
      </c>
      <c r="H5185">
        <v>435835.43</v>
      </c>
      <c r="I5185">
        <v>91.72</v>
      </c>
      <c r="J5185">
        <v>4.7</v>
      </c>
      <c r="K5185">
        <v>87.02</v>
      </c>
    </row>
    <row r="5186" spans="1:11" x14ac:dyDescent="0.3">
      <c r="A5186" t="s">
        <v>472</v>
      </c>
      <c r="B5186" s="2">
        <v>46053</v>
      </c>
      <c r="C5186">
        <v>508823.75</v>
      </c>
      <c r="D5186">
        <v>2574.2199999999998</v>
      </c>
      <c r="E5186">
        <v>554.09</v>
      </c>
      <c r="F5186">
        <v>3370.72</v>
      </c>
      <c r="G5186">
        <v>921.88</v>
      </c>
      <c r="H5186">
        <v>503977.06</v>
      </c>
      <c r="I5186">
        <v>116.05</v>
      </c>
      <c r="J5186">
        <v>6.01</v>
      </c>
      <c r="K5186">
        <v>110.04</v>
      </c>
    </row>
    <row r="5187" spans="1:11" x14ac:dyDescent="0.3">
      <c r="A5187" t="s">
        <v>472</v>
      </c>
      <c r="B5187" s="2">
        <v>46081</v>
      </c>
      <c r="C5187">
        <v>503977.06</v>
      </c>
      <c r="D5187">
        <v>2549.6999999999998</v>
      </c>
      <c r="E5187">
        <v>548.80999999999995</v>
      </c>
      <c r="F5187">
        <v>3338.61</v>
      </c>
      <c r="G5187">
        <v>913.1</v>
      </c>
      <c r="H5187">
        <v>499176.54</v>
      </c>
      <c r="I5187">
        <v>114.94</v>
      </c>
      <c r="J5187">
        <v>6.01</v>
      </c>
      <c r="K5187">
        <v>108.93</v>
      </c>
    </row>
    <row r="5188" spans="1:11" x14ac:dyDescent="0.3">
      <c r="A5188" t="s">
        <v>472</v>
      </c>
      <c r="B5188" s="2">
        <v>46112</v>
      </c>
      <c r="C5188">
        <v>499176.54</v>
      </c>
      <c r="D5188">
        <v>2525.42</v>
      </c>
      <c r="E5188">
        <v>543.59</v>
      </c>
      <c r="F5188">
        <v>3306.81</v>
      </c>
      <c r="G5188">
        <v>904.4</v>
      </c>
      <c r="H5188">
        <v>494421.74</v>
      </c>
      <c r="I5188">
        <v>113.85</v>
      </c>
      <c r="J5188">
        <v>6.01</v>
      </c>
      <c r="K5188">
        <v>107.84</v>
      </c>
    </row>
    <row r="5189" spans="1:11" x14ac:dyDescent="0.3">
      <c r="A5189" t="s">
        <v>472</v>
      </c>
      <c r="B5189" s="2">
        <v>46142</v>
      </c>
      <c r="C5189">
        <v>494421.74</v>
      </c>
      <c r="D5189">
        <v>2501.36</v>
      </c>
      <c r="E5189">
        <v>538.41</v>
      </c>
      <c r="F5189">
        <v>3275.31</v>
      </c>
      <c r="G5189">
        <v>895.78</v>
      </c>
      <c r="H5189">
        <v>489712.24</v>
      </c>
      <c r="I5189">
        <v>112.77</v>
      </c>
      <c r="J5189">
        <v>6.01</v>
      </c>
      <c r="K5189">
        <v>106.75</v>
      </c>
    </row>
    <row r="5190" spans="1:11" x14ac:dyDescent="0.3">
      <c r="A5190" t="s">
        <v>472</v>
      </c>
      <c r="B5190" s="2">
        <v>46173</v>
      </c>
      <c r="C5190">
        <v>489712.24</v>
      </c>
      <c r="D5190">
        <v>2477.54</v>
      </c>
      <c r="E5190">
        <v>533.28</v>
      </c>
      <c r="F5190">
        <v>3244.11</v>
      </c>
      <c r="G5190">
        <v>887.25</v>
      </c>
      <c r="H5190">
        <v>485047.59</v>
      </c>
      <c r="I5190">
        <v>111.69</v>
      </c>
      <c r="J5190">
        <v>6.01</v>
      </c>
      <c r="K5190">
        <v>105.68</v>
      </c>
    </row>
    <row r="5191" spans="1:11" x14ac:dyDescent="0.3">
      <c r="A5191" t="s">
        <v>472</v>
      </c>
      <c r="B5191" s="2">
        <v>46203</v>
      </c>
      <c r="C5191">
        <v>485047.59</v>
      </c>
      <c r="D5191">
        <v>2453.94</v>
      </c>
      <c r="E5191">
        <v>528.20000000000005</v>
      </c>
      <c r="F5191">
        <v>3213.21</v>
      </c>
      <c r="G5191">
        <v>878.8</v>
      </c>
      <c r="H5191">
        <v>480427.38</v>
      </c>
      <c r="I5191">
        <v>110.63</v>
      </c>
      <c r="J5191">
        <v>6.01</v>
      </c>
      <c r="K5191">
        <v>104.62</v>
      </c>
    </row>
    <row r="5192" spans="1:11" x14ac:dyDescent="0.3">
      <c r="A5192" t="s">
        <v>472</v>
      </c>
      <c r="B5192" s="2">
        <v>46234</v>
      </c>
      <c r="C5192">
        <v>480427.38</v>
      </c>
      <c r="D5192">
        <v>2430.56</v>
      </c>
      <c r="E5192">
        <v>523.16999999999996</v>
      </c>
      <c r="F5192">
        <v>3182.61</v>
      </c>
      <c r="G5192">
        <v>870.43</v>
      </c>
      <c r="H5192">
        <v>475851.17</v>
      </c>
      <c r="I5192">
        <v>109.57</v>
      </c>
      <c r="J5192">
        <v>6.01</v>
      </c>
      <c r="K5192">
        <v>103.56</v>
      </c>
    </row>
    <row r="5193" spans="1:11" x14ac:dyDescent="0.3">
      <c r="A5193" t="s">
        <v>472</v>
      </c>
      <c r="B5193" s="2">
        <v>46265</v>
      </c>
      <c r="C5193">
        <v>475851.17</v>
      </c>
      <c r="D5193">
        <v>2407.41</v>
      </c>
      <c r="E5193">
        <v>518.19000000000005</v>
      </c>
      <c r="F5193">
        <v>3152.29</v>
      </c>
      <c r="G5193">
        <v>862.14</v>
      </c>
      <c r="H5193">
        <v>471318.56</v>
      </c>
      <c r="I5193">
        <v>108.53</v>
      </c>
      <c r="J5193">
        <v>6.01</v>
      </c>
      <c r="K5193">
        <v>102.52</v>
      </c>
    </row>
    <row r="5194" spans="1:11" x14ac:dyDescent="0.3">
      <c r="A5194" t="s">
        <v>472</v>
      </c>
      <c r="B5194" s="2">
        <v>46295</v>
      </c>
      <c r="C5194">
        <v>471318.56</v>
      </c>
      <c r="D5194">
        <v>2384.48</v>
      </c>
      <c r="E5194">
        <v>513.25</v>
      </c>
      <c r="F5194">
        <v>3122.26</v>
      </c>
      <c r="G5194">
        <v>853.93</v>
      </c>
      <c r="H5194">
        <v>466829.12</v>
      </c>
      <c r="I5194">
        <v>107.5</v>
      </c>
      <c r="J5194">
        <v>6.01</v>
      </c>
      <c r="K5194">
        <v>101.49</v>
      </c>
    </row>
    <row r="5195" spans="1:11" x14ac:dyDescent="0.3">
      <c r="A5195" t="s">
        <v>472</v>
      </c>
      <c r="B5195" s="2">
        <v>46326</v>
      </c>
      <c r="C5195">
        <v>466829.12</v>
      </c>
      <c r="D5195">
        <v>2361.77</v>
      </c>
      <c r="E5195">
        <v>508.36</v>
      </c>
      <c r="F5195">
        <v>3092.52</v>
      </c>
      <c r="G5195">
        <v>845.79</v>
      </c>
      <c r="H5195">
        <v>462382.44</v>
      </c>
      <c r="I5195">
        <v>106.47</v>
      </c>
      <c r="J5195">
        <v>6.01</v>
      </c>
      <c r="K5195">
        <v>100.46</v>
      </c>
    </row>
    <row r="5196" spans="1:11" x14ac:dyDescent="0.3">
      <c r="A5196" t="s">
        <v>472</v>
      </c>
      <c r="B5196" s="2">
        <v>46356</v>
      </c>
      <c r="C5196">
        <v>462382.44</v>
      </c>
      <c r="D5196">
        <v>2339.27</v>
      </c>
      <c r="E5196">
        <v>503.52</v>
      </c>
      <c r="F5196">
        <v>3063.07</v>
      </c>
      <c r="G5196">
        <v>837.74</v>
      </c>
      <c r="H5196">
        <v>457978.12</v>
      </c>
      <c r="I5196">
        <v>105.46</v>
      </c>
      <c r="J5196">
        <v>6.01</v>
      </c>
      <c r="K5196">
        <v>99.45</v>
      </c>
    </row>
    <row r="5197" spans="1:11" x14ac:dyDescent="0.3">
      <c r="A5197" t="s">
        <v>472</v>
      </c>
      <c r="B5197" s="2">
        <v>46387</v>
      </c>
      <c r="C5197">
        <v>457978.12</v>
      </c>
      <c r="D5197">
        <v>2316.9899999999998</v>
      </c>
      <c r="E5197">
        <v>498.72</v>
      </c>
      <c r="F5197">
        <v>3033.89</v>
      </c>
      <c r="G5197">
        <v>829.76</v>
      </c>
      <c r="H5197">
        <v>453615.75</v>
      </c>
      <c r="I5197">
        <v>104.45</v>
      </c>
      <c r="J5197">
        <v>6.01</v>
      </c>
      <c r="K5197">
        <v>98.44</v>
      </c>
    </row>
    <row r="5198" spans="1:11" x14ac:dyDescent="0.3">
      <c r="A5198" t="s">
        <v>473</v>
      </c>
      <c r="B5198" s="2">
        <v>46053</v>
      </c>
      <c r="C5198">
        <v>312448.34000000003</v>
      </c>
      <c r="D5198">
        <v>1603.38</v>
      </c>
      <c r="E5198">
        <v>454.65</v>
      </c>
      <c r="F5198">
        <v>3697.93</v>
      </c>
      <c r="G5198">
        <v>995.42</v>
      </c>
      <c r="H5198">
        <v>307300.33</v>
      </c>
      <c r="I5198">
        <v>64.56</v>
      </c>
      <c r="J5198">
        <v>4.8899999999999997</v>
      </c>
      <c r="K5198">
        <v>59.66</v>
      </c>
    </row>
    <row r="5199" spans="1:11" x14ac:dyDescent="0.3">
      <c r="A5199" t="s">
        <v>473</v>
      </c>
      <c r="B5199" s="2">
        <v>46081</v>
      </c>
      <c r="C5199">
        <v>307300.33</v>
      </c>
      <c r="D5199">
        <v>1576.96</v>
      </c>
      <c r="E5199">
        <v>447.16</v>
      </c>
      <c r="F5199">
        <v>3637.01</v>
      </c>
      <c r="G5199">
        <v>979.02</v>
      </c>
      <c r="H5199">
        <v>302237.14</v>
      </c>
      <c r="I5199">
        <v>63.49</v>
      </c>
      <c r="J5199">
        <v>4.8899999999999997</v>
      </c>
      <c r="K5199">
        <v>58.6</v>
      </c>
    </row>
    <row r="5200" spans="1:11" x14ac:dyDescent="0.3">
      <c r="A5200" t="s">
        <v>473</v>
      </c>
      <c r="B5200" s="2">
        <v>46112</v>
      </c>
      <c r="C5200">
        <v>302237.14</v>
      </c>
      <c r="D5200">
        <v>1550.98</v>
      </c>
      <c r="E5200">
        <v>439.8</v>
      </c>
      <c r="F5200">
        <v>3577.08</v>
      </c>
      <c r="G5200">
        <v>962.89</v>
      </c>
      <c r="H5200">
        <v>297257.37</v>
      </c>
      <c r="I5200">
        <v>62.45</v>
      </c>
      <c r="J5200">
        <v>4.8899999999999997</v>
      </c>
      <c r="K5200">
        <v>57.55</v>
      </c>
    </row>
    <row r="5201" spans="1:11" x14ac:dyDescent="0.3">
      <c r="A5201" t="s">
        <v>473</v>
      </c>
      <c r="B5201" s="2">
        <v>46142</v>
      </c>
      <c r="C5201">
        <v>297257.37</v>
      </c>
      <c r="D5201">
        <v>1525.43</v>
      </c>
      <c r="E5201">
        <v>432.55</v>
      </c>
      <c r="F5201">
        <v>3518.14</v>
      </c>
      <c r="G5201">
        <v>947.03</v>
      </c>
      <c r="H5201">
        <v>292359.65000000002</v>
      </c>
      <c r="I5201">
        <v>61.42</v>
      </c>
      <c r="J5201">
        <v>4.8899999999999997</v>
      </c>
      <c r="K5201">
        <v>56.53</v>
      </c>
    </row>
    <row r="5202" spans="1:11" x14ac:dyDescent="0.3">
      <c r="A5202" t="s">
        <v>473</v>
      </c>
      <c r="B5202" s="2">
        <v>46173</v>
      </c>
      <c r="C5202">
        <v>292359.65000000002</v>
      </c>
      <c r="D5202">
        <v>1500.29</v>
      </c>
      <c r="E5202">
        <v>425.42</v>
      </c>
      <c r="F5202">
        <v>3460.18</v>
      </c>
      <c r="G5202">
        <v>931.42</v>
      </c>
      <c r="H5202">
        <v>287542.63</v>
      </c>
      <c r="I5202">
        <v>60.41</v>
      </c>
      <c r="J5202">
        <v>4.8899999999999997</v>
      </c>
      <c r="K5202">
        <v>55.51</v>
      </c>
    </row>
    <row r="5203" spans="1:11" x14ac:dyDescent="0.3">
      <c r="A5203" t="s">
        <v>473</v>
      </c>
      <c r="B5203" s="2">
        <v>46203</v>
      </c>
      <c r="C5203">
        <v>287542.63</v>
      </c>
      <c r="D5203">
        <v>1475.57</v>
      </c>
      <c r="E5203">
        <v>418.41</v>
      </c>
      <c r="F5203">
        <v>3403.17</v>
      </c>
      <c r="G5203">
        <v>916.08</v>
      </c>
      <c r="H5203">
        <v>282804.96999999997</v>
      </c>
      <c r="I5203">
        <v>59.41</v>
      </c>
      <c r="J5203">
        <v>4.8899999999999997</v>
      </c>
      <c r="K5203">
        <v>54.52</v>
      </c>
    </row>
    <row r="5204" spans="1:11" x14ac:dyDescent="0.3">
      <c r="A5204" t="s">
        <v>473</v>
      </c>
      <c r="B5204" s="2">
        <v>46234</v>
      </c>
      <c r="C5204">
        <v>282804.96999999997</v>
      </c>
      <c r="D5204">
        <v>1451.26</v>
      </c>
      <c r="E5204">
        <v>411.52</v>
      </c>
      <c r="F5204">
        <v>3347.09</v>
      </c>
      <c r="G5204">
        <v>900.98</v>
      </c>
      <c r="H5204">
        <v>278145.37</v>
      </c>
      <c r="I5204">
        <v>58.43</v>
      </c>
      <c r="J5204">
        <v>4.8899999999999997</v>
      </c>
      <c r="K5204">
        <v>53.54</v>
      </c>
    </row>
    <row r="5205" spans="1:11" x14ac:dyDescent="0.3">
      <c r="A5205" t="s">
        <v>473</v>
      </c>
      <c r="B5205" s="2">
        <v>46265</v>
      </c>
      <c r="C5205">
        <v>278145.37</v>
      </c>
      <c r="D5205">
        <v>1427.35</v>
      </c>
      <c r="E5205">
        <v>404.74</v>
      </c>
      <c r="F5205">
        <v>3291.95</v>
      </c>
      <c r="G5205">
        <v>886.14</v>
      </c>
      <c r="H5205">
        <v>273562.55</v>
      </c>
      <c r="I5205">
        <v>57.47</v>
      </c>
      <c r="J5205">
        <v>4.8899999999999997</v>
      </c>
      <c r="K5205">
        <v>52.58</v>
      </c>
    </row>
    <row r="5206" spans="1:11" x14ac:dyDescent="0.3">
      <c r="A5206" t="s">
        <v>473</v>
      </c>
      <c r="B5206" s="2">
        <v>46295</v>
      </c>
      <c r="C5206">
        <v>273562.55</v>
      </c>
      <c r="D5206">
        <v>1403.83</v>
      </c>
      <c r="E5206">
        <v>398.07</v>
      </c>
      <c r="F5206">
        <v>3237.71</v>
      </c>
      <c r="G5206">
        <v>871.54</v>
      </c>
      <c r="H5206">
        <v>269055.24</v>
      </c>
      <c r="I5206">
        <v>56.52</v>
      </c>
      <c r="J5206">
        <v>4.8899999999999997</v>
      </c>
      <c r="K5206">
        <v>51.63</v>
      </c>
    </row>
    <row r="5207" spans="1:11" x14ac:dyDescent="0.3">
      <c r="A5207" t="s">
        <v>473</v>
      </c>
      <c r="B5207" s="2">
        <v>46326</v>
      </c>
      <c r="C5207">
        <v>269055.24</v>
      </c>
      <c r="D5207">
        <v>1380.7</v>
      </c>
      <c r="E5207">
        <v>391.51</v>
      </c>
      <c r="F5207">
        <v>3184.36</v>
      </c>
      <c r="G5207">
        <v>857.18</v>
      </c>
      <c r="H5207">
        <v>264622.19</v>
      </c>
      <c r="I5207">
        <v>55.59</v>
      </c>
      <c r="J5207">
        <v>4.8899999999999997</v>
      </c>
      <c r="K5207">
        <v>50.7</v>
      </c>
    </row>
    <row r="5208" spans="1:11" x14ac:dyDescent="0.3">
      <c r="A5208" t="s">
        <v>473</v>
      </c>
      <c r="B5208" s="2">
        <v>46356</v>
      </c>
      <c r="C5208">
        <v>264622.19</v>
      </c>
      <c r="D5208">
        <v>1357.95</v>
      </c>
      <c r="E5208">
        <v>385.06</v>
      </c>
      <c r="F5208">
        <v>3131.9</v>
      </c>
      <c r="G5208">
        <v>843.05</v>
      </c>
      <c r="H5208">
        <v>260262.18</v>
      </c>
      <c r="I5208">
        <v>54.68</v>
      </c>
      <c r="J5208">
        <v>4.8899999999999997</v>
      </c>
      <c r="K5208">
        <v>49.78</v>
      </c>
    </row>
    <row r="5209" spans="1:11" x14ac:dyDescent="0.3">
      <c r="A5209" t="s">
        <v>473</v>
      </c>
      <c r="B5209" s="2">
        <v>46387</v>
      </c>
      <c r="C5209">
        <v>260262.18</v>
      </c>
      <c r="D5209">
        <v>1335.58</v>
      </c>
      <c r="E5209">
        <v>378.72</v>
      </c>
      <c r="F5209">
        <v>3080.29</v>
      </c>
      <c r="G5209">
        <v>829.16</v>
      </c>
      <c r="H5209">
        <v>255974</v>
      </c>
      <c r="I5209">
        <v>53.77</v>
      </c>
      <c r="J5209">
        <v>4.8899999999999997</v>
      </c>
      <c r="K5209">
        <v>48.88</v>
      </c>
    </row>
    <row r="5210" spans="1:11" x14ac:dyDescent="0.3">
      <c r="A5210" t="s">
        <v>474</v>
      </c>
      <c r="B5210" s="2">
        <v>46053</v>
      </c>
      <c r="C5210">
        <v>467746.48</v>
      </c>
      <c r="D5210">
        <v>2182.4299999999998</v>
      </c>
      <c r="E5210">
        <v>602.04</v>
      </c>
      <c r="F5210">
        <v>4460.08</v>
      </c>
      <c r="G5210">
        <v>454.89</v>
      </c>
      <c r="H5210">
        <v>462229.47</v>
      </c>
      <c r="I5210">
        <v>96.87</v>
      </c>
      <c r="J5210">
        <v>24.8</v>
      </c>
      <c r="K5210">
        <v>72.08</v>
      </c>
    </row>
    <row r="5211" spans="1:11" x14ac:dyDescent="0.3">
      <c r="A5211" t="s">
        <v>474</v>
      </c>
      <c r="B5211" s="2">
        <v>46081</v>
      </c>
      <c r="C5211">
        <v>462229.47</v>
      </c>
      <c r="D5211">
        <v>2156.69</v>
      </c>
      <c r="E5211">
        <v>594.94000000000005</v>
      </c>
      <c r="F5211">
        <v>4407.47</v>
      </c>
      <c r="G5211">
        <v>449.53</v>
      </c>
      <c r="H5211">
        <v>456777.52</v>
      </c>
      <c r="I5211">
        <v>95.73</v>
      </c>
      <c r="J5211">
        <v>24.8</v>
      </c>
      <c r="K5211">
        <v>70.930000000000007</v>
      </c>
    </row>
    <row r="5212" spans="1:11" x14ac:dyDescent="0.3">
      <c r="A5212" t="s">
        <v>474</v>
      </c>
      <c r="B5212" s="2">
        <v>46112</v>
      </c>
      <c r="C5212">
        <v>456777.52</v>
      </c>
      <c r="D5212">
        <v>2131.25</v>
      </c>
      <c r="E5212">
        <v>587.91999999999996</v>
      </c>
      <c r="F5212">
        <v>4355.49</v>
      </c>
      <c r="G5212">
        <v>444.23</v>
      </c>
      <c r="H5212">
        <v>451389.89</v>
      </c>
      <c r="I5212">
        <v>94.6</v>
      </c>
      <c r="J5212">
        <v>24.8</v>
      </c>
      <c r="K5212">
        <v>69.81</v>
      </c>
    </row>
    <row r="5213" spans="1:11" x14ac:dyDescent="0.3">
      <c r="A5213" t="s">
        <v>474</v>
      </c>
      <c r="B5213" s="2">
        <v>46142</v>
      </c>
      <c r="C5213">
        <v>451389.89</v>
      </c>
      <c r="D5213">
        <v>2106.11</v>
      </c>
      <c r="E5213">
        <v>580.99</v>
      </c>
      <c r="F5213">
        <v>4304.12</v>
      </c>
      <c r="G5213">
        <v>438.99</v>
      </c>
      <c r="H5213">
        <v>446065.8</v>
      </c>
      <c r="I5213">
        <v>93.48</v>
      </c>
      <c r="J5213">
        <v>24.8</v>
      </c>
      <c r="K5213">
        <v>68.69</v>
      </c>
    </row>
    <row r="5214" spans="1:11" x14ac:dyDescent="0.3">
      <c r="A5214" t="s">
        <v>474</v>
      </c>
      <c r="B5214" s="2">
        <v>46173</v>
      </c>
      <c r="C5214">
        <v>446065.8</v>
      </c>
      <c r="D5214">
        <v>2081.27</v>
      </c>
      <c r="E5214">
        <v>574.13</v>
      </c>
      <c r="F5214">
        <v>4253.3500000000004</v>
      </c>
      <c r="G5214">
        <v>433.81</v>
      </c>
      <c r="H5214">
        <v>440804.51</v>
      </c>
      <c r="I5214">
        <v>92.38</v>
      </c>
      <c r="J5214">
        <v>24.8</v>
      </c>
      <c r="K5214">
        <v>67.59</v>
      </c>
    </row>
    <row r="5215" spans="1:11" x14ac:dyDescent="0.3">
      <c r="A5215" t="s">
        <v>474</v>
      </c>
      <c r="B5215" s="2">
        <v>46203</v>
      </c>
      <c r="C5215">
        <v>440804.51</v>
      </c>
      <c r="D5215">
        <v>2056.7199999999998</v>
      </c>
      <c r="E5215">
        <v>567.36</v>
      </c>
      <c r="F5215">
        <v>4203.18</v>
      </c>
      <c r="G5215">
        <v>428.69</v>
      </c>
      <c r="H5215">
        <v>435605.27</v>
      </c>
      <c r="I5215">
        <v>91.29</v>
      </c>
      <c r="J5215">
        <v>24.8</v>
      </c>
      <c r="K5215">
        <v>66.5</v>
      </c>
    </row>
    <row r="5216" spans="1:11" x14ac:dyDescent="0.3">
      <c r="A5216" t="s">
        <v>474</v>
      </c>
      <c r="B5216" s="2">
        <v>46234</v>
      </c>
      <c r="C5216">
        <v>435605.27</v>
      </c>
      <c r="D5216">
        <v>2032.46</v>
      </c>
      <c r="E5216">
        <v>560.66999999999996</v>
      </c>
      <c r="F5216">
        <v>4153.6099999999997</v>
      </c>
      <c r="G5216">
        <v>423.64</v>
      </c>
      <c r="H5216">
        <v>430467.36</v>
      </c>
      <c r="I5216">
        <v>90.22</v>
      </c>
      <c r="J5216">
        <v>24.8</v>
      </c>
      <c r="K5216">
        <v>65.42</v>
      </c>
    </row>
    <row r="5217" spans="1:11" x14ac:dyDescent="0.3">
      <c r="A5217" t="s">
        <v>474</v>
      </c>
      <c r="B5217" s="2">
        <v>46265</v>
      </c>
      <c r="C5217">
        <v>430467.36</v>
      </c>
      <c r="D5217">
        <v>2008.49</v>
      </c>
      <c r="E5217">
        <v>554.05999999999995</v>
      </c>
      <c r="F5217">
        <v>4104.6099999999997</v>
      </c>
      <c r="G5217">
        <v>418.64</v>
      </c>
      <c r="H5217">
        <v>425390.05</v>
      </c>
      <c r="I5217">
        <v>89.15</v>
      </c>
      <c r="J5217">
        <v>24.8</v>
      </c>
      <c r="K5217">
        <v>64.36</v>
      </c>
    </row>
    <row r="5218" spans="1:11" x14ac:dyDescent="0.3">
      <c r="A5218" t="s">
        <v>474</v>
      </c>
      <c r="B5218" s="2">
        <v>46295</v>
      </c>
      <c r="C5218">
        <v>425390.05</v>
      </c>
      <c r="D5218">
        <v>1984.8</v>
      </c>
      <c r="E5218">
        <v>547.52</v>
      </c>
      <c r="F5218">
        <v>4056.2</v>
      </c>
      <c r="G5218">
        <v>413.7</v>
      </c>
      <c r="H5218">
        <v>420372.62</v>
      </c>
      <c r="I5218">
        <v>88.1</v>
      </c>
      <c r="J5218">
        <v>24.8</v>
      </c>
      <c r="K5218">
        <v>63.3</v>
      </c>
    </row>
    <row r="5219" spans="1:11" x14ac:dyDescent="0.3">
      <c r="A5219" t="s">
        <v>474</v>
      </c>
      <c r="B5219" s="2">
        <v>46326</v>
      </c>
      <c r="C5219">
        <v>420372.62</v>
      </c>
      <c r="D5219">
        <v>1961.39</v>
      </c>
      <c r="E5219">
        <v>541.05999999999995</v>
      </c>
      <c r="F5219">
        <v>4008.36</v>
      </c>
      <c r="G5219">
        <v>408.82</v>
      </c>
      <c r="H5219">
        <v>415414.38</v>
      </c>
      <c r="I5219">
        <v>87.06</v>
      </c>
      <c r="J5219">
        <v>24.8</v>
      </c>
      <c r="K5219">
        <v>62.27</v>
      </c>
    </row>
    <row r="5220" spans="1:11" x14ac:dyDescent="0.3">
      <c r="A5220" t="s">
        <v>474</v>
      </c>
      <c r="B5220" s="2">
        <v>46356</v>
      </c>
      <c r="C5220">
        <v>415414.38</v>
      </c>
      <c r="D5220">
        <v>1938.25</v>
      </c>
      <c r="E5220">
        <v>534.67999999999995</v>
      </c>
      <c r="F5220">
        <v>3961.08</v>
      </c>
      <c r="G5220">
        <v>404</v>
      </c>
      <c r="H5220">
        <v>410514.61</v>
      </c>
      <c r="I5220">
        <v>86.03</v>
      </c>
      <c r="J5220">
        <v>24.8</v>
      </c>
      <c r="K5220">
        <v>61.24</v>
      </c>
    </row>
    <row r="5221" spans="1:11" x14ac:dyDescent="0.3">
      <c r="A5221" t="s">
        <v>474</v>
      </c>
      <c r="B5221" s="2">
        <v>46387</v>
      </c>
      <c r="C5221">
        <v>410514.61</v>
      </c>
      <c r="D5221">
        <v>1915.39</v>
      </c>
      <c r="E5221">
        <v>528.38</v>
      </c>
      <c r="F5221">
        <v>3914.36</v>
      </c>
      <c r="G5221">
        <v>399.24</v>
      </c>
      <c r="H5221">
        <v>405672.64</v>
      </c>
      <c r="I5221">
        <v>85.02</v>
      </c>
      <c r="J5221">
        <v>24.8</v>
      </c>
      <c r="K5221">
        <v>60.22</v>
      </c>
    </row>
    <row r="5222" spans="1:11" x14ac:dyDescent="0.3">
      <c r="A5222" t="s">
        <v>475</v>
      </c>
      <c r="B5222" s="2">
        <v>46053</v>
      </c>
      <c r="C5222">
        <v>293656.90000000002</v>
      </c>
      <c r="D5222">
        <v>1654.76</v>
      </c>
      <c r="E5222">
        <v>838.01</v>
      </c>
      <c r="F5222">
        <v>4668.26</v>
      </c>
      <c r="G5222">
        <v>527.66</v>
      </c>
      <c r="H5222">
        <v>287622.96999999997</v>
      </c>
      <c r="I5222">
        <v>60.55</v>
      </c>
      <c r="J5222">
        <v>4.8600000000000003</v>
      </c>
      <c r="K5222">
        <v>55.69</v>
      </c>
    </row>
    <row r="5223" spans="1:11" x14ac:dyDescent="0.3">
      <c r="A5223" t="s">
        <v>475</v>
      </c>
      <c r="B5223" s="2">
        <v>46081</v>
      </c>
      <c r="C5223">
        <v>287622.96999999997</v>
      </c>
      <c r="D5223">
        <v>1620.76</v>
      </c>
      <c r="E5223">
        <v>820.79</v>
      </c>
      <c r="F5223">
        <v>4572.34</v>
      </c>
      <c r="G5223">
        <v>516.82000000000005</v>
      </c>
      <c r="H5223">
        <v>281713.01</v>
      </c>
      <c r="I5223">
        <v>59.31</v>
      </c>
      <c r="J5223">
        <v>4.8600000000000003</v>
      </c>
      <c r="K5223">
        <v>54.44</v>
      </c>
    </row>
    <row r="5224" spans="1:11" x14ac:dyDescent="0.3">
      <c r="A5224" t="s">
        <v>475</v>
      </c>
      <c r="B5224" s="2">
        <v>46112</v>
      </c>
      <c r="C5224">
        <v>281713.01</v>
      </c>
      <c r="D5224">
        <v>1587.45</v>
      </c>
      <c r="E5224">
        <v>803.92</v>
      </c>
      <c r="F5224">
        <v>4478.3900000000003</v>
      </c>
      <c r="G5224">
        <v>506.2</v>
      </c>
      <c r="H5224">
        <v>275924.5</v>
      </c>
      <c r="I5224">
        <v>58.09</v>
      </c>
      <c r="J5224">
        <v>4.8600000000000003</v>
      </c>
      <c r="K5224">
        <v>53.22</v>
      </c>
    </row>
    <row r="5225" spans="1:11" x14ac:dyDescent="0.3">
      <c r="A5225" t="s">
        <v>475</v>
      </c>
      <c r="B5225" s="2">
        <v>46142</v>
      </c>
      <c r="C5225">
        <v>275924.5</v>
      </c>
      <c r="D5225">
        <v>1554.83</v>
      </c>
      <c r="E5225">
        <v>787.4</v>
      </c>
      <c r="F5225">
        <v>4386.37</v>
      </c>
      <c r="G5225">
        <v>495.8</v>
      </c>
      <c r="H5225">
        <v>270254.92</v>
      </c>
      <c r="I5225">
        <v>56.89</v>
      </c>
      <c r="J5225">
        <v>4.8600000000000003</v>
      </c>
      <c r="K5225">
        <v>52.03</v>
      </c>
    </row>
    <row r="5226" spans="1:11" x14ac:dyDescent="0.3">
      <c r="A5226" t="s">
        <v>475</v>
      </c>
      <c r="B5226" s="2">
        <v>46173</v>
      </c>
      <c r="C5226">
        <v>270254.92</v>
      </c>
      <c r="D5226">
        <v>1522.89</v>
      </c>
      <c r="E5226">
        <v>771.22</v>
      </c>
      <c r="F5226">
        <v>4296.24</v>
      </c>
      <c r="G5226">
        <v>485.61</v>
      </c>
      <c r="H5226">
        <v>264701.84000000003</v>
      </c>
      <c r="I5226">
        <v>55.72</v>
      </c>
      <c r="J5226">
        <v>4.8600000000000003</v>
      </c>
      <c r="K5226">
        <v>50.86</v>
      </c>
    </row>
    <row r="5227" spans="1:11" x14ac:dyDescent="0.3">
      <c r="A5227" t="s">
        <v>475</v>
      </c>
      <c r="B5227" s="2">
        <v>46203</v>
      </c>
      <c r="C5227">
        <v>264701.84000000003</v>
      </c>
      <c r="D5227">
        <v>1491.59</v>
      </c>
      <c r="E5227">
        <v>755.38</v>
      </c>
      <c r="F5227">
        <v>4207.96</v>
      </c>
      <c r="G5227">
        <v>475.64</v>
      </c>
      <c r="H5227">
        <v>259262.86</v>
      </c>
      <c r="I5227">
        <v>54.58</v>
      </c>
      <c r="J5227">
        <v>4.8600000000000003</v>
      </c>
      <c r="K5227">
        <v>49.72</v>
      </c>
    </row>
    <row r="5228" spans="1:11" x14ac:dyDescent="0.3">
      <c r="A5228" t="s">
        <v>475</v>
      </c>
      <c r="B5228" s="2">
        <v>46234</v>
      </c>
      <c r="C5228">
        <v>259262.86</v>
      </c>
      <c r="D5228">
        <v>1460.95</v>
      </c>
      <c r="E5228">
        <v>739.86</v>
      </c>
      <c r="F5228">
        <v>4121.5</v>
      </c>
      <c r="G5228">
        <v>465.86</v>
      </c>
      <c r="H5228">
        <v>253935.64</v>
      </c>
      <c r="I5228">
        <v>53.46</v>
      </c>
      <c r="J5228">
        <v>4.8600000000000003</v>
      </c>
      <c r="K5228">
        <v>48.59</v>
      </c>
    </row>
    <row r="5229" spans="1:11" x14ac:dyDescent="0.3">
      <c r="A5229" t="s">
        <v>475</v>
      </c>
      <c r="B5229" s="2">
        <v>46265</v>
      </c>
      <c r="C5229">
        <v>253935.64</v>
      </c>
      <c r="D5229">
        <v>1430.93</v>
      </c>
      <c r="E5229">
        <v>724.65</v>
      </c>
      <c r="F5229">
        <v>4036.81</v>
      </c>
      <c r="G5229">
        <v>456.29</v>
      </c>
      <c r="H5229">
        <v>248717.88</v>
      </c>
      <c r="I5229">
        <v>52.36</v>
      </c>
      <c r="J5229">
        <v>4.8600000000000003</v>
      </c>
      <c r="K5229">
        <v>47.5</v>
      </c>
    </row>
    <row r="5230" spans="1:11" x14ac:dyDescent="0.3">
      <c r="A5230" t="s">
        <v>475</v>
      </c>
      <c r="B5230" s="2">
        <v>46295</v>
      </c>
      <c r="C5230">
        <v>248717.88</v>
      </c>
      <c r="D5230">
        <v>1401.53</v>
      </c>
      <c r="E5230">
        <v>709.76</v>
      </c>
      <c r="F5230">
        <v>3953.87</v>
      </c>
      <c r="G5230">
        <v>446.91</v>
      </c>
      <c r="H5230">
        <v>243607.34</v>
      </c>
      <c r="I5230">
        <v>51.28</v>
      </c>
      <c r="J5230">
        <v>4.8600000000000003</v>
      </c>
      <c r="K5230">
        <v>46.42</v>
      </c>
    </row>
    <row r="5231" spans="1:11" x14ac:dyDescent="0.3">
      <c r="A5231" t="s">
        <v>475</v>
      </c>
      <c r="B5231" s="2">
        <v>46326</v>
      </c>
      <c r="C5231">
        <v>243607.34</v>
      </c>
      <c r="D5231">
        <v>1372.73</v>
      </c>
      <c r="E5231">
        <v>695.18</v>
      </c>
      <c r="F5231">
        <v>3872.63</v>
      </c>
      <c r="G5231">
        <v>437.73</v>
      </c>
      <c r="H5231">
        <v>238601.8</v>
      </c>
      <c r="I5231">
        <v>50.23</v>
      </c>
      <c r="J5231">
        <v>4.8600000000000003</v>
      </c>
      <c r="K5231">
        <v>45.37</v>
      </c>
    </row>
    <row r="5232" spans="1:11" x14ac:dyDescent="0.3">
      <c r="A5232" t="s">
        <v>475</v>
      </c>
      <c r="B5232" s="2">
        <v>46356</v>
      </c>
      <c r="C5232">
        <v>238601.8</v>
      </c>
      <c r="D5232">
        <v>1344.52</v>
      </c>
      <c r="E5232">
        <v>680.9</v>
      </c>
      <c r="F5232">
        <v>3793.05</v>
      </c>
      <c r="G5232">
        <v>428.74</v>
      </c>
      <c r="H5232">
        <v>233699.11</v>
      </c>
      <c r="I5232">
        <v>49.2</v>
      </c>
      <c r="J5232">
        <v>4.8600000000000003</v>
      </c>
      <c r="K5232">
        <v>44.33</v>
      </c>
    </row>
    <row r="5233" spans="1:11" x14ac:dyDescent="0.3">
      <c r="A5233" t="s">
        <v>475</v>
      </c>
      <c r="B5233" s="2">
        <v>46387</v>
      </c>
      <c r="C5233">
        <v>233699.11</v>
      </c>
      <c r="D5233">
        <v>1316.89</v>
      </c>
      <c r="E5233">
        <v>666.91</v>
      </c>
      <c r="F5233">
        <v>3715.11</v>
      </c>
      <c r="G5233">
        <v>419.93</v>
      </c>
      <c r="H5233">
        <v>228897.16</v>
      </c>
      <c r="I5233">
        <v>48.19</v>
      </c>
      <c r="J5233">
        <v>4.8600000000000003</v>
      </c>
      <c r="K5233">
        <v>43.32</v>
      </c>
    </row>
    <row r="5234" spans="1:11" x14ac:dyDescent="0.3">
      <c r="A5234" t="s">
        <v>476</v>
      </c>
      <c r="B5234" s="2">
        <v>46053</v>
      </c>
      <c r="C5234">
        <v>236917.74</v>
      </c>
      <c r="D5234">
        <v>1097.52</v>
      </c>
      <c r="E5234">
        <v>325.85000000000002</v>
      </c>
      <c r="F5234">
        <v>3230.46</v>
      </c>
      <c r="G5234">
        <v>579.59</v>
      </c>
      <c r="H5234">
        <v>232781.84</v>
      </c>
      <c r="I5234">
        <v>48.93</v>
      </c>
      <c r="J5234">
        <v>5.74</v>
      </c>
      <c r="K5234">
        <v>43.19</v>
      </c>
    </row>
    <row r="5235" spans="1:11" x14ac:dyDescent="0.3">
      <c r="A5235" t="s">
        <v>476</v>
      </c>
      <c r="B5235" s="2">
        <v>46081</v>
      </c>
      <c r="C5235">
        <v>232781.84</v>
      </c>
      <c r="D5235">
        <v>1078.3599999999999</v>
      </c>
      <c r="E5235">
        <v>320.16000000000003</v>
      </c>
      <c r="F5235">
        <v>3174.07</v>
      </c>
      <c r="G5235">
        <v>569.47</v>
      </c>
      <c r="H5235">
        <v>228718.15</v>
      </c>
      <c r="I5235">
        <v>48.07</v>
      </c>
      <c r="J5235">
        <v>5.74</v>
      </c>
      <c r="K5235">
        <v>42.33</v>
      </c>
    </row>
    <row r="5236" spans="1:11" x14ac:dyDescent="0.3">
      <c r="A5236" t="s">
        <v>476</v>
      </c>
      <c r="B5236" s="2">
        <v>46112</v>
      </c>
      <c r="C5236">
        <v>228718.15</v>
      </c>
      <c r="D5236">
        <v>1059.54</v>
      </c>
      <c r="E5236">
        <v>314.57</v>
      </c>
      <c r="F5236">
        <v>3118.66</v>
      </c>
      <c r="G5236">
        <v>559.53</v>
      </c>
      <c r="H5236">
        <v>224725.4</v>
      </c>
      <c r="I5236">
        <v>47.23</v>
      </c>
      <c r="J5236">
        <v>5.74</v>
      </c>
      <c r="K5236">
        <v>41.49</v>
      </c>
    </row>
    <row r="5237" spans="1:11" x14ac:dyDescent="0.3">
      <c r="A5237" t="s">
        <v>476</v>
      </c>
      <c r="B5237" s="2">
        <v>46142</v>
      </c>
      <c r="C5237">
        <v>224725.4</v>
      </c>
      <c r="D5237">
        <v>1041.04</v>
      </c>
      <c r="E5237">
        <v>309.08</v>
      </c>
      <c r="F5237">
        <v>3064.22</v>
      </c>
      <c r="G5237">
        <v>549.76</v>
      </c>
      <c r="H5237">
        <v>220802.34</v>
      </c>
      <c r="I5237">
        <v>46.41</v>
      </c>
      <c r="J5237">
        <v>5.74</v>
      </c>
      <c r="K5237">
        <v>40.67</v>
      </c>
    </row>
    <row r="5238" spans="1:11" x14ac:dyDescent="0.3">
      <c r="A5238" t="s">
        <v>476</v>
      </c>
      <c r="B5238" s="2">
        <v>46173</v>
      </c>
      <c r="C5238">
        <v>220802.34</v>
      </c>
      <c r="D5238">
        <v>1022.87</v>
      </c>
      <c r="E5238">
        <v>303.68</v>
      </c>
      <c r="F5238">
        <v>3010.72</v>
      </c>
      <c r="G5238">
        <v>540.16</v>
      </c>
      <c r="H5238">
        <v>216947.77</v>
      </c>
      <c r="I5238">
        <v>45.6</v>
      </c>
      <c r="J5238">
        <v>5.74</v>
      </c>
      <c r="K5238">
        <v>39.86</v>
      </c>
    </row>
    <row r="5239" spans="1:11" x14ac:dyDescent="0.3">
      <c r="A5239" t="s">
        <v>476</v>
      </c>
      <c r="B5239" s="2">
        <v>46203</v>
      </c>
      <c r="C5239">
        <v>216947.77</v>
      </c>
      <c r="D5239">
        <v>1005.01</v>
      </c>
      <c r="E5239">
        <v>298.38</v>
      </c>
      <c r="F5239">
        <v>2958.16</v>
      </c>
      <c r="G5239">
        <v>530.73</v>
      </c>
      <c r="H5239">
        <v>213160.5</v>
      </c>
      <c r="I5239">
        <v>44.8</v>
      </c>
      <c r="J5239">
        <v>5.74</v>
      </c>
      <c r="K5239">
        <v>39.06</v>
      </c>
    </row>
    <row r="5240" spans="1:11" x14ac:dyDescent="0.3">
      <c r="A5240" t="s">
        <v>476</v>
      </c>
      <c r="B5240" s="2">
        <v>46234</v>
      </c>
      <c r="C5240">
        <v>213160.5</v>
      </c>
      <c r="D5240">
        <v>987.47</v>
      </c>
      <c r="E5240">
        <v>293.17</v>
      </c>
      <c r="F5240">
        <v>2906.52</v>
      </c>
      <c r="G5240">
        <v>521.47</v>
      </c>
      <c r="H5240">
        <v>209439.33</v>
      </c>
      <c r="I5240">
        <v>44.02</v>
      </c>
      <c r="J5240">
        <v>5.74</v>
      </c>
      <c r="K5240">
        <v>38.28</v>
      </c>
    </row>
    <row r="5241" spans="1:11" x14ac:dyDescent="0.3">
      <c r="A5241" t="s">
        <v>476</v>
      </c>
      <c r="B5241" s="2">
        <v>46265</v>
      </c>
      <c r="C5241">
        <v>209439.33</v>
      </c>
      <c r="D5241">
        <v>970.23</v>
      </c>
      <c r="E5241">
        <v>288.05</v>
      </c>
      <c r="F5241">
        <v>2855.78</v>
      </c>
      <c r="G5241">
        <v>512.36</v>
      </c>
      <c r="H5241">
        <v>205783.13</v>
      </c>
      <c r="I5241">
        <v>43.25</v>
      </c>
      <c r="J5241">
        <v>5.74</v>
      </c>
      <c r="K5241">
        <v>37.51</v>
      </c>
    </row>
    <row r="5242" spans="1:11" x14ac:dyDescent="0.3">
      <c r="A5242" t="s">
        <v>476</v>
      </c>
      <c r="B5242" s="2">
        <v>46295</v>
      </c>
      <c r="C5242">
        <v>205783.13</v>
      </c>
      <c r="D5242">
        <v>953.29</v>
      </c>
      <c r="E5242">
        <v>283.02999999999997</v>
      </c>
      <c r="F5242">
        <v>2805.93</v>
      </c>
      <c r="G5242">
        <v>503.42</v>
      </c>
      <c r="H5242">
        <v>202190.76</v>
      </c>
      <c r="I5242">
        <v>42.5</v>
      </c>
      <c r="J5242">
        <v>5.74</v>
      </c>
      <c r="K5242">
        <v>36.76</v>
      </c>
    </row>
    <row r="5243" spans="1:11" x14ac:dyDescent="0.3">
      <c r="A5243" t="s">
        <v>476</v>
      </c>
      <c r="B5243" s="2">
        <v>46326</v>
      </c>
      <c r="C5243">
        <v>202190.76</v>
      </c>
      <c r="D5243">
        <v>936.65</v>
      </c>
      <c r="E5243">
        <v>278.08</v>
      </c>
      <c r="F5243">
        <v>2756.95</v>
      </c>
      <c r="G5243">
        <v>494.63</v>
      </c>
      <c r="H5243">
        <v>198661.09</v>
      </c>
      <c r="I5243">
        <v>41.76</v>
      </c>
      <c r="J5243">
        <v>5.74</v>
      </c>
      <c r="K5243">
        <v>36.01</v>
      </c>
    </row>
    <row r="5244" spans="1:11" x14ac:dyDescent="0.3">
      <c r="A5244" t="s">
        <v>476</v>
      </c>
      <c r="B5244" s="2">
        <v>46356</v>
      </c>
      <c r="C5244">
        <v>198661.09</v>
      </c>
      <c r="D5244">
        <v>920.3</v>
      </c>
      <c r="E5244">
        <v>273.23</v>
      </c>
      <c r="F5244">
        <v>2708.82</v>
      </c>
      <c r="G5244">
        <v>486</v>
      </c>
      <c r="H5244">
        <v>195193.05</v>
      </c>
      <c r="I5244">
        <v>41.03</v>
      </c>
      <c r="J5244">
        <v>5.74</v>
      </c>
      <c r="K5244">
        <v>35.29</v>
      </c>
    </row>
    <row r="5245" spans="1:11" x14ac:dyDescent="0.3">
      <c r="A5245" t="s">
        <v>476</v>
      </c>
      <c r="B5245" s="2">
        <v>46387</v>
      </c>
      <c r="C5245">
        <v>195193.05</v>
      </c>
      <c r="D5245">
        <v>904.23</v>
      </c>
      <c r="E5245">
        <v>268.45999999999998</v>
      </c>
      <c r="F5245">
        <v>2661.53</v>
      </c>
      <c r="G5245">
        <v>477.51</v>
      </c>
      <c r="H5245">
        <v>191785.54</v>
      </c>
      <c r="I5245">
        <v>40.31</v>
      </c>
      <c r="J5245">
        <v>5.74</v>
      </c>
      <c r="K5245">
        <v>34.57</v>
      </c>
    </row>
    <row r="5246" spans="1:11" x14ac:dyDescent="0.3">
      <c r="A5246" t="s">
        <v>477</v>
      </c>
      <c r="B5246" s="2">
        <v>46053</v>
      </c>
      <c r="C5246">
        <v>412940.08</v>
      </c>
      <c r="D5246">
        <v>1680.32</v>
      </c>
      <c r="E5246">
        <v>589.47</v>
      </c>
      <c r="F5246">
        <v>6164.77</v>
      </c>
      <c r="G5246">
        <v>1349.72</v>
      </c>
      <c r="H5246">
        <v>404836.12</v>
      </c>
      <c r="I5246">
        <v>85.19</v>
      </c>
      <c r="J5246">
        <v>6.45</v>
      </c>
      <c r="K5246">
        <v>78.73</v>
      </c>
    </row>
    <row r="5247" spans="1:11" x14ac:dyDescent="0.3">
      <c r="A5247" t="s">
        <v>477</v>
      </c>
      <c r="B5247" s="2">
        <v>46081</v>
      </c>
      <c r="C5247">
        <v>404836.12</v>
      </c>
      <c r="D5247">
        <v>1647.35</v>
      </c>
      <c r="E5247">
        <v>577.9</v>
      </c>
      <c r="F5247">
        <v>6043.79</v>
      </c>
      <c r="G5247">
        <v>1323.23</v>
      </c>
      <c r="H5247">
        <v>396891.21</v>
      </c>
      <c r="I5247">
        <v>83.51</v>
      </c>
      <c r="J5247">
        <v>6.45</v>
      </c>
      <c r="K5247">
        <v>77.06</v>
      </c>
    </row>
    <row r="5248" spans="1:11" x14ac:dyDescent="0.3">
      <c r="A5248" t="s">
        <v>477</v>
      </c>
      <c r="B5248" s="2">
        <v>46112</v>
      </c>
      <c r="C5248">
        <v>396891.21</v>
      </c>
      <c r="D5248">
        <v>1615.02</v>
      </c>
      <c r="E5248">
        <v>566.55999999999995</v>
      </c>
      <c r="F5248">
        <v>5925.18</v>
      </c>
      <c r="G5248">
        <v>1297.26</v>
      </c>
      <c r="H5248">
        <v>389102.21</v>
      </c>
      <c r="I5248">
        <v>81.87</v>
      </c>
      <c r="J5248">
        <v>6.45</v>
      </c>
      <c r="K5248">
        <v>75.42</v>
      </c>
    </row>
    <row r="5249" spans="1:11" x14ac:dyDescent="0.3">
      <c r="A5249" t="s">
        <v>477</v>
      </c>
      <c r="B5249" s="2">
        <v>46142</v>
      </c>
      <c r="C5249">
        <v>389102.21</v>
      </c>
      <c r="D5249">
        <v>1583.32</v>
      </c>
      <c r="E5249">
        <v>555.44000000000005</v>
      </c>
      <c r="F5249">
        <v>5808.9</v>
      </c>
      <c r="G5249">
        <v>1271.8</v>
      </c>
      <c r="H5249">
        <v>381466.08</v>
      </c>
      <c r="I5249">
        <v>80.27</v>
      </c>
      <c r="J5249">
        <v>6.45</v>
      </c>
      <c r="K5249">
        <v>73.819999999999993</v>
      </c>
    </row>
    <row r="5250" spans="1:11" x14ac:dyDescent="0.3">
      <c r="A5250" t="s">
        <v>477</v>
      </c>
      <c r="B5250" s="2">
        <v>46173</v>
      </c>
      <c r="C5250">
        <v>381466.08</v>
      </c>
      <c r="D5250">
        <v>1552.25</v>
      </c>
      <c r="E5250">
        <v>544.54</v>
      </c>
      <c r="F5250">
        <v>5694.9</v>
      </c>
      <c r="G5250">
        <v>1246.8399999999999</v>
      </c>
      <c r="H5250">
        <v>373979.8</v>
      </c>
      <c r="I5250">
        <v>78.69</v>
      </c>
      <c r="J5250">
        <v>6.45</v>
      </c>
      <c r="K5250">
        <v>72.239999999999995</v>
      </c>
    </row>
    <row r="5251" spans="1:11" x14ac:dyDescent="0.3">
      <c r="A5251" t="s">
        <v>477</v>
      </c>
      <c r="B5251" s="2">
        <v>46203</v>
      </c>
      <c r="C5251">
        <v>373979.8</v>
      </c>
      <c r="D5251">
        <v>1521.79</v>
      </c>
      <c r="E5251">
        <v>533.85</v>
      </c>
      <c r="F5251">
        <v>5583.13</v>
      </c>
      <c r="G5251">
        <v>1222.3699999999999</v>
      </c>
      <c r="H5251">
        <v>366640.44</v>
      </c>
      <c r="I5251">
        <v>77.150000000000006</v>
      </c>
      <c r="J5251">
        <v>6.45</v>
      </c>
      <c r="K5251">
        <v>70.7</v>
      </c>
    </row>
    <row r="5252" spans="1:11" x14ac:dyDescent="0.3">
      <c r="A5252" t="s">
        <v>477</v>
      </c>
      <c r="B5252" s="2">
        <v>46234</v>
      </c>
      <c r="C5252">
        <v>366640.44</v>
      </c>
      <c r="D5252">
        <v>1491.92</v>
      </c>
      <c r="E5252">
        <v>523.38</v>
      </c>
      <c r="F5252">
        <v>5473.56</v>
      </c>
      <c r="G5252">
        <v>1198.3800000000001</v>
      </c>
      <c r="H5252">
        <v>359445.11</v>
      </c>
      <c r="I5252">
        <v>75.63</v>
      </c>
      <c r="J5252">
        <v>6.45</v>
      </c>
      <c r="K5252">
        <v>69.180000000000007</v>
      </c>
    </row>
    <row r="5253" spans="1:11" x14ac:dyDescent="0.3">
      <c r="A5253" t="s">
        <v>477</v>
      </c>
      <c r="B5253" s="2">
        <v>46265</v>
      </c>
      <c r="C5253">
        <v>359445.11</v>
      </c>
      <c r="D5253">
        <v>1462.64</v>
      </c>
      <c r="E5253">
        <v>513.1</v>
      </c>
      <c r="F5253">
        <v>5366.15</v>
      </c>
      <c r="G5253">
        <v>1174.8699999999999</v>
      </c>
      <c r="H5253">
        <v>352391</v>
      </c>
      <c r="I5253">
        <v>74.150000000000006</v>
      </c>
      <c r="J5253">
        <v>6.45</v>
      </c>
      <c r="K5253">
        <v>67.7</v>
      </c>
    </row>
    <row r="5254" spans="1:11" x14ac:dyDescent="0.3">
      <c r="A5254" t="s">
        <v>477</v>
      </c>
      <c r="B5254" s="2">
        <v>46295</v>
      </c>
      <c r="C5254">
        <v>352391</v>
      </c>
      <c r="D5254">
        <v>1433.94</v>
      </c>
      <c r="E5254">
        <v>503.03</v>
      </c>
      <c r="F5254">
        <v>5260.84</v>
      </c>
      <c r="G5254">
        <v>1151.81</v>
      </c>
      <c r="H5254">
        <v>345475.32</v>
      </c>
      <c r="I5254">
        <v>72.69</v>
      </c>
      <c r="J5254">
        <v>6.45</v>
      </c>
      <c r="K5254">
        <v>66.239999999999995</v>
      </c>
    </row>
    <row r="5255" spans="1:11" x14ac:dyDescent="0.3">
      <c r="A5255" t="s">
        <v>477</v>
      </c>
      <c r="B5255" s="2">
        <v>46326</v>
      </c>
      <c r="C5255">
        <v>345475.32</v>
      </c>
      <c r="D5255">
        <v>1405.8</v>
      </c>
      <c r="E5255">
        <v>493.16</v>
      </c>
      <c r="F5255">
        <v>5157.59</v>
      </c>
      <c r="G5255">
        <v>1129.2</v>
      </c>
      <c r="H5255">
        <v>338695.36</v>
      </c>
      <c r="I5255">
        <v>71.27</v>
      </c>
      <c r="J5255">
        <v>6.45</v>
      </c>
      <c r="K5255">
        <v>64.819999999999993</v>
      </c>
    </row>
    <row r="5256" spans="1:11" x14ac:dyDescent="0.3">
      <c r="A5256" t="s">
        <v>477</v>
      </c>
      <c r="B5256" s="2">
        <v>46356</v>
      </c>
      <c r="C5256">
        <v>338695.36</v>
      </c>
      <c r="D5256">
        <v>1378.21</v>
      </c>
      <c r="E5256">
        <v>483.48</v>
      </c>
      <c r="F5256">
        <v>5056.37</v>
      </c>
      <c r="G5256">
        <v>1107.04</v>
      </c>
      <c r="H5256">
        <v>332048.46000000002</v>
      </c>
      <c r="I5256">
        <v>69.87</v>
      </c>
      <c r="J5256">
        <v>6.45</v>
      </c>
      <c r="K5256">
        <v>63.42</v>
      </c>
    </row>
    <row r="5257" spans="1:11" x14ac:dyDescent="0.3">
      <c r="A5257" t="s">
        <v>477</v>
      </c>
      <c r="B5257" s="2">
        <v>46387</v>
      </c>
      <c r="C5257">
        <v>332048.46000000002</v>
      </c>
      <c r="D5257">
        <v>1351.16</v>
      </c>
      <c r="E5257">
        <v>474</v>
      </c>
      <c r="F5257">
        <v>4957.1400000000003</v>
      </c>
      <c r="G5257">
        <v>1085.32</v>
      </c>
      <c r="H5257">
        <v>325532</v>
      </c>
      <c r="I5257">
        <v>68.5</v>
      </c>
      <c r="J5257">
        <v>6.45</v>
      </c>
      <c r="K5257">
        <v>62.05</v>
      </c>
    </row>
    <row r="5258" spans="1:11" x14ac:dyDescent="0.3">
      <c r="A5258" t="s">
        <v>478</v>
      </c>
      <c r="B5258" s="2">
        <v>46053</v>
      </c>
      <c r="C5258">
        <v>536094.56000000006</v>
      </c>
      <c r="D5258">
        <v>2731.85</v>
      </c>
      <c r="E5258">
        <v>703.45</v>
      </c>
      <c r="F5258">
        <v>5851.27</v>
      </c>
      <c r="G5258">
        <v>685</v>
      </c>
      <c r="H5258">
        <v>528854.84</v>
      </c>
      <c r="I5258">
        <v>110.93</v>
      </c>
      <c r="J5258">
        <v>6.55</v>
      </c>
      <c r="K5258">
        <v>104.39</v>
      </c>
    </row>
    <row r="5259" spans="1:11" x14ac:dyDescent="0.3">
      <c r="A5259" t="s">
        <v>478</v>
      </c>
      <c r="B5259" s="2">
        <v>46081</v>
      </c>
      <c r="C5259">
        <v>528854.84</v>
      </c>
      <c r="D5259">
        <v>2694.96</v>
      </c>
      <c r="E5259">
        <v>693.95</v>
      </c>
      <c r="F5259">
        <v>5772.25</v>
      </c>
      <c r="G5259">
        <v>675.75</v>
      </c>
      <c r="H5259">
        <v>521712.89</v>
      </c>
      <c r="I5259">
        <v>109.43</v>
      </c>
      <c r="J5259">
        <v>6.55</v>
      </c>
      <c r="K5259">
        <v>102.89</v>
      </c>
    </row>
    <row r="5260" spans="1:11" x14ac:dyDescent="0.3">
      <c r="A5260" t="s">
        <v>478</v>
      </c>
      <c r="B5260" s="2">
        <v>46112</v>
      </c>
      <c r="C5260">
        <v>521712.89</v>
      </c>
      <c r="D5260">
        <v>2658.56</v>
      </c>
      <c r="E5260">
        <v>684.58</v>
      </c>
      <c r="F5260">
        <v>5694.3</v>
      </c>
      <c r="G5260">
        <v>666.62</v>
      </c>
      <c r="H5260">
        <v>514667.38</v>
      </c>
      <c r="I5260">
        <v>107.96</v>
      </c>
      <c r="J5260">
        <v>6.55</v>
      </c>
      <c r="K5260">
        <v>101.41</v>
      </c>
    </row>
    <row r="5261" spans="1:11" x14ac:dyDescent="0.3">
      <c r="A5261" t="s">
        <v>478</v>
      </c>
      <c r="B5261" s="2">
        <v>46142</v>
      </c>
      <c r="C5261">
        <v>514667.38</v>
      </c>
      <c r="D5261">
        <v>2622.66</v>
      </c>
      <c r="E5261">
        <v>675.33</v>
      </c>
      <c r="F5261">
        <v>5617.4</v>
      </c>
      <c r="G5261">
        <v>657.62</v>
      </c>
      <c r="H5261">
        <v>507717.03</v>
      </c>
      <c r="I5261">
        <v>106.5</v>
      </c>
      <c r="J5261">
        <v>6.55</v>
      </c>
      <c r="K5261">
        <v>99.95</v>
      </c>
    </row>
    <row r="5262" spans="1:11" x14ac:dyDescent="0.3">
      <c r="A5262" t="s">
        <v>478</v>
      </c>
      <c r="B5262" s="2">
        <v>46173</v>
      </c>
      <c r="C5262">
        <v>507717.03</v>
      </c>
      <c r="D5262">
        <v>2587.2399999999998</v>
      </c>
      <c r="E5262">
        <v>666.21</v>
      </c>
      <c r="F5262">
        <v>5541.54</v>
      </c>
      <c r="G5262">
        <v>648.74</v>
      </c>
      <c r="H5262">
        <v>500860.53</v>
      </c>
      <c r="I5262">
        <v>105.06</v>
      </c>
      <c r="J5262">
        <v>6.55</v>
      </c>
      <c r="K5262">
        <v>98.51</v>
      </c>
    </row>
    <row r="5263" spans="1:11" x14ac:dyDescent="0.3">
      <c r="A5263" t="s">
        <v>478</v>
      </c>
      <c r="B5263" s="2">
        <v>46203</v>
      </c>
      <c r="C5263">
        <v>500860.53</v>
      </c>
      <c r="D5263">
        <v>2552.3000000000002</v>
      </c>
      <c r="E5263">
        <v>657.22</v>
      </c>
      <c r="F5263">
        <v>5466.7</v>
      </c>
      <c r="G5263">
        <v>639.98</v>
      </c>
      <c r="H5263">
        <v>494096.63</v>
      </c>
      <c r="I5263">
        <v>103.64</v>
      </c>
      <c r="J5263">
        <v>6.55</v>
      </c>
      <c r="K5263">
        <v>97.1</v>
      </c>
    </row>
    <row r="5264" spans="1:11" x14ac:dyDescent="0.3">
      <c r="A5264" t="s">
        <v>478</v>
      </c>
      <c r="B5264" s="2">
        <v>46234</v>
      </c>
      <c r="C5264">
        <v>494096.63</v>
      </c>
      <c r="D5264">
        <v>2517.83</v>
      </c>
      <c r="E5264">
        <v>648.34</v>
      </c>
      <c r="F5264">
        <v>5392.88</v>
      </c>
      <c r="G5264">
        <v>631.34</v>
      </c>
      <c r="H5264">
        <v>487424.07</v>
      </c>
      <c r="I5264">
        <v>102.24</v>
      </c>
      <c r="J5264">
        <v>6.55</v>
      </c>
      <c r="K5264">
        <v>95.7</v>
      </c>
    </row>
    <row r="5265" spans="1:11" x14ac:dyDescent="0.3">
      <c r="A5265" t="s">
        <v>478</v>
      </c>
      <c r="B5265" s="2">
        <v>46265</v>
      </c>
      <c r="C5265">
        <v>487424.07</v>
      </c>
      <c r="D5265">
        <v>2483.83</v>
      </c>
      <c r="E5265">
        <v>639.59</v>
      </c>
      <c r="F5265">
        <v>5320.05</v>
      </c>
      <c r="G5265">
        <v>622.80999999999995</v>
      </c>
      <c r="H5265">
        <v>480841.63</v>
      </c>
      <c r="I5265">
        <v>100.86</v>
      </c>
      <c r="J5265">
        <v>6.55</v>
      </c>
      <c r="K5265">
        <v>94.32</v>
      </c>
    </row>
    <row r="5266" spans="1:11" x14ac:dyDescent="0.3">
      <c r="A5266" t="s">
        <v>478</v>
      </c>
      <c r="B5266" s="2">
        <v>46295</v>
      </c>
      <c r="C5266">
        <v>480841.63</v>
      </c>
      <c r="D5266">
        <v>2450.29</v>
      </c>
      <c r="E5266">
        <v>630.95000000000005</v>
      </c>
      <c r="F5266">
        <v>5248.21</v>
      </c>
      <c r="G5266">
        <v>614.4</v>
      </c>
      <c r="H5266">
        <v>474348.07</v>
      </c>
      <c r="I5266">
        <v>99.5</v>
      </c>
      <c r="J5266">
        <v>6.55</v>
      </c>
      <c r="K5266">
        <v>92.95</v>
      </c>
    </row>
    <row r="5267" spans="1:11" x14ac:dyDescent="0.3">
      <c r="A5267" t="s">
        <v>478</v>
      </c>
      <c r="B5267" s="2">
        <v>46326</v>
      </c>
      <c r="C5267">
        <v>474348.07</v>
      </c>
      <c r="D5267">
        <v>2417.1999999999998</v>
      </c>
      <c r="E5267">
        <v>622.42999999999995</v>
      </c>
      <c r="F5267">
        <v>5177.33</v>
      </c>
      <c r="G5267">
        <v>606.1</v>
      </c>
      <c r="H5267">
        <v>467942.21</v>
      </c>
      <c r="I5267">
        <v>98.16</v>
      </c>
      <c r="J5267">
        <v>6.55</v>
      </c>
      <c r="K5267">
        <v>91.61</v>
      </c>
    </row>
    <row r="5268" spans="1:11" x14ac:dyDescent="0.3">
      <c r="A5268" t="s">
        <v>478</v>
      </c>
      <c r="B5268" s="2">
        <v>46356</v>
      </c>
      <c r="C5268">
        <v>467942.21</v>
      </c>
      <c r="D5268">
        <v>2384.56</v>
      </c>
      <c r="E5268">
        <v>614.02</v>
      </c>
      <c r="F5268">
        <v>5107.41</v>
      </c>
      <c r="G5268">
        <v>597.91999999999996</v>
      </c>
      <c r="H5268">
        <v>461622.85</v>
      </c>
      <c r="I5268">
        <v>96.83</v>
      </c>
      <c r="J5268">
        <v>6.55</v>
      </c>
      <c r="K5268">
        <v>90.28</v>
      </c>
    </row>
    <row r="5269" spans="1:11" x14ac:dyDescent="0.3">
      <c r="A5269" t="s">
        <v>478</v>
      </c>
      <c r="B5269" s="2">
        <v>46387</v>
      </c>
      <c r="C5269">
        <v>461622.85</v>
      </c>
      <c r="D5269">
        <v>2352.35</v>
      </c>
      <c r="E5269">
        <v>605.73</v>
      </c>
      <c r="F5269">
        <v>5038.4399999999996</v>
      </c>
      <c r="G5269">
        <v>589.84</v>
      </c>
      <c r="H5269">
        <v>455388.84</v>
      </c>
      <c r="I5269">
        <v>95.52</v>
      </c>
      <c r="J5269">
        <v>6.55</v>
      </c>
      <c r="K5269">
        <v>88.98</v>
      </c>
    </row>
    <row r="5270" spans="1:11" x14ac:dyDescent="0.3">
      <c r="A5270" t="s">
        <v>479</v>
      </c>
      <c r="B5270" s="2">
        <v>46053</v>
      </c>
      <c r="C5270">
        <v>599108.76</v>
      </c>
      <c r="D5270">
        <v>3417.42</v>
      </c>
      <c r="E5270">
        <v>544.20000000000005</v>
      </c>
      <c r="F5270">
        <v>5626.86</v>
      </c>
      <c r="G5270">
        <v>775.22</v>
      </c>
      <c r="H5270">
        <v>592162.49</v>
      </c>
      <c r="I5270">
        <v>124.09</v>
      </c>
      <c r="J5270">
        <v>4.74</v>
      </c>
      <c r="K5270">
        <v>119.36</v>
      </c>
    </row>
    <row r="5271" spans="1:11" x14ac:dyDescent="0.3">
      <c r="A5271" t="s">
        <v>479</v>
      </c>
      <c r="B5271" s="2">
        <v>46081</v>
      </c>
      <c r="C5271">
        <v>592162.49</v>
      </c>
      <c r="D5271">
        <v>3377.79</v>
      </c>
      <c r="E5271">
        <v>537.89</v>
      </c>
      <c r="F5271">
        <v>5561.62</v>
      </c>
      <c r="G5271">
        <v>766.23</v>
      </c>
      <c r="H5271">
        <v>585296.76</v>
      </c>
      <c r="I5271">
        <v>122.65</v>
      </c>
      <c r="J5271">
        <v>4.74</v>
      </c>
      <c r="K5271">
        <v>117.92</v>
      </c>
    </row>
    <row r="5272" spans="1:11" x14ac:dyDescent="0.3">
      <c r="A5272" t="s">
        <v>479</v>
      </c>
      <c r="B5272" s="2">
        <v>46112</v>
      </c>
      <c r="C5272">
        <v>585296.76</v>
      </c>
      <c r="D5272">
        <v>3338.63</v>
      </c>
      <c r="E5272">
        <v>531.65</v>
      </c>
      <c r="F5272">
        <v>5497.13</v>
      </c>
      <c r="G5272">
        <v>757.35</v>
      </c>
      <c r="H5272">
        <v>578510.63</v>
      </c>
      <c r="I5272">
        <v>121.23</v>
      </c>
      <c r="J5272">
        <v>4.74</v>
      </c>
      <c r="K5272">
        <v>116.49</v>
      </c>
    </row>
    <row r="5273" spans="1:11" x14ac:dyDescent="0.3">
      <c r="A5273" t="s">
        <v>479</v>
      </c>
      <c r="B5273" s="2">
        <v>46142</v>
      </c>
      <c r="C5273">
        <v>578510.63</v>
      </c>
      <c r="D5273">
        <v>3299.92</v>
      </c>
      <c r="E5273">
        <v>525.49</v>
      </c>
      <c r="F5273">
        <v>5433.4</v>
      </c>
      <c r="G5273">
        <v>748.56</v>
      </c>
      <c r="H5273">
        <v>571803.18000000005</v>
      </c>
      <c r="I5273">
        <v>119.82</v>
      </c>
      <c r="J5273">
        <v>4.74</v>
      </c>
      <c r="K5273">
        <v>115.09</v>
      </c>
    </row>
    <row r="5274" spans="1:11" x14ac:dyDescent="0.3">
      <c r="A5274" t="s">
        <v>479</v>
      </c>
      <c r="B5274" s="2">
        <v>46173</v>
      </c>
      <c r="C5274">
        <v>571803.18000000005</v>
      </c>
      <c r="D5274">
        <v>3261.66</v>
      </c>
      <c r="E5274">
        <v>519.39</v>
      </c>
      <c r="F5274">
        <v>5370.4</v>
      </c>
      <c r="G5274">
        <v>739.89</v>
      </c>
      <c r="H5274">
        <v>565173.5</v>
      </c>
      <c r="I5274">
        <v>118.44</v>
      </c>
      <c r="J5274">
        <v>4.74</v>
      </c>
      <c r="K5274">
        <v>113.7</v>
      </c>
    </row>
    <row r="5275" spans="1:11" x14ac:dyDescent="0.3">
      <c r="A5275" t="s">
        <v>479</v>
      </c>
      <c r="B5275" s="2">
        <v>46203</v>
      </c>
      <c r="C5275">
        <v>565173.5</v>
      </c>
      <c r="D5275">
        <v>3223.84</v>
      </c>
      <c r="E5275">
        <v>513.37</v>
      </c>
      <c r="F5275">
        <v>5308.14</v>
      </c>
      <c r="G5275">
        <v>731.31</v>
      </c>
      <c r="H5275">
        <v>558620.68000000005</v>
      </c>
      <c r="I5275">
        <v>117.06</v>
      </c>
      <c r="J5275">
        <v>4.74</v>
      </c>
      <c r="K5275">
        <v>112.33</v>
      </c>
    </row>
    <row r="5276" spans="1:11" x14ac:dyDescent="0.3">
      <c r="A5276" t="s">
        <v>479</v>
      </c>
      <c r="B5276" s="2">
        <v>46234</v>
      </c>
      <c r="C5276">
        <v>558620.68000000005</v>
      </c>
      <c r="D5276">
        <v>3186.47</v>
      </c>
      <c r="E5276">
        <v>507.42</v>
      </c>
      <c r="F5276">
        <v>5246.59</v>
      </c>
      <c r="G5276">
        <v>722.83</v>
      </c>
      <c r="H5276">
        <v>552143.85</v>
      </c>
      <c r="I5276">
        <v>115.7</v>
      </c>
      <c r="J5276">
        <v>4.74</v>
      </c>
      <c r="K5276">
        <v>110.97</v>
      </c>
    </row>
    <row r="5277" spans="1:11" x14ac:dyDescent="0.3">
      <c r="A5277" t="s">
        <v>479</v>
      </c>
      <c r="B5277" s="2">
        <v>46265</v>
      </c>
      <c r="C5277">
        <v>552143.85</v>
      </c>
      <c r="D5277">
        <v>3149.52</v>
      </c>
      <c r="E5277">
        <v>501.54</v>
      </c>
      <c r="F5277">
        <v>5185.76</v>
      </c>
      <c r="G5277">
        <v>714.45</v>
      </c>
      <c r="H5277">
        <v>545742.1</v>
      </c>
      <c r="I5277">
        <v>114.36</v>
      </c>
      <c r="J5277">
        <v>4.74</v>
      </c>
      <c r="K5277">
        <v>109.63</v>
      </c>
    </row>
    <row r="5278" spans="1:11" x14ac:dyDescent="0.3">
      <c r="A5278" t="s">
        <v>479</v>
      </c>
      <c r="B5278" s="2">
        <v>46295</v>
      </c>
      <c r="C5278">
        <v>545742.1</v>
      </c>
      <c r="D5278">
        <v>3113</v>
      </c>
      <c r="E5278">
        <v>495.72</v>
      </c>
      <c r="F5278">
        <v>5125.6400000000003</v>
      </c>
      <c r="G5278">
        <v>706.16</v>
      </c>
      <c r="H5278">
        <v>539414.57999999996</v>
      </c>
      <c r="I5278">
        <v>113.04</v>
      </c>
      <c r="J5278">
        <v>4.74</v>
      </c>
      <c r="K5278">
        <v>108.3</v>
      </c>
    </row>
    <row r="5279" spans="1:11" x14ac:dyDescent="0.3">
      <c r="A5279" t="s">
        <v>479</v>
      </c>
      <c r="B5279" s="2">
        <v>46326</v>
      </c>
      <c r="C5279">
        <v>539414.57999999996</v>
      </c>
      <c r="D5279">
        <v>3076.91</v>
      </c>
      <c r="E5279">
        <v>489.97</v>
      </c>
      <c r="F5279">
        <v>5066.21</v>
      </c>
      <c r="G5279">
        <v>697.98</v>
      </c>
      <c r="H5279">
        <v>533160.43000000005</v>
      </c>
      <c r="I5279">
        <v>111.73</v>
      </c>
      <c r="J5279">
        <v>4.74</v>
      </c>
      <c r="K5279">
        <v>106.99</v>
      </c>
    </row>
    <row r="5280" spans="1:11" x14ac:dyDescent="0.3">
      <c r="A5280" t="s">
        <v>479</v>
      </c>
      <c r="B5280" s="2">
        <v>46356</v>
      </c>
      <c r="C5280">
        <v>533160.43000000005</v>
      </c>
      <c r="D5280">
        <v>3041.24</v>
      </c>
      <c r="E5280">
        <v>484.29</v>
      </c>
      <c r="F5280">
        <v>5007.47</v>
      </c>
      <c r="G5280">
        <v>689.88</v>
      </c>
      <c r="H5280">
        <v>526978.79</v>
      </c>
      <c r="I5280">
        <v>110.43</v>
      </c>
      <c r="J5280">
        <v>4.74</v>
      </c>
      <c r="K5280">
        <v>105.7</v>
      </c>
    </row>
    <row r="5281" spans="1:11" x14ac:dyDescent="0.3">
      <c r="A5281" t="s">
        <v>479</v>
      </c>
      <c r="B5281" s="2">
        <v>46387</v>
      </c>
      <c r="C5281">
        <v>526978.79</v>
      </c>
      <c r="D5281">
        <v>3005.97</v>
      </c>
      <c r="E5281">
        <v>478.68</v>
      </c>
      <c r="F5281">
        <v>4949.41</v>
      </c>
      <c r="G5281">
        <v>681.88</v>
      </c>
      <c r="H5281">
        <v>520868.81</v>
      </c>
      <c r="I5281">
        <v>109.15</v>
      </c>
      <c r="J5281">
        <v>4.74</v>
      </c>
      <c r="K5281">
        <v>104.42</v>
      </c>
    </row>
    <row r="5282" spans="1:11" x14ac:dyDescent="0.3">
      <c r="A5282" t="s">
        <v>480</v>
      </c>
      <c r="B5282" s="2">
        <v>46053</v>
      </c>
      <c r="C5282">
        <v>242070.35</v>
      </c>
      <c r="D5282">
        <v>1271.27</v>
      </c>
      <c r="E5282">
        <v>1275.71</v>
      </c>
      <c r="F5282">
        <v>1729.22</v>
      </c>
      <c r="G5282">
        <v>238.88</v>
      </c>
      <c r="H5282">
        <v>238826.54</v>
      </c>
      <c r="I5282">
        <v>55.1</v>
      </c>
      <c r="J5282">
        <v>6.4</v>
      </c>
      <c r="K5282">
        <v>48.71</v>
      </c>
    </row>
    <row r="5283" spans="1:11" x14ac:dyDescent="0.3">
      <c r="A5283" t="s">
        <v>480</v>
      </c>
      <c r="B5283" s="2">
        <v>46081</v>
      </c>
      <c r="C5283">
        <v>238826.54</v>
      </c>
      <c r="D5283">
        <v>1254.24</v>
      </c>
      <c r="E5283">
        <v>1258.6199999999999</v>
      </c>
      <c r="F5283">
        <v>1706.05</v>
      </c>
      <c r="G5283">
        <v>235.68</v>
      </c>
      <c r="H5283">
        <v>235626.21</v>
      </c>
      <c r="I5283">
        <v>54.36</v>
      </c>
      <c r="J5283">
        <v>6.4</v>
      </c>
      <c r="K5283">
        <v>47.97</v>
      </c>
    </row>
    <row r="5284" spans="1:11" x14ac:dyDescent="0.3">
      <c r="A5284" t="s">
        <v>480</v>
      </c>
      <c r="B5284" s="2">
        <v>46112</v>
      </c>
      <c r="C5284">
        <v>235626.21</v>
      </c>
      <c r="D5284">
        <v>1237.43</v>
      </c>
      <c r="E5284">
        <v>1241.75</v>
      </c>
      <c r="F5284">
        <v>1683.18</v>
      </c>
      <c r="G5284">
        <v>232.52</v>
      </c>
      <c r="H5284">
        <v>232468.75</v>
      </c>
      <c r="I5284">
        <v>53.64</v>
      </c>
      <c r="J5284">
        <v>6.4</v>
      </c>
      <c r="K5284">
        <v>47.24</v>
      </c>
    </row>
    <row r="5285" spans="1:11" x14ac:dyDescent="0.3">
      <c r="A5285" t="s">
        <v>480</v>
      </c>
      <c r="B5285" s="2">
        <v>46142</v>
      </c>
      <c r="C5285">
        <v>232468.75</v>
      </c>
      <c r="D5285">
        <v>1220.8499999999999</v>
      </c>
      <c r="E5285">
        <v>1225.1099999999999</v>
      </c>
      <c r="F5285">
        <v>1660.63</v>
      </c>
      <c r="G5285">
        <v>229.4</v>
      </c>
      <c r="H5285">
        <v>229353.61</v>
      </c>
      <c r="I5285">
        <v>52.92</v>
      </c>
      <c r="J5285">
        <v>6.4</v>
      </c>
      <c r="K5285">
        <v>46.52</v>
      </c>
    </row>
    <row r="5286" spans="1:11" x14ac:dyDescent="0.3">
      <c r="A5286" t="s">
        <v>480</v>
      </c>
      <c r="B5286" s="2">
        <v>46173</v>
      </c>
      <c r="C5286">
        <v>229353.61</v>
      </c>
      <c r="D5286">
        <v>1204.49</v>
      </c>
      <c r="E5286">
        <v>1208.69</v>
      </c>
      <c r="F5286">
        <v>1638.38</v>
      </c>
      <c r="G5286">
        <v>226.33</v>
      </c>
      <c r="H5286">
        <v>226280.21</v>
      </c>
      <c r="I5286">
        <v>52.21</v>
      </c>
      <c r="J5286">
        <v>6.4</v>
      </c>
      <c r="K5286">
        <v>45.81</v>
      </c>
    </row>
    <row r="5287" spans="1:11" x14ac:dyDescent="0.3">
      <c r="A5287" t="s">
        <v>480</v>
      </c>
      <c r="B5287" s="2">
        <v>46203</v>
      </c>
      <c r="C5287">
        <v>226280.21</v>
      </c>
      <c r="D5287">
        <v>1188.3499999999999</v>
      </c>
      <c r="E5287">
        <v>1192.5</v>
      </c>
      <c r="F5287">
        <v>1616.42</v>
      </c>
      <c r="G5287">
        <v>223.3</v>
      </c>
      <c r="H5287">
        <v>223248</v>
      </c>
      <c r="I5287">
        <v>51.51</v>
      </c>
      <c r="J5287">
        <v>6.4</v>
      </c>
      <c r="K5287">
        <v>45.11</v>
      </c>
    </row>
    <row r="5288" spans="1:11" x14ac:dyDescent="0.3">
      <c r="A5288" t="s">
        <v>480</v>
      </c>
      <c r="B5288" s="2">
        <v>46234</v>
      </c>
      <c r="C5288">
        <v>223248</v>
      </c>
      <c r="D5288">
        <v>1172.42</v>
      </c>
      <c r="E5288">
        <v>1176.52</v>
      </c>
      <c r="F5288">
        <v>1594.76</v>
      </c>
      <c r="G5288">
        <v>220.3</v>
      </c>
      <c r="H5288">
        <v>220256.41</v>
      </c>
      <c r="I5288">
        <v>50.82</v>
      </c>
      <c r="J5288">
        <v>6.4</v>
      </c>
      <c r="K5288">
        <v>44.42</v>
      </c>
    </row>
    <row r="5289" spans="1:11" x14ac:dyDescent="0.3">
      <c r="A5289" t="s">
        <v>480</v>
      </c>
      <c r="B5289" s="2">
        <v>46265</v>
      </c>
      <c r="C5289">
        <v>220256.41</v>
      </c>
      <c r="D5289">
        <v>1156.71</v>
      </c>
      <c r="E5289">
        <v>1160.75</v>
      </c>
      <c r="F5289">
        <v>1573.39</v>
      </c>
      <c r="G5289">
        <v>217.35</v>
      </c>
      <c r="H5289">
        <v>217304.92</v>
      </c>
      <c r="I5289">
        <v>50.14</v>
      </c>
      <c r="J5289">
        <v>6.4</v>
      </c>
      <c r="K5289">
        <v>43.74</v>
      </c>
    </row>
    <row r="5290" spans="1:11" x14ac:dyDescent="0.3">
      <c r="A5290" t="s">
        <v>480</v>
      </c>
      <c r="B5290" s="2">
        <v>46295</v>
      </c>
      <c r="C5290">
        <v>217304.92</v>
      </c>
      <c r="D5290">
        <v>1141.21</v>
      </c>
      <c r="E5290">
        <v>1145.2</v>
      </c>
      <c r="F5290">
        <v>1552.31</v>
      </c>
      <c r="G5290">
        <v>214.44</v>
      </c>
      <c r="H5290">
        <v>214392.98</v>
      </c>
      <c r="I5290">
        <v>49.47</v>
      </c>
      <c r="J5290">
        <v>6.4</v>
      </c>
      <c r="K5290">
        <v>43.07</v>
      </c>
    </row>
    <row r="5291" spans="1:11" x14ac:dyDescent="0.3">
      <c r="A5291" t="s">
        <v>480</v>
      </c>
      <c r="B5291" s="2">
        <v>46326</v>
      </c>
      <c r="C5291">
        <v>214392.98</v>
      </c>
      <c r="D5291">
        <v>1125.92</v>
      </c>
      <c r="E5291">
        <v>1129.8499999999999</v>
      </c>
      <c r="F5291">
        <v>1531.51</v>
      </c>
      <c r="G5291">
        <v>211.57</v>
      </c>
      <c r="H5291">
        <v>211520.06</v>
      </c>
      <c r="I5291">
        <v>48.8</v>
      </c>
      <c r="J5291">
        <v>6.4</v>
      </c>
      <c r="K5291">
        <v>42.41</v>
      </c>
    </row>
    <row r="5292" spans="1:11" x14ac:dyDescent="0.3">
      <c r="A5292" t="s">
        <v>480</v>
      </c>
      <c r="B5292" s="2">
        <v>46356</v>
      </c>
      <c r="C5292">
        <v>211520.06</v>
      </c>
      <c r="D5292">
        <v>1110.83</v>
      </c>
      <c r="E5292">
        <v>1114.71</v>
      </c>
      <c r="F5292">
        <v>1510.98</v>
      </c>
      <c r="G5292">
        <v>208.73</v>
      </c>
      <c r="H5292">
        <v>208685.63</v>
      </c>
      <c r="I5292">
        <v>48.15</v>
      </c>
      <c r="J5292">
        <v>6.4</v>
      </c>
      <c r="K5292">
        <v>41.75</v>
      </c>
    </row>
    <row r="5293" spans="1:11" x14ac:dyDescent="0.3">
      <c r="A5293" t="s">
        <v>480</v>
      </c>
      <c r="B5293" s="2">
        <v>46387</v>
      </c>
      <c r="C5293">
        <v>208685.63</v>
      </c>
      <c r="D5293">
        <v>1095.95</v>
      </c>
      <c r="E5293">
        <v>1099.77</v>
      </c>
      <c r="F5293">
        <v>1490.74</v>
      </c>
      <c r="G5293">
        <v>205.93</v>
      </c>
      <c r="H5293">
        <v>205889.19</v>
      </c>
      <c r="I5293">
        <v>47.5</v>
      </c>
      <c r="J5293">
        <v>6.4</v>
      </c>
      <c r="K5293">
        <v>41.11</v>
      </c>
    </row>
    <row r="5294" spans="1:11" x14ac:dyDescent="0.3">
      <c r="A5294" t="s">
        <v>481</v>
      </c>
      <c r="B5294" s="2">
        <v>46053</v>
      </c>
      <c r="C5294">
        <v>378179.74</v>
      </c>
      <c r="D5294">
        <v>1731.12</v>
      </c>
      <c r="E5294">
        <v>492.67</v>
      </c>
      <c r="F5294">
        <v>4294.09</v>
      </c>
      <c r="G5294">
        <v>828.39</v>
      </c>
      <c r="H5294">
        <v>372564.59</v>
      </c>
      <c r="I5294">
        <v>78.2</v>
      </c>
      <c r="J5294">
        <v>5.86</v>
      </c>
      <c r="K5294">
        <v>72.34</v>
      </c>
    </row>
    <row r="5295" spans="1:11" x14ac:dyDescent="0.3">
      <c r="A5295" t="s">
        <v>481</v>
      </c>
      <c r="B5295" s="2">
        <v>46081</v>
      </c>
      <c r="C5295">
        <v>372564.59</v>
      </c>
      <c r="D5295">
        <v>1705.41</v>
      </c>
      <c r="E5295">
        <v>485.35</v>
      </c>
      <c r="F5295">
        <v>4230.33</v>
      </c>
      <c r="G5295">
        <v>816.09</v>
      </c>
      <c r="H5295">
        <v>367032.81</v>
      </c>
      <c r="I5295">
        <v>77.040000000000006</v>
      </c>
      <c r="J5295">
        <v>5.86</v>
      </c>
      <c r="K5295">
        <v>71.180000000000007</v>
      </c>
    </row>
    <row r="5296" spans="1:11" x14ac:dyDescent="0.3">
      <c r="A5296" t="s">
        <v>481</v>
      </c>
      <c r="B5296" s="2">
        <v>46112</v>
      </c>
      <c r="C5296">
        <v>367032.81</v>
      </c>
      <c r="D5296">
        <v>1680.09</v>
      </c>
      <c r="E5296">
        <v>478.15</v>
      </c>
      <c r="F5296">
        <v>4167.5200000000004</v>
      </c>
      <c r="G5296">
        <v>803.97</v>
      </c>
      <c r="H5296">
        <v>361583.17</v>
      </c>
      <c r="I5296">
        <v>75.900000000000006</v>
      </c>
      <c r="J5296">
        <v>5.86</v>
      </c>
      <c r="K5296">
        <v>70.040000000000006</v>
      </c>
    </row>
    <row r="5297" spans="1:11" x14ac:dyDescent="0.3">
      <c r="A5297" t="s">
        <v>481</v>
      </c>
      <c r="B5297" s="2">
        <v>46142</v>
      </c>
      <c r="C5297">
        <v>361583.17</v>
      </c>
      <c r="D5297">
        <v>1655.15</v>
      </c>
      <c r="E5297">
        <v>471.05</v>
      </c>
      <c r="F5297">
        <v>4105.6400000000003</v>
      </c>
      <c r="G5297">
        <v>792.03</v>
      </c>
      <c r="H5297">
        <v>356214.45</v>
      </c>
      <c r="I5297">
        <v>74.77</v>
      </c>
      <c r="J5297">
        <v>5.86</v>
      </c>
      <c r="K5297">
        <v>68.91</v>
      </c>
    </row>
    <row r="5298" spans="1:11" x14ac:dyDescent="0.3">
      <c r="A5298" t="s">
        <v>481</v>
      </c>
      <c r="B5298" s="2">
        <v>46173</v>
      </c>
      <c r="C5298">
        <v>356214.45</v>
      </c>
      <c r="D5298">
        <v>1630.57</v>
      </c>
      <c r="E5298">
        <v>464.05</v>
      </c>
      <c r="F5298">
        <v>4044.68</v>
      </c>
      <c r="G5298">
        <v>780.27</v>
      </c>
      <c r="H5298">
        <v>350925.44</v>
      </c>
      <c r="I5298">
        <v>73.66</v>
      </c>
      <c r="J5298">
        <v>5.86</v>
      </c>
      <c r="K5298">
        <v>67.8</v>
      </c>
    </row>
    <row r="5299" spans="1:11" x14ac:dyDescent="0.3">
      <c r="A5299" t="s">
        <v>481</v>
      </c>
      <c r="B5299" s="2">
        <v>46203</v>
      </c>
      <c r="C5299">
        <v>350925.44</v>
      </c>
      <c r="D5299">
        <v>1606.36</v>
      </c>
      <c r="E5299">
        <v>457.16</v>
      </c>
      <c r="F5299">
        <v>3984.63</v>
      </c>
      <c r="G5299">
        <v>768.69</v>
      </c>
      <c r="H5299">
        <v>345714.95</v>
      </c>
      <c r="I5299">
        <v>72.569999999999993</v>
      </c>
      <c r="J5299">
        <v>5.86</v>
      </c>
      <c r="K5299">
        <v>66.709999999999994</v>
      </c>
    </row>
    <row r="5300" spans="1:11" x14ac:dyDescent="0.3">
      <c r="A5300" t="s">
        <v>481</v>
      </c>
      <c r="B5300" s="2">
        <v>46234</v>
      </c>
      <c r="C5300">
        <v>345714.95</v>
      </c>
      <c r="D5300">
        <v>1582.51</v>
      </c>
      <c r="E5300">
        <v>450.38</v>
      </c>
      <c r="F5300">
        <v>3925.47</v>
      </c>
      <c r="G5300">
        <v>757.27</v>
      </c>
      <c r="H5300">
        <v>340581.84</v>
      </c>
      <c r="I5300">
        <v>71.489999999999995</v>
      </c>
      <c r="J5300">
        <v>5.86</v>
      </c>
      <c r="K5300">
        <v>65.63</v>
      </c>
    </row>
    <row r="5301" spans="1:11" x14ac:dyDescent="0.3">
      <c r="A5301" t="s">
        <v>481</v>
      </c>
      <c r="B5301" s="2">
        <v>46265</v>
      </c>
      <c r="C5301">
        <v>340581.84</v>
      </c>
      <c r="D5301">
        <v>1559.01</v>
      </c>
      <c r="E5301">
        <v>443.69</v>
      </c>
      <c r="F5301">
        <v>3867.18</v>
      </c>
      <c r="G5301">
        <v>746.03</v>
      </c>
      <c r="H5301">
        <v>335524.94</v>
      </c>
      <c r="I5301">
        <v>70.430000000000007</v>
      </c>
      <c r="J5301">
        <v>5.86</v>
      </c>
      <c r="K5301">
        <v>64.569999999999993</v>
      </c>
    </row>
    <row r="5302" spans="1:11" x14ac:dyDescent="0.3">
      <c r="A5302" t="s">
        <v>481</v>
      </c>
      <c r="B5302" s="2">
        <v>46295</v>
      </c>
      <c r="C5302">
        <v>335524.94</v>
      </c>
      <c r="D5302">
        <v>1535.87</v>
      </c>
      <c r="E5302">
        <v>437.1</v>
      </c>
      <c r="F5302">
        <v>3809.76</v>
      </c>
      <c r="G5302">
        <v>734.95</v>
      </c>
      <c r="H5302">
        <v>330543.12</v>
      </c>
      <c r="I5302">
        <v>69.38</v>
      </c>
      <c r="J5302">
        <v>5.86</v>
      </c>
      <c r="K5302">
        <v>63.52</v>
      </c>
    </row>
    <row r="5303" spans="1:11" x14ac:dyDescent="0.3">
      <c r="A5303" t="s">
        <v>481</v>
      </c>
      <c r="B5303" s="2">
        <v>46326</v>
      </c>
      <c r="C5303">
        <v>330543.12</v>
      </c>
      <c r="D5303">
        <v>1513.06</v>
      </c>
      <c r="E5303">
        <v>430.61</v>
      </c>
      <c r="F5303">
        <v>3753.2</v>
      </c>
      <c r="G5303">
        <v>724.04</v>
      </c>
      <c r="H5303">
        <v>325635.27</v>
      </c>
      <c r="I5303">
        <v>68.349999999999994</v>
      </c>
      <c r="J5303">
        <v>5.86</v>
      </c>
      <c r="K5303">
        <v>62.49</v>
      </c>
    </row>
    <row r="5304" spans="1:11" x14ac:dyDescent="0.3">
      <c r="A5304" t="s">
        <v>481</v>
      </c>
      <c r="B5304" s="2">
        <v>46356</v>
      </c>
      <c r="C5304">
        <v>325635.27</v>
      </c>
      <c r="D5304">
        <v>1490.6</v>
      </c>
      <c r="E5304">
        <v>424.22</v>
      </c>
      <c r="F5304">
        <v>3697.47</v>
      </c>
      <c r="G5304">
        <v>713.29</v>
      </c>
      <c r="H5304">
        <v>320800.28999999998</v>
      </c>
      <c r="I5304">
        <v>67.34</v>
      </c>
      <c r="J5304">
        <v>5.86</v>
      </c>
      <c r="K5304">
        <v>61.48</v>
      </c>
    </row>
    <row r="5305" spans="1:11" x14ac:dyDescent="0.3">
      <c r="A5305" t="s">
        <v>481</v>
      </c>
      <c r="B5305" s="2">
        <v>46387</v>
      </c>
      <c r="C5305">
        <v>320800.28999999998</v>
      </c>
      <c r="D5305">
        <v>1468.46</v>
      </c>
      <c r="E5305">
        <v>417.92</v>
      </c>
      <c r="F5305">
        <v>3642.57</v>
      </c>
      <c r="G5305">
        <v>702.7</v>
      </c>
      <c r="H5305">
        <v>316037.09999999998</v>
      </c>
      <c r="I5305">
        <v>66.34</v>
      </c>
      <c r="J5305">
        <v>5.86</v>
      </c>
      <c r="K5305">
        <v>60.48</v>
      </c>
    </row>
    <row r="5306" spans="1:11" x14ac:dyDescent="0.3">
      <c r="A5306" t="s">
        <v>482</v>
      </c>
      <c r="B5306" s="2">
        <v>46053</v>
      </c>
      <c r="C5306">
        <v>239998.58</v>
      </c>
      <c r="D5306">
        <v>1263.19</v>
      </c>
      <c r="E5306">
        <v>259.62</v>
      </c>
      <c r="F5306">
        <v>2200.6999999999998</v>
      </c>
      <c r="G5306">
        <v>687.8</v>
      </c>
      <c r="H5306">
        <v>236850.46</v>
      </c>
      <c r="I5306">
        <v>49.67</v>
      </c>
      <c r="J5306">
        <v>10.79</v>
      </c>
      <c r="K5306">
        <v>38.880000000000003</v>
      </c>
    </row>
    <row r="5307" spans="1:11" x14ac:dyDescent="0.3">
      <c r="A5307" t="s">
        <v>482</v>
      </c>
      <c r="B5307" s="2">
        <v>46081</v>
      </c>
      <c r="C5307">
        <v>236850.46</v>
      </c>
      <c r="D5307">
        <v>1246.6199999999999</v>
      </c>
      <c r="E5307">
        <v>256.22000000000003</v>
      </c>
      <c r="F5307">
        <v>2171.83</v>
      </c>
      <c r="G5307">
        <v>678.78</v>
      </c>
      <c r="H5307">
        <v>233743.64</v>
      </c>
      <c r="I5307">
        <v>49.02</v>
      </c>
      <c r="J5307">
        <v>10.79</v>
      </c>
      <c r="K5307">
        <v>38.229999999999997</v>
      </c>
    </row>
    <row r="5308" spans="1:11" x14ac:dyDescent="0.3">
      <c r="A5308" t="s">
        <v>482</v>
      </c>
      <c r="B5308" s="2">
        <v>46112</v>
      </c>
      <c r="C5308">
        <v>233743.64</v>
      </c>
      <c r="D5308">
        <v>1230.27</v>
      </c>
      <c r="E5308">
        <v>252.85</v>
      </c>
      <c r="F5308">
        <v>2143.34</v>
      </c>
      <c r="G5308">
        <v>669.87</v>
      </c>
      <c r="H5308">
        <v>230677.57</v>
      </c>
      <c r="I5308">
        <v>48.38</v>
      </c>
      <c r="J5308">
        <v>10.79</v>
      </c>
      <c r="K5308">
        <v>37.590000000000003</v>
      </c>
    </row>
    <row r="5309" spans="1:11" x14ac:dyDescent="0.3">
      <c r="A5309" t="s">
        <v>482</v>
      </c>
      <c r="B5309" s="2">
        <v>46142</v>
      </c>
      <c r="C5309">
        <v>230677.57</v>
      </c>
      <c r="D5309">
        <v>1214.1300000000001</v>
      </c>
      <c r="E5309">
        <v>249.54</v>
      </c>
      <c r="F5309">
        <v>2115.23</v>
      </c>
      <c r="G5309">
        <v>661.09</v>
      </c>
      <c r="H5309">
        <v>227651.72</v>
      </c>
      <c r="I5309">
        <v>47.74</v>
      </c>
      <c r="J5309">
        <v>10.79</v>
      </c>
      <c r="K5309">
        <v>36.950000000000003</v>
      </c>
    </row>
    <row r="5310" spans="1:11" x14ac:dyDescent="0.3">
      <c r="A5310" t="s">
        <v>482</v>
      </c>
      <c r="B5310" s="2">
        <v>46173</v>
      </c>
      <c r="C5310">
        <v>227651.72</v>
      </c>
      <c r="D5310">
        <v>1198.21</v>
      </c>
      <c r="E5310">
        <v>246.26</v>
      </c>
      <c r="F5310">
        <v>2087.48</v>
      </c>
      <c r="G5310">
        <v>652.41999999999996</v>
      </c>
      <c r="H5310">
        <v>224665.56</v>
      </c>
      <c r="I5310">
        <v>47.12</v>
      </c>
      <c r="J5310">
        <v>10.79</v>
      </c>
      <c r="K5310">
        <v>36.32</v>
      </c>
    </row>
    <row r="5311" spans="1:11" x14ac:dyDescent="0.3">
      <c r="A5311" t="s">
        <v>482</v>
      </c>
      <c r="B5311" s="2">
        <v>46203</v>
      </c>
      <c r="C5311">
        <v>224665.56</v>
      </c>
      <c r="D5311">
        <v>1182.49</v>
      </c>
      <c r="E5311">
        <v>243.03</v>
      </c>
      <c r="F5311">
        <v>2060.1</v>
      </c>
      <c r="G5311">
        <v>643.86</v>
      </c>
      <c r="H5311">
        <v>221718.57</v>
      </c>
      <c r="I5311">
        <v>46.5</v>
      </c>
      <c r="J5311">
        <v>10.79</v>
      </c>
      <c r="K5311">
        <v>35.71</v>
      </c>
    </row>
    <row r="5312" spans="1:11" x14ac:dyDescent="0.3">
      <c r="A5312" t="s">
        <v>482</v>
      </c>
      <c r="B5312" s="2">
        <v>46234</v>
      </c>
      <c r="C5312">
        <v>221718.57</v>
      </c>
      <c r="D5312">
        <v>1166.98</v>
      </c>
      <c r="E5312">
        <v>239.85</v>
      </c>
      <c r="F5312">
        <v>2033.07</v>
      </c>
      <c r="G5312">
        <v>635.41</v>
      </c>
      <c r="H5312">
        <v>218810.23999999999</v>
      </c>
      <c r="I5312">
        <v>45.89</v>
      </c>
      <c r="J5312">
        <v>10.79</v>
      </c>
      <c r="K5312">
        <v>35.1</v>
      </c>
    </row>
    <row r="5313" spans="1:11" x14ac:dyDescent="0.3">
      <c r="A5313" t="s">
        <v>482</v>
      </c>
      <c r="B5313" s="2">
        <v>46265</v>
      </c>
      <c r="C5313">
        <v>218810.23999999999</v>
      </c>
      <c r="D5313">
        <v>1151.67</v>
      </c>
      <c r="E5313">
        <v>236.7</v>
      </c>
      <c r="F5313">
        <v>2006.41</v>
      </c>
      <c r="G5313">
        <v>627.08000000000004</v>
      </c>
      <c r="H5313">
        <v>215940.06</v>
      </c>
      <c r="I5313">
        <v>45.29</v>
      </c>
      <c r="J5313">
        <v>10.79</v>
      </c>
      <c r="K5313">
        <v>34.49</v>
      </c>
    </row>
    <row r="5314" spans="1:11" x14ac:dyDescent="0.3">
      <c r="A5314" t="s">
        <v>482</v>
      </c>
      <c r="B5314" s="2">
        <v>46295</v>
      </c>
      <c r="C5314">
        <v>215940.06</v>
      </c>
      <c r="D5314">
        <v>1136.56</v>
      </c>
      <c r="E5314">
        <v>233.6</v>
      </c>
      <c r="F5314">
        <v>1980.09</v>
      </c>
      <c r="G5314">
        <v>618.85</v>
      </c>
      <c r="H5314">
        <v>213107.52</v>
      </c>
      <c r="I5314">
        <v>44.69</v>
      </c>
      <c r="J5314">
        <v>10.79</v>
      </c>
      <c r="K5314">
        <v>33.9</v>
      </c>
    </row>
    <row r="5315" spans="1:11" x14ac:dyDescent="0.3">
      <c r="A5315" t="s">
        <v>482</v>
      </c>
      <c r="B5315" s="2">
        <v>46326</v>
      </c>
      <c r="C5315">
        <v>213107.52</v>
      </c>
      <c r="D5315">
        <v>1121.6600000000001</v>
      </c>
      <c r="E5315">
        <v>230.53</v>
      </c>
      <c r="F5315">
        <v>1954.11</v>
      </c>
      <c r="G5315">
        <v>610.73</v>
      </c>
      <c r="H5315">
        <v>210312.14</v>
      </c>
      <c r="I5315">
        <v>44.11</v>
      </c>
      <c r="J5315">
        <v>10.79</v>
      </c>
      <c r="K5315">
        <v>33.31</v>
      </c>
    </row>
    <row r="5316" spans="1:11" x14ac:dyDescent="0.3">
      <c r="A5316" t="s">
        <v>482</v>
      </c>
      <c r="B5316" s="2">
        <v>46356</v>
      </c>
      <c r="C5316">
        <v>210312.14</v>
      </c>
      <c r="D5316">
        <v>1106.94</v>
      </c>
      <c r="E5316">
        <v>227.51</v>
      </c>
      <c r="F5316">
        <v>1928.48</v>
      </c>
      <c r="G5316">
        <v>602.72</v>
      </c>
      <c r="H5316">
        <v>207553.43</v>
      </c>
      <c r="I5316">
        <v>43.53</v>
      </c>
      <c r="J5316">
        <v>10.79</v>
      </c>
      <c r="K5316">
        <v>32.74</v>
      </c>
    </row>
    <row r="5317" spans="1:11" x14ac:dyDescent="0.3">
      <c r="A5317" t="s">
        <v>482</v>
      </c>
      <c r="B5317" s="2">
        <v>46387</v>
      </c>
      <c r="C5317">
        <v>207553.43</v>
      </c>
      <c r="D5317">
        <v>1092.42</v>
      </c>
      <c r="E5317">
        <v>224.52</v>
      </c>
      <c r="F5317">
        <v>1903.19</v>
      </c>
      <c r="G5317">
        <v>594.82000000000005</v>
      </c>
      <c r="H5317">
        <v>204830.9</v>
      </c>
      <c r="I5317">
        <v>42.96</v>
      </c>
      <c r="J5317">
        <v>10.79</v>
      </c>
      <c r="K5317">
        <v>32.159999999999997</v>
      </c>
    </row>
    <row r="5318" spans="1:11" x14ac:dyDescent="0.3">
      <c r="A5318" t="s">
        <v>483</v>
      </c>
      <c r="B5318" s="2">
        <v>46053</v>
      </c>
      <c r="C5318">
        <v>532440.44999999995</v>
      </c>
      <c r="D5318">
        <v>2899.58</v>
      </c>
      <c r="E5318">
        <v>741.56</v>
      </c>
      <c r="F5318">
        <v>8636.2999999999993</v>
      </c>
      <c r="G5318">
        <v>897.04</v>
      </c>
      <c r="H5318">
        <v>522165.56</v>
      </c>
      <c r="I5318">
        <v>109.85</v>
      </c>
      <c r="J5318">
        <v>6.77</v>
      </c>
      <c r="K5318">
        <v>103.08</v>
      </c>
    </row>
    <row r="5319" spans="1:11" x14ac:dyDescent="0.3">
      <c r="A5319" t="s">
        <v>483</v>
      </c>
      <c r="B5319" s="2">
        <v>46081</v>
      </c>
      <c r="C5319">
        <v>522165.56</v>
      </c>
      <c r="D5319">
        <v>2843.63</v>
      </c>
      <c r="E5319">
        <v>727.25</v>
      </c>
      <c r="F5319">
        <v>8469.64</v>
      </c>
      <c r="G5319">
        <v>879.72</v>
      </c>
      <c r="H5319">
        <v>512088.95</v>
      </c>
      <c r="I5319">
        <v>107.73</v>
      </c>
      <c r="J5319">
        <v>6.77</v>
      </c>
      <c r="K5319">
        <v>100.96</v>
      </c>
    </row>
    <row r="5320" spans="1:11" x14ac:dyDescent="0.3">
      <c r="A5320" t="s">
        <v>483</v>
      </c>
      <c r="B5320" s="2">
        <v>46112</v>
      </c>
      <c r="C5320">
        <v>512088.95</v>
      </c>
      <c r="D5320">
        <v>2788.75</v>
      </c>
      <c r="E5320">
        <v>713.21</v>
      </c>
      <c r="F5320">
        <v>8306.2000000000007</v>
      </c>
      <c r="G5320">
        <v>862.75</v>
      </c>
      <c r="H5320">
        <v>502206.79</v>
      </c>
      <c r="I5320">
        <v>105.66</v>
      </c>
      <c r="J5320">
        <v>6.77</v>
      </c>
      <c r="K5320">
        <v>98.88</v>
      </c>
    </row>
    <row r="5321" spans="1:11" x14ac:dyDescent="0.3">
      <c r="A5321" t="s">
        <v>483</v>
      </c>
      <c r="B5321" s="2">
        <v>46142</v>
      </c>
      <c r="C5321">
        <v>502206.79</v>
      </c>
      <c r="D5321">
        <v>2734.93</v>
      </c>
      <c r="E5321">
        <v>699.45</v>
      </c>
      <c r="F5321">
        <v>8145.9</v>
      </c>
      <c r="G5321">
        <v>846.1</v>
      </c>
      <c r="H5321">
        <v>492515.34</v>
      </c>
      <c r="I5321">
        <v>103.62</v>
      </c>
      <c r="J5321">
        <v>6.77</v>
      </c>
      <c r="K5321">
        <v>96.84</v>
      </c>
    </row>
    <row r="5322" spans="1:11" x14ac:dyDescent="0.3">
      <c r="A5322" t="s">
        <v>483</v>
      </c>
      <c r="B5322" s="2">
        <v>46173</v>
      </c>
      <c r="C5322">
        <v>492515.34</v>
      </c>
      <c r="D5322">
        <v>2682.16</v>
      </c>
      <c r="E5322">
        <v>685.95</v>
      </c>
      <c r="F5322">
        <v>7988.71</v>
      </c>
      <c r="G5322">
        <v>829.77</v>
      </c>
      <c r="H5322">
        <v>483010.91</v>
      </c>
      <c r="I5322">
        <v>101.62</v>
      </c>
      <c r="J5322">
        <v>6.77</v>
      </c>
      <c r="K5322">
        <v>94.84</v>
      </c>
    </row>
    <row r="5323" spans="1:11" x14ac:dyDescent="0.3">
      <c r="A5323" t="s">
        <v>483</v>
      </c>
      <c r="B5323" s="2">
        <v>46203</v>
      </c>
      <c r="C5323">
        <v>483010.91</v>
      </c>
      <c r="D5323">
        <v>2630.4</v>
      </c>
      <c r="E5323">
        <v>672.71</v>
      </c>
      <c r="F5323">
        <v>7834.54</v>
      </c>
      <c r="G5323">
        <v>813.76</v>
      </c>
      <c r="H5323">
        <v>473689.89</v>
      </c>
      <c r="I5323">
        <v>99.66</v>
      </c>
      <c r="J5323">
        <v>6.77</v>
      </c>
      <c r="K5323">
        <v>92.88</v>
      </c>
    </row>
    <row r="5324" spans="1:11" x14ac:dyDescent="0.3">
      <c r="A5324" t="s">
        <v>483</v>
      </c>
      <c r="B5324" s="2">
        <v>46234</v>
      </c>
      <c r="C5324">
        <v>473689.89</v>
      </c>
      <c r="D5324">
        <v>2579.64</v>
      </c>
      <c r="E5324">
        <v>659.73</v>
      </c>
      <c r="F5324">
        <v>7683.35</v>
      </c>
      <c r="G5324">
        <v>798.05</v>
      </c>
      <c r="H5324">
        <v>464548.75</v>
      </c>
      <c r="I5324">
        <v>97.73</v>
      </c>
      <c r="J5324">
        <v>6.77</v>
      </c>
      <c r="K5324">
        <v>90.96</v>
      </c>
    </row>
    <row r="5325" spans="1:11" x14ac:dyDescent="0.3">
      <c r="A5325" t="s">
        <v>483</v>
      </c>
      <c r="B5325" s="2">
        <v>46265</v>
      </c>
      <c r="C5325">
        <v>464548.75</v>
      </c>
      <c r="D5325">
        <v>2529.86</v>
      </c>
      <c r="E5325">
        <v>647</v>
      </c>
      <c r="F5325">
        <v>7535.08</v>
      </c>
      <c r="G5325">
        <v>782.65</v>
      </c>
      <c r="H5325">
        <v>455584.01</v>
      </c>
      <c r="I5325">
        <v>95.85</v>
      </c>
      <c r="J5325">
        <v>6.77</v>
      </c>
      <c r="K5325">
        <v>89.07</v>
      </c>
    </row>
    <row r="5326" spans="1:11" x14ac:dyDescent="0.3">
      <c r="A5326" t="s">
        <v>483</v>
      </c>
      <c r="B5326" s="2">
        <v>46295</v>
      </c>
      <c r="C5326">
        <v>455584.01</v>
      </c>
      <c r="D5326">
        <v>2481.0300000000002</v>
      </c>
      <c r="E5326">
        <v>634.51</v>
      </c>
      <c r="F5326">
        <v>7389.67</v>
      </c>
      <c r="G5326">
        <v>767.55</v>
      </c>
      <c r="H5326">
        <v>446792.28</v>
      </c>
      <c r="I5326">
        <v>94</v>
      </c>
      <c r="J5326">
        <v>6.77</v>
      </c>
      <c r="K5326">
        <v>87.22</v>
      </c>
    </row>
    <row r="5327" spans="1:11" x14ac:dyDescent="0.3">
      <c r="A5327" t="s">
        <v>483</v>
      </c>
      <c r="B5327" s="2">
        <v>46326</v>
      </c>
      <c r="C5327">
        <v>446792.28</v>
      </c>
      <c r="D5327">
        <v>2433.16</v>
      </c>
      <c r="E5327">
        <v>622.27</v>
      </c>
      <c r="F5327">
        <v>7247.07</v>
      </c>
      <c r="G5327">
        <v>752.74</v>
      </c>
      <c r="H5327">
        <v>438170.2</v>
      </c>
      <c r="I5327">
        <v>92.18</v>
      </c>
      <c r="J5327">
        <v>6.77</v>
      </c>
      <c r="K5327">
        <v>85.41</v>
      </c>
    </row>
    <row r="5328" spans="1:11" x14ac:dyDescent="0.3">
      <c r="A5328" t="s">
        <v>483</v>
      </c>
      <c r="B5328" s="2">
        <v>46356</v>
      </c>
      <c r="C5328">
        <v>438170.2</v>
      </c>
      <c r="D5328">
        <v>2386.1999999999998</v>
      </c>
      <c r="E5328">
        <v>610.26</v>
      </c>
      <c r="F5328">
        <v>7107.22</v>
      </c>
      <c r="G5328">
        <v>738.21</v>
      </c>
      <c r="H5328">
        <v>429714.51</v>
      </c>
      <c r="I5328">
        <v>90.4</v>
      </c>
      <c r="J5328">
        <v>6.77</v>
      </c>
      <c r="K5328">
        <v>83.63</v>
      </c>
    </row>
    <row r="5329" spans="1:11" x14ac:dyDescent="0.3">
      <c r="A5329" t="s">
        <v>483</v>
      </c>
      <c r="B5329" s="2">
        <v>46387</v>
      </c>
      <c r="C5329">
        <v>429714.51</v>
      </c>
      <c r="D5329">
        <v>2340.15</v>
      </c>
      <c r="E5329">
        <v>598.49</v>
      </c>
      <c r="F5329">
        <v>6970.06</v>
      </c>
      <c r="G5329">
        <v>723.97</v>
      </c>
      <c r="H5329">
        <v>421421.99</v>
      </c>
      <c r="I5329">
        <v>88.66</v>
      </c>
      <c r="J5329">
        <v>6.77</v>
      </c>
      <c r="K5329">
        <v>81.89</v>
      </c>
    </row>
    <row r="5330" spans="1:11" x14ac:dyDescent="0.3">
      <c r="A5330" t="s">
        <v>484</v>
      </c>
      <c r="B5330" s="2">
        <v>46053</v>
      </c>
      <c r="C5330">
        <v>607274.47</v>
      </c>
      <c r="D5330">
        <v>3192.75</v>
      </c>
      <c r="E5330">
        <v>637.33000000000004</v>
      </c>
      <c r="F5330">
        <v>2935.52</v>
      </c>
      <c r="G5330">
        <v>1420.17</v>
      </c>
      <c r="H5330">
        <v>602281.44999999995</v>
      </c>
      <c r="I5330">
        <v>126</v>
      </c>
      <c r="J5330">
        <v>7.48</v>
      </c>
      <c r="K5330">
        <v>118.52</v>
      </c>
    </row>
    <row r="5331" spans="1:11" x14ac:dyDescent="0.3">
      <c r="A5331" t="s">
        <v>484</v>
      </c>
      <c r="B5331" s="2">
        <v>46081</v>
      </c>
      <c r="C5331">
        <v>602281.44999999995</v>
      </c>
      <c r="D5331">
        <v>3166.49</v>
      </c>
      <c r="E5331">
        <v>632.09</v>
      </c>
      <c r="F5331">
        <v>2911.38</v>
      </c>
      <c r="G5331">
        <v>1408.5</v>
      </c>
      <c r="H5331">
        <v>597329.49</v>
      </c>
      <c r="I5331">
        <v>124.96</v>
      </c>
      <c r="J5331">
        <v>7.48</v>
      </c>
      <c r="K5331">
        <v>117.48</v>
      </c>
    </row>
    <row r="5332" spans="1:11" x14ac:dyDescent="0.3">
      <c r="A5332" t="s">
        <v>484</v>
      </c>
      <c r="B5332" s="2">
        <v>46112</v>
      </c>
      <c r="C5332">
        <v>597329.49</v>
      </c>
      <c r="D5332">
        <v>3140.46</v>
      </c>
      <c r="E5332">
        <v>626.89</v>
      </c>
      <c r="F5332">
        <v>2887.44</v>
      </c>
      <c r="G5332">
        <v>1396.92</v>
      </c>
      <c r="H5332">
        <v>592418.24</v>
      </c>
      <c r="I5332">
        <v>123.93</v>
      </c>
      <c r="J5332">
        <v>7.48</v>
      </c>
      <c r="K5332">
        <v>116.45</v>
      </c>
    </row>
    <row r="5333" spans="1:11" x14ac:dyDescent="0.3">
      <c r="A5333" t="s">
        <v>484</v>
      </c>
      <c r="B5333" s="2">
        <v>46142</v>
      </c>
      <c r="C5333">
        <v>592418.24</v>
      </c>
      <c r="D5333">
        <v>3114.64</v>
      </c>
      <c r="E5333">
        <v>621.74</v>
      </c>
      <c r="F5333">
        <v>2863.7</v>
      </c>
      <c r="G5333">
        <v>1385.43</v>
      </c>
      <c r="H5333">
        <v>587547.37</v>
      </c>
      <c r="I5333">
        <v>122.91</v>
      </c>
      <c r="J5333">
        <v>7.48</v>
      </c>
      <c r="K5333">
        <v>115.43</v>
      </c>
    </row>
    <row r="5334" spans="1:11" x14ac:dyDescent="0.3">
      <c r="A5334" t="s">
        <v>484</v>
      </c>
      <c r="B5334" s="2">
        <v>46173</v>
      </c>
      <c r="C5334">
        <v>587547.37</v>
      </c>
      <c r="D5334">
        <v>3089.03</v>
      </c>
      <c r="E5334">
        <v>616.62</v>
      </c>
      <c r="F5334">
        <v>2840.16</v>
      </c>
      <c r="G5334">
        <v>1374.04</v>
      </c>
      <c r="H5334">
        <v>582716.55000000005</v>
      </c>
      <c r="I5334">
        <v>121.9</v>
      </c>
      <c r="J5334">
        <v>7.48</v>
      </c>
      <c r="K5334">
        <v>114.42</v>
      </c>
    </row>
    <row r="5335" spans="1:11" x14ac:dyDescent="0.3">
      <c r="A5335" t="s">
        <v>484</v>
      </c>
      <c r="B5335" s="2">
        <v>46203</v>
      </c>
      <c r="C5335">
        <v>582716.55000000005</v>
      </c>
      <c r="D5335">
        <v>3063.63</v>
      </c>
      <c r="E5335">
        <v>611.54999999999995</v>
      </c>
      <c r="F5335">
        <v>2816.81</v>
      </c>
      <c r="G5335">
        <v>1362.74</v>
      </c>
      <c r="H5335">
        <v>577925.44999999995</v>
      </c>
      <c r="I5335">
        <v>120.9</v>
      </c>
      <c r="J5335">
        <v>7.48</v>
      </c>
      <c r="K5335">
        <v>113.42</v>
      </c>
    </row>
    <row r="5336" spans="1:11" x14ac:dyDescent="0.3">
      <c r="A5336" t="s">
        <v>484</v>
      </c>
      <c r="B5336" s="2">
        <v>46234</v>
      </c>
      <c r="C5336">
        <v>577925.44999999995</v>
      </c>
      <c r="D5336">
        <v>3038.44</v>
      </c>
      <c r="E5336">
        <v>606.53</v>
      </c>
      <c r="F5336">
        <v>2793.65</v>
      </c>
      <c r="G5336">
        <v>1351.54</v>
      </c>
      <c r="H5336">
        <v>573173.74</v>
      </c>
      <c r="I5336">
        <v>119.91</v>
      </c>
      <c r="J5336">
        <v>7.48</v>
      </c>
      <c r="K5336">
        <v>112.43</v>
      </c>
    </row>
    <row r="5337" spans="1:11" x14ac:dyDescent="0.3">
      <c r="A5337" t="s">
        <v>484</v>
      </c>
      <c r="B5337" s="2">
        <v>46265</v>
      </c>
      <c r="C5337">
        <v>573173.74</v>
      </c>
      <c r="D5337">
        <v>3013.46</v>
      </c>
      <c r="E5337">
        <v>601.54</v>
      </c>
      <c r="F5337">
        <v>2770.68</v>
      </c>
      <c r="G5337">
        <v>1340.42</v>
      </c>
      <c r="H5337">
        <v>568461.1</v>
      </c>
      <c r="I5337">
        <v>118.92</v>
      </c>
      <c r="J5337">
        <v>7.48</v>
      </c>
      <c r="K5337">
        <v>111.44</v>
      </c>
    </row>
    <row r="5338" spans="1:11" x14ac:dyDescent="0.3">
      <c r="A5338" t="s">
        <v>484</v>
      </c>
      <c r="B5338" s="2">
        <v>46295</v>
      </c>
      <c r="C5338">
        <v>568461.1</v>
      </c>
      <c r="D5338">
        <v>2988.68</v>
      </c>
      <c r="E5338">
        <v>596.59</v>
      </c>
      <c r="F5338">
        <v>2747.9</v>
      </c>
      <c r="G5338">
        <v>1329.4</v>
      </c>
      <c r="H5338">
        <v>563787.21</v>
      </c>
      <c r="I5338">
        <v>117.94</v>
      </c>
      <c r="J5338">
        <v>7.48</v>
      </c>
      <c r="K5338">
        <v>110.46</v>
      </c>
    </row>
    <row r="5339" spans="1:11" x14ac:dyDescent="0.3">
      <c r="A5339" t="s">
        <v>484</v>
      </c>
      <c r="B5339" s="2">
        <v>46326</v>
      </c>
      <c r="C5339">
        <v>563787.21</v>
      </c>
      <c r="D5339">
        <v>2964.11</v>
      </c>
      <c r="E5339">
        <v>591.69000000000005</v>
      </c>
      <c r="F5339">
        <v>2725.3</v>
      </c>
      <c r="G5339">
        <v>1318.47</v>
      </c>
      <c r="H5339">
        <v>559151.75</v>
      </c>
      <c r="I5339">
        <v>116.97</v>
      </c>
      <c r="J5339">
        <v>7.48</v>
      </c>
      <c r="K5339">
        <v>109.49</v>
      </c>
    </row>
    <row r="5340" spans="1:11" x14ac:dyDescent="0.3">
      <c r="A5340" t="s">
        <v>484</v>
      </c>
      <c r="B5340" s="2">
        <v>46356</v>
      </c>
      <c r="C5340">
        <v>559151.75</v>
      </c>
      <c r="D5340">
        <v>2939.74</v>
      </c>
      <c r="E5340">
        <v>586.82000000000005</v>
      </c>
      <c r="F5340">
        <v>2702.89</v>
      </c>
      <c r="G5340">
        <v>1307.6300000000001</v>
      </c>
      <c r="H5340">
        <v>554554.39</v>
      </c>
      <c r="I5340">
        <v>116.01</v>
      </c>
      <c r="J5340">
        <v>7.48</v>
      </c>
      <c r="K5340">
        <v>108.53</v>
      </c>
    </row>
    <row r="5341" spans="1:11" x14ac:dyDescent="0.3">
      <c r="A5341" t="s">
        <v>484</v>
      </c>
      <c r="B5341" s="2">
        <v>46387</v>
      </c>
      <c r="C5341">
        <v>554554.39</v>
      </c>
      <c r="D5341">
        <v>2915.57</v>
      </c>
      <c r="E5341">
        <v>582</v>
      </c>
      <c r="F5341">
        <v>2680.67</v>
      </c>
      <c r="G5341">
        <v>1296.8800000000001</v>
      </c>
      <c r="H5341">
        <v>549994.84</v>
      </c>
      <c r="I5341">
        <v>115.06</v>
      </c>
      <c r="J5341">
        <v>7.48</v>
      </c>
      <c r="K5341">
        <v>107.58</v>
      </c>
    </row>
    <row r="5342" spans="1:11" x14ac:dyDescent="0.3">
      <c r="A5342" t="s">
        <v>485</v>
      </c>
      <c r="B5342" s="2">
        <v>46053</v>
      </c>
      <c r="C5342">
        <v>412147.8</v>
      </c>
      <c r="D5342">
        <v>2087.5300000000002</v>
      </c>
      <c r="E5342">
        <v>544.04999999999995</v>
      </c>
      <c r="F5342">
        <v>6444.46</v>
      </c>
      <c r="G5342">
        <v>1372.66</v>
      </c>
      <c r="H5342">
        <v>403786.63</v>
      </c>
      <c r="I5342">
        <v>84.99</v>
      </c>
      <c r="J5342">
        <v>5.49</v>
      </c>
      <c r="K5342">
        <v>79.510000000000005</v>
      </c>
    </row>
    <row r="5343" spans="1:11" x14ac:dyDescent="0.3">
      <c r="A5343" t="s">
        <v>485</v>
      </c>
      <c r="B5343" s="2">
        <v>46081</v>
      </c>
      <c r="C5343">
        <v>403786.63</v>
      </c>
      <c r="D5343">
        <v>2045.18</v>
      </c>
      <c r="E5343">
        <v>533.02</v>
      </c>
      <c r="F5343">
        <v>6313.72</v>
      </c>
      <c r="G5343">
        <v>1344.81</v>
      </c>
      <c r="H5343">
        <v>395595.08</v>
      </c>
      <c r="I5343">
        <v>83.27</v>
      </c>
      <c r="J5343">
        <v>5.49</v>
      </c>
      <c r="K5343">
        <v>77.78</v>
      </c>
    </row>
    <row r="5344" spans="1:11" x14ac:dyDescent="0.3">
      <c r="A5344" t="s">
        <v>485</v>
      </c>
      <c r="B5344" s="2">
        <v>46112</v>
      </c>
      <c r="C5344">
        <v>395595.08</v>
      </c>
      <c r="D5344">
        <v>2003.69</v>
      </c>
      <c r="E5344">
        <v>522.20000000000005</v>
      </c>
      <c r="F5344">
        <v>6185.64</v>
      </c>
      <c r="G5344">
        <v>1317.53</v>
      </c>
      <c r="H5344">
        <v>387569.72</v>
      </c>
      <c r="I5344">
        <v>81.58</v>
      </c>
      <c r="J5344">
        <v>5.49</v>
      </c>
      <c r="K5344">
        <v>76.09</v>
      </c>
    </row>
    <row r="5345" spans="1:11" x14ac:dyDescent="0.3">
      <c r="A5345" t="s">
        <v>485</v>
      </c>
      <c r="B5345" s="2">
        <v>46142</v>
      </c>
      <c r="C5345">
        <v>387569.72</v>
      </c>
      <c r="D5345">
        <v>1963.04</v>
      </c>
      <c r="E5345">
        <v>511.61</v>
      </c>
      <c r="F5345">
        <v>6060.15</v>
      </c>
      <c r="G5345">
        <v>1290.8</v>
      </c>
      <c r="H5345">
        <v>379707.16</v>
      </c>
      <c r="I5345">
        <v>79.92</v>
      </c>
      <c r="J5345">
        <v>5.49</v>
      </c>
      <c r="K5345">
        <v>74.44</v>
      </c>
    </row>
    <row r="5346" spans="1:11" x14ac:dyDescent="0.3">
      <c r="A5346" t="s">
        <v>485</v>
      </c>
      <c r="B5346" s="2">
        <v>46173</v>
      </c>
      <c r="C5346">
        <v>379707.16</v>
      </c>
      <c r="D5346">
        <v>1923.22</v>
      </c>
      <c r="E5346">
        <v>501.23</v>
      </c>
      <c r="F5346">
        <v>5937.21</v>
      </c>
      <c r="G5346">
        <v>1264.6099999999999</v>
      </c>
      <c r="H5346">
        <v>372004.11</v>
      </c>
      <c r="I5346">
        <v>78.3</v>
      </c>
      <c r="J5346">
        <v>5.49</v>
      </c>
      <c r="K5346">
        <v>72.819999999999993</v>
      </c>
    </row>
    <row r="5347" spans="1:11" x14ac:dyDescent="0.3">
      <c r="A5347" t="s">
        <v>485</v>
      </c>
      <c r="B5347" s="2">
        <v>46203</v>
      </c>
      <c r="C5347">
        <v>372004.11</v>
      </c>
      <c r="D5347">
        <v>1884.2</v>
      </c>
      <c r="E5347">
        <v>491.06</v>
      </c>
      <c r="F5347">
        <v>5816.76</v>
      </c>
      <c r="G5347">
        <v>1238.96</v>
      </c>
      <c r="H5347">
        <v>364457.33</v>
      </c>
      <c r="I5347">
        <v>76.709999999999994</v>
      </c>
      <c r="J5347">
        <v>5.49</v>
      </c>
      <c r="K5347">
        <v>71.23</v>
      </c>
    </row>
    <row r="5348" spans="1:11" x14ac:dyDescent="0.3">
      <c r="A5348" t="s">
        <v>485</v>
      </c>
      <c r="B5348" s="2">
        <v>46234</v>
      </c>
      <c r="C5348">
        <v>364457.33</v>
      </c>
      <c r="D5348">
        <v>1845.98</v>
      </c>
      <c r="E5348">
        <v>481.1</v>
      </c>
      <c r="F5348">
        <v>5698.76</v>
      </c>
      <c r="G5348">
        <v>1213.82</v>
      </c>
      <c r="H5348">
        <v>357063.65</v>
      </c>
      <c r="I5348">
        <v>75.16</v>
      </c>
      <c r="J5348">
        <v>5.49</v>
      </c>
      <c r="K5348">
        <v>69.67</v>
      </c>
    </row>
    <row r="5349" spans="1:11" x14ac:dyDescent="0.3">
      <c r="A5349" t="s">
        <v>485</v>
      </c>
      <c r="B5349" s="2">
        <v>46265</v>
      </c>
      <c r="C5349">
        <v>357063.65</v>
      </c>
      <c r="D5349">
        <v>1808.53</v>
      </c>
      <c r="E5349">
        <v>471.34</v>
      </c>
      <c r="F5349">
        <v>5583.15</v>
      </c>
      <c r="G5349">
        <v>1189.2</v>
      </c>
      <c r="H5349">
        <v>349819.96</v>
      </c>
      <c r="I5349">
        <v>73.63</v>
      </c>
      <c r="J5349">
        <v>5.49</v>
      </c>
      <c r="K5349">
        <v>68.150000000000006</v>
      </c>
    </row>
    <row r="5350" spans="1:11" x14ac:dyDescent="0.3">
      <c r="A5350" t="s">
        <v>485</v>
      </c>
      <c r="B5350" s="2">
        <v>46295</v>
      </c>
      <c r="C5350">
        <v>349819.96</v>
      </c>
      <c r="D5350">
        <v>1771.84</v>
      </c>
      <c r="E5350">
        <v>461.78</v>
      </c>
      <c r="F5350">
        <v>5469.88</v>
      </c>
      <c r="G5350">
        <v>1165.07</v>
      </c>
      <c r="H5350">
        <v>342723.22</v>
      </c>
      <c r="I5350">
        <v>72.14</v>
      </c>
      <c r="J5350">
        <v>5.49</v>
      </c>
      <c r="K5350">
        <v>66.650000000000006</v>
      </c>
    </row>
    <row r="5351" spans="1:11" x14ac:dyDescent="0.3">
      <c r="A5351" t="s">
        <v>485</v>
      </c>
      <c r="B5351" s="2">
        <v>46326</v>
      </c>
      <c r="C5351">
        <v>342723.22</v>
      </c>
      <c r="D5351">
        <v>1735.89</v>
      </c>
      <c r="E5351">
        <v>452.41</v>
      </c>
      <c r="F5351">
        <v>5358.92</v>
      </c>
      <c r="G5351">
        <v>1141.44</v>
      </c>
      <c r="H5351">
        <v>335770.46</v>
      </c>
      <c r="I5351">
        <v>70.680000000000007</v>
      </c>
      <c r="J5351">
        <v>5.49</v>
      </c>
      <c r="K5351">
        <v>65.19</v>
      </c>
    </row>
    <row r="5352" spans="1:11" x14ac:dyDescent="0.3">
      <c r="A5352" t="s">
        <v>485</v>
      </c>
      <c r="B5352" s="2">
        <v>46356</v>
      </c>
      <c r="C5352">
        <v>335770.46</v>
      </c>
      <c r="D5352">
        <v>1700.68</v>
      </c>
      <c r="E5352">
        <v>443.23</v>
      </c>
      <c r="F5352">
        <v>5250.2</v>
      </c>
      <c r="G5352">
        <v>1118.28</v>
      </c>
      <c r="H5352">
        <v>328958.74</v>
      </c>
      <c r="I5352">
        <v>69.239999999999995</v>
      </c>
      <c r="J5352">
        <v>5.49</v>
      </c>
      <c r="K5352">
        <v>63.76</v>
      </c>
    </row>
    <row r="5353" spans="1:11" x14ac:dyDescent="0.3">
      <c r="A5353" t="s">
        <v>485</v>
      </c>
      <c r="B5353" s="2">
        <v>46387</v>
      </c>
      <c r="C5353">
        <v>328958.74</v>
      </c>
      <c r="D5353">
        <v>1666.18</v>
      </c>
      <c r="E5353">
        <v>434.24</v>
      </c>
      <c r="F5353">
        <v>5143.6899999999996</v>
      </c>
      <c r="G5353">
        <v>1095.5999999999999</v>
      </c>
      <c r="H5353">
        <v>322285.21999999997</v>
      </c>
      <c r="I5353">
        <v>67.84</v>
      </c>
      <c r="J5353">
        <v>5.49</v>
      </c>
      <c r="K5353">
        <v>62.35</v>
      </c>
    </row>
    <row r="5354" spans="1:11" x14ac:dyDescent="0.3">
      <c r="A5354" t="s">
        <v>486</v>
      </c>
      <c r="B5354" s="2">
        <v>46053</v>
      </c>
      <c r="C5354">
        <v>512161.55</v>
      </c>
      <c r="D5354">
        <v>2802.38</v>
      </c>
      <c r="E5354">
        <v>565.48</v>
      </c>
      <c r="F5354">
        <v>5651.56</v>
      </c>
      <c r="G5354">
        <v>884.37</v>
      </c>
      <c r="H5354">
        <v>505060.13</v>
      </c>
      <c r="I5354">
        <v>105.96</v>
      </c>
      <c r="J5354">
        <v>6.47</v>
      </c>
      <c r="K5354">
        <v>99.49</v>
      </c>
    </row>
    <row r="5355" spans="1:11" x14ac:dyDescent="0.3">
      <c r="A5355" t="s">
        <v>486</v>
      </c>
      <c r="B5355" s="2">
        <v>46081</v>
      </c>
      <c r="C5355">
        <v>505060.13</v>
      </c>
      <c r="D5355">
        <v>2763.52</v>
      </c>
      <c r="E5355">
        <v>557.64</v>
      </c>
      <c r="F5355">
        <v>5573.2</v>
      </c>
      <c r="G5355">
        <v>872.11</v>
      </c>
      <c r="H5355">
        <v>498057.18</v>
      </c>
      <c r="I5355">
        <v>104.49</v>
      </c>
      <c r="J5355">
        <v>6.47</v>
      </c>
      <c r="K5355">
        <v>98.02</v>
      </c>
    </row>
    <row r="5356" spans="1:11" x14ac:dyDescent="0.3">
      <c r="A5356" t="s">
        <v>486</v>
      </c>
      <c r="B5356" s="2">
        <v>46112</v>
      </c>
      <c r="C5356">
        <v>498057.18</v>
      </c>
      <c r="D5356">
        <v>2725.2</v>
      </c>
      <c r="E5356">
        <v>549.91</v>
      </c>
      <c r="F5356">
        <v>5495.92</v>
      </c>
      <c r="G5356">
        <v>860.02</v>
      </c>
      <c r="H5356">
        <v>491151.33</v>
      </c>
      <c r="I5356">
        <v>103.04</v>
      </c>
      <c r="J5356">
        <v>6.47</v>
      </c>
      <c r="K5356">
        <v>96.57</v>
      </c>
    </row>
    <row r="5357" spans="1:11" x14ac:dyDescent="0.3">
      <c r="A5357" t="s">
        <v>486</v>
      </c>
      <c r="B5357" s="2">
        <v>46142</v>
      </c>
      <c r="C5357">
        <v>491151.33</v>
      </c>
      <c r="D5357">
        <v>2687.42</v>
      </c>
      <c r="E5357">
        <v>542.28</v>
      </c>
      <c r="F5357">
        <v>5419.72</v>
      </c>
      <c r="G5357">
        <v>848.1</v>
      </c>
      <c r="H5357">
        <v>484341.24</v>
      </c>
      <c r="I5357">
        <v>101.61</v>
      </c>
      <c r="J5357">
        <v>6.47</v>
      </c>
      <c r="K5357">
        <v>95.14</v>
      </c>
    </row>
    <row r="5358" spans="1:11" x14ac:dyDescent="0.3">
      <c r="A5358" t="s">
        <v>486</v>
      </c>
      <c r="B5358" s="2">
        <v>46173</v>
      </c>
      <c r="C5358">
        <v>484341.24</v>
      </c>
      <c r="D5358">
        <v>2650.15</v>
      </c>
      <c r="E5358">
        <v>534.76</v>
      </c>
      <c r="F5358">
        <v>5344.57</v>
      </c>
      <c r="G5358">
        <v>836.34</v>
      </c>
      <c r="H5358">
        <v>477625.57</v>
      </c>
      <c r="I5358">
        <v>100.2</v>
      </c>
      <c r="J5358">
        <v>6.47</v>
      </c>
      <c r="K5358">
        <v>93.73</v>
      </c>
    </row>
    <row r="5359" spans="1:11" x14ac:dyDescent="0.3">
      <c r="A5359" t="s">
        <v>486</v>
      </c>
      <c r="B5359" s="2">
        <v>46203</v>
      </c>
      <c r="C5359">
        <v>477625.57</v>
      </c>
      <c r="D5359">
        <v>2613.41</v>
      </c>
      <c r="E5359">
        <v>527.35</v>
      </c>
      <c r="F5359">
        <v>5270.47</v>
      </c>
      <c r="G5359">
        <v>824.74</v>
      </c>
      <c r="H5359">
        <v>471003.01</v>
      </c>
      <c r="I5359">
        <v>98.82</v>
      </c>
      <c r="J5359">
        <v>6.47</v>
      </c>
      <c r="K5359">
        <v>92.34</v>
      </c>
    </row>
    <row r="5360" spans="1:11" x14ac:dyDescent="0.3">
      <c r="A5360" t="s">
        <v>486</v>
      </c>
      <c r="B5360" s="2">
        <v>46234</v>
      </c>
      <c r="C5360">
        <v>471003.01</v>
      </c>
      <c r="D5360">
        <v>2577.17</v>
      </c>
      <c r="E5360">
        <v>520.04</v>
      </c>
      <c r="F5360">
        <v>5197.3900000000003</v>
      </c>
      <c r="G5360">
        <v>813.3</v>
      </c>
      <c r="H5360">
        <v>464472.29</v>
      </c>
      <c r="I5360">
        <v>97.45</v>
      </c>
      <c r="J5360">
        <v>6.47</v>
      </c>
      <c r="K5360">
        <v>90.97</v>
      </c>
    </row>
    <row r="5361" spans="1:11" x14ac:dyDescent="0.3">
      <c r="A5361" t="s">
        <v>486</v>
      </c>
      <c r="B5361" s="2">
        <v>46265</v>
      </c>
      <c r="C5361">
        <v>464472.29</v>
      </c>
      <c r="D5361">
        <v>2541.44</v>
      </c>
      <c r="E5361">
        <v>512.83000000000004</v>
      </c>
      <c r="F5361">
        <v>5125.32</v>
      </c>
      <c r="G5361">
        <v>802.03</v>
      </c>
      <c r="H5361">
        <v>458032.11</v>
      </c>
      <c r="I5361">
        <v>96.09</v>
      </c>
      <c r="J5361">
        <v>6.47</v>
      </c>
      <c r="K5361">
        <v>89.62</v>
      </c>
    </row>
    <row r="5362" spans="1:11" x14ac:dyDescent="0.3">
      <c r="A5362" t="s">
        <v>486</v>
      </c>
      <c r="B5362" s="2">
        <v>46295</v>
      </c>
      <c r="C5362">
        <v>458032.11</v>
      </c>
      <c r="D5362">
        <v>2506.1999999999998</v>
      </c>
      <c r="E5362">
        <v>505.72</v>
      </c>
      <c r="F5362">
        <v>5054.26</v>
      </c>
      <c r="G5362">
        <v>790.91</v>
      </c>
      <c r="H5362">
        <v>451681.23</v>
      </c>
      <c r="I5362">
        <v>94.76</v>
      </c>
      <c r="J5362">
        <v>6.47</v>
      </c>
      <c r="K5362">
        <v>88.29</v>
      </c>
    </row>
    <row r="5363" spans="1:11" x14ac:dyDescent="0.3">
      <c r="A5363" t="s">
        <v>486</v>
      </c>
      <c r="B5363" s="2">
        <v>46326</v>
      </c>
      <c r="C5363">
        <v>451681.23</v>
      </c>
      <c r="D5363">
        <v>2471.4499999999998</v>
      </c>
      <c r="E5363">
        <v>498.7</v>
      </c>
      <c r="F5363">
        <v>4984.18</v>
      </c>
      <c r="G5363">
        <v>779.94</v>
      </c>
      <c r="H5363">
        <v>445418.41</v>
      </c>
      <c r="I5363">
        <v>93.45</v>
      </c>
      <c r="J5363">
        <v>6.47</v>
      </c>
      <c r="K5363">
        <v>86.97</v>
      </c>
    </row>
    <row r="5364" spans="1:11" x14ac:dyDescent="0.3">
      <c r="A5364" t="s">
        <v>486</v>
      </c>
      <c r="B5364" s="2">
        <v>46356</v>
      </c>
      <c r="C5364">
        <v>445418.41</v>
      </c>
      <c r="D5364">
        <v>2437.1799999999998</v>
      </c>
      <c r="E5364">
        <v>491.79</v>
      </c>
      <c r="F5364">
        <v>4915.07</v>
      </c>
      <c r="G5364">
        <v>769.13</v>
      </c>
      <c r="H5364">
        <v>439242.43</v>
      </c>
      <c r="I5364">
        <v>92.15</v>
      </c>
      <c r="J5364">
        <v>6.47</v>
      </c>
      <c r="K5364">
        <v>85.68</v>
      </c>
    </row>
    <row r="5365" spans="1:11" x14ac:dyDescent="0.3">
      <c r="A5365" t="s">
        <v>486</v>
      </c>
      <c r="B5365" s="2">
        <v>46387</v>
      </c>
      <c r="C5365">
        <v>439242.43</v>
      </c>
      <c r="D5365">
        <v>2403.39</v>
      </c>
      <c r="E5365">
        <v>484.97</v>
      </c>
      <c r="F5365">
        <v>4846.92</v>
      </c>
      <c r="G5365">
        <v>758.46</v>
      </c>
      <c r="H5365">
        <v>433152.08</v>
      </c>
      <c r="I5365">
        <v>90.87</v>
      </c>
      <c r="J5365">
        <v>6.47</v>
      </c>
      <c r="K5365">
        <v>84.4</v>
      </c>
    </row>
    <row r="5366" spans="1:11" x14ac:dyDescent="0.3">
      <c r="A5366" t="s">
        <v>487</v>
      </c>
      <c r="B5366" s="2">
        <v>46053</v>
      </c>
      <c r="C5366">
        <v>479895.36</v>
      </c>
      <c r="D5366">
        <v>2047.55</v>
      </c>
      <c r="E5366">
        <v>640.09</v>
      </c>
      <c r="F5366">
        <v>2909.6</v>
      </c>
      <c r="G5366">
        <v>1410.71</v>
      </c>
      <c r="H5366">
        <v>474934.96</v>
      </c>
      <c r="I5366">
        <v>119.35</v>
      </c>
      <c r="J5366">
        <v>7.68</v>
      </c>
      <c r="K5366">
        <v>111.67</v>
      </c>
    </row>
    <row r="5367" spans="1:11" x14ac:dyDescent="0.3">
      <c r="A5367" t="s">
        <v>487</v>
      </c>
      <c r="B5367" s="2">
        <v>46081</v>
      </c>
      <c r="C5367">
        <v>474934.96</v>
      </c>
      <c r="D5367">
        <v>2026.39</v>
      </c>
      <c r="E5367">
        <v>633.48</v>
      </c>
      <c r="F5367">
        <v>2879.52</v>
      </c>
      <c r="G5367">
        <v>1396.13</v>
      </c>
      <c r="H5367">
        <v>470025.82</v>
      </c>
      <c r="I5367">
        <v>118.12</v>
      </c>
      <c r="J5367">
        <v>7.68</v>
      </c>
      <c r="K5367">
        <v>110.44</v>
      </c>
    </row>
    <row r="5368" spans="1:11" x14ac:dyDescent="0.3">
      <c r="A5368" t="s">
        <v>487</v>
      </c>
      <c r="B5368" s="2">
        <v>46112</v>
      </c>
      <c r="C5368">
        <v>470025.82</v>
      </c>
      <c r="D5368">
        <v>2005.44</v>
      </c>
      <c r="E5368">
        <v>626.92999999999995</v>
      </c>
      <c r="F5368">
        <v>2849.76</v>
      </c>
      <c r="G5368">
        <v>1381.7</v>
      </c>
      <c r="H5368">
        <v>465167.44</v>
      </c>
      <c r="I5368">
        <v>116.9</v>
      </c>
      <c r="J5368">
        <v>7.68</v>
      </c>
      <c r="K5368">
        <v>109.22</v>
      </c>
    </row>
    <row r="5369" spans="1:11" x14ac:dyDescent="0.3">
      <c r="A5369" t="s">
        <v>487</v>
      </c>
      <c r="B5369" s="2">
        <v>46142</v>
      </c>
      <c r="C5369">
        <v>465167.44</v>
      </c>
      <c r="D5369">
        <v>1984.71</v>
      </c>
      <c r="E5369">
        <v>620.45000000000005</v>
      </c>
      <c r="F5369">
        <v>2820.3</v>
      </c>
      <c r="G5369">
        <v>1367.42</v>
      </c>
      <c r="H5369">
        <v>460359.27</v>
      </c>
      <c r="I5369">
        <v>115.69</v>
      </c>
      <c r="J5369">
        <v>7.68</v>
      </c>
      <c r="K5369">
        <v>108.01</v>
      </c>
    </row>
    <row r="5370" spans="1:11" x14ac:dyDescent="0.3">
      <c r="A5370" t="s">
        <v>487</v>
      </c>
      <c r="B5370" s="2">
        <v>46173</v>
      </c>
      <c r="C5370">
        <v>460359.27</v>
      </c>
      <c r="D5370">
        <v>1964.2</v>
      </c>
      <c r="E5370">
        <v>614.04</v>
      </c>
      <c r="F5370">
        <v>2791.15</v>
      </c>
      <c r="G5370">
        <v>1353.29</v>
      </c>
      <c r="H5370">
        <v>455600.8</v>
      </c>
      <c r="I5370">
        <v>114.5</v>
      </c>
      <c r="J5370">
        <v>7.68</v>
      </c>
      <c r="K5370">
        <v>106.81</v>
      </c>
    </row>
    <row r="5371" spans="1:11" x14ac:dyDescent="0.3">
      <c r="A5371" t="s">
        <v>487</v>
      </c>
      <c r="B5371" s="2">
        <v>46203</v>
      </c>
      <c r="C5371">
        <v>455600.8</v>
      </c>
      <c r="D5371">
        <v>1943.9</v>
      </c>
      <c r="E5371">
        <v>607.69000000000005</v>
      </c>
      <c r="F5371">
        <v>2762.3</v>
      </c>
      <c r="G5371">
        <v>1339.3</v>
      </c>
      <c r="H5371">
        <v>450891.51</v>
      </c>
      <c r="I5371">
        <v>113.31</v>
      </c>
      <c r="J5371">
        <v>7.68</v>
      </c>
      <c r="K5371">
        <v>105.63</v>
      </c>
    </row>
    <row r="5372" spans="1:11" x14ac:dyDescent="0.3">
      <c r="A5372" t="s">
        <v>487</v>
      </c>
      <c r="B5372" s="2">
        <v>46234</v>
      </c>
      <c r="C5372">
        <v>450891.51</v>
      </c>
      <c r="D5372">
        <v>1923.8</v>
      </c>
      <c r="E5372">
        <v>601.41</v>
      </c>
      <c r="F5372">
        <v>2733.75</v>
      </c>
      <c r="G5372">
        <v>1325.45</v>
      </c>
      <c r="H5372">
        <v>446230.9</v>
      </c>
      <c r="I5372">
        <v>112.14</v>
      </c>
      <c r="J5372">
        <v>7.68</v>
      </c>
      <c r="K5372">
        <v>104.46</v>
      </c>
    </row>
    <row r="5373" spans="1:11" x14ac:dyDescent="0.3">
      <c r="A5373" t="s">
        <v>487</v>
      </c>
      <c r="B5373" s="2">
        <v>46265</v>
      </c>
      <c r="C5373">
        <v>446230.9</v>
      </c>
      <c r="D5373">
        <v>1903.92</v>
      </c>
      <c r="E5373">
        <v>595.19000000000005</v>
      </c>
      <c r="F5373">
        <v>2705.49</v>
      </c>
      <c r="G5373">
        <v>1311.75</v>
      </c>
      <c r="H5373">
        <v>441618.47</v>
      </c>
      <c r="I5373">
        <v>110.98</v>
      </c>
      <c r="J5373">
        <v>7.68</v>
      </c>
      <c r="K5373">
        <v>103.3</v>
      </c>
    </row>
    <row r="5374" spans="1:11" x14ac:dyDescent="0.3">
      <c r="A5374" t="s">
        <v>487</v>
      </c>
      <c r="B5374" s="2">
        <v>46295</v>
      </c>
      <c r="C5374">
        <v>441618.47</v>
      </c>
      <c r="D5374">
        <v>1884.24</v>
      </c>
      <c r="E5374">
        <v>589.04</v>
      </c>
      <c r="F5374">
        <v>2677.52</v>
      </c>
      <c r="G5374">
        <v>1298.19</v>
      </c>
      <c r="H5374">
        <v>437053.71</v>
      </c>
      <c r="I5374">
        <v>109.83</v>
      </c>
      <c r="J5374">
        <v>7.68</v>
      </c>
      <c r="K5374">
        <v>102.15</v>
      </c>
    </row>
    <row r="5375" spans="1:11" x14ac:dyDescent="0.3">
      <c r="A5375" t="s">
        <v>487</v>
      </c>
      <c r="B5375" s="2">
        <v>46326</v>
      </c>
      <c r="C5375">
        <v>437053.71</v>
      </c>
      <c r="D5375">
        <v>1864.76</v>
      </c>
      <c r="E5375">
        <v>582.95000000000005</v>
      </c>
      <c r="F5375">
        <v>2649.85</v>
      </c>
      <c r="G5375">
        <v>1284.78</v>
      </c>
      <c r="H5375">
        <v>432536.14</v>
      </c>
      <c r="I5375">
        <v>108.7</v>
      </c>
      <c r="J5375">
        <v>7.68</v>
      </c>
      <c r="K5375">
        <v>101.02</v>
      </c>
    </row>
    <row r="5376" spans="1:11" x14ac:dyDescent="0.3">
      <c r="A5376" t="s">
        <v>487</v>
      </c>
      <c r="B5376" s="2">
        <v>46356</v>
      </c>
      <c r="C5376">
        <v>432536.14</v>
      </c>
      <c r="D5376">
        <v>1845.49</v>
      </c>
      <c r="E5376">
        <v>576.91999999999996</v>
      </c>
      <c r="F5376">
        <v>2622.46</v>
      </c>
      <c r="G5376">
        <v>1271.5</v>
      </c>
      <c r="H5376">
        <v>428065.26</v>
      </c>
      <c r="I5376">
        <v>107.58</v>
      </c>
      <c r="J5376">
        <v>7.68</v>
      </c>
      <c r="K5376">
        <v>99.89</v>
      </c>
    </row>
    <row r="5377" spans="1:11" x14ac:dyDescent="0.3">
      <c r="A5377" t="s">
        <v>487</v>
      </c>
      <c r="B5377" s="2">
        <v>46387</v>
      </c>
      <c r="C5377">
        <v>428065.26</v>
      </c>
      <c r="D5377">
        <v>1826.41</v>
      </c>
      <c r="E5377">
        <v>570.96</v>
      </c>
      <c r="F5377">
        <v>2595.35</v>
      </c>
      <c r="G5377">
        <v>1258.3499999999999</v>
      </c>
      <c r="H5377">
        <v>423640.59</v>
      </c>
      <c r="I5377">
        <v>106.46</v>
      </c>
      <c r="J5377">
        <v>7.68</v>
      </c>
      <c r="K5377">
        <v>98.78</v>
      </c>
    </row>
    <row r="5378" spans="1:11" x14ac:dyDescent="0.3">
      <c r="A5378" t="s">
        <v>488</v>
      </c>
      <c r="B5378" s="2">
        <v>46053</v>
      </c>
      <c r="C5378">
        <v>364064.97</v>
      </c>
      <c r="D5378">
        <v>1719.9</v>
      </c>
      <c r="E5378">
        <v>566.65</v>
      </c>
      <c r="F5378">
        <v>3460.9</v>
      </c>
      <c r="G5378">
        <v>447.54</v>
      </c>
      <c r="H5378">
        <v>359589.87</v>
      </c>
      <c r="I5378">
        <v>75.38</v>
      </c>
      <c r="J5378">
        <v>4.99</v>
      </c>
      <c r="K5378">
        <v>70.39</v>
      </c>
    </row>
    <row r="5379" spans="1:11" x14ac:dyDescent="0.3">
      <c r="A5379" t="s">
        <v>488</v>
      </c>
      <c r="B5379" s="2">
        <v>46081</v>
      </c>
      <c r="C5379">
        <v>359589.87</v>
      </c>
      <c r="D5379">
        <v>1698.76</v>
      </c>
      <c r="E5379">
        <v>559.67999999999995</v>
      </c>
      <c r="F5379">
        <v>3418.36</v>
      </c>
      <c r="G5379">
        <v>442.04</v>
      </c>
      <c r="H5379">
        <v>355169.79</v>
      </c>
      <c r="I5379">
        <v>74.45</v>
      </c>
      <c r="J5379">
        <v>4.99</v>
      </c>
      <c r="K5379">
        <v>69.459999999999994</v>
      </c>
    </row>
    <row r="5380" spans="1:11" x14ac:dyDescent="0.3">
      <c r="A5380" t="s">
        <v>488</v>
      </c>
      <c r="B5380" s="2">
        <v>46112</v>
      </c>
      <c r="C5380">
        <v>355169.79</v>
      </c>
      <c r="D5380">
        <v>1677.88</v>
      </c>
      <c r="E5380">
        <v>552.79999999999995</v>
      </c>
      <c r="F5380">
        <v>3376.34</v>
      </c>
      <c r="G5380">
        <v>436.61</v>
      </c>
      <c r="H5380">
        <v>350804.03</v>
      </c>
      <c r="I5380">
        <v>73.540000000000006</v>
      </c>
      <c r="J5380">
        <v>4.99</v>
      </c>
      <c r="K5380">
        <v>68.55</v>
      </c>
    </row>
    <row r="5381" spans="1:11" x14ac:dyDescent="0.3">
      <c r="A5381" t="s">
        <v>488</v>
      </c>
      <c r="B5381" s="2">
        <v>46142</v>
      </c>
      <c r="C5381">
        <v>350804.03</v>
      </c>
      <c r="D5381">
        <v>1657.26</v>
      </c>
      <c r="E5381">
        <v>546.01</v>
      </c>
      <c r="F5381">
        <v>3334.84</v>
      </c>
      <c r="G5381">
        <v>431.24</v>
      </c>
      <c r="H5381">
        <v>346491.94</v>
      </c>
      <c r="I5381">
        <v>72.63</v>
      </c>
      <c r="J5381">
        <v>4.99</v>
      </c>
      <c r="K5381">
        <v>67.64</v>
      </c>
    </row>
    <row r="5382" spans="1:11" x14ac:dyDescent="0.3">
      <c r="A5382" t="s">
        <v>488</v>
      </c>
      <c r="B5382" s="2">
        <v>46173</v>
      </c>
      <c r="C5382">
        <v>346491.94</v>
      </c>
      <c r="D5382">
        <v>1636.89</v>
      </c>
      <c r="E5382">
        <v>539.29999999999995</v>
      </c>
      <c r="F5382">
        <v>3293.85</v>
      </c>
      <c r="G5382">
        <v>425.94</v>
      </c>
      <c r="H5382">
        <v>342232.85</v>
      </c>
      <c r="I5382">
        <v>71.739999999999995</v>
      </c>
      <c r="J5382">
        <v>4.99</v>
      </c>
      <c r="K5382">
        <v>66.75</v>
      </c>
    </row>
    <row r="5383" spans="1:11" x14ac:dyDescent="0.3">
      <c r="A5383" t="s">
        <v>488</v>
      </c>
      <c r="B5383" s="2">
        <v>46203</v>
      </c>
      <c r="C5383">
        <v>342232.85</v>
      </c>
      <c r="D5383">
        <v>1616.77</v>
      </c>
      <c r="E5383">
        <v>532.66999999999996</v>
      </c>
      <c r="F5383">
        <v>3253.36</v>
      </c>
      <c r="G5383">
        <v>420.71</v>
      </c>
      <c r="H5383">
        <v>338026.12</v>
      </c>
      <c r="I5383">
        <v>70.86</v>
      </c>
      <c r="J5383">
        <v>4.99</v>
      </c>
      <c r="K5383">
        <v>65.87</v>
      </c>
    </row>
    <row r="5384" spans="1:11" x14ac:dyDescent="0.3">
      <c r="A5384" t="s">
        <v>488</v>
      </c>
      <c r="B5384" s="2">
        <v>46234</v>
      </c>
      <c r="C5384">
        <v>338026.12</v>
      </c>
      <c r="D5384">
        <v>1596.89</v>
      </c>
      <c r="E5384">
        <v>526.12</v>
      </c>
      <c r="F5384">
        <v>3213.37</v>
      </c>
      <c r="G5384">
        <v>415.54</v>
      </c>
      <c r="H5384">
        <v>333871.09999999998</v>
      </c>
      <c r="I5384">
        <v>69.989999999999995</v>
      </c>
      <c r="J5384">
        <v>4.99</v>
      </c>
      <c r="K5384">
        <v>65</v>
      </c>
    </row>
    <row r="5385" spans="1:11" x14ac:dyDescent="0.3">
      <c r="A5385" t="s">
        <v>488</v>
      </c>
      <c r="B5385" s="2">
        <v>46265</v>
      </c>
      <c r="C5385">
        <v>333871.09999999998</v>
      </c>
      <c r="D5385">
        <v>1577.26</v>
      </c>
      <c r="E5385">
        <v>519.65</v>
      </c>
      <c r="F5385">
        <v>3173.87</v>
      </c>
      <c r="G5385">
        <v>410.43</v>
      </c>
      <c r="H5385">
        <v>329767.14</v>
      </c>
      <c r="I5385">
        <v>69.13</v>
      </c>
      <c r="J5385">
        <v>4.99</v>
      </c>
      <c r="K5385">
        <v>64.14</v>
      </c>
    </row>
    <row r="5386" spans="1:11" x14ac:dyDescent="0.3">
      <c r="A5386" t="s">
        <v>488</v>
      </c>
      <c r="B5386" s="2">
        <v>46295</v>
      </c>
      <c r="C5386">
        <v>329767.14</v>
      </c>
      <c r="D5386">
        <v>1557.87</v>
      </c>
      <c r="E5386">
        <v>513.27</v>
      </c>
      <c r="F5386">
        <v>3134.86</v>
      </c>
      <c r="G5386">
        <v>405.38</v>
      </c>
      <c r="H5386">
        <v>325713.64</v>
      </c>
      <c r="I5386">
        <v>68.28</v>
      </c>
      <c r="J5386">
        <v>4.99</v>
      </c>
      <c r="K5386">
        <v>63.29</v>
      </c>
    </row>
    <row r="5387" spans="1:11" x14ac:dyDescent="0.3">
      <c r="A5387" t="s">
        <v>488</v>
      </c>
      <c r="B5387" s="2">
        <v>46326</v>
      </c>
      <c r="C5387">
        <v>325713.64</v>
      </c>
      <c r="D5387">
        <v>1538.73</v>
      </c>
      <c r="E5387">
        <v>506.96</v>
      </c>
      <c r="F5387">
        <v>3096.32</v>
      </c>
      <c r="G5387">
        <v>400.4</v>
      </c>
      <c r="H5387">
        <v>321709.96000000002</v>
      </c>
      <c r="I5387">
        <v>67.44</v>
      </c>
      <c r="J5387">
        <v>4.99</v>
      </c>
      <c r="K5387">
        <v>62.45</v>
      </c>
    </row>
    <row r="5388" spans="1:11" x14ac:dyDescent="0.3">
      <c r="A5388" t="s">
        <v>488</v>
      </c>
      <c r="B5388" s="2">
        <v>46356</v>
      </c>
      <c r="C5388">
        <v>321709.96000000002</v>
      </c>
      <c r="D5388">
        <v>1519.81</v>
      </c>
      <c r="E5388">
        <v>500.73</v>
      </c>
      <c r="F5388">
        <v>3058.26</v>
      </c>
      <c r="G5388">
        <v>395.48</v>
      </c>
      <c r="H5388">
        <v>317755.49</v>
      </c>
      <c r="I5388">
        <v>66.61</v>
      </c>
      <c r="J5388">
        <v>4.99</v>
      </c>
      <c r="K5388">
        <v>61.62</v>
      </c>
    </row>
    <row r="5389" spans="1:11" x14ac:dyDescent="0.3">
      <c r="A5389" t="s">
        <v>488</v>
      </c>
      <c r="B5389" s="2">
        <v>46387</v>
      </c>
      <c r="C5389">
        <v>317755.49</v>
      </c>
      <c r="D5389">
        <v>1501.13</v>
      </c>
      <c r="E5389">
        <v>494.57</v>
      </c>
      <c r="F5389">
        <v>3020.67</v>
      </c>
      <c r="G5389">
        <v>390.62</v>
      </c>
      <c r="H5389">
        <v>313849.64</v>
      </c>
      <c r="I5389">
        <v>65.790000000000006</v>
      </c>
      <c r="J5389">
        <v>4.99</v>
      </c>
      <c r="K5389">
        <v>60.8</v>
      </c>
    </row>
    <row r="5390" spans="1:11" x14ac:dyDescent="0.3">
      <c r="A5390" t="s">
        <v>489</v>
      </c>
      <c r="B5390" s="2">
        <v>46053</v>
      </c>
      <c r="C5390">
        <v>133777.17000000001</v>
      </c>
      <c r="D5390">
        <v>602.22</v>
      </c>
      <c r="E5390">
        <v>504.1</v>
      </c>
      <c r="F5390">
        <v>1650.42</v>
      </c>
      <c r="G5390">
        <v>176</v>
      </c>
      <c r="H5390">
        <v>131446.66</v>
      </c>
      <c r="I5390">
        <v>27.63</v>
      </c>
      <c r="J5390">
        <v>7.68</v>
      </c>
      <c r="K5390">
        <v>19.940000000000001</v>
      </c>
    </row>
    <row r="5391" spans="1:11" x14ac:dyDescent="0.3">
      <c r="A5391" t="s">
        <v>489</v>
      </c>
      <c r="B5391" s="2">
        <v>46081</v>
      </c>
      <c r="C5391">
        <v>131446.66</v>
      </c>
      <c r="D5391">
        <v>591.73</v>
      </c>
      <c r="E5391">
        <v>495.31</v>
      </c>
      <c r="F5391">
        <v>1621.66</v>
      </c>
      <c r="G5391">
        <v>172.93</v>
      </c>
      <c r="H5391">
        <v>129156.75</v>
      </c>
      <c r="I5391">
        <v>27.15</v>
      </c>
      <c r="J5391">
        <v>7.68</v>
      </c>
      <c r="K5391">
        <v>19.46</v>
      </c>
    </row>
    <row r="5392" spans="1:11" x14ac:dyDescent="0.3">
      <c r="A5392" t="s">
        <v>489</v>
      </c>
      <c r="B5392" s="2">
        <v>46112</v>
      </c>
      <c r="C5392">
        <v>129156.75</v>
      </c>
      <c r="D5392">
        <v>581.41999999999996</v>
      </c>
      <c r="E5392">
        <v>486.69</v>
      </c>
      <c r="F5392">
        <v>1593.41</v>
      </c>
      <c r="G5392">
        <v>169.92</v>
      </c>
      <c r="H5392">
        <v>126906.73</v>
      </c>
      <c r="I5392">
        <v>26.67</v>
      </c>
      <c r="J5392">
        <v>7.68</v>
      </c>
      <c r="K5392">
        <v>18.989999999999998</v>
      </c>
    </row>
    <row r="5393" spans="1:11" x14ac:dyDescent="0.3">
      <c r="A5393" t="s">
        <v>489</v>
      </c>
      <c r="B5393" s="2">
        <v>46142</v>
      </c>
      <c r="C5393">
        <v>126906.73</v>
      </c>
      <c r="D5393">
        <v>571.29</v>
      </c>
      <c r="E5393">
        <v>478.21</v>
      </c>
      <c r="F5393">
        <v>1565.65</v>
      </c>
      <c r="G5393">
        <v>166.96</v>
      </c>
      <c r="H5393">
        <v>124695.91</v>
      </c>
      <c r="I5393">
        <v>26.21</v>
      </c>
      <c r="J5393">
        <v>7.68</v>
      </c>
      <c r="K5393">
        <v>18.53</v>
      </c>
    </row>
    <row r="5394" spans="1:11" x14ac:dyDescent="0.3">
      <c r="A5394" t="s">
        <v>489</v>
      </c>
      <c r="B5394" s="2">
        <v>46173</v>
      </c>
      <c r="C5394">
        <v>124695.91</v>
      </c>
      <c r="D5394">
        <v>561.34</v>
      </c>
      <c r="E5394">
        <v>469.88</v>
      </c>
      <c r="F5394">
        <v>1538.38</v>
      </c>
      <c r="G5394">
        <v>164.05</v>
      </c>
      <c r="H5394">
        <v>122523.61</v>
      </c>
      <c r="I5394">
        <v>25.75</v>
      </c>
      <c r="J5394">
        <v>7.68</v>
      </c>
      <c r="K5394">
        <v>18.07</v>
      </c>
    </row>
    <row r="5395" spans="1:11" x14ac:dyDescent="0.3">
      <c r="A5395" t="s">
        <v>489</v>
      </c>
      <c r="B5395" s="2">
        <v>46203</v>
      </c>
      <c r="C5395">
        <v>122523.61</v>
      </c>
      <c r="D5395">
        <v>551.55999999999995</v>
      </c>
      <c r="E5395">
        <v>461.69</v>
      </c>
      <c r="F5395">
        <v>1511.58</v>
      </c>
      <c r="G5395">
        <v>161.19</v>
      </c>
      <c r="H5395">
        <v>120389.15</v>
      </c>
      <c r="I5395">
        <v>25.3</v>
      </c>
      <c r="J5395">
        <v>7.68</v>
      </c>
      <c r="K5395">
        <v>17.62</v>
      </c>
    </row>
    <row r="5396" spans="1:11" x14ac:dyDescent="0.3">
      <c r="A5396" t="s">
        <v>489</v>
      </c>
      <c r="B5396" s="2">
        <v>46234</v>
      </c>
      <c r="C5396">
        <v>120389.15</v>
      </c>
      <c r="D5396">
        <v>541.95000000000005</v>
      </c>
      <c r="E5396">
        <v>453.65</v>
      </c>
      <c r="F5396">
        <v>1485.25</v>
      </c>
      <c r="G5396">
        <v>158.38</v>
      </c>
      <c r="H5396">
        <v>118291.87</v>
      </c>
      <c r="I5396">
        <v>24.86</v>
      </c>
      <c r="J5396">
        <v>7.68</v>
      </c>
      <c r="K5396">
        <v>17.18</v>
      </c>
    </row>
    <row r="5397" spans="1:11" x14ac:dyDescent="0.3">
      <c r="A5397" t="s">
        <v>489</v>
      </c>
      <c r="B5397" s="2">
        <v>46265</v>
      </c>
      <c r="C5397">
        <v>118291.87</v>
      </c>
      <c r="D5397">
        <v>532.51</v>
      </c>
      <c r="E5397">
        <v>445.75</v>
      </c>
      <c r="F5397">
        <v>1459.37</v>
      </c>
      <c r="G5397">
        <v>155.62</v>
      </c>
      <c r="H5397">
        <v>116231.12</v>
      </c>
      <c r="I5397">
        <v>24.43</v>
      </c>
      <c r="J5397">
        <v>7.68</v>
      </c>
      <c r="K5397">
        <v>16.75</v>
      </c>
    </row>
    <row r="5398" spans="1:11" x14ac:dyDescent="0.3">
      <c r="A5398" t="s">
        <v>489</v>
      </c>
      <c r="B5398" s="2">
        <v>46295</v>
      </c>
      <c r="C5398">
        <v>116231.12</v>
      </c>
      <c r="D5398">
        <v>523.23</v>
      </c>
      <c r="E5398">
        <v>437.98</v>
      </c>
      <c r="F5398">
        <v>1433.95</v>
      </c>
      <c r="G5398">
        <v>152.91</v>
      </c>
      <c r="H5398">
        <v>114206.28</v>
      </c>
      <c r="I5398">
        <v>24</v>
      </c>
      <c r="J5398">
        <v>7.68</v>
      </c>
      <c r="K5398">
        <v>16.32</v>
      </c>
    </row>
    <row r="5399" spans="1:11" x14ac:dyDescent="0.3">
      <c r="A5399" t="s">
        <v>489</v>
      </c>
      <c r="B5399" s="2">
        <v>46326</v>
      </c>
      <c r="C5399">
        <v>114206.28</v>
      </c>
      <c r="D5399">
        <v>514.12</v>
      </c>
      <c r="E5399">
        <v>430.35</v>
      </c>
      <c r="F5399">
        <v>1408.97</v>
      </c>
      <c r="G5399">
        <v>150.25</v>
      </c>
      <c r="H5399">
        <v>112216.71</v>
      </c>
      <c r="I5399">
        <v>23.59</v>
      </c>
      <c r="J5399">
        <v>7.68</v>
      </c>
      <c r="K5399">
        <v>15.9</v>
      </c>
    </row>
    <row r="5400" spans="1:11" x14ac:dyDescent="0.3">
      <c r="A5400" t="s">
        <v>489</v>
      </c>
      <c r="B5400" s="2">
        <v>46356</v>
      </c>
      <c r="C5400">
        <v>112216.71</v>
      </c>
      <c r="D5400">
        <v>505.16</v>
      </c>
      <c r="E5400">
        <v>422.85</v>
      </c>
      <c r="F5400">
        <v>1384.42</v>
      </c>
      <c r="G5400">
        <v>147.63</v>
      </c>
      <c r="H5400">
        <v>110261.81</v>
      </c>
      <c r="I5400">
        <v>23.17</v>
      </c>
      <c r="J5400">
        <v>7.68</v>
      </c>
      <c r="K5400">
        <v>15.49</v>
      </c>
    </row>
    <row r="5401" spans="1:11" x14ac:dyDescent="0.3">
      <c r="A5401" t="s">
        <v>489</v>
      </c>
      <c r="B5401" s="2">
        <v>46387</v>
      </c>
      <c r="C5401">
        <v>110261.81</v>
      </c>
      <c r="D5401">
        <v>496.36</v>
      </c>
      <c r="E5401">
        <v>415.49</v>
      </c>
      <c r="F5401">
        <v>1360.31</v>
      </c>
      <c r="G5401">
        <v>145.06</v>
      </c>
      <c r="H5401">
        <v>108340.95</v>
      </c>
      <c r="I5401">
        <v>22.77</v>
      </c>
      <c r="J5401">
        <v>7.68</v>
      </c>
      <c r="K5401">
        <v>15.09</v>
      </c>
    </row>
    <row r="5402" spans="1:11" x14ac:dyDescent="0.3">
      <c r="A5402" t="s">
        <v>490</v>
      </c>
      <c r="B5402" s="2">
        <v>46053</v>
      </c>
      <c r="C5402">
        <v>321547.52000000002</v>
      </c>
      <c r="D5402">
        <v>1909.46</v>
      </c>
      <c r="E5402">
        <v>412.03</v>
      </c>
      <c r="F5402">
        <v>3926.01</v>
      </c>
      <c r="G5402">
        <v>738.95</v>
      </c>
      <c r="H5402">
        <v>316470.53000000003</v>
      </c>
      <c r="I5402">
        <v>73.11</v>
      </c>
      <c r="J5402">
        <v>6.46</v>
      </c>
      <c r="K5402">
        <v>66.650000000000006</v>
      </c>
    </row>
    <row r="5403" spans="1:11" x14ac:dyDescent="0.3">
      <c r="A5403" t="s">
        <v>490</v>
      </c>
      <c r="B5403" s="2">
        <v>46081</v>
      </c>
      <c r="C5403">
        <v>316470.53000000003</v>
      </c>
      <c r="D5403">
        <v>1879.31</v>
      </c>
      <c r="E5403">
        <v>405.53</v>
      </c>
      <c r="F5403">
        <v>3864.02</v>
      </c>
      <c r="G5403">
        <v>727.28</v>
      </c>
      <c r="H5403">
        <v>311473.7</v>
      </c>
      <c r="I5403">
        <v>71.95</v>
      </c>
      <c r="J5403">
        <v>6.46</v>
      </c>
      <c r="K5403">
        <v>65.489999999999995</v>
      </c>
    </row>
    <row r="5404" spans="1:11" x14ac:dyDescent="0.3">
      <c r="A5404" t="s">
        <v>490</v>
      </c>
      <c r="B5404" s="2">
        <v>46112</v>
      </c>
      <c r="C5404">
        <v>311473.7</v>
      </c>
      <c r="D5404">
        <v>1849.63</v>
      </c>
      <c r="E5404">
        <v>399.12</v>
      </c>
      <c r="F5404">
        <v>3803.01</v>
      </c>
      <c r="G5404">
        <v>715.8</v>
      </c>
      <c r="H5404">
        <v>306555.76</v>
      </c>
      <c r="I5404">
        <v>70.819999999999993</v>
      </c>
      <c r="J5404">
        <v>6.46</v>
      </c>
      <c r="K5404">
        <v>64.36</v>
      </c>
    </row>
    <row r="5405" spans="1:11" x14ac:dyDescent="0.3">
      <c r="A5405" t="s">
        <v>490</v>
      </c>
      <c r="B5405" s="2">
        <v>46142</v>
      </c>
      <c r="C5405">
        <v>306555.76</v>
      </c>
      <c r="D5405">
        <v>1820.43</v>
      </c>
      <c r="E5405">
        <v>392.82</v>
      </c>
      <c r="F5405">
        <v>3742.97</v>
      </c>
      <c r="G5405">
        <v>704.5</v>
      </c>
      <c r="H5405">
        <v>301715.48</v>
      </c>
      <c r="I5405">
        <v>69.7</v>
      </c>
      <c r="J5405">
        <v>6.46</v>
      </c>
      <c r="K5405">
        <v>63.24</v>
      </c>
    </row>
    <row r="5406" spans="1:11" x14ac:dyDescent="0.3">
      <c r="A5406" t="s">
        <v>490</v>
      </c>
      <c r="B5406" s="2">
        <v>46173</v>
      </c>
      <c r="C5406">
        <v>301715.48</v>
      </c>
      <c r="D5406">
        <v>1791.69</v>
      </c>
      <c r="E5406">
        <v>386.62</v>
      </c>
      <c r="F5406">
        <v>3683.87</v>
      </c>
      <c r="G5406">
        <v>693.37</v>
      </c>
      <c r="H5406">
        <v>296951.62</v>
      </c>
      <c r="I5406">
        <v>68.599999999999994</v>
      </c>
      <c r="J5406">
        <v>6.46</v>
      </c>
      <c r="K5406">
        <v>62.14</v>
      </c>
    </row>
    <row r="5407" spans="1:11" x14ac:dyDescent="0.3">
      <c r="A5407" t="s">
        <v>490</v>
      </c>
      <c r="B5407" s="2">
        <v>46203</v>
      </c>
      <c r="C5407">
        <v>296951.62</v>
      </c>
      <c r="D5407">
        <v>1763.4</v>
      </c>
      <c r="E5407">
        <v>380.51</v>
      </c>
      <c r="F5407">
        <v>3625.7</v>
      </c>
      <c r="G5407">
        <v>682.43</v>
      </c>
      <c r="H5407">
        <v>292262.98</v>
      </c>
      <c r="I5407">
        <v>67.510000000000005</v>
      </c>
      <c r="J5407">
        <v>6.46</v>
      </c>
      <c r="K5407">
        <v>61.06</v>
      </c>
    </row>
    <row r="5408" spans="1:11" x14ac:dyDescent="0.3">
      <c r="A5408" t="s">
        <v>490</v>
      </c>
      <c r="B5408" s="2">
        <v>46234</v>
      </c>
      <c r="C5408">
        <v>292262.98</v>
      </c>
      <c r="D5408">
        <v>1735.55</v>
      </c>
      <c r="E5408">
        <v>374.51</v>
      </c>
      <c r="F5408">
        <v>3568.46</v>
      </c>
      <c r="G5408">
        <v>671.65</v>
      </c>
      <c r="H5408">
        <v>287648.37</v>
      </c>
      <c r="I5408">
        <v>66.45</v>
      </c>
      <c r="J5408">
        <v>6.46</v>
      </c>
      <c r="K5408">
        <v>59.99</v>
      </c>
    </row>
    <row r="5409" spans="1:11" x14ac:dyDescent="0.3">
      <c r="A5409" t="s">
        <v>490</v>
      </c>
      <c r="B5409" s="2">
        <v>46265</v>
      </c>
      <c r="C5409">
        <v>287648.37</v>
      </c>
      <c r="D5409">
        <v>1708.15</v>
      </c>
      <c r="E5409">
        <v>368.59</v>
      </c>
      <c r="F5409">
        <v>3512.11</v>
      </c>
      <c r="G5409">
        <v>661.05</v>
      </c>
      <c r="H5409">
        <v>283106.62</v>
      </c>
      <c r="I5409">
        <v>65.400000000000006</v>
      </c>
      <c r="J5409">
        <v>6.46</v>
      </c>
      <c r="K5409">
        <v>58.94</v>
      </c>
    </row>
    <row r="5410" spans="1:11" x14ac:dyDescent="0.3">
      <c r="A5410" t="s">
        <v>490</v>
      </c>
      <c r="B5410" s="2">
        <v>46295</v>
      </c>
      <c r="C5410">
        <v>283106.62</v>
      </c>
      <c r="D5410">
        <v>1681.18</v>
      </c>
      <c r="E5410">
        <v>362.77</v>
      </c>
      <c r="F5410">
        <v>3456.66</v>
      </c>
      <c r="G5410">
        <v>650.61</v>
      </c>
      <c r="H5410">
        <v>278636.58</v>
      </c>
      <c r="I5410">
        <v>64.37</v>
      </c>
      <c r="J5410">
        <v>6.46</v>
      </c>
      <c r="K5410">
        <v>57.91</v>
      </c>
    </row>
    <row r="5411" spans="1:11" x14ac:dyDescent="0.3">
      <c r="A5411" t="s">
        <v>490</v>
      </c>
      <c r="B5411" s="2">
        <v>46326</v>
      </c>
      <c r="C5411">
        <v>278636.58</v>
      </c>
      <c r="D5411">
        <v>1654.64</v>
      </c>
      <c r="E5411">
        <v>357.04</v>
      </c>
      <c r="F5411">
        <v>3402.08</v>
      </c>
      <c r="G5411">
        <v>640.34</v>
      </c>
      <c r="H5411">
        <v>274237.12</v>
      </c>
      <c r="I5411">
        <v>63.35</v>
      </c>
      <c r="J5411">
        <v>6.46</v>
      </c>
      <c r="K5411">
        <v>56.89</v>
      </c>
    </row>
    <row r="5412" spans="1:11" x14ac:dyDescent="0.3">
      <c r="A5412" t="s">
        <v>490</v>
      </c>
      <c r="B5412" s="2">
        <v>46356</v>
      </c>
      <c r="C5412">
        <v>274237.12</v>
      </c>
      <c r="D5412">
        <v>1628.51</v>
      </c>
      <c r="E5412">
        <v>351.41</v>
      </c>
      <c r="F5412">
        <v>3348.36</v>
      </c>
      <c r="G5412">
        <v>630.23</v>
      </c>
      <c r="H5412">
        <v>269907.12</v>
      </c>
      <c r="I5412">
        <v>62.35</v>
      </c>
      <c r="J5412">
        <v>6.46</v>
      </c>
      <c r="K5412">
        <v>55.89</v>
      </c>
    </row>
    <row r="5413" spans="1:11" x14ac:dyDescent="0.3">
      <c r="A5413" t="s">
        <v>490</v>
      </c>
      <c r="B5413" s="2">
        <v>46387</v>
      </c>
      <c r="C5413">
        <v>269907.12</v>
      </c>
      <c r="D5413">
        <v>1602.8</v>
      </c>
      <c r="E5413">
        <v>345.86</v>
      </c>
      <c r="F5413">
        <v>3295.5</v>
      </c>
      <c r="G5413">
        <v>620.27</v>
      </c>
      <c r="H5413">
        <v>265645.49</v>
      </c>
      <c r="I5413">
        <v>61.37</v>
      </c>
      <c r="J5413">
        <v>6.46</v>
      </c>
      <c r="K5413">
        <v>54.91</v>
      </c>
    </row>
    <row r="5414" spans="1:11" x14ac:dyDescent="0.3">
      <c r="A5414" t="s">
        <v>491</v>
      </c>
      <c r="B5414" s="2">
        <v>46053</v>
      </c>
      <c r="C5414">
        <v>412895.43</v>
      </c>
      <c r="D5414">
        <v>2309.81</v>
      </c>
      <c r="E5414">
        <v>540.67999999999995</v>
      </c>
      <c r="F5414">
        <v>1973.78</v>
      </c>
      <c r="G5414">
        <v>1309.18</v>
      </c>
      <c r="H5414">
        <v>409071.79</v>
      </c>
      <c r="I5414">
        <v>85.62</v>
      </c>
      <c r="J5414">
        <v>11.72</v>
      </c>
      <c r="K5414">
        <v>73.900000000000006</v>
      </c>
    </row>
    <row r="5415" spans="1:11" x14ac:dyDescent="0.3">
      <c r="A5415" t="s">
        <v>491</v>
      </c>
      <c r="B5415" s="2">
        <v>46081</v>
      </c>
      <c r="C5415">
        <v>409071.79</v>
      </c>
      <c r="D5415">
        <v>2288.42</v>
      </c>
      <c r="E5415">
        <v>535.66999999999996</v>
      </c>
      <c r="F5415">
        <v>1955.5</v>
      </c>
      <c r="G5415">
        <v>1297.06</v>
      </c>
      <c r="H5415">
        <v>405283.56</v>
      </c>
      <c r="I5415">
        <v>84.83</v>
      </c>
      <c r="J5415">
        <v>11.72</v>
      </c>
      <c r="K5415">
        <v>73.11</v>
      </c>
    </row>
    <row r="5416" spans="1:11" x14ac:dyDescent="0.3">
      <c r="A5416" t="s">
        <v>491</v>
      </c>
      <c r="B5416" s="2">
        <v>46112</v>
      </c>
      <c r="C5416">
        <v>405283.56</v>
      </c>
      <c r="D5416">
        <v>2267.2199999999998</v>
      </c>
      <c r="E5416">
        <v>530.71</v>
      </c>
      <c r="F5416">
        <v>1937.39</v>
      </c>
      <c r="G5416">
        <v>1285.04</v>
      </c>
      <c r="H5416">
        <v>401530.41</v>
      </c>
      <c r="I5416">
        <v>84.04</v>
      </c>
      <c r="J5416">
        <v>11.72</v>
      </c>
      <c r="K5416">
        <v>72.319999999999993</v>
      </c>
    </row>
    <row r="5417" spans="1:11" x14ac:dyDescent="0.3">
      <c r="A5417" t="s">
        <v>491</v>
      </c>
      <c r="B5417" s="2">
        <v>46142</v>
      </c>
      <c r="C5417">
        <v>401530.41</v>
      </c>
      <c r="D5417">
        <v>2246.23</v>
      </c>
      <c r="E5417">
        <v>525.79999999999995</v>
      </c>
      <c r="F5417">
        <v>1919.45</v>
      </c>
      <c r="G5417">
        <v>1273.1400000000001</v>
      </c>
      <c r="H5417">
        <v>397812.02</v>
      </c>
      <c r="I5417">
        <v>83.26</v>
      </c>
      <c r="J5417">
        <v>11.72</v>
      </c>
      <c r="K5417">
        <v>71.540000000000006</v>
      </c>
    </row>
    <row r="5418" spans="1:11" x14ac:dyDescent="0.3">
      <c r="A5418" t="s">
        <v>491</v>
      </c>
      <c r="B5418" s="2">
        <v>46173</v>
      </c>
      <c r="C5418">
        <v>397812.02</v>
      </c>
      <c r="D5418">
        <v>2225.4299999999998</v>
      </c>
      <c r="E5418">
        <v>520.92999999999995</v>
      </c>
      <c r="F5418">
        <v>1901.67</v>
      </c>
      <c r="G5418">
        <v>1261.3499999999999</v>
      </c>
      <c r="H5418">
        <v>394128.06</v>
      </c>
      <c r="I5418">
        <v>82.49</v>
      </c>
      <c r="J5418">
        <v>11.72</v>
      </c>
      <c r="K5418">
        <v>70.77</v>
      </c>
    </row>
    <row r="5419" spans="1:11" x14ac:dyDescent="0.3">
      <c r="A5419" t="s">
        <v>491</v>
      </c>
      <c r="B5419" s="2">
        <v>46203</v>
      </c>
      <c r="C5419">
        <v>394128.06</v>
      </c>
      <c r="D5419">
        <v>2204.8200000000002</v>
      </c>
      <c r="E5419">
        <v>516.11</v>
      </c>
      <c r="F5419">
        <v>1884.06</v>
      </c>
      <c r="G5419">
        <v>1249.67</v>
      </c>
      <c r="H5419">
        <v>390478.22</v>
      </c>
      <c r="I5419">
        <v>81.73</v>
      </c>
      <c r="J5419">
        <v>11.72</v>
      </c>
      <c r="K5419">
        <v>70.010000000000005</v>
      </c>
    </row>
    <row r="5420" spans="1:11" x14ac:dyDescent="0.3">
      <c r="A5420" t="s">
        <v>491</v>
      </c>
      <c r="B5420" s="2">
        <v>46234</v>
      </c>
      <c r="C5420">
        <v>390478.22</v>
      </c>
      <c r="D5420">
        <v>2184.4</v>
      </c>
      <c r="E5420">
        <v>511.33</v>
      </c>
      <c r="F5420">
        <v>1866.62</v>
      </c>
      <c r="G5420">
        <v>1238.0999999999999</v>
      </c>
      <c r="H5420">
        <v>386862.18</v>
      </c>
      <c r="I5420">
        <v>80.97</v>
      </c>
      <c r="J5420">
        <v>11.72</v>
      </c>
      <c r="K5420">
        <v>69.25</v>
      </c>
    </row>
    <row r="5421" spans="1:11" x14ac:dyDescent="0.3">
      <c r="A5421" t="s">
        <v>491</v>
      </c>
      <c r="B5421" s="2">
        <v>46265</v>
      </c>
      <c r="C5421">
        <v>386862.18</v>
      </c>
      <c r="D5421">
        <v>2164.17</v>
      </c>
      <c r="E5421">
        <v>506.59</v>
      </c>
      <c r="F5421">
        <v>1849.33</v>
      </c>
      <c r="G5421">
        <v>1226.6400000000001</v>
      </c>
      <c r="H5421">
        <v>383279.62</v>
      </c>
      <c r="I5421">
        <v>80.22</v>
      </c>
      <c r="J5421">
        <v>11.72</v>
      </c>
      <c r="K5421">
        <v>68.5</v>
      </c>
    </row>
    <row r="5422" spans="1:11" x14ac:dyDescent="0.3">
      <c r="A5422" t="s">
        <v>491</v>
      </c>
      <c r="B5422" s="2">
        <v>46295</v>
      </c>
      <c r="C5422">
        <v>383279.62</v>
      </c>
      <c r="D5422">
        <v>2144.13</v>
      </c>
      <c r="E5422">
        <v>501.9</v>
      </c>
      <c r="F5422">
        <v>1832.2</v>
      </c>
      <c r="G5422">
        <v>1215.28</v>
      </c>
      <c r="H5422">
        <v>379730.24</v>
      </c>
      <c r="I5422">
        <v>79.48</v>
      </c>
      <c r="J5422">
        <v>11.72</v>
      </c>
      <c r="K5422">
        <v>67.760000000000005</v>
      </c>
    </row>
    <row r="5423" spans="1:11" x14ac:dyDescent="0.3">
      <c r="A5423" t="s">
        <v>491</v>
      </c>
      <c r="B5423" s="2">
        <v>46326</v>
      </c>
      <c r="C5423">
        <v>379730.24</v>
      </c>
      <c r="D5423">
        <v>2124.27</v>
      </c>
      <c r="E5423">
        <v>497.25</v>
      </c>
      <c r="F5423">
        <v>1815.24</v>
      </c>
      <c r="G5423">
        <v>1204.02</v>
      </c>
      <c r="H5423">
        <v>376213.73</v>
      </c>
      <c r="I5423">
        <v>78.739999999999995</v>
      </c>
      <c r="J5423">
        <v>11.72</v>
      </c>
      <c r="K5423">
        <v>67.02</v>
      </c>
    </row>
    <row r="5424" spans="1:11" x14ac:dyDescent="0.3">
      <c r="A5424" t="s">
        <v>491</v>
      </c>
      <c r="B5424" s="2">
        <v>46356</v>
      </c>
      <c r="C5424">
        <v>376213.73</v>
      </c>
      <c r="D5424">
        <v>2104.6</v>
      </c>
      <c r="E5424">
        <v>492.65</v>
      </c>
      <c r="F5424">
        <v>1798.43</v>
      </c>
      <c r="G5424">
        <v>1192.8699999999999</v>
      </c>
      <c r="H5424">
        <v>372729.79</v>
      </c>
      <c r="I5424">
        <v>78.010000000000005</v>
      </c>
      <c r="J5424">
        <v>11.72</v>
      </c>
      <c r="K5424">
        <v>66.290000000000006</v>
      </c>
    </row>
    <row r="5425" spans="1:11" x14ac:dyDescent="0.3">
      <c r="A5425" t="s">
        <v>491</v>
      </c>
      <c r="B5425" s="2">
        <v>46387</v>
      </c>
      <c r="C5425">
        <v>372729.79</v>
      </c>
      <c r="D5425">
        <v>2085.11</v>
      </c>
      <c r="E5425">
        <v>488.08</v>
      </c>
      <c r="F5425">
        <v>1781.77</v>
      </c>
      <c r="G5425">
        <v>1181.83</v>
      </c>
      <c r="H5425">
        <v>369278.11</v>
      </c>
      <c r="I5425">
        <v>77.290000000000006</v>
      </c>
      <c r="J5425">
        <v>11.72</v>
      </c>
      <c r="K5425">
        <v>65.569999999999993</v>
      </c>
    </row>
    <row r="5426" spans="1:11" x14ac:dyDescent="0.3">
      <c r="A5426" t="s">
        <v>492</v>
      </c>
      <c r="B5426" s="2">
        <v>46053</v>
      </c>
      <c r="C5426">
        <v>415874.45</v>
      </c>
      <c r="D5426">
        <v>2207.6</v>
      </c>
      <c r="E5426">
        <v>551.88</v>
      </c>
      <c r="F5426">
        <v>6779.91</v>
      </c>
      <c r="G5426">
        <v>819.51</v>
      </c>
      <c r="H5426">
        <v>407723.14</v>
      </c>
      <c r="I5426">
        <v>85.79</v>
      </c>
      <c r="J5426">
        <v>6.99</v>
      </c>
      <c r="K5426">
        <v>78.81</v>
      </c>
    </row>
    <row r="5427" spans="1:11" x14ac:dyDescent="0.3">
      <c r="A5427" t="s">
        <v>492</v>
      </c>
      <c r="B5427" s="2">
        <v>46081</v>
      </c>
      <c r="C5427">
        <v>407723.14</v>
      </c>
      <c r="D5427">
        <v>2164.33</v>
      </c>
      <c r="E5427">
        <v>541.05999999999995</v>
      </c>
      <c r="F5427">
        <v>6647.03</v>
      </c>
      <c r="G5427">
        <v>803.45</v>
      </c>
      <c r="H5427">
        <v>399731.6</v>
      </c>
      <c r="I5427">
        <v>84.11</v>
      </c>
      <c r="J5427">
        <v>6.99</v>
      </c>
      <c r="K5427">
        <v>77.12</v>
      </c>
    </row>
    <row r="5428" spans="1:11" x14ac:dyDescent="0.3">
      <c r="A5428" t="s">
        <v>492</v>
      </c>
      <c r="B5428" s="2">
        <v>46112</v>
      </c>
      <c r="C5428">
        <v>399731.6</v>
      </c>
      <c r="D5428">
        <v>2121.91</v>
      </c>
      <c r="E5428">
        <v>530.46</v>
      </c>
      <c r="F5428">
        <v>6516.74</v>
      </c>
      <c r="G5428">
        <v>787.7</v>
      </c>
      <c r="H5428">
        <v>391896.7</v>
      </c>
      <c r="I5428">
        <v>82.46</v>
      </c>
      <c r="J5428">
        <v>6.99</v>
      </c>
      <c r="K5428">
        <v>75.48</v>
      </c>
    </row>
    <row r="5429" spans="1:11" x14ac:dyDescent="0.3">
      <c r="A5429" t="s">
        <v>492</v>
      </c>
      <c r="B5429" s="2">
        <v>46142</v>
      </c>
      <c r="C5429">
        <v>391896.7</v>
      </c>
      <c r="D5429">
        <v>2080.3200000000002</v>
      </c>
      <c r="E5429">
        <v>520.05999999999995</v>
      </c>
      <c r="F5429">
        <v>6389.01</v>
      </c>
      <c r="G5429">
        <v>772.26</v>
      </c>
      <c r="H5429">
        <v>384215.37</v>
      </c>
      <c r="I5429">
        <v>80.849999999999994</v>
      </c>
      <c r="J5429">
        <v>6.99</v>
      </c>
      <c r="K5429">
        <v>73.86</v>
      </c>
    </row>
    <row r="5430" spans="1:11" x14ac:dyDescent="0.3">
      <c r="A5430" t="s">
        <v>492</v>
      </c>
      <c r="B5430" s="2">
        <v>46173</v>
      </c>
      <c r="C5430">
        <v>384215.37</v>
      </c>
      <c r="D5430">
        <v>2039.54</v>
      </c>
      <c r="E5430">
        <v>509.87</v>
      </c>
      <c r="F5430">
        <v>6263.78</v>
      </c>
      <c r="G5430">
        <v>757.13</v>
      </c>
      <c r="H5430">
        <v>376684.59</v>
      </c>
      <c r="I5430">
        <v>79.260000000000005</v>
      </c>
      <c r="J5430">
        <v>6.99</v>
      </c>
      <c r="K5430">
        <v>72.28</v>
      </c>
    </row>
    <row r="5431" spans="1:11" x14ac:dyDescent="0.3">
      <c r="A5431" t="s">
        <v>492</v>
      </c>
      <c r="B5431" s="2">
        <v>46203</v>
      </c>
      <c r="C5431">
        <v>376684.59</v>
      </c>
      <c r="D5431">
        <v>1999.57</v>
      </c>
      <c r="E5431">
        <v>499.87</v>
      </c>
      <c r="F5431">
        <v>6141.01</v>
      </c>
      <c r="G5431">
        <v>742.29</v>
      </c>
      <c r="H5431">
        <v>369301.42</v>
      </c>
      <c r="I5431">
        <v>77.709999999999994</v>
      </c>
      <c r="J5431">
        <v>6.99</v>
      </c>
      <c r="K5431">
        <v>70.72</v>
      </c>
    </row>
    <row r="5432" spans="1:11" x14ac:dyDescent="0.3">
      <c r="A5432" t="s">
        <v>492</v>
      </c>
      <c r="B5432" s="2">
        <v>46234</v>
      </c>
      <c r="C5432">
        <v>369301.42</v>
      </c>
      <c r="D5432">
        <v>1960.38</v>
      </c>
      <c r="E5432">
        <v>490.08</v>
      </c>
      <c r="F5432">
        <v>6020.64</v>
      </c>
      <c r="G5432">
        <v>727.74</v>
      </c>
      <c r="H5432">
        <v>362062.97</v>
      </c>
      <c r="I5432">
        <v>76.180000000000007</v>
      </c>
      <c r="J5432">
        <v>6.99</v>
      </c>
      <c r="K5432">
        <v>69.2</v>
      </c>
    </row>
    <row r="5433" spans="1:11" x14ac:dyDescent="0.3">
      <c r="A5433" t="s">
        <v>492</v>
      </c>
      <c r="B5433" s="2">
        <v>46265</v>
      </c>
      <c r="C5433">
        <v>362062.97</v>
      </c>
      <c r="D5433">
        <v>1921.95</v>
      </c>
      <c r="E5433">
        <v>480.47</v>
      </c>
      <c r="F5433">
        <v>5902.64</v>
      </c>
      <c r="G5433">
        <v>713.47</v>
      </c>
      <c r="H5433">
        <v>354966.39</v>
      </c>
      <c r="I5433">
        <v>74.69</v>
      </c>
      <c r="J5433">
        <v>6.99</v>
      </c>
      <c r="K5433">
        <v>67.709999999999994</v>
      </c>
    </row>
    <row r="5434" spans="1:11" x14ac:dyDescent="0.3">
      <c r="A5434" t="s">
        <v>492</v>
      </c>
      <c r="B5434" s="2">
        <v>46295</v>
      </c>
      <c r="C5434">
        <v>354966.39</v>
      </c>
      <c r="D5434">
        <v>1884.28</v>
      </c>
      <c r="E5434">
        <v>471.05</v>
      </c>
      <c r="F5434">
        <v>5786.94</v>
      </c>
      <c r="G5434">
        <v>699.49</v>
      </c>
      <c r="H5434">
        <v>348008.9</v>
      </c>
      <c r="I5434">
        <v>73.23</v>
      </c>
      <c r="J5434">
        <v>6.99</v>
      </c>
      <c r="K5434">
        <v>66.239999999999995</v>
      </c>
    </row>
    <row r="5435" spans="1:11" x14ac:dyDescent="0.3">
      <c r="A5435" t="s">
        <v>492</v>
      </c>
      <c r="B5435" s="2">
        <v>46326</v>
      </c>
      <c r="C5435">
        <v>348008.9</v>
      </c>
      <c r="D5435">
        <v>1847.35</v>
      </c>
      <c r="E5435">
        <v>461.82</v>
      </c>
      <c r="F5435">
        <v>5673.52</v>
      </c>
      <c r="G5435">
        <v>685.78</v>
      </c>
      <c r="H5435">
        <v>341187.79</v>
      </c>
      <c r="I5435">
        <v>71.790000000000006</v>
      </c>
      <c r="J5435">
        <v>6.99</v>
      </c>
      <c r="K5435">
        <v>64.81</v>
      </c>
    </row>
    <row r="5436" spans="1:11" x14ac:dyDescent="0.3">
      <c r="A5436" t="s">
        <v>492</v>
      </c>
      <c r="B5436" s="2">
        <v>46356</v>
      </c>
      <c r="C5436">
        <v>341187.79</v>
      </c>
      <c r="D5436">
        <v>1811.14</v>
      </c>
      <c r="E5436">
        <v>452.77</v>
      </c>
      <c r="F5436">
        <v>5562.31</v>
      </c>
      <c r="G5436">
        <v>672.34</v>
      </c>
      <c r="H5436">
        <v>334500.37</v>
      </c>
      <c r="I5436">
        <v>70.38</v>
      </c>
      <c r="J5436">
        <v>6.99</v>
      </c>
      <c r="K5436">
        <v>63.4</v>
      </c>
    </row>
    <row r="5437" spans="1:11" x14ac:dyDescent="0.3">
      <c r="A5437" t="s">
        <v>492</v>
      </c>
      <c r="B5437" s="2">
        <v>46387</v>
      </c>
      <c r="C5437">
        <v>334500.37</v>
      </c>
      <c r="D5437">
        <v>1775.64</v>
      </c>
      <c r="E5437">
        <v>443.89</v>
      </c>
      <c r="F5437">
        <v>5453.29</v>
      </c>
      <c r="G5437">
        <v>659.16</v>
      </c>
      <c r="H5437">
        <v>327944.03000000003</v>
      </c>
      <c r="I5437">
        <v>69</v>
      </c>
      <c r="J5437">
        <v>6.99</v>
      </c>
      <c r="K5437">
        <v>62.02</v>
      </c>
    </row>
    <row r="5438" spans="1:11" x14ac:dyDescent="0.3">
      <c r="A5438" t="s">
        <v>493</v>
      </c>
      <c r="B5438" s="2">
        <v>46053</v>
      </c>
      <c r="C5438">
        <v>246832.8</v>
      </c>
      <c r="D5438">
        <v>1091.6199999999999</v>
      </c>
      <c r="E5438">
        <v>907.31</v>
      </c>
      <c r="F5438">
        <v>1206.47</v>
      </c>
      <c r="G5438">
        <v>559.87</v>
      </c>
      <c r="H5438">
        <v>244159.15</v>
      </c>
      <c r="I5438">
        <v>51.14</v>
      </c>
      <c r="J5438">
        <v>7.18</v>
      </c>
      <c r="K5438">
        <v>43.97</v>
      </c>
    </row>
    <row r="5439" spans="1:11" x14ac:dyDescent="0.3">
      <c r="A5439" t="s">
        <v>493</v>
      </c>
      <c r="B5439" s="2">
        <v>46081</v>
      </c>
      <c r="C5439">
        <v>244159.15</v>
      </c>
      <c r="D5439">
        <v>1079.79</v>
      </c>
      <c r="E5439">
        <v>897.48</v>
      </c>
      <c r="F5439">
        <v>1193.4000000000001</v>
      </c>
      <c r="G5439">
        <v>553.79999999999995</v>
      </c>
      <c r="H5439">
        <v>241514.47</v>
      </c>
      <c r="I5439">
        <v>50.59</v>
      </c>
      <c r="J5439">
        <v>7.18</v>
      </c>
      <c r="K5439">
        <v>43.41</v>
      </c>
    </row>
    <row r="5440" spans="1:11" x14ac:dyDescent="0.3">
      <c r="A5440" t="s">
        <v>493</v>
      </c>
      <c r="B5440" s="2">
        <v>46112</v>
      </c>
      <c r="C5440">
        <v>241514.47</v>
      </c>
      <c r="D5440">
        <v>1068.0999999999999</v>
      </c>
      <c r="E5440">
        <v>887.76</v>
      </c>
      <c r="F5440">
        <v>1180.47</v>
      </c>
      <c r="G5440">
        <v>547.79999999999995</v>
      </c>
      <c r="H5440">
        <v>238898.43</v>
      </c>
      <c r="I5440">
        <v>50.04</v>
      </c>
      <c r="J5440">
        <v>7.18</v>
      </c>
      <c r="K5440">
        <v>42.87</v>
      </c>
    </row>
    <row r="5441" spans="1:11" x14ac:dyDescent="0.3">
      <c r="A5441" t="s">
        <v>493</v>
      </c>
      <c r="B5441" s="2">
        <v>46142</v>
      </c>
      <c r="C5441">
        <v>238898.43</v>
      </c>
      <c r="D5441">
        <v>1056.53</v>
      </c>
      <c r="E5441">
        <v>878.14</v>
      </c>
      <c r="F5441">
        <v>1167.69</v>
      </c>
      <c r="G5441">
        <v>541.87</v>
      </c>
      <c r="H5441">
        <v>236310.72</v>
      </c>
      <c r="I5441">
        <v>49.5</v>
      </c>
      <c r="J5441">
        <v>7.18</v>
      </c>
      <c r="K5441">
        <v>42.32</v>
      </c>
    </row>
    <row r="5442" spans="1:11" x14ac:dyDescent="0.3">
      <c r="A5442" t="s">
        <v>493</v>
      </c>
      <c r="B5442" s="2">
        <v>46173</v>
      </c>
      <c r="C5442">
        <v>236310.72</v>
      </c>
      <c r="D5442">
        <v>1045.08</v>
      </c>
      <c r="E5442">
        <v>868.63</v>
      </c>
      <c r="F5442">
        <v>1155.04</v>
      </c>
      <c r="G5442">
        <v>536</v>
      </c>
      <c r="H5442">
        <v>233751.05</v>
      </c>
      <c r="I5442">
        <v>48.96</v>
      </c>
      <c r="J5442">
        <v>7.18</v>
      </c>
      <c r="K5442">
        <v>41.79</v>
      </c>
    </row>
    <row r="5443" spans="1:11" x14ac:dyDescent="0.3">
      <c r="A5443" t="s">
        <v>493</v>
      </c>
      <c r="B5443" s="2">
        <v>46203</v>
      </c>
      <c r="C5443">
        <v>233751.05</v>
      </c>
      <c r="D5443">
        <v>1033.76</v>
      </c>
      <c r="E5443">
        <v>859.22</v>
      </c>
      <c r="F5443">
        <v>1142.53</v>
      </c>
      <c r="G5443">
        <v>530.20000000000005</v>
      </c>
      <c r="H5443">
        <v>231219.1</v>
      </c>
      <c r="I5443">
        <v>48.43</v>
      </c>
      <c r="J5443">
        <v>7.18</v>
      </c>
      <c r="K5443">
        <v>41.26</v>
      </c>
    </row>
    <row r="5444" spans="1:11" x14ac:dyDescent="0.3">
      <c r="A5444" t="s">
        <v>493</v>
      </c>
      <c r="B5444" s="2">
        <v>46234</v>
      </c>
      <c r="C5444">
        <v>231219.1</v>
      </c>
      <c r="D5444">
        <v>1022.57</v>
      </c>
      <c r="E5444">
        <v>849.92</v>
      </c>
      <c r="F5444">
        <v>1130.1500000000001</v>
      </c>
      <c r="G5444">
        <v>524.45000000000005</v>
      </c>
      <c r="H5444">
        <v>228714.58</v>
      </c>
      <c r="I5444">
        <v>47.91</v>
      </c>
      <c r="J5444">
        <v>7.18</v>
      </c>
      <c r="K5444">
        <v>40.729999999999997</v>
      </c>
    </row>
    <row r="5445" spans="1:11" x14ac:dyDescent="0.3">
      <c r="A5445" t="s">
        <v>493</v>
      </c>
      <c r="B5445" s="2">
        <v>46265</v>
      </c>
      <c r="C5445">
        <v>228714.58</v>
      </c>
      <c r="D5445">
        <v>1011.49</v>
      </c>
      <c r="E5445">
        <v>840.71</v>
      </c>
      <c r="F5445">
        <v>1117.9100000000001</v>
      </c>
      <c r="G5445">
        <v>518.77</v>
      </c>
      <c r="H5445">
        <v>226237.18</v>
      </c>
      <c r="I5445">
        <v>47.39</v>
      </c>
      <c r="J5445">
        <v>7.18</v>
      </c>
      <c r="K5445">
        <v>40.21</v>
      </c>
    </row>
    <row r="5446" spans="1:11" x14ac:dyDescent="0.3">
      <c r="A5446" t="s">
        <v>493</v>
      </c>
      <c r="B5446" s="2">
        <v>46295</v>
      </c>
      <c r="C5446">
        <v>226237.18</v>
      </c>
      <c r="D5446">
        <v>1000.53</v>
      </c>
      <c r="E5446">
        <v>831.6</v>
      </c>
      <c r="F5446">
        <v>1105.8</v>
      </c>
      <c r="G5446">
        <v>513.15</v>
      </c>
      <c r="H5446">
        <v>223786.62</v>
      </c>
      <c r="I5446">
        <v>46.88</v>
      </c>
      <c r="J5446">
        <v>7.18</v>
      </c>
      <c r="K5446">
        <v>39.700000000000003</v>
      </c>
    </row>
    <row r="5447" spans="1:11" x14ac:dyDescent="0.3">
      <c r="A5447" t="s">
        <v>493</v>
      </c>
      <c r="B5447" s="2">
        <v>46326</v>
      </c>
      <c r="C5447">
        <v>223786.62</v>
      </c>
      <c r="D5447">
        <v>989.7</v>
      </c>
      <c r="E5447">
        <v>822.6</v>
      </c>
      <c r="F5447">
        <v>1093.82</v>
      </c>
      <c r="G5447">
        <v>507.59</v>
      </c>
      <c r="H5447">
        <v>221362.61</v>
      </c>
      <c r="I5447">
        <v>46.37</v>
      </c>
      <c r="J5447">
        <v>7.18</v>
      </c>
      <c r="K5447">
        <v>39.19</v>
      </c>
    </row>
    <row r="5448" spans="1:11" x14ac:dyDescent="0.3">
      <c r="A5448" t="s">
        <v>493</v>
      </c>
      <c r="B5448" s="2">
        <v>46356</v>
      </c>
      <c r="C5448">
        <v>221362.61</v>
      </c>
      <c r="D5448">
        <v>978.98</v>
      </c>
      <c r="E5448">
        <v>813.69</v>
      </c>
      <c r="F5448">
        <v>1081.98</v>
      </c>
      <c r="G5448">
        <v>502.1</v>
      </c>
      <c r="H5448">
        <v>218964.85</v>
      </c>
      <c r="I5448">
        <v>45.87</v>
      </c>
      <c r="J5448">
        <v>7.18</v>
      </c>
      <c r="K5448">
        <v>38.69</v>
      </c>
    </row>
    <row r="5449" spans="1:11" x14ac:dyDescent="0.3">
      <c r="A5449" t="s">
        <v>493</v>
      </c>
      <c r="B5449" s="2">
        <v>46387</v>
      </c>
      <c r="C5449">
        <v>218964.85</v>
      </c>
      <c r="D5449">
        <v>968.37</v>
      </c>
      <c r="E5449">
        <v>804.87</v>
      </c>
      <c r="F5449">
        <v>1070.26</v>
      </c>
      <c r="G5449">
        <v>496.66</v>
      </c>
      <c r="H5449">
        <v>216593.06</v>
      </c>
      <c r="I5449">
        <v>45.37</v>
      </c>
      <c r="J5449">
        <v>7.18</v>
      </c>
      <c r="K5449">
        <v>38.19</v>
      </c>
    </row>
    <row r="5450" spans="1:11" x14ac:dyDescent="0.3">
      <c r="A5450" t="s">
        <v>494</v>
      </c>
      <c r="B5450" s="2">
        <v>46053</v>
      </c>
      <c r="C5450">
        <v>574051.18999999994</v>
      </c>
      <c r="D5450">
        <v>3221.38</v>
      </c>
      <c r="E5450">
        <v>611.48</v>
      </c>
      <c r="F5450">
        <v>7780.86</v>
      </c>
      <c r="G5450">
        <v>1528.77</v>
      </c>
      <c r="H5450">
        <v>564130.06999999995</v>
      </c>
      <c r="I5450">
        <v>118.56</v>
      </c>
      <c r="J5450">
        <v>5.29</v>
      </c>
      <c r="K5450">
        <v>113.27</v>
      </c>
    </row>
    <row r="5451" spans="1:11" x14ac:dyDescent="0.3">
      <c r="A5451" t="s">
        <v>494</v>
      </c>
      <c r="B5451" s="2">
        <v>46081</v>
      </c>
      <c r="C5451">
        <v>564130.06999999995</v>
      </c>
      <c r="D5451">
        <v>3165.71</v>
      </c>
      <c r="E5451">
        <v>600.91</v>
      </c>
      <c r="F5451">
        <v>7646.39</v>
      </c>
      <c r="G5451">
        <v>1502.35</v>
      </c>
      <c r="H5451">
        <v>554380.42000000004</v>
      </c>
      <c r="I5451">
        <v>116.51</v>
      </c>
      <c r="J5451">
        <v>5.29</v>
      </c>
      <c r="K5451">
        <v>111.22</v>
      </c>
    </row>
    <row r="5452" spans="1:11" x14ac:dyDescent="0.3">
      <c r="A5452" t="s">
        <v>494</v>
      </c>
      <c r="B5452" s="2">
        <v>46112</v>
      </c>
      <c r="C5452">
        <v>554380.42000000004</v>
      </c>
      <c r="D5452">
        <v>3111</v>
      </c>
      <c r="E5452">
        <v>590.53</v>
      </c>
      <c r="F5452">
        <v>7514.24</v>
      </c>
      <c r="G5452">
        <v>1476.39</v>
      </c>
      <c r="H5452">
        <v>544799.27</v>
      </c>
      <c r="I5452">
        <v>114.5</v>
      </c>
      <c r="J5452">
        <v>5.29</v>
      </c>
      <c r="K5452">
        <v>109.21</v>
      </c>
    </row>
    <row r="5453" spans="1:11" x14ac:dyDescent="0.3">
      <c r="A5453" t="s">
        <v>494</v>
      </c>
      <c r="B5453" s="2">
        <v>46142</v>
      </c>
      <c r="C5453">
        <v>544799.27</v>
      </c>
      <c r="D5453">
        <v>3057.23</v>
      </c>
      <c r="E5453">
        <v>580.32000000000005</v>
      </c>
      <c r="F5453">
        <v>7384.37</v>
      </c>
      <c r="G5453">
        <v>1450.87</v>
      </c>
      <c r="H5453">
        <v>535383.69999999995</v>
      </c>
      <c r="I5453">
        <v>112.52</v>
      </c>
      <c r="J5453">
        <v>5.29</v>
      </c>
      <c r="K5453">
        <v>107.23</v>
      </c>
    </row>
    <row r="5454" spans="1:11" x14ac:dyDescent="0.3">
      <c r="A5454" t="s">
        <v>494</v>
      </c>
      <c r="B5454" s="2">
        <v>46173</v>
      </c>
      <c r="C5454">
        <v>535383.69999999995</v>
      </c>
      <c r="D5454">
        <v>3004.39</v>
      </c>
      <c r="E5454">
        <v>570.29</v>
      </c>
      <c r="F5454">
        <v>7256.75</v>
      </c>
      <c r="G5454">
        <v>1425.8</v>
      </c>
      <c r="H5454">
        <v>526130.87</v>
      </c>
      <c r="I5454">
        <v>110.57</v>
      </c>
      <c r="J5454">
        <v>5.29</v>
      </c>
      <c r="K5454">
        <v>105.28</v>
      </c>
    </row>
    <row r="5455" spans="1:11" x14ac:dyDescent="0.3">
      <c r="A5455" t="s">
        <v>494</v>
      </c>
      <c r="B5455" s="2">
        <v>46203</v>
      </c>
      <c r="C5455">
        <v>526130.87</v>
      </c>
      <c r="D5455">
        <v>2952.47</v>
      </c>
      <c r="E5455">
        <v>560.44000000000005</v>
      </c>
      <c r="F5455">
        <v>7131.33</v>
      </c>
      <c r="G5455">
        <v>1401.15</v>
      </c>
      <c r="H5455">
        <v>517037.94</v>
      </c>
      <c r="I5455">
        <v>108.66</v>
      </c>
      <c r="J5455">
        <v>5.29</v>
      </c>
      <c r="K5455">
        <v>103.37</v>
      </c>
    </row>
    <row r="5456" spans="1:11" x14ac:dyDescent="0.3">
      <c r="A5456" t="s">
        <v>494</v>
      </c>
      <c r="B5456" s="2">
        <v>46234</v>
      </c>
      <c r="C5456">
        <v>517037.94</v>
      </c>
      <c r="D5456">
        <v>2901.44</v>
      </c>
      <c r="E5456">
        <v>550.75</v>
      </c>
      <c r="F5456">
        <v>7008.09</v>
      </c>
      <c r="G5456">
        <v>1376.94</v>
      </c>
      <c r="H5456">
        <v>508102.16</v>
      </c>
      <c r="I5456">
        <v>106.79</v>
      </c>
      <c r="J5456">
        <v>5.29</v>
      </c>
      <c r="K5456">
        <v>101.49</v>
      </c>
    </row>
    <row r="5457" spans="1:11" x14ac:dyDescent="0.3">
      <c r="A5457" t="s">
        <v>494</v>
      </c>
      <c r="B5457" s="2">
        <v>46265</v>
      </c>
      <c r="C5457">
        <v>508102.16</v>
      </c>
      <c r="D5457">
        <v>2851.3</v>
      </c>
      <c r="E5457">
        <v>541.23</v>
      </c>
      <c r="F5457">
        <v>6886.97</v>
      </c>
      <c r="G5457">
        <v>1353.14</v>
      </c>
      <c r="H5457">
        <v>499320.82</v>
      </c>
      <c r="I5457">
        <v>104.94</v>
      </c>
      <c r="J5457">
        <v>5.29</v>
      </c>
      <c r="K5457">
        <v>99.65</v>
      </c>
    </row>
    <row r="5458" spans="1:11" x14ac:dyDescent="0.3">
      <c r="A5458" t="s">
        <v>494</v>
      </c>
      <c r="B5458" s="2">
        <v>46295</v>
      </c>
      <c r="C5458">
        <v>499320.82</v>
      </c>
      <c r="D5458">
        <v>2802.02</v>
      </c>
      <c r="E5458">
        <v>531.88</v>
      </c>
      <c r="F5458">
        <v>6767.94</v>
      </c>
      <c r="G5458">
        <v>1329.76</v>
      </c>
      <c r="H5458">
        <v>490691.24</v>
      </c>
      <c r="I5458">
        <v>103.13</v>
      </c>
      <c r="J5458">
        <v>5.29</v>
      </c>
      <c r="K5458">
        <v>97.83</v>
      </c>
    </row>
    <row r="5459" spans="1:11" x14ac:dyDescent="0.3">
      <c r="A5459" t="s">
        <v>494</v>
      </c>
      <c r="B5459" s="2">
        <v>46326</v>
      </c>
      <c r="C5459">
        <v>490691.24</v>
      </c>
      <c r="D5459">
        <v>2753.6</v>
      </c>
      <c r="E5459">
        <v>522.69000000000005</v>
      </c>
      <c r="F5459">
        <v>6650.98</v>
      </c>
      <c r="G5459">
        <v>1306.77</v>
      </c>
      <c r="H5459">
        <v>482210.81</v>
      </c>
      <c r="I5459">
        <v>101.34</v>
      </c>
      <c r="J5459">
        <v>5.29</v>
      </c>
      <c r="K5459">
        <v>96.05</v>
      </c>
    </row>
    <row r="5460" spans="1:11" x14ac:dyDescent="0.3">
      <c r="A5460" t="s">
        <v>494</v>
      </c>
      <c r="B5460" s="2">
        <v>46356</v>
      </c>
      <c r="C5460">
        <v>482210.81</v>
      </c>
      <c r="D5460">
        <v>2706.01</v>
      </c>
      <c r="E5460">
        <v>513.65</v>
      </c>
      <c r="F5460">
        <v>6536.03</v>
      </c>
      <c r="G5460">
        <v>1284.19</v>
      </c>
      <c r="H5460">
        <v>473876.94</v>
      </c>
      <c r="I5460">
        <v>99.59</v>
      </c>
      <c r="J5460">
        <v>5.29</v>
      </c>
      <c r="K5460">
        <v>94.3</v>
      </c>
    </row>
    <row r="5461" spans="1:11" x14ac:dyDescent="0.3">
      <c r="A5461" t="s">
        <v>494</v>
      </c>
      <c r="B5461" s="2">
        <v>46387</v>
      </c>
      <c r="C5461">
        <v>473876.94</v>
      </c>
      <c r="D5461">
        <v>2659.24</v>
      </c>
      <c r="E5461">
        <v>504.78</v>
      </c>
      <c r="F5461">
        <v>6423.07</v>
      </c>
      <c r="G5461">
        <v>1261.99</v>
      </c>
      <c r="H5461">
        <v>465687.09</v>
      </c>
      <c r="I5461">
        <v>97.87</v>
      </c>
      <c r="J5461">
        <v>5.29</v>
      </c>
      <c r="K5461">
        <v>92.58</v>
      </c>
    </row>
    <row r="5462" spans="1:11" x14ac:dyDescent="0.3">
      <c r="A5462" t="s">
        <v>495</v>
      </c>
      <c r="B5462" s="2">
        <v>46053</v>
      </c>
      <c r="C5462">
        <v>211981.24</v>
      </c>
      <c r="D5462">
        <v>1263.23</v>
      </c>
      <c r="E5462">
        <v>217.24</v>
      </c>
      <c r="F5462">
        <v>3405.69</v>
      </c>
      <c r="G5462">
        <v>704.56</v>
      </c>
      <c r="H5462">
        <v>207653.75</v>
      </c>
      <c r="I5462">
        <v>43.71</v>
      </c>
      <c r="J5462">
        <v>4.76</v>
      </c>
      <c r="K5462">
        <v>38.950000000000003</v>
      </c>
    </row>
    <row r="5463" spans="1:11" x14ac:dyDescent="0.3">
      <c r="A5463" t="s">
        <v>495</v>
      </c>
      <c r="B5463" s="2">
        <v>46081</v>
      </c>
      <c r="C5463">
        <v>207653.75</v>
      </c>
      <c r="D5463">
        <v>1237.44</v>
      </c>
      <c r="E5463">
        <v>212.81</v>
      </c>
      <c r="F5463">
        <v>3336.16</v>
      </c>
      <c r="G5463">
        <v>690.17</v>
      </c>
      <c r="H5463">
        <v>203414.61</v>
      </c>
      <c r="I5463">
        <v>42.82</v>
      </c>
      <c r="J5463">
        <v>4.76</v>
      </c>
      <c r="K5463">
        <v>38.06</v>
      </c>
    </row>
    <row r="5464" spans="1:11" x14ac:dyDescent="0.3">
      <c r="A5464" t="s">
        <v>495</v>
      </c>
      <c r="B5464" s="2">
        <v>46112</v>
      </c>
      <c r="C5464">
        <v>203414.61</v>
      </c>
      <c r="D5464">
        <v>1212.18</v>
      </c>
      <c r="E5464">
        <v>208.46</v>
      </c>
      <c r="F5464">
        <v>3268.06</v>
      </c>
      <c r="G5464">
        <v>676.08</v>
      </c>
      <c r="H5464">
        <v>199262.01</v>
      </c>
      <c r="I5464">
        <v>41.95</v>
      </c>
      <c r="J5464">
        <v>4.76</v>
      </c>
      <c r="K5464">
        <v>37.18</v>
      </c>
    </row>
    <row r="5465" spans="1:11" x14ac:dyDescent="0.3">
      <c r="A5465" t="s">
        <v>495</v>
      </c>
      <c r="B5465" s="2">
        <v>46142</v>
      </c>
      <c r="C5465">
        <v>199262.01</v>
      </c>
      <c r="D5465">
        <v>1187.44</v>
      </c>
      <c r="E5465">
        <v>204.21</v>
      </c>
      <c r="F5465">
        <v>3201.34</v>
      </c>
      <c r="G5465">
        <v>662.28</v>
      </c>
      <c r="H5465">
        <v>195194.17</v>
      </c>
      <c r="I5465">
        <v>41.09</v>
      </c>
      <c r="J5465">
        <v>4.76</v>
      </c>
      <c r="K5465">
        <v>36.32</v>
      </c>
    </row>
    <row r="5466" spans="1:11" x14ac:dyDescent="0.3">
      <c r="A5466" t="s">
        <v>495</v>
      </c>
      <c r="B5466" s="2">
        <v>46173</v>
      </c>
      <c r="C5466">
        <v>195194.17</v>
      </c>
      <c r="D5466">
        <v>1163.19</v>
      </c>
      <c r="E5466">
        <v>200.04</v>
      </c>
      <c r="F5466">
        <v>3135.99</v>
      </c>
      <c r="G5466">
        <v>648.76</v>
      </c>
      <c r="H5466">
        <v>191209.39</v>
      </c>
      <c r="I5466">
        <v>40.25</v>
      </c>
      <c r="J5466">
        <v>4.76</v>
      </c>
      <c r="K5466">
        <v>35.49</v>
      </c>
    </row>
    <row r="5467" spans="1:11" x14ac:dyDescent="0.3">
      <c r="A5467" t="s">
        <v>495</v>
      </c>
      <c r="B5467" s="2">
        <v>46203</v>
      </c>
      <c r="C5467">
        <v>191209.39</v>
      </c>
      <c r="D5467">
        <v>1139.45</v>
      </c>
      <c r="E5467">
        <v>195.96</v>
      </c>
      <c r="F5467">
        <v>3071.97</v>
      </c>
      <c r="G5467">
        <v>635.52</v>
      </c>
      <c r="H5467">
        <v>187305.95</v>
      </c>
      <c r="I5467">
        <v>39.43</v>
      </c>
      <c r="J5467">
        <v>4.76</v>
      </c>
      <c r="K5467">
        <v>34.659999999999997</v>
      </c>
    </row>
    <row r="5468" spans="1:11" x14ac:dyDescent="0.3">
      <c r="A5468" t="s">
        <v>495</v>
      </c>
      <c r="B5468" s="2">
        <v>46234</v>
      </c>
      <c r="C5468">
        <v>187305.95</v>
      </c>
      <c r="D5468">
        <v>1116.19</v>
      </c>
      <c r="E5468">
        <v>191.96</v>
      </c>
      <c r="F5468">
        <v>3009.25</v>
      </c>
      <c r="G5468">
        <v>622.54</v>
      </c>
      <c r="H5468">
        <v>183482.19</v>
      </c>
      <c r="I5468">
        <v>38.619999999999997</v>
      </c>
      <c r="J5468">
        <v>4.76</v>
      </c>
      <c r="K5468">
        <v>33.86</v>
      </c>
    </row>
    <row r="5469" spans="1:11" x14ac:dyDescent="0.3">
      <c r="A5469" t="s">
        <v>495</v>
      </c>
      <c r="B5469" s="2">
        <v>46265</v>
      </c>
      <c r="C5469">
        <v>183482.19</v>
      </c>
      <c r="D5469">
        <v>1093.4000000000001</v>
      </c>
      <c r="E5469">
        <v>188.04</v>
      </c>
      <c r="F5469">
        <v>2947.82</v>
      </c>
      <c r="G5469">
        <v>609.84</v>
      </c>
      <c r="H5469">
        <v>179736.5</v>
      </c>
      <c r="I5469">
        <v>37.840000000000003</v>
      </c>
      <c r="J5469">
        <v>4.76</v>
      </c>
      <c r="K5469">
        <v>33.07</v>
      </c>
    </row>
    <row r="5470" spans="1:11" x14ac:dyDescent="0.3">
      <c r="A5470" t="s">
        <v>495</v>
      </c>
      <c r="B5470" s="2">
        <v>46295</v>
      </c>
      <c r="C5470">
        <v>179736.5</v>
      </c>
      <c r="D5470">
        <v>1071.08</v>
      </c>
      <c r="E5470">
        <v>184.2</v>
      </c>
      <c r="F5470">
        <v>2887.64</v>
      </c>
      <c r="G5470">
        <v>597.39</v>
      </c>
      <c r="H5470">
        <v>176067.27</v>
      </c>
      <c r="I5470">
        <v>37.06</v>
      </c>
      <c r="J5470">
        <v>4.76</v>
      </c>
      <c r="K5470">
        <v>32.299999999999997</v>
      </c>
    </row>
    <row r="5471" spans="1:11" x14ac:dyDescent="0.3">
      <c r="A5471" t="s">
        <v>495</v>
      </c>
      <c r="B5471" s="2">
        <v>46326</v>
      </c>
      <c r="C5471">
        <v>176067.27</v>
      </c>
      <c r="D5471">
        <v>1049.21</v>
      </c>
      <c r="E5471">
        <v>180.44</v>
      </c>
      <c r="F5471">
        <v>2828.69</v>
      </c>
      <c r="G5471">
        <v>585.19000000000005</v>
      </c>
      <c r="H5471">
        <v>172472.95</v>
      </c>
      <c r="I5471">
        <v>36.31</v>
      </c>
      <c r="J5471">
        <v>4.76</v>
      </c>
      <c r="K5471">
        <v>31.54</v>
      </c>
    </row>
    <row r="5472" spans="1:11" x14ac:dyDescent="0.3">
      <c r="A5472" t="s">
        <v>495</v>
      </c>
      <c r="B5472" s="2">
        <v>46356</v>
      </c>
      <c r="C5472">
        <v>172472.95</v>
      </c>
      <c r="D5472">
        <v>1027.8</v>
      </c>
      <c r="E5472">
        <v>176.75</v>
      </c>
      <c r="F5472">
        <v>2770.95</v>
      </c>
      <c r="G5472">
        <v>573.24</v>
      </c>
      <c r="H5472">
        <v>168952</v>
      </c>
      <c r="I5472">
        <v>35.57</v>
      </c>
      <c r="J5472">
        <v>4.76</v>
      </c>
      <c r="K5472">
        <v>30.8</v>
      </c>
    </row>
    <row r="5473" spans="1:11" x14ac:dyDescent="0.3">
      <c r="A5473" t="s">
        <v>495</v>
      </c>
      <c r="B5473" s="2">
        <v>46387</v>
      </c>
      <c r="C5473">
        <v>168952</v>
      </c>
      <c r="D5473">
        <v>1006.81</v>
      </c>
      <c r="E5473">
        <v>173.15</v>
      </c>
      <c r="F5473">
        <v>2714.38</v>
      </c>
      <c r="G5473">
        <v>561.54</v>
      </c>
      <c r="H5473">
        <v>165502.93</v>
      </c>
      <c r="I5473">
        <v>34.840000000000003</v>
      </c>
      <c r="J5473">
        <v>4.76</v>
      </c>
      <c r="K5473">
        <v>30.07</v>
      </c>
    </row>
    <row r="5474" spans="1:11" x14ac:dyDescent="0.3">
      <c r="A5474" t="s">
        <v>496</v>
      </c>
      <c r="B5474" s="2">
        <v>46053</v>
      </c>
      <c r="C5474">
        <v>384420.27</v>
      </c>
      <c r="D5474">
        <v>2121.04</v>
      </c>
      <c r="E5474">
        <v>371.37</v>
      </c>
      <c r="F5474">
        <v>5983.29</v>
      </c>
      <c r="G5474">
        <v>480.04</v>
      </c>
      <c r="H5474">
        <v>377585.57</v>
      </c>
      <c r="I5474">
        <v>79.38</v>
      </c>
      <c r="J5474">
        <v>6.91</v>
      </c>
      <c r="K5474">
        <v>72.459999999999994</v>
      </c>
    </row>
    <row r="5475" spans="1:11" x14ac:dyDescent="0.3">
      <c r="A5475" t="s">
        <v>496</v>
      </c>
      <c r="B5475" s="2">
        <v>46081</v>
      </c>
      <c r="C5475">
        <v>377585.57</v>
      </c>
      <c r="D5475">
        <v>2083.33</v>
      </c>
      <c r="E5475">
        <v>364.77</v>
      </c>
      <c r="F5475">
        <v>5876.92</v>
      </c>
      <c r="G5475">
        <v>471.5</v>
      </c>
      <c r="H5475">
        <v>370872.38</v>
      </c>
      <c r="I5475">
        <v>77.959999999999994</v>
      </c>
      <c r="J5475">
        <v>6.91</v>
      </c>
      <c r="K5475">
        <v>71.05</v>
      </c>
    </row>
    <row r="5476" spans="1:11" x14ac:dyDescent="0.3">
      <c r="A5476" t="s">
        <v>496</v>
      </c>
      <c r="B5476" s="2">
        <v>46112</v>
      </c>
      <c r="C5476">
        <v>370872.38</v>
      </c>
      <c r="D5476">
        <v>2046.29</v>
      </c>
      <c r="E5476">
        <v>358.28</v>
      </c>
      <c r="F5476">
        <v>5772.43</v>
      </c>
      <c r="G5476">
        <v>463.12</v>
      </c>
      <c r="H5476">
        <v>364278.55</v>
      </c>
      <c r="I5476">
        <v>76.58</v>
      </c>
      <c r="J5476">
        <v>6.91</v>
      </c>
      <c r="K5476">
        <v>69.67</v>
      </c>
    </row>
    <row r="5477" spans="1:11" x14ac:dyDescent="0.3">
      <c r="A5477" t="s">
        <v>496</v>
      </c>
      <c r="B5477" s="2">
        <v>46142</v>
      </c>
      <c r="C5477">
        <v>364278.55</v>
      </c>
      <c r="D5477">
        <v>2009.91</v>
      </c>
      <c r="E5477">
        <v>351.91</v>
      </c>
      <c r="F5477">
        <v>5669.8</v>
      </c>
      <c r="G5477">
        <v>454.89</v>
      </c>
      <c r="H5477">
        <v>357801.95</v>
      </c>
      <c r="I5477">
        <v>75.22</v>
      </c>
      <c r="J5477">
        <v>6.91</v>
      </c>
      <c r="K5477">
        <v>68.3</v>
      </c>
    </row>
    <row r="5478" spans="1:11" x14ac:dyDescent="0.3">
      <c r="A5478" t="s">
        <v>496</v>
      </c>
      <c r="B5478" s="2">
        <v>46173</v>
      </c>
      <c r="C5478">
        <v>357801.95</v>
      </c>
      <c r="D5478">
        <v>1974.17</v>
      </c>
      <c r="E5478">
        <v>345.65</v>
      </c>
      <c r="F5478">
        <v>5569</v>
      </c>
      <c r="G5478">
        <v>446.8</v>
      </c>
      <c r="H5478">
        <v>351440.5</v>
      </c>
      <c r="I5478">
        <v>73.88</v>
      </c>
      <c r="J5478">
        <v>6.91</v>
      </c>
      <c r="K5478">
        <v>66.97</v>
      </c>
    </row>
    <row r="5479" spans="1:11" x14ac:dyDescent="0.3">
      <c r="A5479" t="s">
        <v>496</v>
      </c>
      <c r="B5479" s="2">
        <v>46203</v>
      </c>
      <c r="C5479">
        <v>351440.5</v>
      </c>
      <c r="D5479">
        <v>1939.07</v>
      </c>
      <c r="E5479">
        <v>339.51</v>
      </c>
      <c r="F5479">
        <v>5469.98</v>
      </c>
      <c r="G5479">
        <v>438.86</v>
      </c>
      <c r="H5479">
        <v>345192.15</v>
      </c>
      <c r="I5479">
        <v>72.569999999999993</v>
      </c>
      <c r="J5479">
        <v>6.91</v>
      </c>
      <c r="K5479">
        <v>65.650000000000006</v>
      </c>
    </row>
    <row r="5480" spans="1:11" x14ac:dyDescent="0.3">
      <c r="A5480" t="s">
        <v>496</v>
      </c>
      <c r="B5480" s="2">
        <v>46234</v>
      </c>
      <c r="C5480">
        <v>345192.15</v>
      </c>
      <c r="D5480">
        <v>1904.6</v>
      </c>
      <c r="E5480">
        <v>333.47</v>
      </c>
      <c r="F5480">
        <v>5372.73</v>
      </c>
      <c r="G5480">
        <v>431.05</v>
      </c>
      <c r="H5480">
        <v>339054.9</v>
      </c>
      <c r="I5480">
        <v>71.28</v>
      </c>
      <c r="J5480">
        <v>6.91</v>
      </c>
      <c r="K5480">
        <v>64.36</v>
      </c>
    </row>
    <row r="5481" spans="1:11" x14ac:dyDescent="0.3">
      <c r="A5481" t="s">
        <v>496</v>
      </c>
      <c r="B5481" s="2">
        <v>46265</v>
      </c>
      <c r="C5481">
        <v>339054.9</v>
      </c>
      <c r="D5481">
        <v>1870.74</v>
      </c>
      <c r="E5481">
        <v>327.54000000000002</v>
      </c>
      <c r="F5481">
        <v>5277.21</v>
      </c>
      <c r="G5481">
        <v>423.39</v>
      </c>
      <c r="H5481">
        <v>333026.76</v>
      </c>
      <c r="I5481">
        <v>70.010000000000005</v>
      </c>
      <c r="J5481">
        <v>6.91</v>
      </c>
      <c r="K5481">
        <v>63.1</v>
      </c>
    </row>
    <row r="5482" spans="1:11" x14ac:dyDescent="0.3">
      <c r="A5482" t="s">
        <v>496</v>
      </c>
      <c r="B5482" s="2">
        <v>46295</v>
      </c>
      <c r="C5482">
        <v>333026.76</v>
      </c>
      <c r="D5482">
        <v>1837.48</v>
      </c>
      <c r="E5482">
        <v>321.72000000000003</v>
      </c>
      <c r="F5482">
        <v>5183.38</v>
      </c>
      <c r="G5482">
        <v>415.86</v>
      </c>
      <c r="H5482">
        <v>327105.78999999998</v>
      </c>
      <c r="I5482">
        <v>68.760000000000005</v>
      </c>
      <c r="J5482">
        <v>6.91</v>
      </c>
      <c r="K5482">
        <v>61.85</v>
      </c>
    </row>
    <row r="5483" spans="1:11" x14ac:dyDescent="0.3">
      <c r="A5483" t="s">
        <v>496</v>
      </c>
      <c r="B5483" s="2">
        <v>46326</v>
      </c>
      <c r="C5483">
        <v>327105.78999999998</v>
      </c>
      <c r="D5483">
        <v>1804.81</v>
      </c>
      <c r="E5483">
        <v>316</v>
      </c>
      <c r="F5483">
        <v>5091.2299999999996</v>
      </c>
      <c r="G5483">
        <v>408.47</v>
      </c>
      <c r="H5483">
        <v>321290.09999999998</v>
      </c>
      <c r="I5483">
        <v>67.540000000000006</v>
      </c>
      <c r="J5483">
        <v>6.91</v>
      </c>
      <c r="K5483">
        <v>60.63</v>
      </c>
    </row>
    <row r="5484" spans="1:11" x14ac:dyDescent="0.3">
      <c r="A5484" t="s">
        <v>496</v>
      </c>
      <c r="B5484" s="2">
        <v>46356</v>
      </c>
      <c r="C5484">
        <v>321290.09999999998</v>
      </c>
      <c r="D5484">
        <v>1772.72</v>
      </c>
      <c r="E5484">
        <v>310.38</v>
      </c>
      <c r="F5484">
        <v>5000.71</v>
      </c>
      <c r="G5484">
        <v>401.21</v>
      </c>
      <c r="H5484">
        <v>315577.8</v>
      </c>
      <c r="I5484">
        <v>66.34</v>
      </c>
      <c r="J5484">
        <v>6.91</v>
      </c>
      <c r="K5484">
        <v>59.43</v>
      </c>
    </row>
    <row r="5485" spans="1:11" x14ac:dyDescent="0.3">
      <c r="A5485" t="s">
        <v>496</v>
      </c>
      <c r="B5485" s="2">
        <v>46387</v>
      </c>
      <c r="C5485">
        <v>315577.8</v>
      </c>
      <c r="D5485">
        <v>1741.2</v>
      </c>
      <c r="E5485">
        <v>304.86</v>
      </c>
      <c r="F5485">
        <v>4911.8</v>
      </c>
      <c r="G5485">
        <v>394.07</v>
      </c>
      <c r="H5485">
        <v>309967.07</v>
      </c>
      <c r="I5485">
        <v>65.16</v>
      </c>
      <c r="J5485">
        <v>6.91</v>
      </c>
      <c r="K5485">
        <v>58.25</v>
      </c>
    </row>
    <row r="5486" spans="1:11" x14ac:dyDescent="0.3">
      <c r="A5486" t="s">
        <v>497</v>
      </c>
      <c r="B5486" s="2">
        <v>46053</v>
      </c>
      <c r="C5486">
        <v>435283.78</v>
      </c>
      <c r="D5486">
        <v>2258.7600000000002</v>
      </c>
      <c r="E5486">
        <v>571.9</v>
      </c>
      <c r="F5486">
        <v>3559.61</v>
      </c>
      <c r="G5486">
        <v>1422.14</v>
      </c>
      <c r="H5486">
        <v>429730.13</v>
      </c>
      <c r="I5486">
        <v>108.13</v>
      </c>
      <c r="J5486">
        <v>4.8600000000000003</v>
      </c>
      <c r="K5486">
        <v>103.27</v>
      </c>
    </row>
    <row r="5487" spans="1:11" x14ac:dyDescent="0.3">
      <c r="A5487" t="s">
        <v>497</v>
      </c>
      <c r="B5487" s="2">
        <v>46081</v>
      </c>
      <c r="C5487">
        <v>429730.13</v>
      </c>
      <c r="D5487">
        <v>2229.94</v>
      </c>
      <c r="E5487">
        <v>564.6</v>
      </c>
      <c r="F5487">
        <v>3514.19</v>
      </c>
      <c r="G5487">
        <v>1404</v>
      </c>
      <c r="H5487">
        <v>424247.34</v>
      </c>
      <c r="I5487">
        <v>106.75</v>
      </c>
      <c r="J5487">
        <v>4.8600000000000003</v>
      </c>
      <c r="K5487">
        <v>101.89</v>
      </c>
    </row>
    <row r="5488" spans="1:11" x14ac:dyDescent="0.3">
      <c r="A5488" t="s">
        <v>497</v>
      </c>
      <c r="B5488" s="2">
        <v>46112</v>
      </c>
      <c r="C5488">
        <v>424247.34</v>
      </c>
      <c r="D5488">
        <v>2201.4899999999998</v>
      </c>
      <c r="E5488">
        <v>557.4</v>
      </c>
      <c r="F5488">
        <v>3469.36</v>
      </c>
      <c r="G5488">
        <v>1386.08</v>
      </c>
      <c r="H5488">
        <v>418834.51</v>
      </c>
      <c r="I5488">
        <v>105.39</v>
      </c>
      <c r="J5488">
        <v>4.8600000000000003</v>
      </c>
      <c r="K5488">
        <v>100.53</v>
      </c>
    </row>
    <row r="5489" spans="1:11" x14ac:dyDescent="0.3">
      <c r="A5489" t="s">
        <v>497</v>
      </c>
      <c r="B5489" s="2">
        <v>46142</v>
      </c>
      <c r="C5489">
        <v>418834.51</v>
      </c>
      <c r="D5489">
        <v>2173.4</v>
      </c>
      <c r="E5489">
        <v>550.28</v>
      </c>
      <c r="F5489">
        <v>3425.09</v>
      </c>
      <c r="G5489">
        <v>1368.4</v>
      </c>
      <c r="H5489">
        <v>413490.73</v>
      </c>
      <c r="I5489">
        <v>104.04</v>
      </c>
      <c r="J5489">
        <v>4.8600000000000003</v>
      </c>
      <c r="K5489">
        <v>99.19</v>
      </c>
    </row>
    <row r="5490" spans="1:11" x14ac:dyDescent="0.3">
      <c r="A5490" t="s">
        <v>497</v>
      </c>
      <c r="B5490" s="2">
        <v>46173</v>
      </c>
      <c r="C5490">
        <v>413490.73</v>
      </c>
      <c r="D5490">
        <v>2145.67</v>
      </c>
      <c r="E5490">
        <v>543.26</v>
      </c>
      <c r="F5490">
        <v>3381.39</v>
      </c>
      <c r="G5490">
        <v>1350.94</v>
      </c>
      <c r="H5490">
        <v>408215.14</v>
      </c>
      <c r="I5490">
        <v>102.71</v>
      </c>
      <c r="J5490">
        <v>4.8600000000000003</v>
      </c>
      <c r="K5490">
        <v>97.86</v>
      </c>
    </row>
    <row r="5491" spans="1:11" x14ac:dyDescent="0.3">
      <c r="A5491" t="s">
        <v>497</v>
      </c>
      <c r="B5491" s="2">
        <v>46203</v>
      </c>
      <c r="C5491">
        <v>408215.14</v>
      </c>
      <c r="D5491">
        <v>2118.3000000000002</v>
      </c>
      <c r="E5491">
        <v>536.33000000000004</v>
      </c>
      <c r="F5491">
        <v>3338.25</v>
      </c>
      <c r="G5491">
        <v>1333.71</v>
      </c>
      <c r="H5491">
        <v>403006.85</v>
      </c>
      <c r="I5491">
        <v>101.4</v>
      </c>
      <c r="J5491">
        <v>4.8600000000000003</v>
      </c>
      <c r="K5491">
        <v>96.55</v>
      </c>
    </row>
    <row r="5492" spans="1:11" x14ac:dyDescent="0.3">
      <c r="A5492" t="s">
        <v>497</v>
      </c>
      <c r="B5492" s="2">
        <v>46234</v>
      </c>
      <c r="C5492">
        <v>403006.85</v>
      </c>
      <c r="D5492">
        <v>2091.27</v>
      </c>
      <c r="E5492">
        <v>529.49</v>
      </c>
      <c r="F5492">
        <v>3295.66</v>
      </c>
      <c r="G5492">
        <v>1316.69</v>
      </c>
      <c r="H5492">
        <v>397865.02</v>
      </c>
      <c r="I5492">
        <v>100.11</v>
      </c>
      <c r="J5492">
        <v>4.8600000000000003</v>
      </c>
      <c r="K5492">
        <v>95.25</v>
      </c>
    </row>
    <row r="5493" spans="1:11" x14ac:dyDescent="0.3">
      <c r="A5493" t="s">
        <v>497</v>
      </c>
      <c r="B5493" s="2">
        <v>46265</v>
      </c>
      <c r="C5493">
        <v>397865.02</v>
      </c>
      <c r="D5493">
        <v>2064.59</v>
      </c>
      <c r="E5493">
        <v>522.73</v>
      </c>
      <c r="F5493">
        <v>3253.61</v>
      </c>
      <c r="G5493">
        <v>1299.8900000000001</v>
      </c>
      <c r="H5493">
        <v>392788.78</v>
      </c>
      <c r="I5493">
        <v>98.83</v>
      </c>
      <c r="J5493">
        <v>4.8600000000000003</v>
      </c>
      <c r="K5493">
        <v>93.98</v>
      </c>
    </row>
    <row r="5494" spans="1:11" x14ac:dyDescent="0.3">
      <c r="A5494" t="s">
        <v>497</v>
      </c>
      <c r="B5494" s="2">
        <v>46295</v>
      </c>
      <c r="C5494">
        <v>392788.78</v>
      </c>
      <c r="D5494">
        <v>2038.25</v>
      </c>
      <c r="E5494">
        <v>516.05999999999995</v>
      </c>
      <c r="F5494">
        <v>3212.1</v>
      </c>
      <c r="G5494">
        <v>1283.3</v>
      </c>
      <c r="H5494">
        <v>387777.32</v>
      </c>
      <c r="I5494">
        <v>97.57</v>
      </c>
      <c r="J5494">
        <v>4.8600000000000003</v>
      </c>
      <c r="K5494">
        <v>92.72</v>
      </c>
    </row>
    <row r="5495" spans="1:11" x14ac:dyDescent="0.3">
      <c r="A5495" t="s">
        <v>497</v>
      </c>
      <c r="B5495" s="2">
        <v>46326</v>
      </c>
      <c r="C5495">
        <v>387777.32</v>
      </c>
      <c r="D5495">
        <v>2012.24</v>
      </c>
      <c r="E5495">
        <v>509.48</v>
      </c>
      <c r="F5495">
        <v>3171.12</v>
      </c>
      <c r="G5495">
        <v>1266.93</v>
      </c>
      <c r="H5495">
        <v>382829.79</v>
      </c>
      <c r="I5495">
        <v>96.33</v>
      </c>
      <c r="J5495">
        <v>4.8600000000000003</v>
      </c>
      <c r="K5495">
        <v>91.47</v>
      </c>
    </row>
    <row r="5496" spans="1:11" x14ac:dyDescent="0.3">
      <c r="A5496" t="s">
        <v>497</v>
      </c>
      <c r="B5496" s="2">
        <v>46356</v>
      </c>
      <c r="C5496">
        <v>382829.79</v>
      </c>
      <c r="D5496">
        <v>1986.57</v>
      </c>
      <c r="E5496">
        <v>502.98</v>
      </c>
      <c r="F5496">
        <v>3130.66</v>
      </c>
      <c r="G5496">
        <v>1250.77</v>
      </c>
      <c r="H5496">
        <v>377945.39</v>
      </c>
      <c r="I5496">
        <v>95.1</v>
      </c>
      <c r="J5496">
        <v>4.8600000000000003</v>
      </c>
      <c r="K5496">
        <v>90.24</v>
      </c>
    </row>
    <row r="5497" spans="1:11" x14ac:dyDescent="0.3">
      <c r="A5497" t="s">
        <v>497</v>
      </c>
      <c r="B5497" s="2">
        <v>46387</v>
      </c>
      <c r="C5497">
        <v>377945.39</v>
      </c>
      <c r="D5497">
        <v>1961.22</v>
      </c>
      <c r="E5497">
        <v>496.56</v>
      </c>
      <c r="F5497">
        <v>3090.71</v>
      </c>
      <c r="G5497">
        <v>1234.81</v>
      </c>
      <c r="H5497">
        <v>373123.3</v>
      </c>
      <c r="I5497">
        <v>93.88</v>
      </c>
      <c r="J5497">
        <v>4.8600000000000003</v>
      </c>
      <c r="K5497">
        <v>89.03</v>
      </c>
    </row>
    <row r="5498" spans="1:11" x14ac:dyDescent="0.3">
      <c r="A5498" t="s">
        <v>498</v>
      </c>
      <c r="B5498" s="2">
        <v>46053</v>
      </c>
      <c r="C5498">
        <v>420541.33</v>
      </c>
      <c r="D5498">
        <v>2334.35</v>
      </c>
      <c r="E5498">
        <v>594.82000000000005</v>
      </c>
      <c r="F5498">
        <v>4242.17</v>
      </c>
      <c r="G5498">
        <v>698.63</v>
      </c>
      <c r="H5498">
        <v>415005.71</v>
      </c>
      <c r="I5498">
        <v>87.04</v>
      </c>
      <c r="J5498">
        <v>5.64</v>
      </c>
      <c r="K5498">
        <v>81.400000000000006</v>
      </c>
    </row>
    <row r="5499" spans="1:11" x14ac:dyDescent="0.3">
      <c r="A5499" t="s">
        <v>498</v>
      </c>
      <c r="B5499" s="2">
        <v>46081</v>
      </c>
      <c r="C5499">
        <v>415005.71</v>
      </c>
      <c r="D5499">
        <v>2303.63</v>
      </c>
      <c r="E5499">
        <v>586.99</v>
      </c>
      <c r="F5499">
        <v>4186.33</v>
      </c>
      <c r="G5499">
        <v>689.43</v>
      </c>
      <c r="H5499">
        <v>409542.96</v>
      </c>
      <c r="I5499">
        <v>85.89</v>
      </c>
      <c r="J5499">
        <v>5.64</v>
      </c>
      <c r="K5499">
        <v>80.25</v>
      </c>
    </row>
    <row r="5500" spans="1:11" x14ac:dyDescent="0.3">
      <c r="A5500" t="s">
        <v>498</v>
      </c>
      <c r="B5500" s="2">
        <v>46112</v>
      </c>
      <c r="C5500">
        <v>409542.96</v>
      </c>
      <c r="D5500">
        <v>2273.3000000000002</v>
      </c>
      <c r="E5500">
        <v>579.26</v>
      </c>
      <c r="F5500">
        <v>4131.22</v>
      </c>
      <c r="G5500">
        <v>680.36</v>
      </c>
      <c r="H5500">
        <v>404152.12</v>
      </c>
      <c r="I5500">
        <v>84.76</v>
      </c>
      <c r="J5500">
        <v>5.64</v>
      </c>
      <c r="K5500">
        <v>79.12</v>
      </c>
    </row>
    <row r="5501" spans="1:11" x14ac:dyDescent="0.3">
      <c r="A5501" t="s">
        <v>498</v>
      </c>
      <c r="B5501" s="2">
        <v>46142</v>
      </c>
      <c r="C5501">
        <v>404152.12</v>
      </c>
      <c r="D5501">
        <v>2243.38</v>
      </c>
      <c r="E5501">
        <v>571.64</v>
      </c>
      <c r="F5501">
        <v>4076.85</v>
      </c>
      <c r="G5501">
        <v>671.4</v>
      </c>
      <c r="H5501">
        <v>398832.24</v>
      </c>
      <c r="I5501">
        <v>83.64</v>
      </c>
      <c r="J5501">
        <v>5.64</v>
      </c>
      <c r="K5501">
        <v>78</v>
      </c>
    </row>
    <row r="5502" spans="1:11" x14ac:dyDescent="0.3">
      <c r="A5502" t="s">
        <v>498</v>
      </c>
      <c r="B5502" s="2">
        <v>46173</v>
      </c>
      <c r="C5502">
        <v>398832.24</v>
      </c>
      <c r="D5502">
        <v>2213.85</v>
      </c>
      <c r="E5502">
        <v>564.11</v>
      </c>
      <c r="F5502">
        <v>4023.18</v>
      </c>
      <c r="G5502">
        <v>662.56</v>
      </c>
      <c r="H5502">
        <v>393582.38</v>
      </c>
      <c r="I5502">
        <v>82.54</v>
      </c>
      <c r="J5502">
        <v>5.64</v>
      </c>
      <c r="K5502">
        <v>76.900000000000006</v>
      </c>
    </row>
    <row r="5503" spans="1:11" x14ac:dyDescent="0.3">
      <c r="A5503" t="s">
        <v>498</v>
      </c>
      <c r="B5503" s="2">
        <v>46203</v>
      </c>
      <c r="C5503">
        <v>393582.38</v>
      </c>
      <c r="D5503">
        <v>2184.71</v>
      </c>
      <c r="E5503">
        <v>556.69000000000005</v>
      </c>
      <c r="F5503">
        <v>3970.22</v>
      </c>
      <c r="G5503">
        <v>653.84</v>
      </c>
      <c r="H5503">
        <v>388401.63</v>
      </c>
      <c r="I5503">
        <v>81.459999999999994</v>
      </c>
      <c r="J5503">
        <v>5.64</v>
      </c>
      <c r="K5503">
        <v>75.819999999999993</v>
      </c>
    </row>
    <row r="5504" spans="1:11" x14ac:dyDescent="0.3">
      <c r="A5504" t="s">
        <v>498</v>
      </c>
      <c r="B5504" s="2">
        <v>46234</v>
      </c>
      <c r="C5504">
        <v>388401.63</v>
      </c>
      <c r="D5504">
        <v>2155.9499999999998</v>
      </c>
      <c r="E5504">
        <v>549.36</v>
      </c>
      <c r="F5504">
        <v>3917.96</v>
      </c>
      <c r="G5504">
        <v>645.23</v>
      </c>
      <c r="H5504">
        <v>383289.07</v>
      </c>
      <c r="I5504">
        <v>80.38</v>
      </c>
      <c r="J5504">
        <v>5.64</v>
      </c>
      <c r="K5504">
        <v>74.739999999999995</v>
      </c>
    </row>
    <row r="5505" spans="1:11" x14ac:dyDescent="0.3">
      <c r="A5505" t="s">
        <v>498</v>
      </c>
      <c r="B5505" s="2">
        <v>46265</v>
      </c>
      <c r="C5505">
        <v>383289.07</v>
      </c>
      <c r="D5505">
        <v>2127.5700000000002</v>
      </c>
      <c r="E5505">
        <v>542.13</v>
      </c>
      <c r="F5505">
        <v>3866.39</v>
      </c>
      <c r="G5505">
        <v>636.74</v>
      </c>
      <c r="H5505">
        <v>378243.81</v>
      </c>
      <c r="I5505">
        <v>79.33</v>
      </c>
      <c r="J5505">
        <v>5.64</v>
      </c>
      <c r="K5505">
        <v>73.69</v>
      </c>
    </row>
    <row r="5506" spans="1:11" x14ac:dyDescent="0.3">
      <c r="A5506" t="s">
        <v>498</v>
      </c>
      <c r="B5506" s="2">
        <v>46295</v>
      </c>
      <c r="C5506">
        <v>378243.81</v>
      </c>
      <c r="D5506">
        <v>2099.5700000000002</v>
      </c>
      <c r="E5506">
        <v>534.99</v>
      </c>
      <c r="F5506">
        <v>3815.5</v>
      </c>
      <c r="G5506">
        <v>628.36</v>
      </c>
      <c r="H5506">
        <v>373264.96</v>
      </c>
      <c r="I5506">
        <v>78.28</v>
      </c>
      <c r="J5506">
        <v>5.64</v>
      </c>
      <c r="K5506">
        <v>72.64</v>
      </c>
    </row>
    <row r="5507" spans="1:11" x14ac:dyDescent="0.3">
      <c r="A5507" t="s">
        <v>498</v>
      </c>
      <c r="B5507" s="2">
        <v>46326</v>
      </c>
      <c r="C5507">
        <v>373264.96</v>
      </c>
      <c r="D5507">
        <v>2071.9299999999998</v>
      </c>
      <c r="E5507">
        <v>527.95000000000005</v>
      </c>
      <c r="F5507">
        <v>3765.27</v>
      </c>
      <c r="G5507">
        <v>620.09</v>
      </c>
      <c r="H5507">
        <v>368351.65</v>
      </c>
      <c r="I5507">
        <v>77.25</v>
      </c>
      <c r="J5507">
        <v>5.64</v>
      </c>
      <c r="K5507">
        <v>71.61</v>
      </c>
    </row>
    <row r="5508" spans="1:11" x14ac:dyDescent="0.3">
      <c r="A5508" t="s">
        <v>498</v>
      </c>
      <c r="B5508" s="2">
        <v>46356</v>
      </c>
      <c r="C5508">
        <v>368351.65</v>
      </c>
      <c r="D5508">
        <v>2044.66</v>
      </c>
      <c r="E5508">
        <v>521</v>
      </c>
      <c r="F5508">
        <v>3715.71</v>
      </c>
      <c r="G5508">
        <v>611.92999999999995</v>
      </c>
      <c r="H5508">
        <v>363503.01</v>
      </c>
      <c r="I5508">
        <v>76.23</v>
      </c>
      <c r="J5508">
        <v>5.64</v>
      </c>
      <c r="K5508">
        <v>70.59</v>
      </c>
    </row>
    <row r="5509" spans="1:11" x14ac:dyDescent="0.3">
      <c r="A5509" t="s">
        <v>498</v>
      </c>
      <c r="B5509" s="2">
        <v>46387</v>
      </c>
      <c r="C5509">
        <v>363503.01</v>
      </c>
      <c r="D5509">
        <v>2017.74</v>
      </c>
      <c r="E5509">
        <v>514.14</v>
      </c>
      <c r="F5509">
        <v>3666.8</v>
      </c>
      <c r="G5509">
        <v>603.87</v>
      </c>
      <c r="H5509">
        <v>358718.19</v>
      </c>
      <c r="I5509">
        <v>75.23</v>
      </c>
      <c r="J5509">
        <v>5.64</v>
      </c>
      <c r="K5509">
        <v>69.59</v>
      </c>
    </row>
    <row r="5510" spans="1:11" x14ac:dyDescent="0.3">
      <c r="A5510" t="s">
        <v>499</v>
      </c>
      <c r="B5510" s="2">
        <v>46053</v>
      </c>
      <c r="C5510">
        <v>432041.05</v>
      </c>
      <c r="D5510">
        <v>2313.94</v>
      </c>
      <c r="E5510">
        <v>482.36</v>
      </c>
      <c r="F5510">
        <v>5139.84</v>
      </c>
      <c r="G5510">
        <v>342.18</v>
      </c>
      <c r="H5510">
        <v>426076.67</v>
      </c>
      <c r="I5510">
        <v>89.39</v>
      </c>
      <c r="J5510">
        <v>12.26</v>
      </c>
      <c r="K5510">
        <v>77.12</v>
      </c>
    </row>
    <row r="5511" spans="1:11" x14ac:dyDescent="0.3">
      <c r="A5511" t="s">
        <v>499</v>
      </c>
      <c r="B5511" s="2">
        <v>46081</v>
      </c>
      <c r="C5511">
        <v>426076.67</v>
      </c>
      <c r="D5511">
        <v>2282</v>
      </c>
      <c r="E5511">
        <v>475.7</v>
      </c>
      <c r="F5511">
        <v>5068.8900000000003</v>
      </c>
      <c r="G5511">
        <v>337.45</v>
      </c>
      <c r="H5511">
        <v>420194.63</v>
      </c>
      <c r="I5511">
        <v>88.15</v>
      </c>
      <c r="J5511">
        <v>12.26</v>
      </c>
      <c r="K5511">
        <v>75.89</v>
      </c>
    </row>
    <row r="5512" spans="1:11" x14ac:dyDescent="0.3">
      <c r="A5512" t="s">
        <v>499</v>
      </c>
      <c r="B5512" s="2">
        <v>46112</v>
      </c>
      <c r="C5512">
        <v>420194.63</v>
      </c>
      <c r="D5512">
        <v>2250.4899999999998</v>
      </c>
      <c r="E5512">
        <v>469.13</v>
      </c>
      <c r="F5512">
        <v>4998.91</v>
      </c>
      <c r="G5512">
        <v>332.8</v>
      </c>
      <c r="H5512">
        <v>414393.8</v>
      </c>
      <c r="I5512">
        <v>86.94</v>
      </c>
      <c r="J5512">
        <v>12.26</v>
      </c>
      <c r="K5512">
        <v>74.67</v>
      </c>
    </row>
    <row r="5513" spans="1:11" x14ac:dyDescent="0.3">
      <c r="A5513" t="s">
        <v>499</v>
      </c>
      <c r="B5513" s="2">
        <v>46142</v>
      </c>
      <c r="C5513">
        <v>414393.8</v>
      </c>
      <c r="D5513">
        <v>2219.42</v>
      </c>
      <c r="E5513">
        <v>462.65</v>
      </c>
      <c r="F5513">
        <v>4929.8999999999996</v>
      </c>
      <c r="G5513">
        <v>328.2</v>
      </c>
      <c r="H5513">
        <v>408673.04</v>
      </c>
      <c r="I5513">
        <v>85.74</v>
      </c>
      <c r="J5513">
        <v>12.26</v>
      </c>
      <c r="K5513">
        <v>73.47</v>
      </c>
    </row>
    <row r="5514" spans="1:11" x14ac:dyDescent="0.3">
      <c r="A5514" t="s">
        <v>499</v>
      </c>
      <c r="B5514" s="2">
        <v>46173</v>
      </c>
      <c r="C5514">
        <v>408673.04</v>
      </c>
      <c r="D5514">
        <v>2188.7800000000002</v>
      </c>
      <c r="E5514">
        <v>456.27</v>
      </c>
      <c r="F5514">
        <v>4861.84</v>
      </c>
      <c r="G5514">
        <v>323.67</v>
      </c>
      <c r="H5514">
        <v>403031.26</v>
      </c>
      <c r="I5514">
        <v>84.55</v>
      </c>
      <c r="J5514">
        <v>12.26</v>
      </c>
      <c r="K5514">
        <v>72.290000000000006</v>
      </c>
    </row>
    <row r="5515" spans="1:11" x14ac:dyDescent="0.3">
      <c r="A5515" t="s">
        <v>499</v>
      </c>
      <c r="B5515" s="2">
        <v>46203</v>
      </c>
      <c r="C5515">
        <v>403031.26</v>
      </c>
      <c r="D5515">
        <v>2158.5700000000002</v>
      </c>
      <c r="E5515">
        <v>449.97</v>
      </c>
      <c r="F5515">
        <v>4794.72</v>
      </c>
      <c r="G5515">
        <v>319.2</v>
      </c>
      <c r="H5515">
        <v>397467.37</v>
      </c>
      <c r="I5515">
        <v>83.39</v>
      </c>
      <c r="J5515">
        <v>12.26</v>
      </c>
      <c r="K5515">
        <v>71.12</v>
      </c>
    </row>
    <row r="5516" spans="1:11" x14ac:dyDescent="0.3">
      <c r="A5516" t="s">
        <v>499</v>
      </c>
      <c r="B5516" s="2">
        <v>46234</v>
      </c>
      <c r="C5516">
        <v>397467.37</v>
      </c>
      <c r="D5516">
        <v>2128.77</v>
      </c>
      <c r="E5516">
        <v>443.76</v>
      </c>
      <c r="F5516">
        <v>4728.53</v>
      </c>
      <c r="G5516">
        <v>314.8</v>
      </c>
      <c r="H5516">
        <v>391980.28</v>
      </c>
      <c r="I5516">
        <v>82.23</v>
      </c>
      <c r="J5516">
        <v>12.26</v>
      </c>
      <c r="K5516">
        <v>69.97</v>
      </c>
    </row>
    <row r="5517" spans="1:11" x14ac:dyDescent="0.3">
      <c r="A5517" t="s">
        <v>499</v>
      </c>
      <c r="B5517" s="2">
        <v>46265</v>
      </c>
      <c r="C5517">
        <v>391980.28</v>
      </c>
      <c r="D5517">
        <v>2099.38</v>
      </c>
      <c r="E5517">
        <v>437.63</v>
      </c>
      <c r="F5517">
        <v>4663.25</v>
      </c>
      <c r="G5517">
        <v>310.45</v>
      </c>
      <c r="H5517">
        <v>386568.95</v>
      </c>
      <c r="I5517">
        <v>81.099999999999994</v>
      </c>
      <c r="J5517">
        <v>12.26</v>
      </c>
      <c r="K5517">
        <v>68.83</v>
      </c>
    </row>
    <row r="5518" spans="1:11" x14ac:dyDescent="0.3">
      <c r="A5518" t="s">
        <v>499</v>
      </c>
      <c r="B5518" s="2">
        <v>46295</v>
      </c>
      <c r="C5518">
        <v>386568.95</v>
      </c>
      <c r="D5518">
        <v>2070.4</v>
      </c>
      <c r="E5518">
        <v>431.59</v>
      </c>
      <c r="F5518">
        <v>4598.88</v>
      </c>
      <c r="G5518">
        <v>306.16000000000003</v>
      </c>
      <c r="H5518">
        <v>381232.32</v>
      </c>
      <c r="I5518">
        <v>79.98</v>
      </c>
      <c r="J5518">
        <v>12.26</v>
      </c>
      <c r="K5518">
        <v>67.709999999999994</v>
      </c>
    </row>
    <row r="5519" spans="1:11" x14ac:dyDescent="0.3">
      <c r="A5519" t="s">
        <v>499</v>
      </c>
      <c r="B5519" s="2">
        <v>46326</v>
      </c>
      <c r="C5519">
        <v>381232.32</v>
      </c>
      <c r="D5519">
        <v>2041.82</v>
      </c>
      <c r="E5519">
        <v>425.63</v>
      </c>
      <c r="F5519">
        <v>4535.3900000000003</v>
      </c>
      <c r="G5519">
        <v>301.94</v>
      </c>
      <c r="H5519">
        <v>375969.36</v>
      </c>
      <c r="I5519">
        <v>78.88</v>
      </c>
      <c r="J5519">
        <v>12.26</v>
      </c>
      <c r="K5519">
        <v>66.61</v>
      </c>
    </row>
    <row r="5520" spans="1:11" x14ac:dyDescent="0.3">
      <c r="A5520" t="s">
        <v>499</v>
      </c>
      <c r="B5520" s="2">
        <v>46356</v>
      </c>
      <c r="C5520">
        <v>375969.36</v>
      </c>
      <c r="D5520">
        <v>2013.63</v>
      </c>
      <c r="E5520">
        <v>419.75</v>
      </c>
      <c r="F5520">
        <v>4472.78</v>
      </c>
      <c r="G5520">
        <v>297.77</v>
      </c>
      <c r="H5520">
        <v>370779.06</v>
      </c>
      <c r="I5520">
        <v>77.790000000000006</v>
      </c>
      <c r="J5520">
        <v>12.26</v>
      </c>
      <c r="K5520">
        <v>65.52</v>
      </c>
    </row>
    <row r="5521" spans="1:11" x14ac:dyDescent="0.3">
      <c r="A5521" t="s">
        <v>499</v>
      </c>
      <c r="B5521" s="2">
        <v>46387</v>
      </c>
      <c r="C5521">
        <v>370779.06</v>
      </c>
      <c r="D5521">
        <v>1985.83</v>
      </c>
      <c r="E5521">
        <v>413.96</v>
      </c>
      <c r="F5521">
        <v>4411.03</v>
      </c>
      <c r="G5521">
        <v>293.66000000000003</v>
      </c>
      <c r="H5521">
        <v>365660.41</v>
      </c>
      <c r="I5521">
        <v>76.709999999999994</v>
      </c>
      <c r="J5521">
        <v>12.26</v>
      </c>
      <c r="K5521">
        <v>64.45</v>
      </c>
    </row>
    <row r="5522" spans="1:11" x14ac:dyDescent="0.3">
      <c r="A5522" t="s">
        <v>500</v>
      </c>
      <c r="B5522" s="2">
        <v>46053</v>
      </c>
      <c r="C5522">
        <v>278289.01</v>
      </c>
      <c r="D5522">
        <v>1589.03</v>
      </c>
      <c r="E5522">
        <v>255.8</v>
      </c>
      <c r="F5522">
        <v>4490.16</v>
      </c>
      <c r="G5522">
        <v>767.62</v>
      </c>
      <c r="H5522">
        <v>272775.42</v>
      </c>
      <c r="I5522">
        <v>57.4</v>
      </c>
      <c r="J5522">
        <v>7.51</v>
      </c>
      <c r="K5522">
        <v>49.89</v>
      </c>
    </row>
    <row r="5523" spans="1:11" x14ac:dyDescent="0.3">
      <c r="A5523" t="s">
        <v>500</v>
      </c>
      <c r="B5523" s="2">
        <v>46081</v>
      </c>
      <c r="C5523">
        <v>272775.42</v>
      </c>
      <c r="D5523">
        <v>1557.55</v>
      </c>
      <c r="E5523">
        <v>250.74</v>
      </c>
      <c r="F5523">
        <v>4401.2</v>
      </c>
      <c r="G5523">
        <v>752.41</v>
      </c>
      <c r="H5523">
        <v>267371.08</v>
      </c>
      <c r="I5523">
        <v>56.27</v>
      </c>
      <c r="J5523">
        <v>7.51</v>
      </c>
      <c r="K5523">
        <v>48.76</v>
      </c>
    </row>
    <row r="5524" spans="1:11" x14ac:dyDescent="0.3">
      <c r="A5524" t="s">
        <v>500</v>
      </c>
      <c r="B5524" s="2">
        <v>46112</v>
      </c>
      <c r="C5524">
        <v>267371.08</v>
      </c>
      <c r="D5524">
        <v>1526.69</v>
      </c>
      <c r="E5524">
        <v>245.77</v>
      </c>
      <c r="F5524">
        <v>4314</v>
      </c>
      <c r="G5524">
        <v>737.5</v>
      </c>
      <c r="H5524">
        <v>262073.8</v>
      </c>
      <c r="I5524">
        <v>55.15</v>
      </c>
      <c r="J5524">
        <v>7.51</v>
      </c>
      <c r="K5524">
        <v>47.64</v>
      </c>
    </row>
    <row r="5525" spans="1:11" x14ac:dyDescent="0.3">
      <c r="A5525" t="s">
        <v>500</v>
      </c>
      <c r="B5525" s="2">
        <v>46142</v>
      </c>
      <c r="C5525">
        <v>262073.8</v>
      </c>
      <c r="D5525">
        <v>1496.44</v>
      </c>
      <c r="E5525">
        <v>240.9</v>
      </c>
      <c r="F5525">
        <v>4228.53</v>
      </c>
      <c r="G5525">
        <v>722.89</v>
      </c>
      <c r="H5525">
        <v>256881.48</v>
      </c>
      <c r="I5525">
        <v>54.06</v>
      </c>
      <c r="J5525">
        <v>7.51</v>
      </c>
      <c r="K5525">
        <v>46.55</v>
      </c>
    </row>
    <row r="5526" spans="1:11" x14ac:dyDescent="0.3">
      <c r="A5526" t="s">
        <v>500</v>
      </c>
      <c r="B5526" s="2">
        <v>46173</v>
      </c>
      <c r="C5526">
        <v>256881.48</v>
      </c>
      <c r="D5526">
        <v>1466.79</v>
      </c>
      <c r="E5526">
        <v>236.13</v>
      </c>
      <c r="F5526">
        <v>4144.76</v>
      </c>
      <c r="G5526">
        <v>708.57</v>
      </c>
      <c r="H5526">
        <v>251792.03</v>
      </c>
      <c r="I5526">
        <v>52.99</v>
      </c>
      <c r="J5526">
        <v>7.51</v>
      </c>
      <c r="K5526">
        <v>45.48</v>
      </c>
    </row>
    <row r="5527" spans="1:11" x14ac:dyDescent="0.3">
      <c r="A5527" t="s">
        <v>500</v>
      </c>
      <c r="B5527" s="2">
        <v>46203</v>
      </c>
      <c r="C5527">
        <v>251792.03</v>
      </c>
      <c r="D5527">
        <v>1437.73</v>
      </c>
      <c r="E5527">
        <v>231.45</v>
      </c>
      <c r="F5527">
        <v>4062.64</v>
      </c>
      <c r="G5527">
        <v>694.53</v>
      </c>
      <c r="H5527">
        <v>246803.42</v>
      </c>
      <c r="I5527">
        <v>51.94</v>
      </c>
      <c r="J5527">
        <v>7.51</v>
      </c>
      <c r="K5527">
        <v>44.43</v>
      </c>
    </row>
    <row r="5528" spans="1:11" x14ac:dyDescent="0.3">
      <c r="A5528" t="s">
        <v>500</v>
      </c>
      <c r="B5528" s="2">
        <v>46234</v>
      </c>
      <c r="C5528">
        <v>246803.42</v>
      </c>
      <c r="D5528">
        <v>1409.25</v>
      </c>
      <c r="E5528">
        <v>226.86</v>
      </c>
      <c r="F5528">
        <v>3982.15</v>
      </c>
      <c r="G5528">
        <v>680.77</v>
      </c>
      <c r="H5528">
        <v>241913.64</v>
      </c>
      <c r="I5528">
        <v>50.91</v>
      </c>
      <c r="J5528">
        <v>7.51</v>
      </c>
      <c r="K5528">
        <v>43.4</v>
      </c>
    </row>
    <row r="5529" spans="1:11" x14ac:dyDescent="0.3">
      <c r="A5529" t="s">
        <v>500</v>
      </c>
      <c r="B5529" s="2">
        <v>46265</v>
      </c>
      <c r="C5529">
        <v>241913.64</v>
      </c>
      <c r="D5529">
        <v>1381.33</v>
      </c>
      <c r="E5529">
        <v>222.37</v>
      </c>
      <c r="F5529">
        <v>3903.25</v>
      </c>
      <c r="G5529">
        <v>667.28</v>
      </c>
      <c r="H5529">
        <v>237120.74</v>
      </c>
      <c r="I5529">
        <v>49.9</v>
      </c>
      <c r="J5529">
        <v>7.51</v>
      </c>
      <c r="K5529">
        <v>42.39</v>
      </c>
    </row>
    <row r="5530" spans="1:11" x14ac:dyDescent="0.3">
      <c r="A5530" t="s">
        <v>500</v>
      </c>
      <c r="B5530" s="2">
        <v>46295</v>
      </c>
      <c r="C5530">
        <v>237120.74</v>
      </c>
      <c r="D5530">
        <v>1353.96</v>
      </c>
      <c r="E5530">
        <v>217.96</v>
      </c>
      <c r="F5530">
        <v>3825.92</v>
      </c>
      <c r="G5530">
        <v>654.05999999999995</v>
      </c>
      <c r="H5530">
        <v>232422.8</v>
      </c>
      <c r="I5530">
        <v>48.91</v>
      </c>
      <c r="J5530">
        <v>7.51</v>
      </c>
      <c r="K5530">
        <v>41.4</v>
      </c>
    </row>
    <row r="5531" spans="1:11" x14ac:dyDescent="0.3">
      <c r="A5531" t="s">
        <v>500</v>
      </c>
      <c r="B5531" s="2">
        <v>46326</v>
      </c>
      <c r="C5531">
        <v>232422.8</v>
      </c>
      <c r="D5531">
        <v>1327.13</v>
      </c>
      <c r="E5531">
        <v>213.64</v>
      </c>
      <c r="F5531">
        <v>3750.12</v>
      </c>
      <c r="G5531">
        <v>641.1</v>
      </c>
      <c r="H5531">
        <v>227817.93</v>
      </c>
      <c r="I5531">
        <v>47.94</v>
      </c>
      <c r="J5531">
        <v>7.51</v>
      </c>
      <c r="K5531">
        <v>40.43</v>
      </c>
    </row>
    <row r="5532" spans="1:11" x14ac:dyDescent="0.3">
      <c r="A5532" t="s">
        <v>500</v>
      </c>
      <c r="B5532" s="2">
        <v>46356</v>
      </c>
      <c r="C5532">
        <v>227817.93</v>
      </c>
      <c r="D5532">
        <v>1300.8399999999999</v>
      </c>
      <c r="E5532">
        <v>209.41</v>
      </c>
      <c r="F5532">
        <v>3675.82</v>
      </c>
      <c r="G5532">
        <v>628.4</v>
      </c>
      <c r="H5532">
        <v>223304.3</v>
      </c>
      <c r="I5532">
        <v>46.99</v>
      </c>
      <c r="J5532">
        <v>7.51</v>
      </c>
      <c r="K5532">
        <v>39.479999999999997</v>
      </c>
    </row>
    <row r="5533" spans="1:11" x14ac:dyDescent="0.3">
      <c r="A5533" t="s">
        <v>500</v>
      </c>
      <c r="B5533" s="2">
        <v>46387</v>
      </c>
      <c r="C5533">
        <v>223304.3</v>
      </c>
      <c r="D5533">
        <v>1275.07</v>
      </c>
      <c r="E5533">
        <v>205.26</v>
      </c>
      <c r="F5533">
        <v>3602.99</v>
      </c>
      <c r="G5533">
        <v>615.95000000000005</v>
      </c>
      <c r="H5533">
        <v>218880.1</v>
      </c>
      <c r="I5533">
        <v>46.06</v>
      </c>
      <c r="J5533">
        <v>7.51</v>
      </c>
      <c r="K5533">
        <v>38.549999999999997</v>
      </c>
    </row>
    <row r="5534" spans="1:11" x14ac:dyDescent="0.3">
      <c r="A5534" t="s">
        <v>501</v>
      </c>
      <c r="B5534" s="2">
        <v>46053</v>
      </c>
      <c r="C5534">
        <v>221821.43</v>
      </c>
      <c r="D5534">
        <v>1263.83</v>
      </c>
      <c r="E5534">
        <v>201.79</v>
      </c>
      <c r="F5534">
        <v>1871.37</v>
      </c>
      <c r="G5534">
        <v>302.07</v>
      </c>
      <c r="H5534">
        <v>219446.2</v>
      </c>
      <c r="I5534">
        <v>45.97</v>
      </c>
      <c r="J5534">
        <v>6.31</v>
      </c>
      <c r="K5534">
        <v>39.659999999999997</v>
      </c>
    </row>
    <row r="5535" spans="1:11" x14ac:dyDescent="0.3">
      <c r="A5535" t="s">
        <v>501</v>
      </c>
      <c r="B5535" s="2">
        <v>46081</v>
      </c>
      <c r="C5535">
        <v>219446.2</v>
      </c>
      <c r="D5535">
        <v>1250.29</v>
      </c>
      <c r="E5535">
        <v>199.63</v>
      </c>
      <c r="F5535">
        <v>1851.33</v>
      </c>
      <c r="G5535">
        <v>298.83</v>
      </c>
      <c r="H5535">
        <v>217096.4</v>
      </c>
      <c r="I5535">
        <v>45.47</v>
      </c>
      <c r="J5535">
        <v>6.31</v>
      </c>
      <c r="K5535">
        <v>39.159999999999997</v>
      </c>
    </row>
    <row r="5536" spans="1:11" x14ac:dyDescent="0.3">
      <c r="A5536" t="s">
        <v>501</v>
      </c>
      <c r="B5536" s="2">
        <v>46112</v>
      </c>
      <c r="C5536">
        <v>217096.4</v>
      </c>
      <c r="D5536">
        <v>1236.9100000000001</v>
      </c>
      <c r="E5536">
        <v>197.5</v>
      </c>
      <c r="F5536">
        <v>1831.51</v>
      </c>
      <c r="G5536">
        <v>295.63</v>
      </c>
      <c r="H5536">
        <v>214771.77</v>
      </c>
      <c r="I5536">
        <v>44.99</v>
      </c>
      <c r="J5536">
        <v>6.31</v>
      </c>
      <c r="K5536">
        <v>38.68</v>
      </c>
    </row>
    <row r="5537" spans="1:11" x14ac:dyDescent="0.3">
      <c r="A5537" t="s">
        <v>501</v>
      </c>
      <c r="B5537" s="2">
        <v>46142</v>
      </c>
      <c r="C5537">
        <v>214771.77</v>
      </c>
      <c r="D5537">
        <v>1223.6600000000001</v>
      </c>
      <c r="E5537">
        <v>195.38</v>
      </c>
      <c r="F5537">
        <v>1811.9</v>
      </c>
      <c r="G5537">
        <v>292.47000000000003</v>
      </c>
      <c r="H5537">
        <v>212472.02</v>
      </c>
      <c r="I5537">
        <v>44.5</v>
      </c>
      <c r="J5537">
        <v>6.31</v>
      </c>
      <c r="K5537">
        <v>38.19</v>
      </c>
    </row>
    <row r="5538" spans="1:11" x14ac:dyDescent="0.3">
      <c r="A5538" t="s">
        <v>501</v>
      </c>
      <c r="B5538" s="2">
        <v>46173</v>
      </c>
      <c r="C5538">
        <v>212472.02</v>
      </c>
      <c r="D5538">
        <v>1210.56</v>
      </c>
      <c r="E5538">
        <v>193.29</v>
      </c>
      <c r="F5538">
        <v>1792.49</v>
      </c>
      <c r="G5538">
        <v>289.33</v>
      </c>
      <c r="H5538">
        <v>210196.91</v>
      </c>
      <c r="I5538">
        <v>44.03</v>
      </c>
      <c r="J5538">
        <v>6.31</v>
      </c>
      <c r="K5538">
        <v>37.72</v>
      </c>
    </row>
    <row r="5539" spans="1:11" x14ac:dyDescent="0.3">
      <c r="A5539" t="s">
        <v>501</v>
      </c>
      <c r="B5539" s="2">
        <v>46203</v>
      </c>
      <c r="C5539">
        <v>210196.91</v>
      </c>
      <c r="D5539">
        <v>1197.5999999999999</v>
      </c>
      <c r="E5539">
        <v>191.22</v>
      </c>
      <c r="F5539">
        <v>1773.3</v>
      </c>
      <c r="G5539">
        <v>286.24</v>
      </c>
      <c r="H5539">
        <v>207946.15</v>
      </c>
      <c r="I5539">
        <v>43.56</v>
      </c>
      <c r="J5539">
        <v>6.31</v>
      </c>
      <c r="K5539">
        <v>37.25</v>
      </c>
    </row>
    <row r="5540" spans="1:11" x14ac:dyDescent="0.3">
      <c r="A5540" t="s">
        <v>501</v>
      </c>
      <c r="B5540" s="2">
        <v>46234</v>
      </c>
      <c r="C5540">
        <v>207946.15</v>
      </c>
      <c r="D5540">
        <v>1184.77</v>
      </c>
      <c r="E5540">
        <v>189.17</v>
      </c>
      <c r="F5540">
        <v>1754.31</v>
      </c>
      <c r="G5540">
        <v>283.17</v>
      </c>
      <c r="H5540">
        <v>205719.49</v>
      </c>
      <c r="I5540">
        <v>43.09</v>
      </c>
      <c r="J5540">
        <v>6.31</v>
      </c>
      <c r="K5540">
        <v>36.78</v>
      </c>
    </row>
    <row r="5541" spans="1:11" x14ac:dyDescent="0.3">
      <c r="A5541" t="s">
        <v>501</v>
      </c>
      <c r="B5541" s="2">
        <v>46265</v>
      </c>
      <c r="C5541">
        <v>205719.49</v>
      </c>
      <c r="D5541">
        <v>1172.0899999999999</v>
      </c>
      <c r="E5541">
        <v>187.15</v>
      </c>
      <c r="F5541">
        <v>1735.53</v>
      </c>
      <c r="G5541">
        <v>280.14</v>
      </c>
      <c r="H5541">
        <v>203516.68</v>
      </c>
      <c r="I5541">
        <v>42.63</v>
      </c>
      <c r="J5541">
        <v>6.31</v>
      </c>
      <c r="K5541">
        <v>36.32</v>
      </c>
    </row>
    <row r="5542" spans="1:11" x14ac:dyDescent="0.3">
      <c r="A5542" t="s">
        <v>501</v>
      </c>
      <c r="B5542" s="2">
        <v>46295</v>
      </c>
      <c r="C5542">
        <v>203516.68</v>
      </c>
      <c r="D5542">
        <v>1159.54</v>
      </c>
      <c r="E5542">
        <v>185.14</v>
      </c>
      <c r="F5542">
        <v>1716.94</v>
      </c>
      <c r="G5542">
        <v>277.14</v>
      </c>
      <c r="H5542">
        <v>201337.46</v>
      </c>
      <c r="I5542">
        <v>42.17</v>
      </c>
      <c r="J5542">
        <v>6.31</v>
      </c>
      <c r="K5542">
        <v>35.86</v>
      </c>
    </row>
    <row r="5543" spans="1:11" x14ac:dyDescent="0.3">
      <c r="A5543" t="s">
        <v>501</v>
      </c>
      <c r="B5543" s="2">
        <v>46326</v>
      </c>
      <c r="C5543">
        <v>201337.46</v>
      </c>
      <c r="D5543">
        <v>1147.1199999999999</v>
      </c>
      <c r="E5543">
        <v>183.16</v>
      </c>
      <c r="F5543">
        <v>1698.56</v>
      </c>
      <c r="G5543">
        <v>274.17</v>
      </c>
      <c r="H5543">
        <v>199181.57</v>
      </c>
      <c r="I5543">
        <v>41.72</v>
      </c>
      <c r="J5543">
        <v>6.31</v>
      </c>
      <c r="K5543">
        <v>35.409999999999997</v>
      </c>
    </row>
    <row r="5544" spans="1:11" x14ac:dyDescent="0.3">
      <c r="A5544" t="s">
        <v>501</v>
      </c>
      <c r="B5544" s="2">
        <v>46356</v>
      </c>
      <c r="C5544">
        <v>199181.57</v>
      </c>
      <c r="D5544">
        <v>1134.8399999999999</v>
      </c>
      <c r="E5544">
        <v>181.2</v>
      </c>
      <c r="F5544">
        <v>1680.37</v>
      </c>
      <c r="G5544">
        <v>271.24</v>
      </c>
      <c r="H5544">
        <v>197048.76</v>
      </c>
      <c r="I5544">
        <v>41.27</v>
      </c>
      <c r="J5544">
        <v>6.31</v>
      </c>
      <c r="K5544">
        <v>34.96</v>
      </c>
    </row>
    <row r="5545" spans="1:11" x14ac:dyDescent="0.3">
      <c r="A5545" t="s">
        <v>501</v>
      </c>
      <c r="B5545" s="2">
        <v>46387</v>
      </c>
      <c r="C5545">
        <v>197048.76</v>
      </c>
      <c r="D5545">
        <v>1122.69</v>
      </c>
      <c r="E5545">
        <v>179.26</v>
      </c>
      <c r="F5545">
        <v>1662.38</v>
      </c>
      <c r="G5545">
        <v>268.33</v>
      </c>
      <c r="H5545">
        <v>194938.79</v>
      </c>
      <c r="I5545">
        <v>40.83</v>
      </c>
      <c r="J5545">
        <v>6.31</v>
      </c>
      <c r="K5545">
        <v>34.520000000000003</v>
      </c>
    </row>
    <row r="5546" spans="1:11" x14ac:dyDescent="0.3">
      <c r="A5546" t="s">
        <v>502</v>
      </c>
      <c r="B5546" s="2">
        <v>46053</v>
      </c>
      <c r="C5546">
        <v>432699.23</v>
      </c>
      <c r="D5546">
        <v>2201.7199999999998</v>
      </c>
      <c r="E5546">
        <v>504.36</v>
      </c>
      <c r="F5546">
        <v>2068.5</v>
      </c>
      <c r="G5546">
        <v>1389.63</v>
      </c>
      <c r="H5546">
        <v>428736.74</v>
      </c>
      <c r="I5546">
        <v>89.73</v>
      </c>
      <c r="J5546">
        <v>5</v>
      </c>
      <c r="K5546">
        <v>84.73</v>
      </c>
    </row>
    <row r="5547" spans="1:11" x14ac:dyDescent="0.3">
      <c r="A5547" t="s">
        <v>502</v>
      </c>
      <c r="B5547" s="2">
        <v>46081</v>
      </c>
      <c r="C5547">
        <v>428736.74</v>
      </c>
      <c r="D5547">
        <v>2181.56</v>
      </c>
      <c r="E5547">
        <v>499.74</v>
      </c>
      <c r="F5547">
        <v>2049.56</v>
      </c>
      <c r="G5547">
        <v>1376.91</v>
      </c>
      <c r="H5547">
        <v>424810.54</v>
      </c>
      <c r="I5547">
        <v>88.91</v>
      </c>
      <c r="J5547">
        <v>5</v>
      </c>
      <c r="K5547">
        <v>83.91</v>
      </c>
    </row>
    <row r="5548" spans="1:11" x14ac:dyDescent="0.3">
      <c r="A5548" t="s">
        <v>502</v>
      </c>
      <c r="B5548" s="2">
        <v>46112</v>
      </c>
      <c r="C5548">
        <v>424810.54</v>
      </c>
      <c r="D5548">
        <v>2161.58</v>
      </c>
      <c r="E5548">
        <v>495.16</v>
      </c>
      <c r="F5548">
        <v>2030.79</v>
      </c>
      <c r="G5548">
        <v>1364.3</v>
      </c>
      <c r="H5548">
        <v>420920.29</v>
      </c>
      <c r="I5548">
        <v>88.1</v>
      </c>
      <c r="J5548">
        <v>5</v>
      </c>
      <c r="K5548">
        <v>83.09</v>
      </c>
    </row>
    <row r="5549" spans="1:11" x14ac:dyDescent="0.3">
      <c r="A5549" t="s">
        <v>502</v>
      </c>
      <c r="B5549" s="2">
        <v>46142</v>
      </c>
      <c r="C5549">
        <v>420920.29</v>
      </c>
      <c r="D5549">
        <v>2141.7800000000002</v>
      </c>
      <c r="E5549">
        <v>490.63</v>
      </c>
      <c r="F5549">
        <v>2012.19</v>
      </c>
      <c r="G5549">
        <v>1351.8</v>
      </c>
      <c r="H5549">
        <v>417065.66</v>
      </c>
      <c r="I5549">
        <v>87.29</v>
      </c>
      <c r="J5549">
        <v>5</v>
      </c>
      <c r="K5549">
        <v>82.29</v>
      </c>
    </row>
    <row r="5550" spans="1:11" x14ac:dyDescent="0.3">
      <c r="A5550" t="s">
        <v>502</v>
      </c>
      <c r="B5550" s="2">
        <v>46173</v>
      </c>
      <c r="C5550">
        <v>417065.66</v>
      </c>
      <c r="D5550">
        <v>2122.17</v>
      </c>
      <c r="E5550">
        <v>486.14</v>
      </c>
      <c r="F5550">
        <v>1993.76</v>
      </c>
      <c r="G5550">
        <v>1339.43</v>
      </c>
      <c r="H5550">
        <v>413246.34</v>
      </c>
      <c r="I5550">
        <v>86.49</v>
      </c>
      <c r="J5550">
        <v>5</v>
      </c>
      <c r="K5550">
        <v>81.489999999999995</v>
      </c>
    </row>
    <row r="5551" spans="1:11" x14ac:dyDescent="0.3">
      <c r="A5551" t="s">
        <v>502</v>
      </c>
      <c r="B5551" s="2">
        <v>46203</v>
      </c>
      <c r="C5551">
        <v>413246.34</v>
      </c>
      <c r="D5551">
        <v>2102.7399999999998</v>
      </c>
      <c r="E5551">
        <v>481.68</v>
      </c>
      <c r="F5551">
        <v>1975.51</v>
      </c>
      <c r="G5551">
        <v>1327.16</v>
      </c>
      <c r="H5551">
        <v>409461.99</v>
      </c>
      <c r="I5551">
        <v>85.7</v>
      </c>
      <c r="J5551">
        <v>5</v>
      </c>
      <c r="K5551">
        <v>80.7</v>
      </c>
    </row>
    <row r="5552" spans="1:11" x14ac:dyDescent="0.3">
      <c r="A5552" t="s">
        <v>502</v>
      </c>
      <c r="B5552" s="2">
        <v>46234</v>
      </c>
      <c r="C5552">
        <v>409461.99</v>
      </c>
      <c r="D5552">
        <v>2083.48</v>
      </c>
      <c r="E5552">
        <v>477.27</v>
      </c>
      <c r="F5552">
        <v>1957.41</v>
      </c>
      <c r="G5552">
        <v>1315.01</v>
      </c>
      <c r="H5552">
        <v>405712.3</v>
      </c>
      <c r="I5552">
        <v>84.91</v>
      </c>
      <c r="J5552">
        <v>5</v>
      </c>
      <c r="K5552">
        <v>79.91</v>
      </c>
    </row>
    <row r="5553" spans="1:11" x14ac:dyDescent="0.3">
      <c r="A5553" t="s">
        <v>502</v>
      </c>
      <c r="B5553" s="2">
        <v>46265</v>
      </c>
      <c r="C5553">
        <v>405712.3</v>
      </c>
      <c r="D5553">
        <v>2064.4</v>
      </c>
      <c r="E5553">
        <v>472.9</v>
      </c>
      <c r="F5553">
        <v>1939.49</v>
      </c>
      <c r="G5553">
        <v>1302.96</v>
      </c>
      <c r="H5553">
        <v>401996.94</v>
      </c>
      <c r="I5553">
        <v>84.14</v>
      </c>
      <c r="J5553">
        <v>5</v>
      </c>
      <c r="K5553">
        <v>79.13</v>
      </c>
    </row>
    <row r="5554" spans="1:11" x14ac:dyDescent="0.3">
      <c r="A5554" t="s">
        <v>502</v>
      </c>
      <c r="B5554" s="2">
        <v>46295</v>
      </c>
      <c r="C5554">
        <v>401996.94</v>
      </c>
      <c r="D5554">
        <v>2045.49</v>
      </c>
      <c r="E5554">
        <v>468.57</v>
      </c>
      <c r="F5554">
        <v>1921.73</v>
      </c>
      <c r="G5554">
        <v>1291.03</v>
      </c>
      <c r="H5554">
        <v>398315.61</v>
      </c>
      <c r="I5554">
        <v>83.37</v>
      </c>
      <c r="J5554">
        <v>5</v>
      </c>
      <c r="K5554">
        <v>78.36</v>
      </c>
    </row>
    <row r="5555" spans="1:11" x14ac:dyDescent="0.3">
      <c r="A5555" t="s">
        <v>502</v>
      </c>
      <c r="B5555" s="2">
        <v>46326</v>
      </c>
      <c r="C5555">
        <v>398315.61</v>
      </c>
      <c r="D5555">
        <v>2026.76</v>
      </c>
      <c r="E5555">
        <v>464.28</v>
      </c>
      <c r="F5555">
        <v>1904.13</v>
      </c>
      <c r="G5555">
        <v>1279.21</v>
      </c>
      <c r="H5555">
        <v>394667.99</v>
      </c>
      <c r="I5555">
        <v>82.6</v>
      </c>
      <c r="J5555">
        <v>5</v>
      </c>
      <c r="K5555">
        <v>77.599999999999994</v>
      </c>
    </row>
    <row r="5556" spans="1:11" x14ac:dyDescent="0.3">
      <c r="A5556" t="s">
        <v>502</v>
      </c>
      <c r="B5556" s="2">
        <v>46356</v>
      </c>
      <c r="C5556">
        <v>394667.99</v>
      </c>
      <c r="D5556">
        <v>2008.2</v>
      </c>
      <c r="E5556">
        <v>460.03</v>
      </c>
      <c r="F5556">
        <v>1886.69</v>
      </c>
      <c r="G5556">
        <v>1267.49</v>
      </c>
      <c r="H5556">
        <v>391053.78</v>
      </c>
      <c r="I5556">
        <v>81.849999999999994</v>
      </c>
      <c r="J5556">
        <v>5</v>
      </c>
      <c r="K5556">
        <v>76.84</v>
      </c>
    </row>
    <row r="5557" spans="1:11" x14ac:dyDescent="0.3">
      <c r="A5557" t="s">
        <v>502</v>
      </c>
      <c r="B5557" s="2">
        <v>46387</v>
      </c>
      <c r="C5557">
        <v>391053.78</v>
      </c>
      <c r="D5557">
        <v>1989.81</v>
      </c>
      <c r="E5557">
        <v>455.82</v>
      </c>
      <c r="F5557">
        <v>1869.41</v>
      </c>
      <c r="G5557">
        <v>1255.8900000000001</v>
      </c>
      <c r="H5557">
        <v>387472.66</v>
      </c>
      <c r="I5557">
        <v>81.099999999999994</v>
      </c>
      <c r="J5557">
        <v>5</v>
      </c>
      <c r="K5557">
        <v>76.09</v>
      </c>
    </row>
    <row r="5558" spans="1:11" x14ac:dyDescent="0.3">
      <c r="A5558" t="s">
        <v>503</v>
      </c>
      <c r="B5558" s="2">
        <v>46053</v>
      </c>
      <c r="C5558">
        <v>399975.38</v>
      </c>
      <c r="D5558">
        <v>1940.21</v>
      </c>
      <c r="E5558">
        <v>567.71</v>
      </c>
      <c r="F5558">
        <v>6051.05</v>
      </c>
      <c r="G5558">
        <v>260.74</v>
      </c>
      <c r="H5558">
        <v>393095.88</v>
      </c>
      <c r="I5558">
        <v>82.61</v>
      </c>
      <c r="J5558">
        <v>7.38</v>
      </c>
      <c r="K5558">
        <v>75.23</v>
      </c>
    </row>
    <row r="5559" spans="1:11" x14ac:dyDescent="0.3">
      <c r="A5559" t="s">
        <v>503</v>
      </c>
      <c r="B5559" s="2">
        <v>46081</v>
      </c>
      <c r="C5559">
        <v>393095.88</v>
      </c>
      <c r="D5559">
        <v>1906.84</v>
      </c>
      <c r="E5559">
        <v>557.94000000000005</v>
      </c>
      <c r="F5559">
        <v>5946.97</v>
      </c>
      <c r="G5559">
        <v>256.26</v>
      </c>
      <c r="H5559">
        <v>386334.71</v>
      </c>
      <c r="I5559">
        <v>81.19</v>
      </c>
      <c r="J5559">
        <v>7.38</v>
      </c>
      <c r="K5559">
        <v>73.81</v>
      </c>
    </row>
    <row r="5560" spans="1:11" x14ac:dyDescent="0.3">
      <c r="A5560" t="s">
        <v>503</v>
      </c>
      <c r="B5560" s="2">
        <v>46112</v>
      </c>
      <c r="C5560">
        <v>386334.71</v>
      </c>
      <c r="D5560">
        <v>1874.05</v>
      </c>
      <c r="E5560">
        <v>548.34</v>
      </c>
      <c r="F5560">
        <v>5844.69</v>
      </c>
      <c r="G5560">
        <v>251.85</v>
      </c>
      <c r="H5560">
        <v>379689.83</v>
      </c>
      <c r="I5560">
        <v>79.790000000000006</v>
      </c>
      <c r="J5560">
        <v>7.38</v>
      </c>
      <c r="K5560">
        <v>72.42</v>
      </c>
    </row>
    <row r="5561" spans="1:11" x14ac:dyDescent="0.3">
      <c r="A5561" t="s">
        <v>503</v>
      </c>
      <c r="B5561" s="2">
        <v>46142</v>
      </c>
      <c r="C5561">
        <v>379689.83</v>
      </c>
      <c r="D5561">
        <v>1841.81</v>
      </c>
      <c r="E5561">
        <v>538.91</v>
      </c>
      <c r="F5561">
        <v>5744.16</v>
      </c>
      <c r="G5561">
        <v>247.52</v>
      </c>
      <c r="H5561">
        <v>373159.24</v>
      </c>
      <c r="I5561">
        <v>78.42</v>
      </c>
      <c r="J5561">
        <v>7.38</v>
      </c>
      <c r="K5561">
        <v>71.040000000000006</v>
      </c>
    </row>
    <row r="5562" spans="1:11" x14ac:dyDescent="0.3">
      <c r="A5562" t="s">
        <v>503</v>
      </c>
      <c r="B5562" s="2">
        <v>46173</v>
      </c>
      <c r="C5562">
        <v>373159.24</v>
      </c>
      <c r="D5562">
        <v>1810.13</v>
      </c>
      <c r="E5562">
        <v>529.64</v>
      </c>
      <c r="F5562">
        <v>5645.36</v>
      </c>
      <c r="G5562">
        <v>243.26</v>
      </c>
      <c r="H5562">
        <v>366740.98</v>
      </c>
      <c r="I5562">
        <v>77.069999999999993</v>
      </c>
      <c r="J5562">
        <v>7.38</v>
      </c>
      <c r="K5562">
        <v>69.69</v>
      </c>
    </row>
    <row r="5563" spans="1:11" x14ac:dyDescent="0.3">
      <c r="A5563" t="s">
        <v>503</v>
      </c>
      <c r="B5563" s="2">
        <v>46203</v>
      </c>
      <c r="C5563">
        <v>366740.98</v>
      </c>
      <c r="D5563">
        <v>1779</v>
      </c>
      <c r="E5563">
        <v>520.53</v>
      </c>
      <c r="F5563">
        <v>5548.26</v>
      </c>
      <c r="G5563">
        <v>239.07</v>
      </c>
      <c r="H5563">
        <v>360433.1</v>
      </c>
      <c r="I5563">
        <v>75.75</v>
      </c>
      <c r="J5563">
        <v>7.38</v>
      </c>
      <c r="K5563">
        <v>68.37</v>
      </c>
    </row>
    <row r="5564" spans="1:11" x14ac:dyDescent="0.3">
      <c r="A5564" t="s">
        <v>503</v>
      </c>
      <c r="B5564" s="2">
        <v>46234</v>
      </c>
      <c r="C5564">
        <v>360433.1</v>
      </c>
      <c r="D5564">
        <v>1748.4</v>
      </c>
      <c r="E5564">
        <v>511.58</v>
      </c>
      <c r="F5564">
        <v>5452.83</v>
      </c>
      <c r="G5564">
        <v>234.96</v>
      </c>
      <c r="H5564">
        <v>354233.73</v>
      </c>
      <c r="I5564">
        <v>74.44</v>
      </c>
      <c r="J5564">
        <v>7.38</v>
      </c>
      <c r="K5564">
        <v>67.069999999999993</v>
      </c>
    </row>
    <row r="5565" spans="1:11" x14ac:dyDescent="0.3">
      <c r="A5565" t="s">
        <v>503</v>
      </c>
      <c r="B5565" s="2">
        <v>46265</v>
      </c>
      <c r="C5565">
        <v>354233.73</v>
      </c>
      <c r="D5565">
        <v>1718.33</v>
      </c>
      <c r="E5565">
        <v>502.78</v>
      </c>
      <c r="F5565">
        <v>5359.05</v>
      </c>
      <c r="G5565">
        <v>230.92</v>
      </c>
      <c r="H5565">
        <v>348140.98</v>
      </c>
      <c r="I5565">
        <v>73.16</v>
      </c>
      <c r="J5565">
        <v>7.38</v>
      </c>
      <c r="K5565">
        <v>65.78</v>
      </c>
    </row>
    <row r="5566" spans="1:11" x14ac:dyDescent="0.3">
      <c r="A5566" t="s">
        <v>503</v>
      </c>
      <c r="B5566" s="2">
        <v>46295</v>
      </c>
      <c r="C5566">
        <v>348140.98</v>
      </c>
      <c r="D5566">
        <v>1688.77</v>
      </c>
      <c r="E5566">
        <v>494.13</v>
      </c>
      <c r="F5566">
        <v>5266.87</v>
      </c>
      <c r="G5566">
        <v>226.95</v>
      </c>
      <c r="H5566">
        <v>342153.02</v>
      </c>
      <c r="I5566">
        <v>71.91</v>
      </c>
      <c r="J5566">
        <v>7.38</v>
      </c>
      <c r="K5566">
        <v>64.53</v>
      </c>
    </row>
    <row r="5567" spans="1:11" x14ac:dyDescent="0.3">
      <c r="A5567" t="s">
        <v>503</v>
      </c>
      <c r="B5567" s="2">
        <v>46326</v>
      </c>
      <c r="C5567">
        <v>342153.02</v>
      </c>
      <c r="D5567">
        <v>1659.73</v>
      </c>
      <c r="E5567">
        <v>485.64</v>
      </c>
      <c r="F5567">
        <v>5176.28</v>
      </c>
      <c r="G5567">
        <v>223.05</v>
      </c>
      <c r="H5567">
        <v>336268.06</v>
      </c>
      <c r="I5567">
        <v>70.67</v>
      </c>
      <c r="J5567">
        <v>7.38</v>
      </c>
      <c r="K5567">
        <v>63.29</v>
      </c>
    </row>
    <row r="5568" spans="1:11" x14ac:dyDescent="0.3">
      <c r="A5568" t="s">
        <v>503</v>
      </c>
      <c r="B5568" s="2">
        <v>46356</v>
      </c>
      <c r="C5568">
        <v>336268.06</v>
      </c>
      <c r="D5568">
        <v>1631.18</v>
      </c>
      <c r="E5568">
        <v>477.28</v>
      </c>
      <c r="F5568">
        <v>5087.25</v>
      </c>
      <c r="G5568">
        <v>219.21</v>
      </c>
      <c r="H5568">
        <v>330484.31</v>
      </c>
      <c r="I5568">
        <v>69.45</v>
      </c>
      <c r="J5568">
        <v>7.38</v>
      </c>
      <c r="K5568">
        <v>62.07</v>
      </c>
    </row>
    <row r="5569" spans="1:11" x14ac:dyDescent="0.3">
      <c r="A5569" t="s">
        <v>503</v>
      </c>
      <c r="B5569" s="2">
        <v>46387</v>
      </c>
      <c r="C5569">
        <v>330484.31</v>
      </c>
      <c r="D5569">
        <v>1603.12</v>
      </c>
      <c r="E5569">
        <v>469.07</v>
      </c>
      <c r="F5569">
        <v>4999.75</v>
      </c>
      <c r="G5569">
        <v>215.44</v>
      </c>
      <c r="H5569">
        <v>324800.05</v>
      </c>
      <c r="I5569">
        <v>68.260000000000005</v>
      </c>
      <c r="J5569">
        <v>7.38</v>
      </c>
      <c r="K5569">
        <v>60.88</v>
      </c>
    </row>
    <row r="5570" spans="1:11" x14ac:dyDescent="0.3">
      <c r="A5570" t="s">
        <v>504</v>
      </c>
      <c r="B5570" s="2">
        <v>46053</v>
      </c>
      <c r="C5570">
        <v>188297.37</v>
      </c>
      <c r="D5570">
        <v>939.92</v>
      </c>
      <c r="E5570">
        <v>596.57000000000005</v>
      </c>
      <c r="F5570">
        <v>1127.6099999999999</v>
      </c>
      <c r="G5570">
        <v>98.78</v>
      </c>
      <c r="H5570">
        <v>186474.41</v>
      </c>
      <c r="I5570">
        <v>39.04</v>
      </c>
      <c r="J5570">
        <v>7.02</v>
      </c>
      <c r="K5570">
        <v>32.020000000000003</v>
      </c>
    </row>
    <row r="5571" spans="1:11" x14ac:dyDescent="0.3">
      <c r="A5571" t="s">
        <v>504</v>
      </c>
      <c r="B5571" s="2">
        <v>46081</v>
      </c>
      <c r="C5571">
        <v>186474.41</v>
      </c>
      <c r="D5571">
        <v>930.82</v>
      </c>
      <c r="E5571">
        <v>590.79</v>
      </c>
      <c r="F5571">
        <v>1116.7</v>
      </c>
      <c r="G5571">
        <v>97.82</v>
      </c>
      <c r="H5571">
        <v>184669.1</v>
      </c>
      <c r="I5571">
        <v>38.659999999999997</v>
      </c>
      <c r="J5571">
        <v>7.02</v>
      </c>
      <c r="K5571">
        <v>31.64</v>
      </c>
    </row>
    <row r="5572" spans="1:11" x14ac:dyDescent="0.3">
      <c r="A5572" t="s">
        <v>504</v>
      </c>
      <c r="B5572" s="2">
        <v>46112</v>
      </c>
      <c r="C5572">
        <v>184669.1</v>
      </c>
      <c r="D5572">
        <v>921.81</v>
      </c>
      <c r="E5572">
        <v>585.08000000000004</v>
      </c>
      <c r="F5572">
        <v>1105.8800000000001</v>
      </c>
      <c r="G5572">
        <v>96.87</v>
      </c>
      <c r="H5572">
        <v>182881.27</v>
      </c>
      <c r="I5572">
        <v>38.29</v>
      </c>
      <c r="J5572">
        <v>7.02</v>
      </c>
      <c r="K5572">
        <v>31.27</v>
      </c>
    </row>
    <row r="5573" spans="1:11" x14ac:dyDescent="0.3">
      <c r="A5573" t="s">
        <v>504</v>
      </c>
      <c r="B5573" s="2">
        <v>46142</v>
      </c>
      <c r="C5573">
        <v>182881.27</v>
      </c>
      <c r="D5573">
        <v>912.88</v>
      </c>
      <c r="E5573">
        <v>579.41</v>
      </c>
      <c r="F5573">
        <v>1095.18</v>
      </c>
      <c r="G5573">
        <v>95.93</v>
      </c>
      <c r="H5573">
        <v>181110.74</v>
      </c>
      <c r="I5573">
        <v>37.92</v>
      </c>
      <c r="J5573">
        <v>7.02</v>
      </c>
      <c r="K5573">
        <v>30.9</v>
      </c>
    </row>
    <row r="5574" spans="1:11" x14ac:dyDescent="0.3">
      <c r="A5574" t="s">
        <v>504</v>
      </c>
      <c r="B5574" s="2">
        <v>46173</v>
      </c>
      <c r="C5574">
        <v>181110.74</v>
      </c>
      <c r="D5574">
        <v>904.04</v>
      </c>
      <c r="E5574">
        <v>573.79999999999995</v>
      </c>
      <c r="F5574">
        <v>1084.58</v>
      </c>
      <c r="G5574">
        <v>95.01</v>
      </c>
      <c r="H5574">
        <v>179357.36</v>
      </c>
      <c r="I5574">
        <v>37.549999999999997</v>
      </c>
      <c r="J5574">
        <v>7.02</v>
      </c>
      <c r="K5574">
        <v>30.53</v>
      </c>
    </row>
    <row r="5575" spans="1:11" x14ac:dyDescent="0.3">
      <c r="A5575" t="s">
        <v>504</v>
      </c>
      <c r="B5575" s="2">
        <v>46203</v>
      </c>
      <c r="C5575">
        <v>179357.36</v>
      </c>
      <c r="D5575">
        <v>895.29</v>
      </c>
      <c r="E5575">
        <v>568.25</v>
      </c>
      <c r="F5575">
        <v>1074.08</v>
      </c>
      <c r="G5575">
        <v>94.09</v>
      </c>
      <c r="H5575">
        <v>177620.95</v>
      </c>
      <c r="I5575">
        <v>37.19</v>
      </c>
      <c r="J5575">
        <v>7.02</v>
      </c>
      <c r="K5575">
        <v>30.17</v>
      </c>
    </row>
    <row r="5576" spans="1:11" x14ac:dyDescent="0.3">
      <c r="A5576" t="s">
        <v>504</v>
      </c>
      <c r="B5576" s="2">
        <v>46234</v>
      </c>
      <c r="C5576">
        <v>177620.95</v>
      </c>
      <c r="D5576">
        <v>886.62</v>
      </c>
      <c r="E5576">
        <v>562.74</v>
      </c>
      <c r="F5576">
        <v>1063.68</v>
      </c>
      <c r="G5576">
        <v>93.18</v>
      </c>
      <c r="H5576">
        <v>175901.35</v>
      </c>
      <c r="I5576">
        <v>36.83</v>
      </c>
      <c r="J5576">
        <v>7.02</v>
      </c>
      <c r="K5576">
        <v>29.81</v>
      </c>
    </row>
    <row r="5577" spans="1:11" x14ac:dyDescent="0.3">
      <c r="A5577" t="s">
        <v>504</v>
      </c>
      <c r="B5577" s="2">
        <v>46265</v>
      </c>
      <c r="C5577">
        <v>175901.35</v>
      </c>
      <c r="D5577">
        <v>878.04</v>
      </c>
      <c r="E5577">
        <v>557.29999999999995</v>
      </c>
      <c r="F5577">
        <v>1053.3800000000001</v>
      </c>
      <c r="G5577">
        <v>92.27</v>
      </c>
      <c r="H5577">
        <v>174198.39999999999</v>
      </c>
      <c r="I5577">
        <v>36.47</v>
      </c>
      <c r="J5577">
        <v>7.02</v>
      </c>
      <c r="K5577">
        <v>29.45</v>
      </c>
    </row>
    <row r="5578" spans="1:11" x14ac:dyDescent="0.3">
      <c r="A5578" t="s">
        <v>504</v>
      </c>
      <c r="B5578" s="2">
        <v>46295</v>
      </c>
      <c r="C5578">
        <v>174198.39999999999</v>
      </c>
      <c r="D5578">
        <v>869.54</v>
      </c>
      <c r="E5578">
        <v>551.9</v>
      </c>
      <c r="F5578">
        <v>1043.18</v>
      </c>
      <c r="G5578">
        <v>91.38</v>
      </c>
      <c r="H5578">
        <v>172511.94</v>
      </c>
      <c r="I5578">
        <v>36.119999999999997</v>
      </c>
      <c r="J5578">
        <v>7.02</v>
      </c>
      <c r="K5578">
        <v>29.1</v>
      </c>
    </row>
    <row r="5579" spans="1:11" x14ac:dyDescent="0.3">
      <c r="A5579" t="s">
        <v>504</v>
      </c>
      <c r="B5579" s="2">
        <v>46326</v>
      </c>
      <c r="C5579">
        <v>172511.94</v>
      </c>
      <c r="D5579">
        <v>861.12</v>
      </c>
      <c r="E5579">
        <v>546.55999999999995</v>
      </c>
      <c r="F5579">
        <v>1033.08</v>
      </c>
      <c r="G5579">
        <v>90.5</v>
      </c>
      <c r="H5579">
        <v>170841.8</v>
      </c>
      <c r="I5579">
        <v>35.770000000000003</v>
      </c>
      <c r="J5579">
        <v>7.02</v>
      </c>
      <c r="K5579">
        <v>28.75</v>
      </c>
    </row>
    <row r="5580" spans="1:11" x14ac:dyDescent="0.3">
      <c r="A5580" t="s">
        <v>504</v>
      </c>
      <c r="B5580" s="2">
        <v>46356</v>
      </c>
      <c r="C5580">
        <v>170841.8</v>
      </c>
      <c r="D5580">
        <v>852.79</v>
      </c>
      <c r="E5580">
        <v>541.27</v>
      </c>
      <c r="F5580">
        <v>1023.08</v>
      </c>
      <c r="G5580">
        <v>89.62</v>
      </c>
      <c r="H5580">
        <v>169187.84</v>
      </c>
      <c r="I5580">
        <v>35.42</v>
      </c>
      <c r="J5580">
        <v>7.02</v>
      </c>
      <c r="K5580">
        <v>28.4</v>
      </c>
    </row>
    <row r="5581" spans="1:11" x14ac:dyDescent="0.3">
      <c r="A5581" t="s">
        <v>504</v>
      </c>
      <c r="B5581" s="2">
        <v>46387</v>
      </c>
      <c r="C5581">
        <v>169187.84</v>
      </c>
      <c r="D5581">
        <v>844.53</v>
      </c>
      <c r="E5581">
        <v>536.03</v>
      </c>
      <c r="F5581">
        <v>1013.18</v>
      </c>
      <c r="G5581">
        <v>88.75</v>
      </c>
      <c r="H5581">
        <v>167549.88</v>
      </c>
      <c r="I5581">
        <v>35.08</v>
      </c>
      <c r="J5581">
        <v>7.02</v>
      </c>
      <c r="K5581">
        <v>28.06</v>
      </c>
    </row>
    <row r="5582" spans="1:11" x14ac:dyDescent="0.3">
      <c r="A5582" t="s">
        <v>505</v>
      </c>
      <c r="B5582" s="2">
        <v>46053</v>
      </c>
      <c r="C5582">
        <v>481027.52</v>
      </c>
      <c r="D5582">
        <v>2644.85</v>
      </c>
      <c r="E5582">
        <v>478.91</v>
      </c>
      <c r="F5582">
        <v>3606.54</v>
      </c>
      <c r="G5582">
        <v>1209.3699999999999</v>
      </c>
      <c r="H5582">
        <v>475732.7</v>
      </c>
      <c r="I5582">
        <v>99.66</v>
      </c>
      <c r="J5582">
        <v>6.44</v>
      </c>
      <c r="K5582">
        <v>93.22</v>
      </c>
    </row>
    <row r="5583" spans="1:11" x14ac:dyDescent="0.3">
      <c r="A5583" t="s">
        <v>505</v>
      </c>
      <c r="B5583" s="2">
        <v>46081</v>
      </c>
      <c r="C5583">
        <v>475732.7</v>
      </c>
      <c r="D5583">
        <v>2615.7399999999998</v>
      </c>
      <c r="E5583">
        <v>473.64</v>
      </c>
      <c r="F5583">
        <v>3566.84</v>
      </c>
      <c r="G5583">
        <v>1196.06</v>
      </c>
      <c r="H5583">
        <v>470496.16</v>
      </c>
      <c r="I5583">
        <v>98.57</v>
      </c>
      <c r="J5583">
        <v>6.44</v>
      </c>
      <c r="K5583">
        <v>92.12</v>
      </c>
    </row>
    <row r="5584" spans="1:11" x14ac:dyDescent="0.3">
      <c r="A5584" t="s">
        <v>505</v>
      </c>
      <c r="B5584" s="2">
        <v>46112</v>
      </c>
      <c r="C5584">
        <v>470496.16</v>
      </c>
      <c r="D5584">
        <v>2586.94</v>
      </c>
      <c r="E5584">
        <v>468.43</v>
      </c>
      <c r="F5584">
        <v>3527.58</v>
      </c>
      <c r="G5584">
        <v>1182.9000000000001</v>
      </c>
      <c r="H5584">
        <v>465317.26</v>
      </c>
      <c r="I5584">
        <v>97.48</v>
      </c>
      <c r="J5584">
        <v>6.44</v>
      </c>
      <c r="K5584">
        <v>91.04</v>
      </c>
    </row>
    <row r="5585" spans="1:11" x14ac:dyDescent="0.3">
      <c r="A5585" t="s">
        <v>505</v>
      </c>
      <c r="B5585" s="2">
        <v>46142</v>
      </c>
      <c r="C5585">
        <v>465317.26</v>
      </c>
      <c r="D5585">
        <v>2558.4699999999998</v>
      </c>
      <c r="E5585">
        <v>463.27</v>
      </c>
      <c r="F5585">
        <v>3488.75</v>
      </c>
      <c r="G5585">
        <v>1169.8699999999999</v>
      </c>
      <c r="H5585">
        <v>460195.37</v>
      </c>
      <c r="I5585">
        <v>96.41</v>
      </c>
      <c r="J5585">
        <v>6.44</v>
      </c>
      <c r="K5585">
        <v>89.96</v>
      </c>
    </row>
    <row r="5586" spans="1:11" x14ac:dyDescent="0.3">
      <c r="A5586" t="s">
        <v>505</v>
      </c>
      <c r="B5586" s="2">
        <v>46173</v>
      </c>
      <c r="C5586">
        <v>460195.37</v>
      </c>
      <c r="D5586">
        <v>2530.31</v>
      </c>
      <c r="E5586">
        <v>458.17</v>
      </c>
      <c r="F5586">
        <v>3450.35</v>
      </c>
      <c r="G5586">
        <v>1157</v>
      </c>
      <c r="H5586">
        <v>455129.85</v>
      </c>
      <c r="I5586">
        <v>95.35</v>
      </c>
      <c r="J5586">
        <v>6.44</v>
      </c>
      <c r="K5586">
        <v>88.9</v>
      </c>
    </row>
    <row r="5587" spans="1:11" x14ac:dyDescent="0.3">
      <c r="A5587" t="s">
        <v>505</v>
      </c>
      <c r="B5587" s="2">
        <v>46203</v>
      </c>
      <c r="C5587">
        <v>455129.85</v>
      </c>
      <c r="D5587">
        <v>2502.46</v>
      </c>
      <c r="E5587">
        <v>453.13</v>
      </c>
      <c r="F5587">
        <v>3412.37</v>
      </c>
      <c r="G5587">
        <v>1144.26</v>
      </c>
      <c r="H5587">
        <v>450120.09</v>
      </c>
      <c r="I5587">
        <v>94.3</v>
      </c>
      <c r="J5587">
        <v>6.44</v>
      </c>
      <c r="K5587">
        <v>87.85</v>
      </c>
    </row>
    <row r="5588" spans="1:11" x14ac:dyDescent="0.3">
      <c r="A5588" t="s">
        <v>505</v>
      </c>
      <c r="B5588" s="2">
        <v>46234</v>
      </c>
      <c r="C5588">
        <v>450120.09</v>
      </c>
      <c r="D5588">
        <v>2474.91</v>
      </c>
      <c r="E5588">
        <v>448.14</v>
      </c>
      <c r="F5588">
        <v>3374.81</v>
      </c>
      <c r="G5588">
        <v>1131.67</v>
      </c>
      <c r="H5588">
        <v>445165.48</v>
      </c>
      <c r="I5588">
        <v>93.26</v>
      </c>
      <c r="J5588">
        <v>6.44</v>
      </c>
      <c r="K5588">
        <v>86.82</v>
      </c>
    </row>
    <row r="5589" spans="1:11" x14ac:dyDescent="0.3">
      <c r="A5589" t="s">
        <v>505</v>
      </c>
      <c r="B5589" s="2">
        <v>46265</v>
      </c>
      <c r="C5589">
        <v>445165.48</v>
      </c>
      <c r="D5589">
        <v>2447.67</v>
      </c>
      <c r="E5589">
        <v>443.21</v>
      </c>
      <c r="F5589">
        <v>3337.66</v>
      </c>
      <c r="G5589">
        <v>1119.21</v>
      </c>
      <c r="H5589">
        <v>440265.4</v>
      </c>
      <c r="I5589">
        <v>92.23</v>
      </c>
      <c r="J5589">
        <v>6.44</v>
      </c>
      <c r="K5589">
        <v>85.79</v>
      </c>
    </row>
    <row r="5590" spans="1:11" x14ac:dyDescent="0.3">
      <c r="A5590" t="s">
        <v>505</v>
      </c>
      <c r="B5590" s="2">
        <v>46295</v>
      </c>
      <c r="C5590">
        <v>440265.4</v>
      </c>
      <c r="D5590">
        <v>2420.73</v>
      </c>
      <c r="E5590">
        <v>438.33</v>
      </c>
      <c r="F5590">
        <v>3300.92</v>
      </c>
      <c r="G5590">
        <v>1106.8900000000001</v>
      </c>
      <c r="H5590">
        <v>435419.26</v>
      </c>
      <c r="I5590">
        <v>91.22</v>
      </c>
      <c r="J5590">
        <v>6.44</v>
      </c>
      <c r="K5590">
        <v>84.77</v>
      </c>
    </row>
    <row r="5591" spans="1:11" x14ac:dyDescent="0.3">
      <c r="A5591" t="s">
        <v>505</v>
      </c>
      <c r="B5591" s="2">
        <v>46326</v>
      </c>
      <c r="C5591">
        <v>435419.26</v>
      </c>
      <c r="D5591">
        <v>2394.08</v>
      </c>
      <c r="E5591">
        <v>433.5</v>
      </c>
      <c r="F5591">
        <v>3264.59</v>
      </c>
      <c r="G5591">
        <v>1094.71</v>
      </c>
      <c r="H5591">
        <v>430626.46</v>
      </c>
      <c r="I5591">
        <v>90.21</v>
      </c>
      <c r="J5591">
        <v>6.44</v>
      </c>
      <c r="K5591">
        <v>83.77</v>
      </c>
    </row>
    <row r="5592" spans="1:11" x14ac:dyDescent="0.3">
      <c r="A5592" t="s">
        <v>505</v>
      </c>
      <c r="B5592" s="2">
        <v>46356</v>
      </c>
      <c r="C5592">
        <v>430626.46</v>
      </c>
      <c r="D5592">
        <v>2367.73</v>
      </c>
      <c r="E5592">
        <v>428.73</v>
      </c>
      <c r="F5592">
        <v>3228.65</v>
      </c>
      <c r="G5592">
        <v>1082.6600000000001</v>
      </c>
      <c r="H5592">
        <v>425886.42</v>
      </c>
      <c r="I5592">
        <v>89.22</v>
      </c>
      <c r="J5592">
        <v>6.44</v>
      </c>
      <c r="K5592">
        <v>82.78</v>
      </c>
    </row>
    <row r="5593" spans="1:11" x14ac:dyDescent="0.3">
      <c r="A5593" t="s">
        <v>505</v>
      </c>
      <c r="B5593" s="2">
        <v>46387</v>
      </c>
      <c r="C5593">
        <v>425886.42</v>
      </c>
      <c r="D5593">
        <v>2341.67</v>
      </c>
      <c r="E5593">
        <v>424.01</v>
      </c>
      <c r="F5593">
        <v>3193.11</v>
      </c>
      <c r="G5593">
        <v>1070.74</v>
      </c>
      <c r="H5593">
        <v>421198.56</v>
      </c>
      <c r="I5593">
        <v>88.24</v>
      </c>
      <c r="J5593">
        <v>6.44</v>
      </c>
      <c r="K5593">
        <v>81.8</v>
      </c>
    </row>
    <row r="5594" spans="1:11" x14ac:dyDescent="0.3">
      <c r="A5594" t="s">
        <v>506</v>
      </c>
      <c r="B5594" s="2">
        <v>46053</v>
      </c>
      <c r="C5594">
        <v>336579.44</v>
      </c>
      <c r="D5594">
        <v>1691.03</v>
      </c>
      <c r="E5594">
        <v>906.91</v>
      </c>
      <c r="F5594">
        <v>1849.33</v>
      </c>
      <c r="G5594">
        <v>1065.1600000000001</v>
      </c>
      <c r="H5594">
        <v>332758.05</v>
      </c>
      <c r="I5594">
        <v>69.72</v>
      </c>
      <c r="J5594">
        <v>6.08</v>
      </c>
      <c r="K5594">
        <v>63.64</v>
      </c>
    </row>
    <row r="5595" spans="1:11" x14ac:dyDescent="0.3">
      <c r="A5595" t="s">
        <v>506</v>
      </c>
      <c r="B5595" s="2">
        <v>46081</v>
      </c>
      <c r="C5595">
        <v>332758.05</v>
      </c>
      <c r="D5595">
        <v>1671.83</v>
      </c>
      <c r="E5595">
        <v>896.61</v>
      </c>
      <c r="F5595">
        <v>1828.33</v>
      </c>
      <c r="G5595">
        <v>1053.06</v>
      </c>
      <c r="H5595">
        <v>328980.03999999998</v>
      </c>
      <c r="I5595">
        <v>68.930000000000007</v>
      </c>
      <c r="J5595">
        <v>6.08</v>
      </c>
      <c r="K5595">
        <v>62.85</v>
      </c>
    </row>
    <row r="5596" spans="1:11" x14ac:dyDescent="0.3">
      <c r="A5596" t="s">
        <v>506</v>
      </c>
      <c r="B5596" s="2">
        <v>46112</v>
      </c>
      <c r="C5596">
        <v>328980.03999999998</v>
      </c>
      <c r="D5596">
        <v>1652.85</v>
      </c>
      <c r="E5596">
        <v>886.43</v>
      </c>
      <c r="F5596">
        <v>1807.57</v>
      </c>
      <c r="G5596">
        <v>1041.1099999999999</v>
      </c>
      <c r="H5596">
        <v>325244.93</v>
      </c>
      <c r="I5596">
        <v>68.150000000000006</v>
      </c>
      <c r="J5596">
        <v>6.08</v>
      </c>
      <c r="K5596">
        <v>62.07</v>
      </c>
    </row>
    <row r="5597" spans="1:11" x14ac:dyDescent="0.3">
      <c r="A5597" t="s">
        <v>506</v>
      </c>
      <c r="B5597" s="2">
        <v>46142</v>
      </c>
      <c r="C5597">
        <v>325244.93</v>
      </c>
      <c r="D5597">
        <v>1634.08</v>
      </c>
      <c r="E5597">
        <v>876.37</v>
      </c>
      <c r="F5597">
        <v>1787.05</v>
      </c>
      <c r="G5597">
        <v>1029.29</v>
      </c>
      <c r="H5597">
        <v>321552.21999999997</v>
      </c>
      <c r="I5597">
        <v>67.37</v>
      </c>
      <c r="J5597">
        <v>6.08</v>
      </c>
      <c r="K5597">
        <v>61.29</v>
      </c>
    </row>
    <row r="5598" spans="1:11" x14ac:dyDescent="0.3">
      <c r="A5598" t="s">
        <v>506</v>
      </c>
      <c r="B5598" s="2">
        <v>46173</v>
      </c>
      <c r="C5598">
        <v>321552.21999999997</v>
      </c>
      <c r="D5598">
        <v>1615.53</v>
      </c>
      <c r="E5598">
        <v>866.42</v>
      </c>
      <c r="F5598">
        <v>1766.76</v>
      </c>
      <c r="G5598">
        <v>1017.6</v>
      </c>
      <c r="H5598">
        <v>317901.44</v>
      </c>
      <c r="I5598">
        <v>66.61</v>
      </c>
      <c r="J5598">
        <v>6.08</v>
      </c>
      <c r="K5598">
        <v>60.53</v>
      </c>
    </row>
    <row r="5599" spans="1:11" x14ac:dyDescent="0.3">
      <c r="A5599" t="s">
        <v>506</v>
      </c>
      <c r="B5599" s="2">
        <v>46203</v>
      </c>
      <c r="C5599">
        <v>317901.44</v>
      </c>
      <c r="D5599">
        <v>1597.19</v>
      </c>
      <c r="E5599">
        <v>856.58</v>
      </c>
      <c r="F5599">
        <v>1746.7</v>
      </c>
      <c r="G5599">
        <v>1006.05</v>
      </c>
      <c r="H5599">
        <v>314292.11</v>
      </c>
      <c r="I5599">
        <v>65.849999999999994</v>
      </c>
      <c r="J5599">
        <v>6.08</v>
      </c>
      <c r="K5599">
        <v>59.77</v>
      </c>
    </row>
    <row r="5600" spans="1:11" x14ac:dyDescent="0.3">
      <c r="A5600" t="s">
        <v>506</v>
      </c>
      <c r="B5600" s="2">
        <v>46234</v>
      </c>
      <c r="C5600">
        <v>314292.11</v>
      </c>
      <c r="D5600">
        <v>1579.06</v>
      </c>
      <c r="E5600">
        <v>846.85</v>
      </c>
      <c r="F5600">
        <v>1726.87</v>
      </c>
      <c r="G5600">
        <v>994.63</v>
      </c>
      <c r="H5600">
        <v>310723.76</v>
      </c>
      <c r="I5600">
        <v>65.11</v>
      </c>
      <c r="J5600">
        <v>6.08</v>
      </c>
      <c r="K5600">
        <v>59.02</v>
      </c>
    </row>
    <row r="5601" spans="1:11" x14ac:dyDescent="0.3">
      <c r="A5601" t="s">
        <v>506</v>
      </c>
      <c r="B5601" s="2">
        <v>46265</v>
      </c>
      <c r="C5601">
        <v>310723.76</v>
      </c>
      <c r="D5601">
        <v>1561.13</v>
      </c>
      <c r="E5601">
        <v>837.24</v>
      </c>
      <c r="F5601">
        <v>1707.27</v>
      </c>
      <c r="G5601">
        <v>983.33</v>
      </c>
      <c r="H5601">
        <v>307195.92</v>
      </c>
      <c r="I5601">
        <v>64.37</v>
      </c>
      <c r="J5601">
        <v>6.08</v>
      </c>
      <c r="K5601">
        <v>58.28</v>
      </c>
    </row>
    <row r="5602" spans="1:11" x14ac:dyDescent="0.3">
      <c r="A5602" t="s">
        <v>506</v>
      </c>
      <c r="B5602" s="2">
        <v>46295</v>
      </c>
      <c r="C5602">
        <v>307195.92</v>
      </c>
      <c r="D5602">
        <v>1543.4</v>
      </c>
      <c r="E5602">
        <v>827.73</v>
      </c>
      <c r="F5602">
        <v>1687.88</v>
      </c>
      <c r="G5602">
        <v>972.17</v>
      </c>
      <c r="H5602">
        <v>303708.13</v>
      </c>
      <c r="I5602">
        <v>63.64</v>
      </c>
      <c r="J5602">
        <v>6.08</v>
      </c>
      <c r="K5602">
        <v>57.55</v>
      </c>
    </row>
    <row r="5603" spans="1:11" x14ac:dyDescent="0.3">
      <c r="A5603" t="s">
        <v>506</v>
      </c>
      <c r="B5603" s="2">
        <v>46326</v>
      </c>
      <c r="C5603">
        <v>303708.13</v>
      </c>
      <c r="D5603">
        <v>1525.88</v>
      </c>
      <c r="E5603">
        <v>818.34</v>
      </c>
      <c r="F5603">
        <v>1668.72</v>
      </c>
      <c r="G5603">
        <v>961.13</v>
      </c>
      <c r="H5603">
        <v>300259.95</v>
      </c>
      <c r="I5603">
        <v>62.91</v>
      </c>
      <c r="J5603">
        <v>6.08</v>
      </c>
      <c r="K5603">
        <v>56.83</v>
      </c>
    </row>
    <row r="5604" spans="1:11" x14ac:dyDescent="0.3">
      <c r="A5604" t="s">
        <v>506</v>
      </c>
      <c r="B5604" s="2">
        <v>46356</v>
      </c>
      <c r="C5604">
        <v>300259.95</v>
      </c>
      <c r="D5604">
        <v>1508.56</v>
      </c>
      <c r="E5604">
        <v>809.04</v>
      </c>
      <c r="F5604">
        <v>1649.77</v>
      </c>
      <c r="G5604">
        <v>950.22</v>
      </c>
      <c r="H5604">
        <v>296850.90999999997</v>
      </c>
      <c r="I5604">
        <v>62.2</v>
      </c>
      <c r="J5604">
        <v>6.08</v>
      </c>
      <c r="K5604">
        <v>56.12</v>
      </c>
    </row>
    <row r="5605" spans="1:11" x14ac:dyDescent="0.3">
      <c r="A5605" t="s">
        <v>506</v>
      </c>
      <c r="B5605" s="2">
        <v>46387</v>
      </c>
      <c r="C5605">
        <v>296850.90999999997</v>
      </c>
      <c r="D5605">
        <v>1491.43</v>
      </c>
      <c r="E5605">
        <v>799.86</v>
      </c>
      <c r="F5605">
        <v>1631.04</v>
      </c>
      <c r="G5605">
        <v>939.43</v>
      </c>
      <c r="H5605">
        <v>293480.58</v>
      </c>
      <c r="I5605">
        <v>61.49</v>
      </c>
      <c r="J5605">
        <v>6.08</v>
      </c>
      <c r="K5605">
        <v>55.41</v>
      </c>
    </row>
    <row r="5606" spans="1:11" x14ac:dyDescent="0.3">
      <c r="A5606" t="s">
        <v>507</v>
      </c>
      <c r="B5606" s="2">
        <v>46053</v>
      </c>
      <c r="C5606">
        <v>456941.64</v>
      </c>
      <c r="D5606">
        <v>2194.08</v>
      </c>
      <c r="E5606">
        <v>551.77</v>
      </c>
      <c r="F5606">
        <v>5940.21</v>
      </c>
      <c r="G5606">
        <v>854.8</v>
      </c>
      <c r="H5606">
        <v>449594.85</v>
      </c>
      <c r="I5606">
        <v>113.32</v>
      </c>
      <c r="J5606">
        <v>6.62</v>
      </c>
      <c r="K5606">
        <v>106.7</v>
      </c>
    </row>
    <row r="5607" spans="1:11" x14ac:dyDescent="0.3">
      <c r="A5607" t="s">
        <v>507</v>
      </c>
      <c r="B5607" s="2">
        <v>46081</v>
      </c>
      <c r="C5607">
        <v>449594.85</v>
      </c>
      <c r="D5607">
        <v>2158.8000000000002</v>
      </c>
      <c r="E5607">
        <v>542.9</v>
      </c>
      <c r="F5607">
        <v>5844.7</v>
      </c>
      <c r="G5607">
        <v>841.06</v>
      </c>
      <c r="H5607">
        <v>442366.19</v>
      </c>
      <c r="I5607">
        <v>111.5</v>
      </c>
      <c r="J5607">
        <v>6.62</v>
      </c>
      <c r="K5607">
        <v>104.88</v>
      </c>
    </row>
    <row r="5608" spans="1:11" x14ac:dyDescent="0.3">
      <c r="A5608" t="s">
        <v>507</v>
      </c>
      <c r="B5608" s="2">
        <v>46112</v>
      </c>
      <c r="C5608">
        <v>442366.19</v>
      </c>
      <c r="D5608">
        <v>2124.09</v>
      </c>
      <c r="E5608">
        <v>534.16999999999996</v>
      </c>
      <c r="F5608">
        <v>5750.73</v>
      </c>
      <c r="G5608">
        <v>827.53</v>
      </c>
      <c r="H5608">
        <v>435253.75</v>
      </c>
      <c r="I5608">
        <v>109.7</v>
      </c>
      <c r="J5608">
        <v>6.62</v>
      </c>
      <c r="K5608">
        <v>103.09</v>
      </c>
    </row>
    <row r="5609" spans="1:11" x14ac:dyDescent="0.3">
      <c r="A5609" t="s">
        <v>507</v>
      </c>
      <c r="B5609" s="2">
        <v>46142</v>
      </c>
      <c r="C5609">
        <v>435253.75</v>
      </c>
      <c r="D5609">
        <v>2089.94</v>
      </c>
      <c r="E5609">
        <v>525.59</v>
      </c>
      <c r="F5609">
        <v>5658.27</v>
      </c>
      <c r="G5609">
        <v>814.23</v>
      </c>
      <c r="H5609">
        <v>428255.67</v>
      </c>
      <c r="I5609">
        <v>107.94</v>
      </c>
      <c r="J5609">
        <v>6.62</v>
      </c>
      <c r="K5609">
        <v>101.32</v>
      </c>
    </row>
    <row r="5610" spans="1:11" x14ac:dyDescent="0.3">
      <c r="A5610" t="s">
        <v>507</v>
      </c>
      <c r="B5610" s="2">
        <v>46173</v>
      </c>
      <c r="C5610">
        <v>428255.67</v>
      </c>
      <c r="D5610">
        <v>2056.34</v>
      </c>
      <c r="E5610">
        <v>517.14</v>
      </c>
      <c r="F5610">
        <v>5567.3</v>
      </c>
      <c r="G5610">
        <v>801.14</v>
      </c>
      <c r="H5610">
        <v>421370.1</v>
      </c>
      <c r="I5610">
        <v>106.2</v>
      </c>
      <c r="J5610">
        <v>6.62</v>
      </c>
      <c r="K5610">
        <v>99.59</v>
      </c>
    </row>
    <row r="5611" spans="1:11" x14ac:dyDescent="0.3">
      <c r="A5611" t="s">
        <v>507</v>
      </c>
      <c r="B5611" s="2">
        <v>46203</v>
      </c>
      <c r="C5611">
        <v>421370.1</v>
      </c>
      <c r="D5611">
        <v>2023.28</v>
      </c>
      <c r="E5611">
        <v>508.82</v>
      </c>
      <c r="F5611">
        <v>5477.78</v>
      </c>
      <c r="G5611">
        <v>788.26</v>
      </c>
      <c r="H5611">
        <v>414595.24</v>
      </c>
      <c r="I5611">
        <v>104.5</v>
      </c>
      <c r="J5611">
        <v>6.62</v>
      </c>
      <c r="K5611">
        <v>97.88</v>
      </c>
    </row>
    <row r="5612" spans="1:11" x14ac:dyDescent="0.3">
      <c r="A5612" t="s">
        <v>507</v>
      </c>
      <c r="B5612" s="2">
        <v>46234</v>
      </c>
      <c r="C5612">
        <v>414595.24</v>
      </c>
      <c r="D5612">
        <v>1990.75</v>
      </c>
      <c r="E5612">
        <v>500.64</v>
      </c>
      <c r="F5612">
        <v>5389.71</v>
      </c>
      <c r="G5612">
        <v>775.58</v>
      </c>
      <c r="H5612">
        <v>407929.3</v>
      </c>
      <c r="I5612">
        <v>102.82</v>
      </c>
      <c r="J5612">
        <v>6.62</v>
      </c>
      <c r="K5612">
        <v>96.2</v>
      </c>
    </row>
    <row r="5613" spans="1:11" x14ac:dyDescent="0.3">
      <c r="A5613" t="s">
        <v>507</v>
      </c>
      <c r="B5613" s="2">
        <v>46265</v>
      </c>
      <c r="C5613">
        <v>407929.3</v>
      </c>
      <c r="D5613">
        <v>1958.74</v>
      </c>
      <c r="E5613">
        <v>492.59</v>
      </c>
      <c r="F5613">
        <v>5303.06</v>
      </c>
      <c r="G5613">
        <v>763.11</v>
      </c>
      <c r="H5613">
        <v>401370.54</v>
      </c>
      <c r="I5613">
        <v>101.16</v>
      </c>
      <c r="J5613">
        <v>6.62</v>
      </c>
      <c r="K5613">
        <v>94.55</v>
      </c>
    </row>
    <row r="5614" spans="1:11" x14ac:dyDescent="0.3">
      <c r="A5614" t="s">
        <v>507</v>
      </c>
      <c r="B5614" s="2">
        <v>46295</v>
      </c>
      <c r="C5614">
        <v>401370.54</v>
      </c>
      <c r="D5614">
        <v>1927.25</v>
      </c>
      <c r="E5614">
        <v>484.67</v>
      </c>
      <c r="F5614">
        <v>5217.79</v>
      </c>
      <c r="G5614">
        <v>750.84</v>
      </c>
      <c r="H5614">
        <v>394917.24</v>
      </c>
      <c r="I5614">
        <v>99.54</v>
      </c>
      <c r="J5614">
        <v>6.62</v>
      </c>
      <c r="K5614">
        <v>92.92</v>
      </c>
    </row>
    <row r="5615" spans="1:11" x14ac:dyDescent="0.3">
      <c r="A5615" t="s">
        <v>507</v>
      </c>
      <c r="B5615" s="2">
        <v>46326</v>
      </c>
      <c r="C5615">
        <v>394917.24</v>
      </c>
      <c r="D5615">
        <v>1896.26</v>
      </c>
      <c r="E5615">
        <v>476.88</v>
      </c>
      <c r="F5615">
        <v>5133.8999999999996</v>
      </c>
      <c r="G5615">
        <v>738.77</v>
      </c>
      <c r="H5615">
        <v>388567.69</v>
      </c>
      <c r="I5615">
        <v>97.94</v>
      </c>
      <c r="J5615">
        <v>6.62</v>
      </c>
      <c r="K5615">
        <v>91.32</v>
      </c>
    </row>
    <row r="5616" spans="1:11" x14ac:dyDescent="0.3">
      <c r="A5616" t="s">
        <v>507</v>
      </c>
      <c r="B5616" s="2">
        <v>46356</v>
      </c>
      <c r="C5616">
        <v>388567.69</v>
      </c>
      <c r="D5616">
        <v>1865.77</v>
      </c>
      <c r="E5616">
        <v>469.21</v>
      </c>
      <c r="F5616">
        <v>5051.3599999999997</v>
      </c>
      <c r="G5616">
        <v>726.89</v>
      </c>
      <c r="H5616">
        <v>382320.23</v>
      </c>
      <c r="I5616">
        <v>96.36</v>
      </c>
      <c r="J5616">
        <v>6.62</v>
      </c>
      <c r="K5616">
        <v>89.75</v>
      </c>
    </row>
    <row r="5617" spans="1:11" x14ac:dyDescent="0.3">
      <c r="A5617" t="s">
        <v>507</v>
      </c>
      <c r="B5617" s="2">
        <v>46387</v>
      </c>
      <c r="C5617">
        <v>382320.23</v>
      </c>
      <c r="D5617">
        <v>1835.77</v>
      </c>
      <c r="E5617">
        <v>461.67</v>
      </c>
      <c r="F5617">
        <v>4970.1400000000003</v>
      </c>
      <c r="G5617">
        <v>715.21</v>
      </c>
      <c r="H5617">
        <v>376173.22</v>
      </c>
      <c r="I5617">
        <v>94.81</v>
      </c>
      <c r="J5617">
        <v>6.62</v>
      </c>
      <c r="K5617">
        <v>88.2</v>
      </c>
    </row>
    <row r="5618" spans="1:11" x14ac:dyDescent="0.3">
      <c r="A5618" t="s">
        <v>508</v>
      </c>
      <c r="B5618" s="2">
        <v>46053</v>
      </c>
      <c r="C5618">
        <v>423433.57</v>
      </c>
      <c r="D5618">
        <v>2205.0300000000002</v>
      </c>
      <c r="E5618">
        <v>1568.79</v>
      </c>
      <c r="F5618">
        <v>3278.03</v>
      </c>
      <c r="G5618">
        <v>421.35</v>
      </c>
      <c r="H5618">
        <v>418165.4</v>
      </c>
      <c r="I5618">
        <v>96.43</v>
      </c>
      <c r="J5618">
        <v>6.4</v>
      </c>
      <c r="K5618">
        <v>90.03</v>
      </c>
    </row>
    <row r="5619" spans="1:11" x14ac:dyDescent="0.3">
      <c r="A5619" t="s">
        <v>508</v>
      </c>
      <c r="B5619" s="2">
        <v>46081</v>
      </c>
      <c r="C5619">
        <v>418165.4</v>
      </c>
      <c r="D5619">
        <v>2177.6</v>
      </c>
      <c r="E5619">
        <v>1549.27</v>
      </c>
      <c r="F5619">
        <v>3237.25</v>
      </c>
      <c r="G5619">
        <v>416.11</v>
      </c>
      <c r="H5619">
        <v>412962.77</v>
      </c>
      <c r="I5619">
        <v>95.23</v>
      </c>
      <c r="J5619">
        <v>6.4</v>
      </c>
      <c r="K5619">
        <v>88.83</v>
      </c>
    </row>
    <row r="5620" spans="1:11" x14ac:dyDescent="0.3">
      <c r="A5620" t="s">
        <v>508</v>
      </c>
      <c r="B5620" s="2">
        <v>46112</v>
      </c>
      <c r="C5620">
        <v>412962.77</v>
      </c>
      <c r="D5620">
        <v>2150.5</v>
      </c>
      <c r="E5620">
        <v>1529.99</v>
      </c>
      <c r="F5620">
        <v>3196.97</v>
      </c>
      <c r="G5620">
        <v>410.93</v>
      </c>
      <c r="H5620">
        <v>407824.87</v>
      </c>
      <c r="I5620">
        <v>94.05</v>
      </c>
      <c r="J5620">
        <v>6.4</v>
      </c>
      <c r="K5620">
        <v>87.65</v>
      </c>
    </row>
    <row r="5621" spans="1:11" x14ac:dyDescent="0.3">
      <c r="A5621" t="s">
        <v>508</v>
      </c>
      <c r="B5621" s="2">
        <v>46142</v>
      </c>
      <c r="C5621">
        <v>407824.87</v>
      </c>
      <c r="D5621">
        <v>2123.75</v>
      </c>
      <c r="E5621">
        <v>1510.96</v>
      </c>
      <c r="F5621">
        <v>3157.2</v>
      </c>
      <c r="G5621">
        <v>405.82</v>
      </c>
      <c r="H5621">
        <v>402750.89</v>
      </c>
      <c r="I5621">
        <v>92.88</v>
      </c>
      <c r="J5621">
        <v>6.4</v>
      </c>
      <c r="K5621">
        <v>86.48</v>
      </c>
    </row>
    <row r="5622" spans="1:11" x14ac:dyDescent="0.3">
      <c r="A5622" t="s">
        <v>508</v>
      </c>
      <c r="B5622" s="2">
        <v>46173</v>
      </c>
      <c r="C5622">
        <v>402750.89</v>
      </c>
      <c r="D5622">
        <v>2097.33</v>
      </c>
      <c r="E5622">
        <v>1492.16</v>
      </c>
      <c r="F5622">
        <v>3117.92</v>
      </c>
      <c r="G5622">
        <v>400.77</v>
      </c>
      <c r="H5622">
        <v>397740.04</v>
      </c>
      <c r="I5622">
        <v>91.72</v>
      </c>
      <c r="J5622">
        <v>6.4</v>
      </c>
      <c r="K5622">
        <v>85.32</v>
      </c>
    </row>
    <row r="5623" spans="1:11" x14ac:dyDescent="0.3">
      <c r="A5623" t="s">
        <v>508</v>
      </c>
      <c r="B5623" s="2">
        <v>46203</v>
      </c>
      <c r="C5623">
        <v>397740.04</v>
      </c>
      <c r="D5623">
        <v>2071.23</v>
      </c>
      <c r="E5623">
        <v>1473.6</v>
      </c>
      <c r="F5623">
        <v>3079.13</v>
      </c>
      <c r="G5623">
        <v>395.78</v>
      </c>
      <c r="H5623">
        <v>392791.54</v>
      </c>
      <c r="I5623">
        <v>90.58</v>
      </c>
      <c r="J5623">
        <v>6.4</v>
      </c>
      <c r="K5623">
        <v>84.18</v>
      </c>
    </row>
    <row r="5624" spans="1:11" x14ac:dyDescent="0.3">
      <c r="A5624" t="s">
        <v>508</v>
      </c>
      <c r="B5624" s="2">
        <v>46234</v>
      </c>
      <c r="C5624">
        <v>392791.54</v>
      </c>
      <c r="D5624">
        <v>2045.46</v>
      </c>
      <c r="E5624">
        <v>1455.26</v>
      </c>
      <c r="F5624">
        <v>3040.82</v>
      </c>
      <c r="G5624">
        <v>390.86</v>
      </c>
      <c r="H5624">
        <v>387904.6</v>
      </c>
      <c r="I5624">
        <v>89.45</v>
      </c>
      <c r="J5624">
        <v>6.4</v>
      </c>
      <c r="K5624">
        <v>83.06</v>
      </c>
    </row>
    <row r="5625" spans="1:11" x14ac:dyDescent="0.3">
      <c r="A5625" t="s">
        <v>508</v>
      </c>
      <c r="B5625" s="2">
        <v>46265</v>
      </c>
      <c r="C5625">
        <v>387904.6</v>
      </c>
      <c r="D5625">
        <v>2020.01</v>
      </c>
      <c r="E5625">
        <v>1437.16</v>
      </c>
      <c r="F5625">
        <v>3002.98</v>
      </c>
      <c r="G5625">
        <v>386</v>
      </c>
      <c r="H5625">
        <v>383078.46</v>
      </c>
      <c r="I5625">
        <v>88.34</v>
      </c>
      <c r="J5625">
        <v>6.4</v>
      </c>
      <c r="K5625">
        <v>81.94</v>
      </c>
    </row>
    <row r="5626" spans="1:11" x14ac:dyDescent="0.3">
      <c r="A5626" t="s">
        <v>508</v>
      </c>
      <c r="B5626" s="2">
        <v>46295</v>
      </c>
      <c r="C5626">
        <v>383078.46</v>
      </c>
      <c r="D5626">
        <v>1994.88</v>
      </c>
      <c r="E5626">
        <v>1419.28</v>
      </c>
      <c r="F5626">
        <v>2965.62</v>
      </c>
      <c r="G5626">
        <v>381.19</v>
      </c>
      <c r="H5626">
        <v>378312.37</v>
      </c>
      <c r="I5626">
        <v>87.24</v>
      </c>
      <c r="J5626">
        <v>6.4</v>
      </c>
      <c r="K5626">
        <v>80.84</v>
      </c>
    </row>
    <row r="5627" spans="1:11" x14ac:dyDescent="0.3">
      <c r="A5627" t="s">
        <v>508</v>
      </c>
      <c r="B5627" s="2">
        <v>46326</v>
      </c>
      <c r="C5627">
        <v>378312.37</v>
      </c>
      <c r="D5627">
        <v>1970.06</v>
      </c>
      <c r="E5627">
        <v>1401.62</v>
      </c>
      <c r="F5627">
        <v>2928.73</v>
      </c>
      <c r="G5627">
        <v>376.45</v>
      </c>
      <c r="H5627">
        <v>373605.58</v>
      </c>
      <c r="I5627">
        <v>86.16</v>
      </c>
      <c r="J5627">
        <v>6.4</v>
      </c>
      <c r="K5627">
        <v>79.760000000000005</v>
      </c>
    </row>
    <row r="5628" spans="1:11" x14ac:dyDescent="0.3">
      <c r="A5628" t="s">
        <v>508</v>
      </c>
      <c r="B5628" s="2">
        <v>46356</v>
      </c>
      <c r="C5628">
        <v>373605.58</v>
      </c>
      <c r="D5628">
        <v>1945.55</v>
      </c>
      <c r="E5628">
        <v>1384.18</v>
      </c>
      <c r="F5628">
        <v>2892.29</v>
      </c>
      <c r="G5628">
        <v>371.77</v>
      </c>
      <c r="H5628">
        <v>368957.34</v>
      </c>
      <c r="I5628">
        <v>85.09</v>
      </c>
      <c r="J5628">
        <v>6.4</v>
      </c>
      <c r="K5628">
        <v>78.69</v>
      </c>
    </row>
    <row r="5629" spans="1:11" x14ac:dyDescent="0.3">
      <c r="A5629" t="s">
        <v>508</v>
      </c>
      <c r="B5629" s="2">
        <v>46387</v>
      </c>
      <c r="C5629">
        <v>368957.34</v>
      </c>
      <c r="D5629">
        <v>1921.35</v>
      </c>
      <c r="E5629">
        <v>1366.96</v>
      </c>
      <c r="F5629">
        <v>2856.3</v>
      </c>
      <c r="G5629">
        <v>367.14</v>
      </c>
      <c r="H5629">
        <v>364366.94</v>
      </c>
      <c r="I5629">
        <v>84.03</v>
      </c>
      <c r="J5629">
        <v>6.4</v>
      </c>
      <c r="K5629">
        <v>77.63</v>
      </c>
    </row>
    <row r="5630" spans="1:11" x14ac:dyDescent="0.3">
      <c r="A5630" t="s">
        <v>509</v>
      </c>
      <c r="B5630" s="2">
        <v>46053</v>
      </c>
      <c r="C5630">
        <v>202562.65</v>
      </c>
      <c r="D5630">
        <v>1176.55</v>
      </c>
      <c r="E5630">
        <v>234.29</v>
      </c>
      <c r="F5630">
        <v>1903.41</v>
      </c>
      <c r="G5630">
        <v>314.26</v>
      </c>
      <c r="H5630">
        <v>200110.69</v>
      </c>
      <c r="I5630">
        <v>41.95</v>
      </c>
      <c r="J5630">
        <v>11.99</v>
      </c>
      <c r="K5630">
        <v>29.95</v>
      </c>
    </row>
    <row r="5631" spans="1:11" x14ac:dyDescent="0.3">
      <c r="A5631" t="s">
        <v>509</v>
      </c>
      <c r="B5631" s="2">
        <v>46081</v>
      </c>
      <c r="C5631">
        <v>200110.69</v>
      </c>
      <c r="D5631">
        <v>1162.31</v>
      </c>
      <c r="E5631">
        <v>231.46</v>
      </c>
      <c r="F5631">
        <v>1880.37</v>
      </c>
      <c r="G5631">
        <v>310.45</v>
      </c>
      <c r="H5631">
        <v>197688.42</v>
      </c>
      <c r="I5631">
        <v>41.44</v>
      </c>
      <c r="J5631">
        <v>11.99</v>
      </c>
      <c r="K5631">
        <v>29.44</v>
      </c>
    </row>
    <row r="5632" spans="1:11" x14ac:dyDescent="0.3">
      <c r="A5632" t="s">
        <v>509</v>
      </c>
      <c r="B5632" s="2">
        <v>46112</v>
      </c>
      <c r="C5632">
        <v>197688.42</v>
      </c>
      <c r="D5632">
        <v>1148.24</v>
      </c>
      <c r="E5632">
        <v>228.65</v>
      </c>
      <c r="F5632">
        <v>1857.61</v>
      </c>
      <c r="G5632">
        <v>306.69</v>
      </c>
      <c r="H5632">
        <v>195295.46</v>
      </c>
      <c r="I5632">
        <v>40.94</v>
      </c>
      <c r="J5632">
        <v>11.99</v>
      </c>
      <c r="K5632">
        <v>28.94</v>
      </c>
    </row>
    <row r="5633" spans="1:11" x14ac:dyDescent="0.3">
      <c r="A5633" t="s">
        <v>509</v>
      </c>
      <c r="B5633" s="2">
        <v>46142</v>
      </c>
      <c r="C5633">
        <v>195295.46</v>
      </c>
      <c r="D5633">
        <v>1134.3399999999999</v>
      </c>
      <c r="E5633">
        <v>225.89</v>
      </c>
      <c r="F5633">
        <v>1835.12</v>
      </c>
      <c r="G5633">
        <v>302.98</v>
      </c>
      <c r="H5633">
        <v>192931.48</v>
      </c>
      <c r="I5633">
        <v>40.44</v>
      </c>
      <c r="J5633">
        <v>11.99</v>
      </c>
      <c r="K5633">
        <v>28.45</v>
      </c>
    </row>
    <row r="5634" spans="1:11" x14ac:dyDescent="0.3">
      <c r="A5634" t="s">
        <v>509</v>
      </c>
      <c r="B5634" s="2">
        <v>46173</v>
      </c>
      <c r="C5634">
        <v>192931.48</v>
      </c>
      <c r="D5634">
        <v>1120.6099999999999</v>
      </c>
      <c r="E5634">
        <v>223.15</v>
      </c>
      <c r="F5634">
        <v>1812.91</v>
      </c>
      <c r="G5634">
        <v>299.31</v>
      </c>
      <c r="H5634">
        <v>190596.1</v>
      </c>
      <c r="I5634">
        <v>39.950000000000003</v>
      </c>
      <c r="J5634">
        <v>11.99</v>
      </c>
      <c r="K5634">
        <v>27.96</v>
      </c>
    </row>
    <row r="5635" spans="1:11" x14ac:dyDescent="0.3">
      <c r="A5635" t="s">
        <v>509</v>
      </c>
      <c r="B5635" s="2">
        <v>46203</v>
      </c>
      <c r="C5635">
        <v>190596.1</v>
      </c>
      <c r="D5635">
        <v>1107.05</v>
      </c>
      <c r="E5635">
        <v>220.45</v>
      </c>
      <c r="F5635">
        <v>1790.96</v>
      </c>
      <c r="G5635">
        <v>295.69</v>
      </c>
      <c r="H5635">
        <v>188289</v>
      </c>
      <c r="I5635">
        <v>39.47</v>
      </c>
      <c r="J5635">
        <v>11.99</v>
      </c>
      <c r="K5635">
        <v>27.47</v>
      </c>
    </row>
    <row r="5636" spans="1:11" x14ac:dyDescent="0.3">
      <c r="A5636" t="s">
        <v>509</v>
      </c>
      <c r="B5636" s="2">
        <v>46234</v>
      </c>
      <c r="C5636">
        <v>188289</v>
      </c>
      <c r="D5636">
        <v>1093.6500000000001</v>
      </c>
      <c r="E5636">
        <v>217.78</v>
      </c>
      <c r="F5636">
        <v>1769.28</v>
      </c>
      <c r="G5636">
        <v>292.11</v>
      </c>
      <c r="H5636">
        <v>186009.82</v>
      </c>
      <c r="I5636">
        <v>38.99</v>
      </c>
      <c r="J5636">
        <v>11.99</v>
      </c>
      <c r="K5636">
        <v>26.99</v>
      </c>
    </row>
    <row r="5637" spans="1:11" x14ac:dyDescent="0.3">
      <c r="A5637" t="s">
        <v>509</v>
      </c>
      <c r="B5637" s="2">
        <v>46265</v>
      </c>
      <c r="C5637">
        <v>186009.82</v>
      </c>
      <c r="D5637">
        <v>1080.4100000000001</v>
      </c>
      <c r="E5637">
        <v>215.15</v>
      </c>
      <c r="F5637">
        <v>1747.87</v>
      </c>
      <c r="G5637">
        <v>288.58</v>
      </c>
      <c r="H5637">
        <v>183758.23</v>
      </c>
      <c r="I5637">
        <v>38.520000000000003</v>
      </c>
      <c r="J5637">
        <v>11.99</v>
      </c>
      <c r="K5637">
        <v>26.52</v>
      </c>
    </row>
    <row r="5638" spans="1:11" x14ac:dyDescent="0.3">
      <c r="A5638" t="s">
        <v>509</v>
      </c>
      <c r="B5638" s="2">
        <v>46295</v>
      </c>
      <c r="C5638">
        <v>183758.23</v>
      </c>
      <c r="D5638">
        <v>1067.33</v>
      </c>
      <c r="E5638">
        <v>212.54</v>
      </c>
      <c r="F5638">
        <v>1726.71</v>
      </c>
      <c r="G5638">
        <v>285.08</v>
      </c>
      <c r="H5638">
        <v>181533.9</v>
      </c>
      <c r="I5638">
        <v>38.049999999999997</v>
      </c>
      <c r="J5638">
        <v>11.99</v>
      </c>
      <c r="K5638">
        <v>26.06</v>
      </c>
    </row>
    <row r="5639" spans="1:11" x14ac:dyDescent="0.3">
      <c r="A5639" t="s">
        <v>509</v>
      </c>
      <c r="B5639" s="2">
        <v>46326</v>
      </c>
      <c r="C5639">
        <v>181533.9</v>
      </c>
      <c r="D5639">
        <v>1054.4100000000001</v>
      </c>
      <c r="E5639">
        <v>209.97</v>
      </c>
      <c r="F5639">
        <v>1705.81</v>
      </c>
      <c r="G5639">
        <v>281.63</v>
      </c>
      <c r="H5639">
        <v>179336.49</v>
      </c>
      <c r="I5639">
        <v>37.590000000000003</v>
      </c>
      <c r="J5639">
        <v>11.99</v>
      </c>
      <c r="K5639">
        <v>25.6</v>
      </c>
    </row>
    <row r="5640" spans="1:11" x14ac:dyDescent="0.3">
      <c r="A5640" t="s">
        <v>509</v>
      </c>
      <c r="B5640" s="2">
        <v>46356</v>
      </c>
      <c r="C5640">
        <v>179336.49</v>
      </c>
      <c r="D5640">
        <v>1041.6500000000001</v>
      </c>
      <c r="E5640">
        <v>207.43</v>
      </c>
      <c r="F5640">
        <v>1685.16</v>
      </c>
      <c r="G5640">
        <v>278.22000000000003</v>
      </c>
      <c r="H5640">
        <v>177165.68</v>
      </c>
      <c r="I5640">
        <v>37.14</v>
      </c>
      <c r="J5640">
        <v>11.99</v>
      </c>
      <c r="K5640">
        <v>25.14</v>
      </c>
    </row>
    <row r="5641" spans="1:11" x14ac:dyDescent="0.3">
      <c r="A5641" t="s">
        <v>509</v>
      </c>
      <c r="B5641" s="2">
        <v>46387</v>
      </c>
      <c r="C5641">
        <v>177165.68</v>
      </c>
      <c r="D5641">
        <v>1029.04</v>
      </c>
      <c r="E5641">
        <v>204.92</v>
      </c>
      <c r="F5641">
        <v>1664.76</v>
      </c>
      <c r="G5641">
        <v>274.86</v>
      </c>
      <c r="H5641">
        <v>175021.14</v>
      </c>
      <c r="I5641">
        <v>36.69</v>
      </c>
      <c r="J5641">
        <v>11.99</v>
      </c>
      <c r="K5641">
        <v>24.69</v>
      </c>
    </row>
    <row r="5642" spans="1:11" x14ac:dyDescent="0.3">
      <c r="A5642" t="s">
        <v>510</v>
      </c>
      <c r="B5642" s="2">
        <v>46053</v>
      </c>
      <c r="C5642">
        <v>113954.52</v>
      </c>
      <c r="D5642">
        <v>601.87</v>
      </c>
      <c r="E5642">
        <v>625.25</v>
      </c>
      <c r="F5642">
        <v>1412.93</v>
      </c>
      <c r="G5642">
        <v>61.81</v>
      </c>
      <c r="H5642">
        <v>111854.53</v>
      </c>
      <c r="I5642">
        <v>25.87</v>
      </c>
      <c r="J5642">
        <v>14.21</v>
      </c>
      <c r="K5642">
        <v>11.66</v>
      </c>
    </row>
    <row r="5643" spans="1:11" x14ac:dyDescent="0.3">
      <c r="A5643" t="s">
        <v>510</v>
      </c>
      <c r="B5643" s="2">
        <v>46081</v>
      </c>
      <c r="C5643">
        <v>111854.53</v>
      </c>
      <c r="D5643">
        <v>590.78</v>
      </c>
      <c r="E5643">
        <v>613.73</v>
      </c>
      <c r="F5643">
        <v>1386.9</v>
      </c>
      <c r="G5643">
        <v>60.67</v>
      </c>
      <c r="H5643">
        <v>109793.23</v>
      </c>
      <c r="I5643">
        <v>25.4</v>
      </c>
      <c r="J5643">
        <v>14.21</v>
      </c>
      <c r="K5643">
        <v>11.18</v>
      </c>
    </row>
    <row r="5644" spans="1:11" x14ac:dyDescent="0.3">
      <c r="A5644" t="s">
        <v>510</v>
      </c>
      <c r="B5644" s="2">
        <v>46112</v>
      </c>
      <c r="C5644">
        <v>109793.23</v>
      </c>
      <c r="D5644">
        <v>579.89</v>
      </c>
      <c r="E5644">
        <v>602.41999999999996</v>
      </c>
      <c r="F5644">
        <v>1361.34</v>
      </c>
      <c r="G5644">
        <v>59.55</v>
      </c>
      <c r="H5644">
        <v>107769.93</v>
      </c>
      <c r="I5644">
        <v>24.93</v>
      </c>
      <c r="J5644">
        <v>14.21</v>
      </c>
      <c r="K5644">
        <v>10.72</v>
      </c>
    </row>
    <row r="5645" spans="1:11" x14ac:dyDescent="0.3">
      <c r="A5645" t="s">
        <v>510</v>
      </c>
      <c r="B5645" s="2">
        <v>46142</v>
      </c>
      <c r="C5645">
        <v>107769.93</v>
      </c>
      <c r="D5645">
        <v>569.20000000000005</v>
      </c>
      <c r="E5645">
        <v>591.32000000000005</v>
      </c>
      <c r="F5645">
        <v>1336.25</v>
      </c>
      <c r="G5645">
        <v>58.45</v>
      </c>
      <c r="H5645">
        <v>105783.91</v>
      </c>
      <c r="I5645">
        <v>24.47</v>
      </c>
      <c r="J5645">
        <v>14.21</v>
      </c>
      <c r="K5645">
        <v>10.26</v>
      </c>
    </row>
    <row r="5646" spans="1:11" x14ac:dyDescent="0.3">
      <c r="A5646" t="s">
        <v>510</v>
      </c>
      <c r="B5646" s="2">
        <v>46173</v>
      </c>
      <c r="C5646">
        <v>105783.91</v>
      </c>
      <c r="D5646">
        <v>558.72</v>
      </c>
      <c r="E5646">
        <v>580.41999999999996</v>
      </c>
      <c r="F5646">
        <v>1311.63</v>
      </c>
      <c r="G5646">
        <v>57.38</v>
      </c>
      <c r="H5646">
        <v>103834.49</v>
      </c>
      <c r="I5646">
        <v>24.02</v>
      </c>
      <c r="J5646">
        <v>14.21</v>
      </c>
      <c r="K5646">
        <v>9.8000000000000007</v>
      </c>
    </row>
    <row r="5647" spans="1:11" x14ac:dyDescent="0.3">
      <c r="A5647" t="s">
        <v>510</v>
      </c>
      <c r="B5647" s="2">
        <v>46203</v>
      </c>
      <c r="C5647">
        <v>103834.49</v>
      </c>
      <c r="D5647">
        <v>548.41999999999996</v>
      </c>
      <c r="E5647">
        <v>569.72</v>
      </c>
      <c r="F5647">
        <v>1287.46</v>
      </c>
      <c r="G5647">
        <v>56.32</v>
      </c>
      <c r="H5647">
        <v>101920.99</v>
      </c>
      <c r="I5647">
        <v>23.58</v>
      </c>
      <c r="J5647">
        <v>14.21</v>
      </c>
      <c r="K5647">
        <v>9.36</v>
      </c>
    </row>
    <row r="5648" spans="1:11" x14ac:dyDescent="0.3">
      <c r="A5648" t="s">
        <v>510</v>
      </c>
      <c r="B5648" s="2">
        <v>46234</v>
      </c>
      <c r="C5648">
        <v>101920.99</v>
      </c>
      <c r="D5648">
        <v>538.30999999999995</v>
      </c>
      <c r="E5648">
        <v>559.22</v>
      </c>
      <c r="F5648">
        <v>1263.73</v>
      </c>
      <c r="G5648">
        <v>55.28</v>
      </c>
      <c r="H5648">
        <v>100042.75</v>
      </c>
      <c r="I5648">
        <v>23.14</v>
      </c>
      <c r="J5648">
        <v>14.21</v>
      </c>
      <c r="K5648">
        <v>8.93</v>
      </c>
    </row>
    <row r="5649" spans="1:11" x14ac:dyDescent="0.3">
      <c r="A5649" t="s">
        <v>510</v>
      </c>
      <c r="B5649" s="2">
        <v>46265</v>
      </c>
      <c r="C5649">
        <v>100042.75</v>
      </c>
      <c r="D5649">
        <v>528.39</v>
      </c>
      <c r="E5649">
        <v>548.91999999999996</v>
      </c>
      <c r="F5649">
        <v>1240.44</v>
      </c>
      <c r="G5649">
        <v>54.26</v>
      </c>
      <c r="H5649">
        <v>98199.13</v>
      </c>
      <c r="I5649">
        <v>22.72</v>
      </c>
      <c r="J5649">
        <v>14.21</v>
      </c>
      <c r="K5649">
        <v>8.5</v>
      </c>
    </row>
    <row r="5650" spans="1:11" x14ac:dyDescent="0.3">
      <c r="A5650" t="s">
        <v>510</v>
      </c>
      <c r="B5650" s="2">
        <v>46295</v>
      </c>
      <c r="C5650">
        <v>98199.13</v>
      </c>
      <c r="D5650">
        <v>518.66</v>
      </c>
      <c r="E5650">
        <v>538.79999999999995</v>
      </c>
      <c r="F5650">
        <v>1217.58</v>
      </c>
      <c r="G5650">
        <v>53.26</v>
      </c>
      <c r="H5650">
        <v>96389.49</v>
      </c>
      <c r="I5650">
        <v>22.3</v>
      </c>
      <c r="J5650">
        <v>14.21</v>
      </c>
      <c r="K5650">
        <v>8.08</v>
      </c>
    </row>
    <row r="5651" spans="1:11" x14ac:dyDescent="0.3">
      <c r="A5651" t="s">
        <v>510</v>
      </c>
      <c r="B5651" s="2">
        <v>46326</v>
      </c>
      <c r="C5651">
        <v>96389.49</v>
      </c>
      <c r="D5651">
        <v>509.1</v>
      </c>
      <c r="E5651">
        <v>528.87</v>
      </c>
      <c r="F5651">
        <v>1195.1400000000001</v>
      </c>
      <c r="G5651">
        <v>52.28</v>
      </c>
      <c r="H5651">
        <v>94613.19</v>
      </c>
      <c r="I5651">
        <v>21.89</v>
      </c>
      <c r="J5651">
        <v>14.21</v>
      </c>
      <c r="K5651">
        <v>7.67</v>
      </c>
    </row>
    <row r="5652" spans="1:11" x14ac:dyDescent="0.3">
      <c r="A5652" t="s">
        <v>510</v>
      </c>
      <c r="B5652" s="2">
        <v>46356</v>
      </c>
      <c r="C5652">
        <v>94613.19</v>
      </c>
      <c r="D5652">
        <v>499.72</v>
      </c>
      <c r="E5652">
        <v>519.13</v>
      </c>
      <c r="F5652">
        <v>1173.1199999999999</v>
      </c>
      <c r="G5652">
        <v>51.32</v>
      </c>
      <c r="H5652">
        <v>92869.62</v>
      </c>
      <c r="I5652">
        <v>21.48</v>
      </c>
      <c r="J5652">
        <v>14.21</v>
      </c>
      <c r="K5652">
        <v>7.27</v>
      </c>
    </row>
    <row r="5653" spans="1:11" x14ac:dyDescent="0.3">
      <c r="A5653" t="s">
        <v>510</v>
      </c>
      <c r="B5653" s="2">
        <v>46387</v>
      </c>
      <c r="C5653">
        <v>92869.62</v>
      </c>
      <c r="D5653">
        <v>490.51</v>
      </c>
      <c r="E5653">
        <v>509.56</v>
      </c>
      <c r="F5653">
        <v>1151.5</v>
      </c>
      <c r="G5653">
        <v>50.37</v>
      </c>
      <c r="H5653">
        <v>91158.19</v>
      </c>
      <c r="I5653">
        <v>21.09</v>
      </c>
      <c r="J5653">
        <v>14.21</v>
      </c>
      <c r="K5653">
        <v>6.87</v>
      </c>
    </row>
    <row r="5654" spans="1:11" x14ac:dyDescent="0.3">
      <c r="A5654" t="s">
        <v>511</v>
      </c>
      <c r="B5654" s="2">
        <v>46053</v>
      </c>
      <c r="C5654">
        <v>434542.49</v>
      </c>
      <c r="D5654">
        <v>2198.06</v>
      </c>
      <c r="E5654">
        <v>653.47</v>
      </c>
      <c r="F5654">
        <v>3933.7</v>
      </c>
      <c r="G5654">
        <v>301.82</v>
      </c>
      <c r="H5654">
        <v>429653.5</v>
      </c>
      <c r="I5654">
        <v>90.02</v>
      </c>
      <c r="J5654">
        <v>17.309999999999999</v>
      </c>
      <c r="K5654">
        <v>72.709999999999994</v>
      </c>
    </row>
    <row r="5655" spans="1:11" x14ac:dyDescent="0.3">
      <c r="A5655" t="s">
        <v>511</v>
      </c>
      <c r="B5655" s="2">
        <v>46081</v>
      </c>
      <c r="C5655">
        <v>429653.5</v>
      </c>
      <c r="D5655">
        <v>2173.33</v>
      </c>
      <c r="E5655">
        <v>646.12</v>
      </c>
      <c r="F5655">
        <v>3889.44</v>
      </c>
      <c r="G5655">
        <v>298.42</v>
      </c>
      <c r="H5655">
        <v>424819.52</v>
      </c>
      <c r="I5655">
        <v>89.01</v>
      </c>
      <c r="J5655">
        <v>17.309999999999999</v>
      </c>
      <c r="K5655">
        <v>71.7</v>
      </c>
    </row>
    <row r="5656" spans="1:11" x14ac:dyDescent="0.3">
      <c r="A5656" t="s">
        <v>511</v>
      </c>
      <c r="B5656" s="2">
        <v>46112</v>
      </c>
      <c r="C5656">
        <v>424819.52</v>
      </c>
      <c r="D5656">
        <v>2148.88</v>
      </c>
      <c r="E5656">
        <v>638.85</v>
      </c>
      <c r="F5656">
        <v>3845.68</v>
      </c>
      <c r="G5656">
        <v>295.06</v>
      </c>
      <c r="H5656">
        <v>420039.93</v>
      </c>
      <c r="I5656">
        <v>88.01</v>
      </c>
      <c r="J5656">
        <v>17.309999999999999</v>
      </c>
      <c r="K5656">
        <v>70.7</v>
      </c>
    </row>
    <row r="5657" spans="1:11" x14ac:dyDescent="0.3">
      <c r="A5657" t="s">
        <v>511</v>
      </c>
      <c r="B5657" s="2">
        <v>46142</v>
      </c>
      <c r="C5657">
        <v>420039.93</v>
      </c>
      <c r="D5657">
        <v>2124.6999999999998</v>
      </c>
      <c r="E5657">
        <v>631.66</v>
      </c>
      <c r="F5657">
        <v>3802.41</v>
      </c>
      <c r="G5657">
        <v>291.74</v>
      </c>
      <c r="H5657">
        <v>415314.11</v>
      </c>
      <c r="I5657">
        <v>87.02</v>
      </c>
      <c r="J5657">
        <v>17.309999999999999</v>
      </c>
      <c r="K5657">
        <v>69.709999999999994</v>
      </c>
    </row>
    <row r="5658" spans="1:11" x14ac:dyDescent="0.3">
      <c r="A5658" t="s">
        <v>511</v>
      </c>
      <c r="B5658" s="2">
        <v>46173</v>
      </c>
      <c r="C5658">
        <v>415314.11</v>
      </c>
      <c r="D5658">
        <v>2100.8000000000002</v>
      </c>
      <c r="E5658">
        <v>624.55999999999995</v>
      </c>
      <c r="F5658">
        <v>3759.63</v>
      </c>
      <c r="G5658">
        <v>288.45999999999998</v>
      </c>
      <c r="H5658">
        <v>410641.46</v>
      </c>
      <c r="I5658">
        <v>86.04</v>
      </c>
      <c r="J5658">
        <v>17.309999999999999</v>
      </c>
      <c r="K5658">
        <v>68.73</v>
      </c>
    </row>
    <row r="5659" spans="1:11" x14ac:dyDescent="0.3">
      <c r="A5659" t="s">
        <v>511</v>
      </c>
      <c r="B5659" s="2">
        <v>46203</v>
      </c>
      <c r="C5659">
        <v>410641.46</v>
      </c>
      <c r="D5659">
        <v>2077.16</v>
      </c>
      <c r="E5659">
        <v>617.53</v>
      </c>
      <c r="F5659">
        <v>3717.33</v>
      </c>
      <c r="G5659">
        <v>285.22000000000003</v>
      </c>
      <c r="H5659">
        <v>406021.38</v>
      </c>
      <c r="I5659">
        <v>85.07</v>
      </c>
      <c r="J5659">
        <v>17.309999999999999</v>
      </c>
      <c r="K5659">
        <v>67.760000000000005</v>
      </c>
    </row>
    <row r="5660" spans="1:11" x14ac:dyDescent="0.3">
      <c r="A5660" t="s">
        <v>511</v>
      </c>
      <c r="B5660" s="2">
        <v>46234</v>
      </c>
      <c r="C5660">
        <v>406021.38</v>
      </c>
      <c r="D5660">
        <v>2053.79</v>
      </c>
      <c r="E5660">
        <v>610.58000000000004</v>
      </c>
      <c r="F5660">
        <v>3675.51</v>
      </c>
      <c r="G5660">
        <v>282.01</v>
      </c>
      <c r="H5660">
        <v>401453.28</v>
      </c>
      <c r="I5660">
        <v>84.11</v>
      </c>
      <c r="J5660">
        <v>17.309999999999999</v>
      </c>
      <c r="K5660">
        <v>66.8</v>
      </c>
    </row>
    <row r="5661" spans="1:11" x14ac:dyDescent="0.3">
      <c r="A5661" t="s">
        <v>511</v>
      </c>
      <c r="B5661" s="2">
        <v>46265</v>
      </c>
      <c r="C5661">
        <v>401453.28</v>
      </c>
      <c r="D5661">
        <v>2030.68</v>
      </c>
      <c r="E5661">
        <v>603.71</v>
      </c>
      <c r="F5661">
        <v>3634.16</v>
      </c>
      <c r="G5661">
        <v>278.83</v>
      </c>
      <c r="H5661">
        <v>396936.58</v>
      </c>
      <c r="I5661">
        <v>83.17</v>
      </c>
      <c r="J5661">
        <v>17.309999999999999</v>
      </c>
      <c r="K5661">
        <v>65.86</v>
      </c>
    </row>
    <row r="5662" spans="1:11" x14ac:dyDescent="0.3">
      <c r="A5662" t="s">
        <v>511</v>
      </c>
      <c r="B5662" s="2">
        <v>46295</v>
      </c>
      <c r="C5662">
        <v>396936.58</v>
      </c>
      <c r="D5662">
        <v>2007.84</v>
      </c>
      <c r="E5662">
        <v>596.91999999999996</v>
      </c>
      <c r="F5662">
        <v>3593.27</v>
      </c>
      <c r="G5662">
        <v>275.7</v>
      </c>
      <c r="H5662">
        <v>392470.69</v>
      </c>
      <c r="I5662">
        <v>82.23</v>
      </c>
      <c r="J5662">
        <v>17.309999999999999</v>
      </c>
      <c r="K5662">
        <v>64.92</v>
      </c>
    </row>
    <row r="5663" spans="1:11" x14ac:dyDescent="0.3">
      <c r="A5663" t="s">
        <v>511</v>
      </c>
      <c r="B5663" s="2">
        <v>46326</v>
      </c>
      <c r="C5663">
        <v>392470.69</v>
      </c>
      <c r="D5663">
        <v>1985.25</v>
      </c>
      <c r="E5663">
        <v>590.21</v>
      </c>
      <c r="F5663">
        <v>3552.84</v>
      </c>
      <c r="G5663">
        <v>272.60000000000002</v>
      </c>
      <c r="H5663">
        <v>388055.05</v>
      </c>
      <c r="I5663">
        <v>81.3</v>
      </c>
      <c r="J5663">
        <v>17.309999999999999</v>
      </c>
      <c r="K5663">
        <v>64</v>
      </c>
    </row>
    <row r="5664" spans="1:11" x14ac:dyDescent="0.3">
      <c r="A5664" t="s">
        <v>511</v>
      </c>
      <c r="B5664" s="2">
        <v>46356</v>
      </c>
      <c r="C5664">
        <v>388055.05</v>
      </c>
      <c r="D5664">
        <v>1962.91</v>
      </c>
      <c r="E5664">
        <v>583.55999999999995</v>
      </c>
      <c r="F5664">
        <v>3512.87</v>
      </c>
      <c r="G5664">
        <v>269.52999999999997</v>
      </c>
      <c r="H5664">
        <v>383689.09</v>
      </c>
      <c r="I5664">
        <v>80.39</v>
      </c>
      <c r="J5664">
        <v>17.309999999999999</v>
      </c>
      <c r="K5664">
        <v>63.08</v>
      </c>
    </row>
    <row r="5665" spans="1:11" x14ac:dyDescent="0.3">
      <c r="A5665" t="s">
        <v>511</v>
      </c>
      <c r="B5665" s="2">
        <v>46387</v>
      </c>
      <c r="C5665">
        <v>383689.09</v>
      </c>
      <c r="D5665">
        <v>1940.83</v>
      </c>
      <c r="E5665">
        <v>577</v>
      </c>
      <c r="F5665">
        <v>3473.35</v>
      </c>
      <c r="G5665">
        <v>266.5</v>
      </c>
      <c r="H5665">
        <v>379372.25</v>
      </c>
      <c r="I5665">
        <v>79.489999999999995</v>
      </c>
      <c r="J5665">
        <v>17.309999999999999</v>
      </c>
      <c r="K5665">
        <v>62.18</v>
      </c>
    </row>
    <row r="5666" spans="1:11" x14ac:dyDescent="0.3">
      <c r="A5666" t="s">
        <v>512</v>
      </c>
      <c r="B5666" s="2">
        <v>46053</v>
      </c>
      <c r="C5666">
        <v>388780.56</v>
      </c>
      <c r="D5666">
        <v>2092.29</v>
      </c>
      <c r="E5666">
        <v>522.59</v>
      </c>
      <c r="F5666">
        <v>1884.45</v>
      </c>
      <c r="G5666">
        <v>1307.75</v>
      </c>
      <c r="H5666">
        <v>385065.76</v>
      </c>
      <c r="I5666">
        <v>88.67</v>
      </c>
      <c r="J5666">
        <v>7.08</v>
      </c>
      <c r="K5666">
        <v>81.59</v>
      </c>
    </row>
    <row r="5667" spans="1:11" x14ac:dyDescent="0.3">
      <c r="A5667" t="s">
        <v>512</v>
      </c>
      <c r="B5667" s="2">
        <v>46081</v>
      </c>
      <c r="C5667">
        <v>385065.76</v>
      </c>
      <c r="D5667">
        <v>2072.3000000000002</v>
      </c>
      <c r="E5667">
        <v>517.6</v>
      </c>
      <c r="F5667">
        <v>1866.45</v>
      </c>
      <c r="G5667">
        <v>1295.25</v>
      </c>
      <c r="H5667">
        <v>381386.46</v>
      </c>
      <c r="I5667">
        <v>87.82</v>
      </c>
      <c r="J5667">
        <v>7.08</v>
      </c>
      <c r="K5667">
        <v>80.739999999999995</v>
      </c>
    </row>
    <row r="5668" spans="1:11" x14ac:dyDescent="0.3">
      <c r="A5668" t="s">
        <v>512</v>
      </c>
      <c r="B5668" s="2">
        <v>46112</v>
      </c>
      <c r="C5668">
        <v>381386.46</v>
      </c>
      <c r="D5668">
        <v>2052.4899999999998</v>
      </c>
      <c r="E5668">
        <v>512.65</v>
      </c>
      <c r="F5668">
        <v>1848.61</v>
      </c>
      <c r="G5668">
        <v>1282.8800000000001</v>
      </c>
      <c r="H5668">
        <v>377742.32</v>
      </c>
      <c r="I5668">
        <v>86.98</v>
      </c>
      <c r="J5668">
        <v>7.08</v>
      </c>
      <c r="K5668">
        <v>79.91</v>
      </c>
    </row>
    <row r="5669" spans="1:11" x14ac:dyDescent="0.3">
      <c r="A5669" t="s">
        <v>512</v>
      </c>
      <c r="B5669" s="2">
        <v>46142</v>
      </c>
      <c r="C5669">
        <v>377742.32</v>
      </c>
      <c r="D5669">
        <v>2032.88</v>
      </c>
      <c r="E5669">
        <v>507.76</v>
      </c>
      <c r="F5669">
        <v>1830.95</v>
      </c>
      <c r="G5669">
        <v>1270.6199999999999</v>
      </c>
      <c r="H5669">
        <v>374132.99</v>
      </c>
      <c r="I5669">
        <v>86.15</v>
      </c>
      <c r="J5669">
        <v>7.08</v>
      </c>
      <c r="K5669">
        <v>79.069999999999993</v>
      </c>
    </row>
    <row r="5670" spans="1:11" x14ac:dyDescent="0.3">
      <c r="A5670" t="s">
        <v>512</v>
      </c>
      <c r="B5670" s="2">
        <v>46173</v>
      </c>
      <c r="C5670">
        <v>374132.99</v>
      </c>
      <c r="D5670">
        <v>2013.46</v>
      </c>
      <c r="E5670">
        <v>502.9</v>
      </c>
      <c r="F5670">
        <v>1813.46</v>
      </c>
      <c r="G5670">
        <v>1258.48</v>
      </c>
      <c r="H5670">
        <v>370558.16</v>
      </c>
      <c r="I5670">
        <v>85.33</v>
      </c>
      <c r="J5670">
        <v>7.08</v>
      </c>
      <c r="K5670">
        <v>78.25</v>
      </c>
    </row>
    <row r="5671" spans="1:11" x14ac:dyDescent="0.3">
      <c r="A5671" t="s">
        <v>512</v>
      </c>
      <c r="B5671" s="2">
        <v>46203</v>
      </c>
      <c r="C5671">
        <v>370558.16</v>
      </c>
      <c r="D5671">
        <v>1994.22</v>
      </c>
      <c r="E5671">
        <v>498.1</v>
      </c>
      <c r="F5671">
        <v>1796.13</v>
      </c>
      <c r="G5671">
        <v>1246.45</v>
      </c>
      <c r="H5671">
        <v>367017.48</v>
      </c>
      <c r="I5671">
        <v>84.51</v>
      </c>
      <c r="J5671">
        <v>7.08</v>
      </c>
      <c r="K5671">
        <v>77.44</v>
      </c>
    </row>
    <row r="5672" spans="1:11" x14ac:dyDescent="0.3">
      <c r="A5672" t="s">
        <v>512</v>
      </c>
      <c r="B5672" s="2">
        <v>46234</v>
      </c>
      <c r="C5672">
        <v>367017.48</v>
      </c>
      <c r="D5672">
        <v>1975.17</v>
      </c>
      <c r="E5672">
        <v>493.34</v>
      </c>
      <c r="F5672">
        <v>1778.97</v>
      </c>
      <c r="G5672">
        <v>1234.54</v>
      </c>
      <c r="H5672">
        <v>363510.63</v>
      </c>
      <c r="I5672">
        <v>83.71</v>
      </c>
      <c r="J5672">
        <v>7.08</v>
      </c>
      <c r="K5672">
        <v>76.63</v>
      </c>
    </row>
    <row r="5673" spans="1:11" x14ac:dyDescent="0.3">
      <c r="A5673" t="s">
        <v>512</v>
      </c>
      <c r="B5673" s="2">
        <v>46265</v>
      </c>
      <c r="C5673">
        <v>363510.63</v>
      </c>
      <c r="D5673">
        <v>1956.29</v>
      </c>
      <c r="E5673">
        <v>488.63</v>
      </c>
      <c r="F5673">
        <v>1761.97</v>
      </c>
      <c r="G5673">
        <v>1222.75</v>
      </c>
      <c r="H5673">
        <v>360037.29</v>
      </c>
      <c r="I5673">
        <v>82.91</v>
      </c>
      <c r="J5673">
        <v>7.08</v>
      </c>
      <c r="K5673">
        <v>75.83</v>
      </c>
    </row>
    <row r="5674" spans="1:11" x14ac:dyDescent="0.3">
      <c r="A5674" t="s">
        <v>512</v>
      </c>
      <c r="B5674" s="2">
        <v>46295</v>
      </c>
      <c r="C5674">
        <v>360037.29</v>
      </c>
      <c r="D5674">
        <v>1937.6</v>
      </c>
      <c r="E5674">
        <v>483.96</v>
      </c>
      <c r="F5674">
        <v>1745.13</v>
      </c>
      <c r="G5674">
        <v>1211.06</v>
      </c>
      <c r="H5674">
        <v>356597.13</v>
      </c>
      <c r="I5674">
        <v>82.11</v>
      </c>
      <c r="J5674">
        <v>7.08</v>
      </c>
      <c r="K5674">
        <v>75.040000000000006</v>
      </c>
    </row>
    <row r="5675" spans="1:11" x14ac:dyDescent="0.3">
      <c r="A5675" t="s">
        <v>512</v>
      </c>
      <c r="B5675" s="2">
        <v>46326</v>
      </c>
      <c r="C5675">
        <v>356597.13</v>
      </c>
      <c r="D5675">
        <v>1919.09</v>
      </c>
      <c r="E5675">
        <v>479.33</v>
      </c>
      <c r="F5675">
        <v>1728.46</v>
      </c>
      <c r="G5675">
        <v>1199.49</v>
      </c>
      <c r="H5675">
        <v>353189.85</v>
      </c>
      <c r="I5675">
        <v>81.33</v>
      </c>
      <c r="J5675">
        <v>7.08</v>
      </c>
      <c r="K5675">
        <v>74.25</v>
      </c>
    </row>
    <row r="5676" spans="1:11" x14ac:dyDescent="0.3">
      <c r="A5676" t="s">
        <v>512</v>
      </c>
      <c r="B5676" s="2">
        <v>46356</v>
      </c>
      <c r="C5676">
        <v>353189.85</v>
      </c>
      <c r="D5676">
        <v>1900.75</v>
      </c>
      <c r="E5676">
        <v>474.75</v>
      </c>
      <c r="F5676">
        <v>1711.94</v>
      </c>
      <c r="G5676">
        <v>1188.03</v>
      </c>
      <c r="H5676">
        <v>349815.12</v>
      </c>
      <c r="I5676">
        <v>80.55</v>
      </c>
      <c r="J5676">
        <v>7.08</v>
      </c>
      <c r="K5676">
        <v>73.47</v>
      </c>
    </row>
    <row r="5677" spans="1:11" x14ac:dyDescent="0.3">
      <c r="A5677" t="s">
        <v>512</v>
      </c>
      <c r="B5677" s="2">
        <v>46387</v>
      </c>
      <c r="C5677">
        <v>349815.12</v>
      </c>
      <c r="D5677">
        <v>1882.59</v>
      </c>
      <c r="E5677">
        <v>470.22</v>
      </c>
      <c r="F5677">
        <v>1695.58</v>
      </c>
      <c r="G5677">
        <v>1176.68</v>
      </c>
      <c r="H5677">
        <v>346472.64</v>
      </c>
      <c r="I5677">
        <v>79.78</v>
      </c>
      <c r="J5677">
        <v>7.08</v>
      </c>
      <c r="K5677">
        <v>72.709999999999994</v>
      </c>
    </row>
    <row r="5678" spans="1:11" x14ac:dyDescent="0.3">
      <c r="A5678" t="s">
        <v>513</v>
      </c>
      <c r="B5678" s="2">
        <v>46053</v>
      </c>
      <c r="C5678">
        <v>435651.24</v>
      </c>
      <c r="D5678">
        <v>2288.98</v>
      </c>
      <c r="E5678">
        <v>1809.7</v>
      </c>
      <c r="F5678">
        <v>2283.65</v>
      </c>
      <c r="G5678">
        <v>205.84</v>
      </c>
      <c r="H5678">
        <v>431352.04</v>
      </c>
      <c r="I5678">
        <v>90.31</v>
      </c>
      <c r="J5678">
        <v>12.28</v>
      </c>
      <c r="K5678">
        <v>78.03</v>
      </c>
    </row>
    <row r="5679" spans="1:11" x14ac:dyDescent="0.3">
      <c r="A5679" t="s">
        <v>513</v>
      </c>
      <c r="B5679" s="2">
        <v>46081</v>
      </c>
      <c r="C5679">
        <v>431352.04</v>
      </c>
      <c r="D5679">
        <v>2266.4</v>
      </c>
      <c r="E5679">
        <v>1791.84</v>
      </c>
      <c r="F5679">
        <v>2261.12</v>
      </c>
      <c r="G5679">
        <v>203.81</v>
      </c>
      <c r="H5679">
        <v>427095.27</v>
      </c>
      <c r="I5679">
        <v>89.42</v>
      </c>
      <c r="J5679">
        <v>12.28</v>
      </c>
      <c r="K5679">
        <v>77.14</v>
      </c>
    </row>
    <row r="5680" spans="1:11" x14ac:dyDescent="0.3">
      <c r="A5680" t="s">
        <v>513</v>
      </c>
      <c r="B5680" s="2">
        <v>46112</v>
      </c>
      <c r="C5680">
        <v>427095.27</v>
      </c>
      <c r="D5680">
        <v>2244.0300000000002</v>
      </c>
      <c r="E5680">
        <v>1774.16</v>
      </c>
      <c r="F5680">
        <v>2238.8000000000002</v>
      </c>
      <c r="G5680">
        <v>201.8</v>
      </c>
      <c r="H5680">
        <v>422880.51</v>
      </c>
      <c r="I5680">
        <v>88.54</v>
      </c>
      <c r="J5680">
        <v>12.28</v>
      </c>
      <c r="K5680">
        <v>76.260000000000005</v>
      </c>
    </row>
    <row r="5681" spans="1:11" x14ac:dyDescent="0.3">
      <c r="A5681" t="s">
        <v>513</v>
      </c>
      <c r="B5681" s="2">
        <v>46142</v>
      </c>
      <c r="C5681">
        <v>422880.51</v>
      </c>
      <c r="D5681">
        <v>2221.88</v>
      </c>
      <c r="E5681">
        <v>1756.65</v>
      </c>
      <c r="F5681">
        <v>2216.71</v>
      </c>
      <c r="G5681">
        <v>199.81</v>
      </c>
      <c r="H5681">
        <v>418707.34</v>
      </c>
      <c r="I5681">
        <v>87.67</v>
      </c>
      <c r="J5681">
        <v>12.28</v>
      </c>
      <c r="K5681">
        <v>75.38</v>
      </c>
    </row>
    <row r="5682" spans="1:11" x14ac:dyDescent="0.3">
      <c r="A5682" t="s">
        <v>513</v>
      </c>
      <c r="B5682" s="2">
        <v>46173</v>
      </c>
      <c r="C5682">
        <v>418707.34</v>
      </c>
      <c r="D5682">
        <v>2199.96</v>
      </c>
      <c r="E5682">
        <v>1739.32</v>
      </c>
      <c r="F5682">
        <v>2194.83</v>
      </c>
      <c r="G5682">
        <v>197.84</v>
      </c>
      <c r="H5682">
        <v>414575.35</v>
      </c>
      <c r="I5682">
        <v>86.8</v>
      </c>
      <c r="J5682">
        <v>12.28</v>
      </c>
      <c r="K5682">
        <v>74.52</v>
      </c>
    </row>
    <row r="5683" spans="1:11" x14ac:dyDescent="0.3">
      <c r="A5683" t="s">
        <v>513</v>
      </c>
      <c r="B5683" s="2">
        <v>46203</v>
      </c>
      <c r="C5683">
        <v>414575.35</v>
      </c>
      <c r="D5683">
        <v>2178.25</v>
      </c>
      <c r="E5683">
        <v>1722.15</v>
      </c>
      <c r="F5683">
        <v>2173.17</v>
      </c>
      <c r="G5683">
        <v>195.88</v>
      </c>
      <c r="H5683">
        <v>410484.14</v>
      </c>
      <c r="I5683">
        <v>85.94</v>
      </c>
      <c r="J5683">
        <v>12.28</v>
      </c>
      <c r="K5683">
        <v>73.66</v>
      </c>
    </row>
    <row r="5684" spans="1:11" x14ac:dyDescent="0.3">
      <c r="A5684" t="s">
        <v>513</v>
      </c>
      <c r="B5684" s="2">
        <v>46234</v>
      </c>
      <c r="C5684">
        <v>410484.14</v>
      </c>
      <c r="D5684">
        <v>2156.75</v>
      </c>
      <c r="E5684">
        <v>1705.16</v>
      </c>
      <c r="F5684">
        <v>2151.73</v>
      </c>
      <c r="G5684">
        <v>193.95</v>
      </c>
      <c r="H5684">
        <v>406433.3</v>
      </c>
      <c r="I5684">
        <v>85.1</v>
      </c>
      <c r="J5684">
        <v>12.28</v>
      </c>
      <c r="K5684">
        <v>72.81</v>
      </c>
    </row>
    <row r="5685" spans="1:11" x14ac:dyDescent="0.3">
      <c r="A5685" t="s">
        <v>513</v>
      </c>
      <c r="B5685" s="2">
        <v>46265</v>
      </c>
      <c r="C5685">
        <v>406433.3</v>
      </c>
      <c r="D5685">
        <v>2135.4699999999998</v>
      </c>
      <c r="E5685">
        <v>1688.33</v>
      </c>
      <c r="F5685">
        <v>2130.4899999999998</v>
      </c>
      <c r="G5685">
        <v>192.04</v>
      </c>
      <c r="H5685">
        <v>402422.44</v>
      </c>
      <c r="I5685">
        <v>84.26</v>
      </c>
      <c r="J5685">
        <v>12.28</v>
      </c>
      <c r="K5685">
        <v>71.98</v>
      </c>
    </row>
    <row r="5686" spans="1:11" x14ac:dyDescent="0.3">
      <c r="A5686" t="s">
        <v>513</v>
      </c>
      <c r="B5686" s="2">
        <v>46295</v>
      </c>
      <c r="C5686">
        <v>402422.44</v>
      </c>
      <c r="D5686">
        <v>2114.39</v>
      </c>
      <c r="E5686">
        <v>1671.67</v>
      </c>
      <c r="F5686">
        <v>2109.4699999999998</v>
      </c>
      <c r="G5686">
        <v>190.14</v>
      </c>
      <c r="H5686">
        <v>398451.16</v>
      </c>
      <c r="I5686">
        <v>83.42</v>
      </c>
      <c r="J5686">
        <v>12.28</v>
      </c>
      <c r="K5686">
        <v>71.14</v>
      </c>
    </row>
    <row r="5687" spans="1:11" x14ac:dyDescent="0.3">
      <c r="A5687" t="s">
        <v>513</v>
      </c>
      <c r="B5687" s="2">
        <v>46326</v>
      </c>
      <c r="C5687">
        <v>398451.16</v>
      </c>
      <c r="D5687">
        <v>2093.5300000000002</v>
      </c>
      <c r="E5687">
        <v>1655.17</v>
      </c>
      <c r="F5687">
        <v>2088.65</v>
      </c>
      <c r="G5687">
        <v>188.27</v>
      </c>
      <c r="H5687">
        <v>394519.07</v>
      </c>
      <c r="I5687">
        <v>82.6</v>
      </c>
      <c r="J5687">
        <v>12.28</v>
      </c>
      <c r="K5687">
        <v>70.319999999999993</v>
      </c>
    </row>
    <row r="5688" spans="1:11" x14ac:dyDescent="0.3">
      <c r="A5688" t="s">
        <v>513</v>
      </c>
      <c r="B5688" s="2">
        <v>46356</v>
      </c>
      <c r="C5688">
        <v>394519.07</v>
      </c>
      <c r="D5688">
        <v>2072.87</v>
      </c>
      <c r="E5688">
        <v>1638.84</v>
      </c>
      <c r="F5688">
        <v>2068.04</v>
      </c>
      <c r="G5688">
        <v>186.41</v>
      </c>
      <c r="H5688">
        <v>390625.79</v>
      </c>
      <c r="I5688">
        <v>81.790000000000006</v>
      </c>
      <c r="J5688">
        <v>12.28</v>
      </c>
      <c r="K5688">
        <v>69.510000000000005</v>
      </c>
    </row>
    <row r="5689" spans="1:11" x14ac:dyDescent="0.3">
      <c r="A5689" t="s">
        <v>513</v>
      </c>
      <c r="B5689" s="2">
        <v>46387</v>
      </c>
      <c r="C5689">
        <v>390625.79</v>
      </c>
      <c r="D5689">
        <v>2052.41</v>
      </c>
      <c r="E5689">
        <v>1622.67</v>
      </c>
      <c r="F5689">
        <v>2047.63</v>
      </c>
      <c r="G5689">
        <v>184.57</v>
      </c>
      <c r="H5689">
        <v>386770.92</v>
      </c>
      <c r="I5689">
        <v>80.98</v>
      </c>
      <c r="J5689">
        <v>12.28</v>
      </c>
      <c r="K5689">
        <v>68.7</v>
      </c>
    </row>
    <row r="5690" spans="1:11" x14ac:dyDescent="0.3">
      <c r="A5690" t="s">
        <v>514</v>
      </c>
      <c r="B5690" s="2">
        <v>46053</v>
      </c>
      <c r="C5690">
        <v>512052.7</v>
      </c>
      <c r="D5690">
        <v>2130.5700000000002</v>
      </c>
      <c r="E5690">
        <v>767.45</v>
      </c>
      <c r="F5690">
        <v>4803.6099999999997</v>
      </c>
      <c r="G5690">
        <v>1394.24</v>
      </c>
      <c r="H5690">
        <v>505087.39</v>
      </c>
      <c r="I5690">
        <v>105.95</v>
      </c>
      <c r="J5690">
        <v>30.93</v>
      </c>
      <c r="K5690">
        <v>75.02</v>
      </c>
    </row>
    <row r="5691" spans="1:11" x14ac:dyDescent="0.3">
      <c r="A5691" t="s">
        <v>514</v>
      </c>
      <c r="B5691" s="2">
        <v>46081</v>
      </c>
      <c r="C5691">
        <v>505087.39</v>
      </c>
      <c r="D5691">
        <v>2101.58</v>
      </c>
      <c r="E5691">
        <v>757.01</v>
      </c>
      <c r="F5691">
        <v>4738.2700000000004</v>
      </c>
      <c r="G5691">
        <v>1375.27</v>
      </c>
      <c r="H5691">
        <v>498216.84</v>
      </c>
      <c r="I5691">
        <v>104.51</v>
      </c>
      <c r="J5691">
        <v>30.93</v>
      </c>
      <c r="K5691">
        <v>73.58</v>
      </c>
    </row>
    <row r="5692" spans="1:11" x14ac:dyDescent="0.3">
      <c r="A5692" t="s">
        <v>514</v>
      </c>
      <c r="B5692" s="2">
        <v>46112</v>
      </c>
      <c r="C5692">
        <v>498216.84</v>
      </c>
      <c r="D5692">
        <v>2073</v>
      </c>
      <c r="E5692">
        <v>746.72</v>
      </c>
      <c r="F5692">
        <v>4673.82</v>
      </c>
      <c r="G5692">
        <v>1356.56</v>
      </c>
      <c r="H5692">
        <v>491439.74</v>
      </c>
      <c r="I5692">
        <v>103.09</v>
      </c>
      <c r="J5692">
        <v>30.93</v>
      </c>
      <c r="K5692">
        <v>72.16</v>
      </c>
    </row>
    <row r="5693" spans="1:11" x14ac:dyDescent="0.3">
      <c r="A5693" t="s">
        <v>514</v>
      </c>
      <c r="B5693" s="2">
        <v>46142</v>
      </c>
      <c r="C5693">
        <v>491439.74</v>
      </c>
      <c r="D5693">
        <v>2044.8</v>
      </c>
      <c r="E5693">
        <v>736.56</v>
      </c>
      <c r="F5693">
        <v>4610.24</v>
      </c>
      <c r="G5693">
        <v>1338.11</v>
      </c>
      <c r="H5693">
        <v>484754.82</v>
      </c>
      <c r="I5693">
        <v>101.69</v>
      </c>
      <c r="J5693">
        <v>30.93</v>
      </c>
      <c r="K5693">
        <v>70.760000000000005</v>
      </c>
    </row>
    <row r="5694" spans="1:11" x14ac:dyDescent="0.3">
      <c r="A5694" t="s">
        <v>514</v>
      </c>
      <c r="B5694" s="2">
        <v>46173</v>
      </c>
      <c r="C5694">
        <v>484754.82</v>
      </c>
      <c r="D5694">
        <v>2016.98</v>
      </c>
      <c r="E5694">
        <v>726.54</v>
      </c>
      <c r="F5694">
        <v>4547.53</v>
      </c>
      <c r="G5694">
        <v>1319.91</v>
      </c>
      <c r="H5694">
        <v>478160.84</v>
      </c>
      <c r="I5694">
        <v>100.3</v>
      </c>
      <c r="J5694">
        <v>30.93</v>
      </c>
      <c r="K5694">
        <v>69.38</v>
      </c>
    </row>
    <row r="5695" spans="1:11" x14ac:dyDescent="0.3">
      <c r="A5695" t="s">
        <v>514</v>
      </c>
      <c r="B5695" s="2">
        <v>46203</v>
      </c>
      <c r="C5695">
        <v>478160.84</v>
      </c>
      <c r="D5695">
        <v>1989.55</v>
      </c>
      <c r="E5695">
        <v>716.66</v>
      </c>
      <c r="F5695">
        <v>4485.67</v>
      </c>
      <c r="G5695">
        <v>1301.95</v>
      </c>
      <c r="H5695">
        <v>471656.56</v>
      </c>
      <c r="I5695">
        <v>98.94</v>
      </c>
      <c r="J5695">
        <v>30.93</v>
      </c>
      <c r="K5695">
        <v>68.010000000000005</v>
      </c>
    </row>
    <row r="5696" spans="1:11" x14ac:dyDescent="0.3">
      <c r="A5696" t="s">
        <v>514</v>
      </c>
      <c r="B5696" s="2">
        <v>46234</v>
      </c>
      <c r="C5696">
        <v>471656.56</v>
      </c>
      <c r="D5696">
        <v>1962.48</v>
      </c>
      <c r="E5696">
        <v>706.91</v>
      </c>
      <c r="F5696">
        <v>4424.6499999999996</v>
      </c>
      <c r="G5696">
        <v>1284.24</v>
      </c>
      <c r="H5696">
        <v>465240.75</v>
      </c>
      <c r="I5696">
        <v>97.59</v>
      </c>
      <c r="J5696">
        <v>30.93</v>
      </c>
      <c r="K5696">
        <v>66.66</v>
      </c>
    </row>
    <row r="5697" spans="1:11" x14ac:dyDescent="0.3">
      <c r="A5697" t="s">
        <v>514</v>
      </c>
      <c r="B5697" s="2">
        <v>46265</v>
      </c>
      <c r="C5697">
        <v>465240.75</v>
      </c>
      <c r="D5697">
        <v>1935.79</v>
      </c>
      <c r="E5697">
        <v>697.29</v>
      </c>
      <c r="F5697">
        <v>4364.47</v>
      </c>
      <c r="G5697">
        <v>1266.78</v>
      </c>
      <c r="H5697">
        <v>458912.21</v>
      </c>
      <c r="I5697">
        <v>96.27</v>
      </c>
      <c r="J5697">
        <v>30.93</v>
      </c>
      <c r="K5697">
        <v>65.34</v>
      </c>
    </row>
    <row r="5698" spans="1:11" x14ac:dyDescent="0.3">
      <c r="A5698" t="s">
        <v>514</v>
      </c>
      <c r="B5698" s="2">
        <v>46295</v>
      </c>
      <c r="C5698">
        <v>458912.21</v>
      </c>
      <c r="D5698">
        <v>1909.46</v>
      </c>
      <c r="E5698">
        <v>687.81</v>
      </c>
      <c r="F5698">
        <v>4305.1000000000004</v>
      </c>
      <c r="G5698">
        <v>1249.54</v>
      </c>
      <c r="H5698">
        <v>452669.76</v>
      </c>
      <c r="I5698">
        <v>94.96</v>
      </c>
      <c r="J5698">
        <v>30.93</v>
      </c>
      <c r="K5698">
        <v>64.03</v>
      </c>
    </row>
    <row r="5699" spans="1:11" x14ac:dyDescent="0.3">
      <c r="A5699" t="s">
        <v>514</v>
      </c>
      <c r="B5699" s="2">
        <v>46326</v>
      </c>
      <c r="C5699">
        <v>452669.76</v>
      </c>
      <c r="D5699">
        <v>1883.48</v>
      </c>
      <c r="E5699">
        <v>678.45</v>
      </c>
      <c r="F5699">
        <v>4246.54</v>
      </c>
      <c r="G5699">
        <v>1232.55</v>
      </c>
      <c r="H5699">
        <v>446512.22</v>
      </c>
      <c r="I5699">
        <v>93.66</v>
      </c>
      <c r="J5699">
        <v>30.93</v>
      </c>
      <c r="K5699">
        <v>62.74</v>
      </c>
    </row>
    <row r="5700" spans="1:11" x14ac:dyDescent="0.3">
      <c r="A5700" t="s">
        <v>514</v>
      </c>
      <c r="B5700" s="2">
        <v>46356</v>
      </c>
      <c r="C5700">
        <v>446512.22</v>
      </c>
      <c r="D5700">
        <v>1857.86</v>
      </c>
      <c r="E5700">
        <v>669.22</v>
      </c>
      <c r="F5700">
        <v>4188.7700000000004</v>
      </c>
      <c r="G5700">
        <v>1215.78</v>
      </c>
      <c r="H5700">
        <v>440438.45</v>
      </c>
      <c r="I5700">
        <v>92.39</v>
      </c>
      <c r="J5700">
        <v>30.93</v>
      </c>
      <c r="K5700">
        <v>61.46</v>
      </c>
    </row>
    <row r="5701" spans="1:11" x14ac:dyDescent="0.3">
      <c r="A5701" t="s">
        <v>514</v>
      </c>
      <c r="B5701" s="2">
        <v>46387</v>
      </c>
      <c r="C5701">
        <v>440438.45</v>
      </c>
      <c r="D5701">
        <v>1832.59</v>
      </c>
      <c r="E5701">
        <v>660.12</v>
      </c>
      <c r="F5701">
        <v>4131.79</v>
      </c>
      <c r="G5701">
        <v>1199.24</v>
      </c>
      <c r="H5701">
        <v>434447.29</v>
      </c>
      <c r="I5701">
        <v>91.13</v>
      </c>
      <c r="J5701">
        <v>30.93</v>
      </c>
      <c r="K5701">
        <v>60.21</v>
      </c>
    </row>
    <row r="5702" spans="1:11" x14ac:dyDescent="0.3">
      <c r="A5702" t="s">
        <v>515</v>
      </c>
      <c r="B5702" s="2">
        <v>46053</v>
      </c>
      <c r="C5702">
        <v>463344.49</v>
      </c>
      <c r="D5702">
        <v>2588.17</v>
      </c>
      <c r="E5702">
        <v>591.24</v>
      </c>
      <c r="F5702">
        <v>5247.78</v>
      </c>
      <c r="G5702">
        <v>442.65</v>
      </c>
      <c r="H5702">
        <v>457062.82</v>
      </c>
      <c r="I5702">
        <v>105.46</v>
      </c>
      <c r="J5702">
        <v>12.67</v>
      </c>
      <c r="K5702">
        <v>92.8</v>
      </c>
    </row>
    <row r="5703" spans="1:11" x14ac:dyDescent="0.3">
      <c r="A5703" t="s">
        <v>515</v>
      </c>
      <c r="B5703" s="2">
        <v>46081</v>
      </c>
      <c r="C5703">
        <v>457062.82</v>
      </c>
      <c r="D5703">
        <v>2553.08</v>
      </c>
      <c r="E5703">
        <v>583.22</v>
      </c>
      <c r="F5703">
        <v>5176.63</v>
      </c>
      <c r="G5703">
        <v>436.65</v>
      </c>
      <c r="H5703">
        <v>450866.31</v>
      </c>
      <c r="I5703">
        <v>104.03</v>
      </c>
      <c r="J5703">
        <v>12.67</v>
      </c>
      <c r="K5703">
        <v>91.37</v>
      </c>
    </row>
    <row r="5704" spans="1:11" x14ac:dyDescent="0.3">
      <c r="A5704" t="s">
        <v>515</v>
      </c>
      <c r="B5704" s="2">
        <v>46112</v>
      </c>
      <c r="C5704">
        <v>450866.31</v>
      </c>
      <c r="D5704">
        <v>2518.46</v>
      </c>
      <c r="E5704">
        <v>575.32000000000005</v>
      </c>
      <c r="F5704">
        <v>5106.45</v>
      </c>
      <c r="G5704">
        <v>430.73</v>
      </c>
      <c r="H5704">
        <v>444753.81</v>
      </c>
      <c r="I5704">
        <v>102.62</v>
      </c>
      <c r="J5704">
        <v>12.67</v>
      </c>
      <c r="K5704">
        <v>89.96</v>
      </c>
    </row>
    <row r="5705" spans="1:11" x14ac:dyDescent="0.3">
      <c r="A5705" t="s">
        <v>515</v>
      </c>
      <c r="B5705" s="2">
        <v>46142</v>
      </c>
      <c r="C5705">
        <v>444753.81</v>
      </c>
      <c r="D5705">
        <v>2484.3200000000002</v>
      </c>
      <c r="E5705">
        <v>567.52</v>
      </c>
      <c r="F5705">
        <v>5037.22</v>
      </c>
      <c r="G5705">
        <v>424.89</v>
      </c>
      <c r="H5705">
        <v>438724.18</v>
      </c>
      <c r="I5705">
        <v>101.23</v>
      </c>
      <c r="J5705">
        <v>12.67</v>
      </c>
      <c r="K5705">
        <v>88.57</v>
      </c>
    </row>
    <row r="5706" spans="1:11" x14ac:dyDescent="0.3">
      <c r="A5706" t="s">
        <v>515</v>
      </c>
      <c r="B5706" s="2">
        <v>46173</v>
      </c>
      <c r="C5706">
        <v>438724.18</v>
      </c>
      <c r="D5706">
        <v>2450.64</v>
      </c>
      <c r="E5706">
        <v>559.82000000000005</v>
      </c>
      <c r="F5706">
        <v>4968.93</v>
      </c>
      <c r="G5706">
        <v>419.13</v>
      </c>
      <c r="H5706">
        <v>432776.3</v>
      </c>
      <c r="I5706">
        <v>99.86</v>
      </c>
      <c r="J5706">
        <v>12.67</v>
      </c>
      <c r="K5706">
        <v>87.19</v>
      </c>
    </row>
    <row r="5707" spans="1:11" x14ac:dyDescent="0.3">
      <c r="A5707" t="s">
        <v>515</v>
      </c>
      <c r="B5707" s="2">
        <v>46203</v>
      </c>
      <c r="C5707">
        <v>432776.3</v>
      </c>
      <c r="D5707">
        <v>2417.42</v>
      </c>
      <c r="E5707">
        <v>552.23</v>
      </c>
      <c r="F5707">
        <v>4901.57</v>
      </c>
      <c r="G5707">
        <v>413.45</v>
      </c>
      <c r="H5707">
        <v>426909.05</v>
      </c>
      <c r="I5707">
        <v>98.51</v>
      </c>
      <c r="J5707">
        <v>12.67</v>
      </c>
      <c r="K5707">
        <v>85.84</v>
      </c>
    </row>
    <row r="5708" spans="1:11" x14ac:dyDescent="0.3">
      <c r="A5708" t="s">
        <v>515</v>
      </c>
      <c r="B5708" s="2">
        <v>46234</v>
      </c>
      <c r="C5708">
        <v>426909.05</v>
      </c>
      <c r="D5708">
        <v>2384.64</v>
      </c>
      <c r="E5708">
        <v>544.75</v>
      </c>
      <c r="F5708">
        <v>4835.12</v>
      </c>
      <c r="G5708">
        <v>407.84</v>
      </c>
      <c r="H5708">
        <v>421121.34</v>
      </c>
      <c r="I5708">
        <v>97.17</v>
      </c>
      <c r="J5708">
        <v>12.67</v>
      </c>
      <c r="K5708">
        <v>84.5</v>
      </c>
    </row>
    <row r="5709" spans="1:11" x14ac:dyDescent="0.3">
      <c r="A5709" t="s">
        <v>515</v>
      </c>
      <c r="B5709" s="2">
        <v>46265</v>
      </c>
      <c r="C5709">
        <v>421121.34</v>
      </c>
      <c r="D5709">
        <v>2352.31</v>
      </c>
      <c r="E5709">
        <v>537.36</v>
      </c>
      <c r="F5709">
        <v>4769.5600000000004</v>
      </c>
      <c r="G5709">
        <v>402.31</v>
      </c>
      <c r="H5709">
        <v>415412.1</v>
      </c>
      <c r="I5709">
        <v>95.85</v>
      </c>
      <c r="J5709">
        <v>12.67</v>
      </c>
      <c r="K5709">
        <v>83.19</v>
      </c>
    </row>
    <row r="5710" spans="1:11" x14ac:dyDescent="0.3">
      <c r="A5710" t="s">
        <v>515</v>
      </c>
      <c r="B5710" s="2">
        <v>46295</v>
      </c>
      <c r="C5710">
        <v>415412.1</v>
      </c>
      <c r="D5710">
        <v>2320.42</v>
      </c>
      <c r="E5710">
        <v>530.08000000000004</v>
      </c>
      <c r="F5710">
        <v>4704.8999999999996</v>
      </c>
      <c r="G5710">
        <v>396.86</v>
      </c>
      <c r="H5710">
        <v>409780.26</v>
      </c>
      <c r="I5710">
        <v>94.55</v>
      </c>
      <c r="J5710">
        <v>12.67</v>
      </c>
      <c r="K5710">
        <v>81.89</v>
      </c>
    </row>
    <row r="5711" spans="1:11" x14ac:dyDescent="0.3">
      <c r="A5711" t="s">
        <v>515</v>
      </c>
      <c r="B5711" s="2">
        <v>46326</v>
      </c>
      <c r="C5711">
        <v>409780.26</v>
      </c>
      <c r="D5711">
        <v>2288.96</v>
      </c>
      <c r="E5711">
        <v>522.89</v>
      </c>
      <c r="F5711">
        <v>4641.12</v>
      </c>
      <c r="G5711">
        <v>391.48</v>
      </c>
      <c r="H5711">
        <v>404224.78</v>
      </c>
      <c r="I5711">
        <v>93.27</v>
      </c>
      <c r="J5711">
        <v>12.67</v>
      </c>
      <c r="K5711">
        <v>80.61</v>
      </c>
    </row>
    <row r="5712" spans="1:11" x14ac:dyDescent="0.3">
      <c r="A5712" t="s">
        <v>515</v>
      </c>
      <c r="B5712" s="2">
        <v>46356</v>
      </c>
      <c r="C5712">
        <v>404224.78</v>
      </c>
      <c r="D5712">
        <v>2257.9299999999998</v>
      </c>
      <c r="E5712">
        <v>515.79999999999995</v>
      </c>
      <c r="F5712">
        <v>4578.2</v>
      </c>
      <c r="G5712">
        <v>386.17</v>
      </c>
      <c r="H5712">
        <v>398744.61</v>
      </c>
      <c r="I5712">
        <v>92.01</v>
      </c>
      <c r="J5712">
        <v>12.67</v>
      </c>
      <c r="K5712">
        <v>79.34</v>
      </c>
    </row>
    <row r="5713" spans="1:11" x14ac:dyDescent="0.3">
      <c r="A5713" t="s">
        <v>515</v>
      </c>
      <c r="B5713" s="2">
        <v>46387</v>
      </c>
      <c r="C5713">
        <v>398744.61</v>
      </c>
      <c r="D5713">
        <v>2227.3200000000002</v>
      </c>
      <c r="E5713">
        <v>508.81</v>
      </c>
      <c r="F5713">
        <v>4516.13</v>
      </c>
      <c r="G5713">
        <v>380.94</v>
      </c>
      <c r="H5713">
        <v>393338.74</v>
      </c>
      <c r="I5713">
        <v>90.76</v>
      </c>
      <c r="J5713">
        <v>12.67</v>
      </c>
      <c r="K5713">
        <v>78.09</v>
      </c>
    </row>
    <row r="5714" spans="1:11" x14ac:dyDescent="0.3">
      <c r="A5714" t="s">
        <v>516</v>
      </c>
      <c r="B5714" s="2">
        <v>46053</v>
      </c>
      <c r="C5714">
        <v>578174.38</v>
      </c>
      <c r="D5714">
        <v>3139.01</v>
      </c>
      <c r="E5714">
        <v>635.69000000000005</v>
      </c>
      <c r="F5714">
        <v>9141.98</v>
      </c>
      <c r="G5714">
        <v>1212.8900000000001</v>
      </c>
      <c r="H5714">
        <v>567183.81999999995</v>
      </c>
      <c r="I5714">
        <v>119.31</v>
      </c>
      <c r="J5714">
        <v>6.89</v>
      </c>
      <c r="K5714">
        <v>112.42</v>
      </c>
    </row>
    <row r="5715" spans="1:11" x14ac:dyDescent="0.3">
      <c r="A5715" t="s">
        <v>516</v>
      </c>
      <c r="B5715" s="2">
        <v>46081</v>
      </c>
      <c r="C5715">
        <v>567183.81999999995</v>
      </c>
      <c r="D5715">
        <v>3079.34</v>
      </c>
      <c r="E5715">
        <v>623.61</v>
      </c>
      <c r="F5715">
        <v>8968.2000000000007</v>
      </c>
      <c r="G5715">
        <v>1189.83</v>
      </c>
      <c r="H5715">
        <v>556402.18999999994</v>
      </c>
      <c r="I5715">
        <v>117.04</v>
      </c>
      <c r="J5715">
        <v>6.89</v>
      </c>
      <c r="K5715">
        <v>110.15</v>
      </c>
    </row>
    <row r="5716" spans="1:11" x14ac:dyDescent="0.3">
      <c r="A5716" t="s">
        <v>516</v>
      </c>
      <c r="B5716" s="2">
        <v>46112</v>
      </c>
      <c r="C5716">
        <v>556402.18999999994</v>
      </c>
      <c r="D5716">
        <v>3020.8</v>
      </c>
      <c r="E5716">
        <v>611.75</v>
      </c>
      <c r="F5716">
        <v>8797.7199999999993</v>
      </c>
      <c r="G5716">
        <v>1167.21</v>
      </c>
      <c r="H5716">
        <v>545825.5</v>
      </c>
      <c r="I5716">
        <v>114.82</v>
      </c>
      <c r="J5716">
        <v>6.89</v>
      </c>
      <c r="K5716">
        <v>107.93</v>
      </c>
    </row>
    <row r="5717" spans="1:11" x14ac:dyDescent="0.3">
      <c r="A5717" t="s">
        <v>516</v>
      </c>
      <c r="B5717" s="2">
        <v>46142</v>
      </c>
      <c r="C5717">
        <v>545825.5</v>
      </c>
      <c r="D5717">
        <v>2963.38</v>
      </c>
      <c r="E5717">
        <v>600.12</v>
      </c>
      <c r="F5717">
        <v>8630.48</v>
      </c>
      <c r="G5717">
        <v>1145.03</v>
      </c>
      <c r="H5717">
        <v>535449.87</v>
      </c>
      <c r="I5717">
        <v>112.63</v>
      </c>
      <c r="J5717">
        <v>6.89</v>
      </c>
      <c r="K5717">
        <v>105.75</v>
      </c>
    </row>
    <row r="5718" spans="1:11" x14ac:dyDescent="0.3">
      <c r="A5718" t="s">
        <v>516</v>
      </c>
      <c r="B5718" s="2">
        <v>46173</v>
      </c>
      <c r="C5718">
        <v>535449.87</v>
      </c>
      <c r="D5718">
        <v>2907.05</v>
      </c>
      <c r="E5718">
        <v>588.71</v>
      </c>
      <c r="F5718">
        <v>8466.43</v>
      </c>
      <c r="G5718">
        <v>1123.26</v>
      </c>
      <c r="H5718">
        <v>525271.47</v>
      </c>
      <c r="I5718">
        <v>110.49</v>
      </c>
      <c r="J5718">
        <v>6.89</v>
      </c>
      <c r="K5718">
        <v>103.6</v>
      </c>
    </row>
    <row r="5719" spans="1:11" x14ac:dyDescent="0.3">
      <c r="A5719" t="s">
        <v>516</v>
      </c>
      <c r="B5719" s="2">
        <v>46203</v>
      </c>
      <c r="C5719">
        <v>525271.47</v>
      </c>
      <c r="D5719">
        <v>2851.79</v>
      </c>
      <c r="E5719">
        <v>577.52</v>
      </c>
      <c r="F5719">
        <v>8305.49</v>
      </c>
      <c r="G5719">
        <v>1101.9100000000001</v>
      </c>
      <c r="H5719">
        <v>515286.55</v>
      </c>
      <c r="I5719">
        <v>108.39</v>
      </c>
      <c r="J5719">
        <v>6.89</v>
      </c>
      <c r="K5719">
        <v>101.5</v>
      </c>
    </row>
    <row r="5720" spans="1:11" x14ac:dyDescent="0.3">
      <c r="A5720" t="s">
        <v>516</v>
      </c>
      <c r="B5720" s="2">
        <v>46234</v>
      </c>
      <c r="C5720">
        <v>515286.55</v>
      </c>
      <c r="D5720">
        <v>2797.58</v>
      </c>
      <c r="E5720">
        <v>566.54999999999995</v>
      </c>
      <c r="F5720">
        <v>8147.61</v>
      </c>
      <c r="G5720">
        <v>1080.96</v>
      </c>
      <c r="H5720">
        <v>505491.43</v>
      </c>
      <c r="I5720">
        <v>106.33</v>
      </c>
      <c r="J5720">
        <v>6.89</v>
      </c>
      <c r="K5720">
        <v>99.44</v>
      </c>
    </row>
    <row r="5721" spans="1:11" x14ac:dyDescent="0.3">
      <c r="A5721" t="s">
        <v>516</v>
      </c>
      <c r="B5721" s="2">
        <v>46265</v>
      </c>
      <c r="C5721">
        <v>505491.43</v>
      </c>
      <c r="D5721">
        <v>2744.4</v>
      </c>
      <c r="E5721">
        <v>555.78</v>
      </c>
      <c r="F5721">
        <v>7992.73</v>
      </c>
      <c r="G5721">
        <v>1060.4100000000001</v>
      </c>
      <c r="H5721">
        <v>495882.51</v>
      </c>
      <c r="I5721">
        <v>104.31</v>
      </c>
      <c r="J5721">
        <v>6.89</v>
      </c>
      <c r="K5721">
        <v>97.42</v>
      </c>
    </row>
    <row r="5722" spans="1:11" x14ac:dyDescent="0.3">
      <c r="A5722" t="s">
        <v>516</v>
      </c>
      <c r="B5722" s="2">
        <v>46295</v>
      </c>
      <c r="C5722">
        <v>495882.51</v>
      </c>
      <c r="D5722">
        <v>2692.23</v>
      </c>
      <c r="E5722">
        <v>545.21</v>
      </c>
      <c r="F5722">
        <v>7840.8</v>
      </c>
      <c r="G5722">
        <v>1040.26</v>
      </c>
      <c r="H5722">
        <v>486456.25</v>
      </c>
      <c r="I5722">
        <v>102.33</v>
      </c>
      <c r="J5722">
        <v>6.89</v>
      </c>
      <c r="K5722">
        <v>95.44</v>
      </c>
    </row>
    <row r="5723" spans="1:11" x14ac:dyDescent="0.3">
      <c r="A5723" t="s">
        <v>516</v>
      </c>
      <c r="B5723" s="2">
        <v>46326</v>
      </c>
      <c r="C5723">
        <v>486456.25</v>
      </c>
      <c r="D5723">
        <v>2641.05</v>
      </c>
      <c r="E5723">
        <v>534.85</v>
      </c>
      <c r="F5723">
        <v>7691.75</v>
      </c>
      <c r="G5723">
        <v>1020.48</v>
      </c>
      <c r="H5723">
        <v>477209.17</v>
      </c>
      <c r="I5723">
        <v>100.38</v>
      </c>
      <c r="J5723">
        <v>6.89</v>
      </c>
      <c r="K5723">
        <v>93.49</v>
      </c>
    </row>
    <row r="5724" spans="1:11" x14ac:dyDescent="0.3">
      <c r="A5724" t="s">
        <v>516</v>
      </c>
      <c r="B5724" s="2">
        <v>46356</v>
      </c>
      <c r="C5724">
        <v>477209.17</v>
      </c>
      <c r="D5724">
        <v>2590.85</v>
      </c>
      <c r="E5724">
        <v>524.67999999999995</v>
      </c>
      <c r="F5724">
        <v>7545.54</v>
      </c>
      <c r="G5724">
        <v>1001.08</v>
      </c>
      <c r="H5724">
        <v>468137.87</v>
      </c>
      <c r="I5724">
        <v>98.47</v>
      </c>
      <c r="J5724">
        <v>6.89</v>
      </c>
      <c r="K5724">
        <v>91.59</v>
      </c>
    </row>
    <row r="5725" spans="1:11" x14ac:dyDescent="0.3">
      <c r="A5725" t="s">
        <v>516</v>
      </c>
      <c r="B5725" s="2">
        <v>46387</v>
      </c>
      <c r="C5725">
        <v>468137.87</v>
      </c>
      <c r="D5725">
        <v>2541.6</v>
      </c>
      <c r="E5725">
        <v>514.71</v>
      </c>
      <c r="F5725">
        <v>7402.1</v>
      </c>
      <c r="G5725">
        <v>982.05</v>
      </c>
      <c r="H5725">
        <v>459239</v>
      </c>
      <c r="I5725">
        <v>96.6</v>
      </c>
      <c r="J5725">
        <v>6.89</v>
      </c>
      <c r="K5725">
        <v>89.71</v>
      </c>
    </row>
    <row r="5726" spans="1:11" x14ac:dyDescent="0.3">
      <c r="A5726" t="s">
        <v>517</v>
      </c>
      <c r="B5726" s="2">
        <v>46053</v>
      </c>
      <c r="C5726">
        <v>399019.26</v>
      </c>
      <c r="D5726">
        <v>2081.88</v>
      </c>
      <c r="E5726">
        <v>425.08</v>
      </c>
      <c r="F5726">
        <v>3260.85</v>
      </c>
      <c r="G5726">
        <v>609.79</v>
      </c>
      <c r="H5726">
        <v>394723.53</v>
      </c>
      <c r="I5726">
        <v>99.22</v>
      </c>
      <c r="J5726">
        <v>7.07</v>
      </c>
      <c r="K5726">
        <v>92.15</v>
      </c>
    </row>
    <row r="5727" spans="1:11" x14ac:dyDescent="0.3">
      <c r="A5727" t="s">
        <v>517</v>
      </c>
      <c r="B5727" s="2">
        <v>46081</v>
      </c>
      <c r="C5727">
        <v>394723.53</v>
      </c>
      <c r="D5727">
        <v>2059.4699999999998</v>
      </c>
      <c r="E5727">
        <v>420.51</v>
      </c>
      <c r="F5727">
        <v>3225.75</v>
      </c>
      <c r="G5727">
        <v>603.23</v>
      </c>
      <c r="H5727">
        <v>390474.05</v>
      </c>
      <c r="I5727">
        <v>98.15</v>
      </c>
      <c r="J5727">
        <v>7.07</v>
      </c>
      <c r="K5727">
        <v>91.08</v>
      </c>
    </row>
    <row r="5728" spans="1:11" x14ac:dyDescent="0.3">
      <c r="A5728" t="s">
        <v>517</v>
      </c>
      <c r="B5728" s="2">
        <v>46112</v>
      </c>
      <c r="C5728">
        <v>390474.05</v>
      </c>
      <c r="D5728">
        <v>2037.3</v>
      </c>
      <c r="E5728">
        <v>415.98</v>
      </c>
      <c r="F5728">
        <v>3191.02</v>
      </c>
      <c r="G5728">
        <v>596.73</v>
      </c>
      <c r="H5728">
        <v>386270.32</v>
      </c>
      <c r="I5728">
        <v>97.09</v>
      </c>
      <c r="J5728">
        <v>7.07</v>
      </c>
      <c r="K5728">
        <v>90.02</v>
      </c>
    </row>
    <row r="5729" spans="1:11" x14ac:dyDescent="0.3">
      <c r="A5729" t="s">
        <v>517</v>
      </c>
      <c r="B5729" s="2">
        <v>46142</v>
      </c>
      <c r="C5729">
        <v>386270.32</v>
      </c>
      <c r="D5729">
        <v>2015.37</v>
      </c>
      <c r="E5729">
        <v>411.5</v>
      </c>
      <c r="F5729">
        <v>3156.67</v>
      </c>
      <c r="G5729">
        <v>590.30999999999995</v>
      </c>
      <c r="H5729">
        <v>382111.84</v>
      </c>
      <c r="I5729">
        <v>96.05</v>
      </c>
      <c r="J5729">
        <v>7.07</v>
      </c>
      <c r="K5729">
        <v>88.98</v>
      </c>
    </row>
    <row r="5730" spans="1:11" x14ac:dyDescent="0.3">
      <c r="A5730" t="s">
        <v>517</v>
      </c>
      <c r="B5730" s="2">
        <v>46173</v>
      </c>
      <c r="C5730">
        <v>382111.84</v>
      </c>
      <c r="D5730">
        <v>1993.67</v>
      </c>
      <c r="E5730">
        <v>407.07</v>
      </c>
      <c r="F5730">
        <v>3122.68</v>
      </c>
      <c r="G5730">
        <v>583.95000000000005</v>
      </c>
      <c r="H5730">
        <v>377998.13</v>
      </c>
      <c r="I5730">
        <v>95.01</v>
      </c>
      <c r="J5730">
        <v>7.07</v>
      </c>
      <c r="K5730">
        <v>87.94</v>
      </c>
    </row>
    <row r="5731" spans="1:11" x14ac:dyDescent="0.3">
      <c r="A5731" t="s">
        <v>517</v>
      </c>
      <c r="B5731" s="2">
        <v>46203</v>
      </c>
      <c r="C5731">
        <v>377998.13</v>
      </c>
      <c r="D5731">
        <v>1972.21</v>
      </c>
      <c r="E5731">
        <v>402.69</v>
      </c>
      <c r="F5731">
        <v>3089.06</v>
      </c>
      <c r="G5731">
        <v>577.66999999999996</v>
      </c>
      <c r="H5731">
        <v>373928.71</v>
      </c>
      <c r="I5731">
        <v>93.99</v>
      </c>
      <c r="J5731">
        <v>7.07</v>
      </c>
      <c r="K5731">
        <v>86.92</v>
      </c>
    </row>
    <row r="5732" spans="1:11" x14ac:dyDescent="0.3">
      <c r="A5732" t="s">
        <v>517</v>
      </c>
      <c r="B5732" s="2">
        <v>46234</v>
      </c>
      <c r="C5732">
        <v>373928.71</v>
      </c>
      <c r="D5732">
        <v>1950.97</v>
      </c>
      <c r="E5732">
        <v>398.35</v>
      </c>
      <c r="F5732">
        <v>3055.81</v>
      </c>
      <c r="G5732">
        <v>571.45000000000005</v>
      </c>
      <c r="H5732">
        <v>369903.1</v>
      </c>
      <c r="I5732">
        <v>92.98</v>
      </c>
      <c r="J5732">
        <v>7.07</v>
      </c>
      <c r="K5732">
        <v>85.91</v>
      </c>
    </row>
    <row r="5733" spans="1:11" x14ac:dyDescent="0.3">
      <c r="A5733" t="s">
        <v>517</v>
      </c>
      <c r="B5733" s="2">
        <v>46265</v>
      </c>
      <c r="C5733">
        <v>369903.1</v>
      </c>
      <c r="D5733">
        <v>1929.97</v>
      </c>
      <c r="E5733">
        <v>394.07</v>
      </c>
      <c r="F5733">
        <v>3022.91</v>
      </c>
      <c r="G5733">
        <v>565.29999999999995</v>
      </c>
      <c r="H5733">
        <v>365920.83</v>
      </c>
      <c r="I5733">
        <v>91.98</v>
      </c>
      <c r="J5733">
        <v>7.07</v>
      </c>
      <c r="K5733">
        <v>84.91</v>
      </c>
    </row>
    <row r="5734" spans="1:11" x14ac:dyDescent="0.3">
      <c r="A5734" t="s">
        <v>517</v>
      </c>
      <c r="B5734" s="2">
        <v>46295</v>
      </c>
      <c r="C5734">
        <v>365920.83</v>
      </c>
      <c r="D5734">
        <v>1909.19</v>
      </c>
      <c r="E5734">
        <v>389.82</v>
      </c>
      <c r="F5734">
        <v>2990.37</v>
      </c>
      <c r="G5734">
        <v>559.21</v>
      </c>
      <c r="H5734">
        <v>361981.43</v>
      </c>
      <c r="I5734">
        <v>90.99</v>
      </c>
      <c r="J5734">
        <v>7.07</v>
      </c>
      <c r="K5734">
        <v>83.92</v>
      </c>
    </row>
    <row r="5735" spans="1:11" x14ac:dyDescent="0.3">
      <c r="A5735" t="s">
        <v>517</v>
      </c>
      <c r="B5735" s="2">
        <v>46326</v>
      </c>
      <c r="C5735">
        <v>361981.43</v>
      </c>
      <c r="D5735">
        <v>1888.64</v>
      </c>
      <c r="E5735">
        <v>385.63</v>
      </c>
      <c r="F5735">
        <v>2958.17</v>
      </c>
      <c r="G5735">
        <v>553.19000000000005</v>
      </c>
      <c r="H5735">
        <v>358084.44</v>
      </c>
      <c r="I5735">
        <v>90.01</v>
      </c>
      <c r="J5735">
        <v>7.07</v>
      </c>
      <c r="K5735">
        <v>82.94</v>
      </c>
    </row>
    <row r="5736" spans="1:11" x14ac:dyDescent="0.3">
      <c r="A5736" t="s">
        <v>517</v>
      </c>
      <c r="B5736" s="2">
        <v>46356</v>
      </c>
      <c r="C5736">
        <v>358084.44</v>
      </c>
      <c r="D5736">
        <v>1868.31</v>
      </c>
      <c r="E5736">
        <v>381.48</v>
      </c>
      <c r="F5736">
        <v>2926.33</v>
      </c>
      <c r="G5736">
        <v>547.23</v>
      </c>
      <c r="H5736">
        <v>354229.4</v>
      </c>
      <c r="I5736">
        <v>89.04</v>
      </c>
      <c r="J5736">
        <v>7.07</v>
      </c>
      <c r="K5736">
        <v>81.97</v>
      </c>
    </row>
    <row r="5737" spans="1:11" x14ac:dyDescent="0.3">
      <c r="A5737" t="s">
        <v>517</v>
      </c>
      <c r="B5737" s="2">
        <v>46387</v>
      </c>
      <c r="C5737">
        <v>354229.4</v>
      </c>
      <c r="D5737">
        <v>1848.19</v>
      </c>
      <c r="E5737">
        <v>377.37</v>
      </c>
      <c r="F5737">
        <v>2894.82</v>
      </c>
      <c r="G5737">
        <v>541.34</v>
      </c>
      <c r="H5737">
        <v>350415.87</v>
      </c>
      <c r="I5737">
        <v>88.08</v>
      </c>
      <c r="J5737">
        <v>7.07</v>
      </c>
      <c r="K5737">
        <v>81.010000000000005</v>
      </c>
    </row>
    <row r="5738" spans="1:11" x14ac:dyDescent="0.3">
      <c r="A5738" t="s">
        <v>518</v>
      </c>
      <c r="B5738" s="2">
        <v>46053</v>
      </c>
      <c r="C5738">
        <v>347607.63</v>
      </c>
      <c r="D5738">
        <v>2010.62</v>
      </c>
      <c r="E5738">
        <v>403.98</v>
      </c>
      <c r="F5738">
        <v>5370.5</v>
      </c>
      <c r="G5738">
        <v>779.24</v>
      </c>
      <c r="H5738">
        <v>341053.91</v>
      </c>
      <c r="I5738">
        <v>78.91</v>
      </c>
      <c r="J5738">
        <v>7.26</v>
      </c>
      <c r="K5738">
        <v>71.64</v>
      </c>
    </row>
    <row r="5739" spans="1:11" x14ac:dyDescent="0.3">
      <c r="A5739" t="s">
        <v>518</v>
      </c>
      <c r="B5739" s="2">
        <v>46081</v>
      </c>
      <c r="C5739">
        <v>341053.91</v>
      </c>
      <c r="D5739">
        <v>1972.71</v>
      </c>
      <c r="E5739">
        <v>396.36</v>
      </c>
      <c r="F5739">
        <v>5269.25</v>
      </c>
      <c r="G5739">
        <v>764.54</v>
      </c>
      <c r="H5739">
        <v>334623.75</v>
      </c>
      <c r="I5739">
        <v>77.42</v>
      </c>
      <c r="J5739">
        <v>7.26</v>
      </c>
      <c r="K5739">
        <v>70.16</v>
      </c>
    </row>
    <row r="5740" spans="1:11" x14ac:dyDescent="0.3">
      <c r="A5740" t="s">
        <v>518</v>
      </c>
      <c r="B5740" s="2">
        <v>46112</v>
      </c>
      <c r="C5740">
        <v>334623.75</v>
      </c>
      <c r="D5740">
        <v>1935.52</v>
      </c>
      <c r="E5740">
        <v>388.89</v>
      </c>
      <c r="F5740">
        <v>5169.91</v>
      </c>
      <c r="G5740">
        <v>750.13</v>
      </c>
      <c r="H5740">
        <v>328314.83</v>
      </c>
      <c r="I5740">
        <v>75.959999999999994</v>
      </c>
      <c r="J5740">
        <v>7.26</v>
      </c>
      <c r="K5740">
        <v>68.7</v>
      </c>
    </row>
    <row r="5741" spans="1:11" x14ac:dyDescent="0.3">
      <c r="A5741" t="s">
        <v>518</v>
      </c>
      <c r="B5741" s="2">
        <v>46142</v>
      </c>
      <c r="C5741">
        <v>328314.83</v>
      </c>
      <c r="D5741">
        <v>1899.03</v>
      </c>
      <c r="E5741">
        <v>381.56</v>
      </c>
      <c r="F5741">
        <v>5072.43</v>
      </c>
      <c r="G5741">
        <v>735.99</v>
      </c>
      <c r="H5741">
        <v>322124.84999999998</v>
      </c>
      <c r="I5741">
        <v>74.53</v>
      </c>
      <c r="J5741">
        <v>7.26</v>
      </c>
      <c r="K5741">
        <v>67.27</v>
      </c>
    </row>
    <row r="5742" spans="1:11" x14ac:dyDescent="0.3">
      <c r="A5742" t="s">
        <v>518</v>
      </c>
      <c r="B5742" s="2">
        <v>46173</v>
      </c>
      <c r="C5742">
        <v>322124.84999999998</v>
      </c>
      <c r="D5742">
        <v>1863.22</v>
      </c>
      <c r="E5742">
        <v>374.36</v>
      </c>
      <c r="F5742">
        <v>4976.8</v>
      </c>
      <c r="G5742">
        <v>722.11</v>
      </c>
      <c r="H5742">
        <v>316051.58</v>
      </c>
      <c r="I5742">
        <v>73.12</v>
      </c>
      <c r="J5742">
        <v>7.26</v>
      </c>
      <c r="K5742">
        <v>65.86</v>
      </c>
    </row>
    <row r="5743" spans="1:11" x14ac:dyDescent="0.3">
      <c r="A5743" t="s">
        <v>518</v>
      </c>
      <c r="B5743" s="2">
        <v>46203</v>
      </c>
      <c r="C5743">
        <v>316051.58</v>
      </c>
      <c r="D5743">
        <v>1828.09</v>
      </c>
      <c r="E5743">
        <v>367.31</v>
      </c>
      <c r="F5743">
        <v>4882.97</v>
      </c>
      <c r="G5743">
        <v>708.5</v>
      </c>
      <c r="H5743">
        <v>310092.81</v>
      </c>
      <c r="I5743">
        <v>71.75</v>
      </c>
      <c r="J5743">
        <v>7.26</v>
      </c>
      <c r="K5743">
        <v>64.48</v>
      </c>
    </row>
    <row r="5744" spans="1:11" x14ac:dyDescent="0.3">
      <c r="A5744" t="s">
        <v>518</v>
      </c>
      <c r="B5744" s="2">
        <v>46234</v>
      </c>
      <c r="C5744">
        <v>310092.81</v>
      </c>
      <c r="D5744">
        <v>1793.63</v>
      </c>
      <c r="E5744">
        <v>360.38</v>
      </c>
      <c r="F5744">
        <v>4790.8999999999996</v>
      </c>
      <c r="G5744">
        <v>695.14</v>
      </c>
      <c r="H5744">
        <v>304246.38</v>
      </c>
      <c r="I5744">
        <v>70.39</v>
      </c>
      <c r="J5744">
        <v>7.26</v>
      </c>
      <c r="K5744">
        <v>63.13</v>
      </c>
    </row>
    <row r="5745" spans="1:11" x14ac:dyDescent="0.3">
      <c r="A5745" t="s">
        <v>518</v>
      </c>
      <c r="B5745" s="2">
        <v>46265</v>
      </c>
      <c r="C5745">
        <v>304246.38</v>
      </c>
      <c r="D5745">
        <v>1759.81</v>
      </c>
      <c r="E5745">
        <v>353.59</v>
      </c>
      <c r="F5745">
        <v>4700.58</v>
      </c>
      <c r="G5745">
        <v>682.03</v>
      </c>
      <c r="H5745">
        <v>298510.19</v>
      </c>
      <c r="I5745">
        <v>69.069999999999993</v>
      </c>
      <c r="J5745">
        <v>7.26</v>
      </c>
      <c r="K5745">
        <v>61.8</v>
      </c>
    </row>
    <row r="5746" spans="1:11" x14ac:dyDescent="0.3">
      <c r="A5746" t="s">
        <v>518</v>
      </c>
      <c r="B5746" s="2">
        <v>46295</v>
      </c>
      <c r="C5746">
        <v>298510.19</v>
      </c>
      <c r="D5746">
        <v>1726.63</v>
      </c>
      <c r="E5746">
        <v>346.92</v>
      </c>
      <c r="F5746">
        <v>4611.95</v>
      </c>
      <c r="G5746">
        <v>669.17</v>
      </c>
      <c r="H5746">
        <v>292882.14</v>
      </c>
      <c r="I5746">
        <v>67.760000000000005</v>
      </c>
      <c r="J5746">
        <v>7.26</v>
      </c>
      <c r="K5746">
        <v>60.5</v>
      </c>
    </row>
    <row r="5747" spans="1:11" x14ac:dyDescent="0.3">
      <c r="A5747" t="s">
        <v>518</v>
      </c>
      <c r="B5747" s="2">
        <v>46326</v>
      </c>
      <c r="C5747">
        <v>292882.14</v>
      </c>
      <c r="D5747">
        <v>1694.08</v>
      </c>
      <c r="E5747">
        <v>340.38</v>
      </c>
      <c r="F5747">
        <v>4525</v>
      </c>
      <c r="G5747">
        <v>656.56</v>
      </c>
      <c r="H5747">
        <v>287360.2</v>
      </c>
      <c r="I5747">
        <v>66.489999999999995</v>
      </c>
      <c r="J5747">
        <v>7.26</v>
      </c>
      <c r="K5747">
        <v>59.22</v>
      </c>
    </row>
    <row r="5748" spans="1:11" x14ac:dyDescent="0.3">
      <c r="A5748" t="s">
        <v>518</v>
      </c>
      <c r="B5748" s="2">
        <v>46356</v>
      </c>
      <c r="C5748">
        <v>287360.2</v>
      </c>
      <c r="D5748">
        <v>1662.14</v>
      </c>
      <c r="E5748">
        <v>333.96</v>
      </c>
      <c r="F5748">
        <v>4439.6899999999996</v>
      </c>
      <c r="G5748">
        <v>644.17999999999995</v>
      </c>
      <c r="H5748">
        <v>281942.38</v>
      </c>
      <c r="I5748">
        <v>65.23</v>
      </c>
      <c r="J5748">
        <v>7.26</v>
      </c>
      <c r="K5748">
        <v>57.97</v>
      </c>
    </row>
    <row r="5749" spans="1:11" x14ac:dyDescent="0.3">
      <c r="A5749" t="s">
        <v>518</v>
      </c>
      <c r="B5749" s="2">
        <v>46387</v>
      </c>
      <c r="C5749">
        <v>281942.38</v>
      </c>
      <c r="D5749">
        <v>1630.8</v>
      </c>
      <c r="E5749">
        <v>327.66000000000003</v>
      </c>
      <c r="F5749">
        <v>4355.9799999999996</v>
      </c>
      <c r="G5749">
        <v>632.03</v>
      </c>
      <c r="H5749">
        <v>276626.69</v>
      </c>
      <c r="I5749">
        <v>64</v>
      </c>
      <c r="J5749">
        <v>7.26</v>
      </c>
      <c r="K5749">
        <v>56.74</v>
      </c>
    </row>
    <row r="5750" spans="1:11" x14ac:dyDescent="0.3">
      <c r="A5750" t="s">
        <v>519</v>
      </c>
      <c r="B5750" s="2">
        <v>46053</v>
      </c>
      <c r="C5750">
        <v>311461.86</v>
      </c>
      <c r="D5750">
        <v>1826.72</v>
      </c>
      <c r="E5750">
        <v>353.76</v>
      </c>
      <c r="F5750">
        <v>1939.92</v>
      </c>
      <c r="G5750">
        <v>321.79000000000002</v>
      </c>
      <c r="H5750">
        <v>308846.40000000002</v>
      </c>
      <c r="I5750">
        <v>77.540000000000006</v>
      </c>
      <c r="J5750">
        <v>6.36</v>
      </c>
      <c r="K5750">
        <v>71.180000000000007</v>
      </c>
    </row>
    <row r="5751" spans="1:11" x14ac:dyDescent="0.3">
      <c r="A5751" t="s">
        <v>519</v>
      </c>
      <c r="B5751" s="2">
        <v>46081</v>
      </c>
      <c r="C5751">
        <v>308846.40000000002</v>
      </c>
      <c r="D5751">
        <v>1811.38</v>
      </c>
      <c r="E5751">
        <v>350.79</v>
      </c>
      <c r="F5751">
        <v>1923.63</v>
      </c>
      <c r="G5751">
        <v>319.08999999999997</v>
      </c>
      <c r="H5751">
        <v>306252.89</v>
      </c>
      <c r="I5751">
        <v>76.89</v>
      </c>
      <c r="J5751">
        <v>6.36</v>
      </c>
      <c r="K5751">
        <v>70.53</v>
      </c>
    </row>
    <row r="5752" spans="1:11" x14ac:dyDescent="0.3">
      <c r="A5752" t="s">
        <v>519</v>
      </c>
      <c r="B5752" s="2">
        <v>46112</v>
      </c>
      <c r="C5752">
        <v>306252.89</v>
      </c>
      <c r="D5752">
        <v>1796.17</v>
      </c>
      <c r="E5752">
        <v>347.84</v>
      </c>
      <c r="F5752">
        <v>1907.47</v>
      </c>
      <c r="G5752">
        <v>316.41000000000003</v>
      </c>
      <c r="H5752">
        <v>303681.17</v>
      </c>
      <c r="I5752">
        <v>76.239999999999995</v>
      </c>
      <c r="J5752">
        <v>6.36</v>
      </c>
      <c r="K5752">
        <v>69.88</v>
      </c>
    </row>
    <row r="5753" spans="1:11" x14ac:dyDescent="0.3">
      <c r="A5753" t="s">
        <v>519</v>
      </c>
      <c r="B5753" s="2">
        <v>46142</v>
      </c>
      <c r="C5753">
        <v>303681.17</v>
      </c>
      <c r="D5753">
        <v>1781.09</v>
      </c>
      <c r="E5753">
        <v>344.92</v>
      </c>
      <c r="F5753">
        <v>1891.46</v>
      </c>
      <c r="G5753">
        <v>313.75</v>
      </c>
      <c r="H5753">
        <v>301131.03999999998</v>
      </c>
      <c r="I5753">
        <v>75.599999999999994</v>
      </c>
      <c r="J5753">
        <v>6.36</v>
      </c>
      <c r="K5753">
        <v>69.239999999999995</v>
      </c>
    </row>
    <row r="5754" spans="1:11" x14ac:dyDescent="0.3">
      <c r="A5754" t="s">
        <v>519</v>
      </c>
      <c r="B5754" s="2">
        <v>46173</v>
      </c>
      <c r="C5754">
        <v>301131.03999999998</v>
      </c>
      <c r="D5754">
        <v>1766.13</v>
      </c>
      <c r="E5754">
        <v>342.02</v>
      </c>
      <c r="F5754">
        <v>1875.57</v>
      </c>
      <c r="G5754">
        <v>311.11</v>
      </c>
      <c r="H5754">
        <v>298602.33</v>
      </c>
      <c r="I5754">
        <v>74.97</v>
      </c>
      <c r="J5754">
        <v>6.36</v>
      </c>
      <c r="K5754">
        <v>68.599999999999994</v>
      </c>
    </row>
    <row r="5755" spans="1:11" x14ac:dyDescent="0.3">
      <c r="A5755" t="s">
        <v>519</v>
      </c>
      <c r="B5755" s="2">
        <v>46203</v>
      </c>
      <c r="C5755">
        <v>298602.33</v>
      </c>
      <c r="D5755">
        <v>1751.3</v>
      </c>
      <c r="E5755">
        <v>339.15</v>
      </c>
      <c r="F5755">
        <v>1859.82</v>
      </c>
      <c r="G5755">
        <v>308.5</v>
      </c>
      <c r="H5755">
        <v>296094.84999999998</v>
      </c>
      <c r="I5755">
        <v>74.34</v>
      </c>
      <c r="J5755">
        <v>6.36</v>
      </c>
      <c r="K5755">
        <v>67.98</v>
      </c>
    </row>
    <row r="5756" spans="1:11" x14ac:dyDescent="0.3">
      <c r="A5756" t="s">
        <v>519</v>
      </c>
      <c r="B5756" s="2">
        <v>46234</v>
      </c>
      <c r="C5756">
        <v>296094.84999999998</v>
      </c>
      <c r="D5756">
        <v>1736.6</v>
      </c>
      <c r="E5756">
        <v>336.3</v>
      </c>
      <c r="F5756">
        <v>1844.21</v>
      </c>
      <c r="G5756">
        <v>305.91000000000003</v>
      </c>
      <c r="H5756">
        <v>293608.43</v>
      </c>
      <c r="I5756">
        <v>73.709999999999994</v>
      </c>
      <c r="J5756">
        <v>6.36</v>
      </c>
      <c r="K5756">
        <v>67.349999999999994</v>
      </c>
    </row>
    <row r="5757" spans="1:11" x14ac:dyDescent="0.3">
      <c r="A5757" t="s">
        <v>519</v>
      </c>
      <c r="B5757" s="2">
        <v>46265</v>
      </c>
      <c r="C5757">
        <v>293608.43</v>
      </c>
      <c r="D5757">
        <v>1722.01</v>
      </c>
      <c r="E5757">
        <v>333.48</v>
      </c>
      <c r="F5757">
        <v>1828.72</v>
      </c>
      <c r="G5757">
        <v>303.33999999999997</v>
      </c>
      <c r="H5757">
        <v>291142.89</v>
      </c>
      <c r="I5757">
        <v>73.09</v>
      </c>
      <c r="J5757">
        <v>6.36</v>
      </c>
      <c r="K5757">
        <v>66.73</v>
      </c>
    </row>
    <row r="5758" spans="1:11" x14ac:dyDescent="0.3">
      <c r="A5758" t="s">
        <v>519</v>
      </c>
      <c r="B5758" s="2">
        <v>46295</v>
      </c>
      <c r="C5758">
        <v>291142.89</v>
      </c>
      <c r="D5758">
        <v>1707.55</v>
      </c>
      <c r="E5758">
        <v>330.68</v>
      </c>
      <c r="F5758">
        <v>1813.36</v>
      </c>
      <c r="G5758">
        <v>300.8</v>
      </c>
      <c r="H5758">
        <v>288698.05</v>
      </c>
      <c r="I5758">
        <v>72.48</v>
      </c>
      <c r="J5758">
        <v>6.36</v>
      </c>
      <c r="K5758">
        <v>66.12</v>
      </c>
    </row>
    <row r="5759" spans="1:11" x14ac:dyDescent="0.3">
      <c r="A5759" t="s">
        <v>519</v>
      </c>
      <c r="B5759" s="2">
        <v>46326</v>
      </c>
      <c r="C5759">
        <v>288698.05</v>
      </c>
      <c r="D5759">
        <v>1693.21</v>
      </c>
      <c r="E5759">
        <v>327.9</v>
      </c>
      <c r="F5759">
        <v>1798.14</v>
      </c>
      <c r="G5759">
        <v>298.27</v>
      </c>
      <c r="H5759">
        <v>286273.74</v>
      </c>
      <c r="I5759">
        <v>71.87</v>
      </c>
      <c r="J5759">
        <v>6.36</v>
      </c>
      <c r="K5759">
        <v>65.510000000000005</v>
      </c>
    </row>
    <row r="5760" spans="1:11" x14ac:dyDescent="0.3">
      <c r="A5760" t="s">
        <v>519</v>
      </c>
      <c r="B5760" s="2">
        <v>46356</v>
      </c>
      <c r="C5760">
        <v>286273.74</v>
      </c>
      <c r="D5760">
        <v>1679</v>
      </c>
      <c r="E5760">
        <v>325.14999999999998</v>
      </c>
      <c r="F5760">
        <v>1783.04</v>
      </c>
      <c r="G5760">
        <v>295.76</v>
      </c>
      <c r="H5760">
        <v>283869.78999999998</v>
      </c>
      <c r="I5760">
        <v>71.27</v>
      </c>
      <c r="J5760">
        <v>6.36</v>
      </c>
      <c r="K5760">
        <v>64.91</v>
      </c>
    </row>
    <row r="5761" spans="1:11" x14ac:dyDescent="0.3">
      <c r="A5761" t="s">
        <v>519</v>
      </c>
      <c r="B5761" s="2">
        <v>46387</v>
      </c>
      <c r="C5761">
        <v>283869.78999999998</v>
      </c>
      <c r="D5761">
        <v>1664.9</v>
      </c>
      <c r="E5761">
        <v>322.42</v>
      </c>
      <c r="F5761">
        <v>1768.06</v>
      </c>
      <c r="G5761">
        <v>293.27999999999997</v>
      </c>
      <c r="H5761">
        <v>281486.03000000003</v>
      </c>
      <c r="I5761">
        <v>70.67</v>
      </c>
      <c r="J5761">
        <v>6.36</v>
      </c>
      <c r="K5761">
        <v>64.31</v>
      </c>
    </row>
    <row r="5762" spans="1:11" x14ac:dyDescent="0.3">
      <c r="A5762" t="s">
        <v>520</v>
      </c>
      <c r="B5762" s="2">
        <v>46053</v>
      </c>
      <c r="C5762">
        <v>186097.7</v>
      </c>
      <c r="D5762">
        <v>1049.75</v>
      </c>
      <c r="E5762">
        <v>255.4</v>
      </c>
      <c r="F5762">
        <v>1169.43</v>
      </c>
      <c r="G5762">
        <v>424.29</v>
      </c>
      <c r="H5762">
        <v>184248.57</v>
      </c>
      <c r="I5762">
        <v>38.58</v>
      </c>
      <c r="J5762">
        <v>5.52</v>
      </c>
      <c r="K5762">
        <v>33.06</v>
      </c>
    </row>
    <row r="5763" spans="1:11" x14ac:dyDescent="0.3">
      <c r="A5763" t="s">
        <v>520</v>
      </c>
      <c r="B5763" s="2">
        <v>46081</v>
      </c>
      <c r="C5763">
        <v>184248.57</v>
      </c>
      <c r="D5763">
        <v>1039.32</v>
      </c>
      <c r="E5763">
        <v>252.86</v>
      </c>
      <c r="F5763">
        <v>1157.81</v>
      </c>
      <c r="G5763">
        <v>420.08</v>
      </c>
      <c r="H5763">
        <v>182417.82</v>
      </c>
      <c r="I5763">
        <v>38.19</v>
      </c>
      <c r="J5763">
        <v>5.52</v>
      </c>
      <c r="K5763">
        <v>32.67</v>
      </c>
    </row>
    <row r="5764" spans="1:11" x14ac:dyDescent="0.3">
      <c r="A5764" t="s">
        <v>520</v>
      </c>
      <c r="B5764" s="2">
        <v>46112</v>
      </c>
      <c r="C5764">
        <v>182417.82</v>
      </c>
      <c r="D5764">
        <v>1028.99</v>
      </c>
      <c r="E5764">
        <v>250.35</v>
      </c>
      <c r="F5764">
        <v>1146.31</v>
      </c>
      <c r="G5764">
        <v>415.9</v>
      </c>
      <c r="H5764">
        <v>180605.26</v>
      </c>
      <c r="I5764">
        <v>37.81</v>
      </c>
      <c r="J5764">
        <v>5.52</v>
      </c>
      <c r="K5764">
        <v>32.29</v>
      </c>
    </row>
    <row r="5765" spans="1:11" x14ac:dyDescent="0.3">
      <c r="A5765" t="s">
        <v>520</v>
      </c>
      <c r="B5765" s="2">
        <v>46142</v>
      </c>
      <c r="C5765">
        <v>180605.26</v>
      </c>
      <c r="D5765">
        <v>1018.76</v>
      </c>
      <c r="E5765">
        <v>247.86</v>
      </c>
      <c r="F5765">
        <v>1134.92</v>
      </c>
      <c r="G5765">
        <v>411.77</v>
      </c>
      <c r="H5765">
        <v>178810.7</v>
      </c>
      <c r="I5765">
        <v>37.44</v>
      </c>
      <c r="J5765">
        <v>5.52</v>
      </c>
      <c r="K5765">
        <v>31.92</v>
      </c>
    </row>
    <row r="5766" spans="1:11" x14ac:dyDescent="0.3">
      <c r="A5766" t="s">
        <v>520</v>
      </c>
      <c r="B5766" s="2">
        <v>46173</v>
      </c>
      <c r="C5766">
        <v>178810.7</v>
      </c>
      <c r="D5766">
        <v>1008.64</v>
      </c>
      <c r="E5766">
        <v>245.4</v>
      </c>
      <c r="F5766">
        <v>1123.6400000000001</v>
      </c>
      <c r="G5766">
        <v>407.68</v>
      </c>
      <c r="H5766">
        <v>177033.98</v>
      </c>
      <c r="I5766">
        <v>37.07</v>
      </c>
      <c r="J5766">
        <v>5.52</v>
      </c>
      <c r="K5766">
        <v>31.55</v>
      </c>
    </row>
    <row r="5767" spans="1:11" x14ac:dyDescent="0.3">
      <c r="A5767" t="s">
        <v>520</v>
      </c>
      <c r="B5767" s="2">
        <v>46203</v>
      </c>
      <c r="C5767">
        <v>177033.98</v>
      </c>
      <c r="D5767">
        <v>998.62</v>
      </c>
      <c r="E5767">
        <v>242.96</v>
      </c>
      <c r="F5767">
        <v>1112.48</v>
      </c>
      <c r="G5767">
        <v>403.63</v>
      </c>
      <c r="H5767">
        <v>175274.92</v>
      </c>
      <c r="I5767">
        <v>36.700000000000003</v>
      </c>
      <c r="J5767">
        <v>5.52</v>
      </c>
      <c r="K5767">
        <v>31.18</v>
      </c>
    </row>
    <row r="5768" spans="1:11" x14ac:dyDescent="0.3">
      <c r="A5768" t="s">
        <v>520</v>
      </c>
      <c r="B5768" s="2">
        <v>46234</v>
      </c>
      <c r="C5768">
        <v>175274.92</v>
      </c>
      <c r="D5768">
        <v>988.7</v>
      </c>
      <c r="E5768">
        <v>240.55</v>
      </c>
      <c r="F5768">
        <v>1101.42</v>
      </c>
      <c r="G5768">
        <v>399.62</v>
      </c>
      <c r="H5768">
        <v>173533.33</v>
      </c>
      <c r="I5768">
        <v>36.33</v>
      </c>
      <c r="J5768">
        <v>5.52</v>
      </c>
      <c r="K5768">
        <v>30.81</v>
      </c>
    </row>
    <row r="5769" spans="1:11" x14ac:dyDescent="0.3">
      <c r="A5769" t="s">
        <v>520</v>
      </c>
      <c r="B5769" s="2">
        <v>46265</v>
      </c>
      <c r="C5769">
        <v>173533.33</v>
      </c>
      <c r="D5769">
        <v>978.87</v>
      </c>
      <c r="E5769">
        <v>238.15</v>
      </c>
      <c r="F5769">
        <v>1090.48</v>
      </c>
      <c r="G5769">
        <v>395.65</v>
      </c>
      <c r="H5769">
        <v>171809.04</v>
      </c>
      <c r="I5769">
        <v>35.97</v>
      </c>
      <c r="J5769">
        <v>5.52</v>
      </c>
      <c r="K5769">
        <v>30.45</v>
      </c>
    </row>
    <row r="5770" spans="1:11" x14ac:dyDescent="0.3">
      <c r="A5770" t="s">
        <v>520</v>
      </c>
      <c r="B5770" s="2">
        <v>46295</v>
      </c>
      <c r="C5770">
        <v>171809.04</v>
      </c>
      <c r="D5770">
        <v>969.15</v>
      </c>
      <c r="E5770">
        <v>235.79</v>
      </c>
      <c r="F5770">
        <v>1079.6400000000001</v>
      </c>
      <c r="G5770">
        <v>391.72</v>
      </c>
      <c r="H5770">
        <v>170101.89</v>
      </c>
      <c r="I5770">
        <v>35.619999999999997</v>
      </c>
      <c r="J5770">
        <v>5.52</v>
      </c>
      <c r="K5770">
        <v>30.09</v>
      </c>
    </row>
    <row r="5771" spans="1:11" x14ac:dyDescent="0.3">
      <c r="A5771" t="s">
        <v>520</v>
      </c>
      <c r="B5771" s="2">
        <v>46326</v>
      </c>
      <c r="C5771">
        <v>170101.89</v>
      </c>
      <c r="D5771">
        <v>959.52</v>
      </c>
      <c r="E5771">
        <v>233.45</v>
      </c>
      <c r="F5771">
        <v>1068.92</v>
      </c>
      <c r="G5771">
        <v>387.82</v>
      </c>
      <c r="H5771">
        <v>168411.71</v>
      </c>
      <c r="I5771">
        <v>35.26</v>
      </c>
      <c r="J5771">
        <v>5.52</v>
      </c>
      <c r="K5771">
        <v>29.74</v>
      </c>
    </row>
    <row r="5772" spans="1:11" x14ac:dyDescent="0.3">
      <c r="A5772" t="s">
        <v>520</v>
      </c>
      <c r="B5772" s="2">
        <v>46356</v>
      </c>
      <c r="C5772">
        <v>168411.71</v>
      </c>
      <c r="D5772">
        <v>949.98</v>
      </c>
      <c r="E5772">
        <v>231.13</v>
      </c>
      <c r="F5772">
        <v>1058.3</v>
      </c>
      <c r="G5772">
        <v>383.97</v>
      </c>
      <c r="H5772">
        <v>166738.31</v>
      </c>
      <c r="I5772">
        <v>34.909999999999997</v>
      </c>
      <c r="J5772">
        <v>5.52</v>
      </c>
      <c r="K5772">
        <v>29.39</v>
      </c>
    </row>
    <row r="5773" spans="1:11" x14ac:dyDescent="0.3">
      <c r="A5773" t="s">
        <v>520</v>
      </c>
      <c r="B5773" s="2">
        <v>46387</v>
      </c>
      <c r="C5773">
        <v>166738.31</v>
      </c>
      <c r="D5773">
        <v>940.54</v>
      </c>
      <c r="E5773">
        <v>228.83</v>
      </c>
      <c r="F5773">
        <v>1047.78</v>
      </c>
      <c r="G5773">
        <v>380.16</v>
      </c>
      <c r="H5773">
        <v>165081.54999999999</v>
      </c>
      <c r="I5773">
        <v>34.56</v>
      </c>
      <c r="J5773">
        <v>5.52</v>
      </c>
      <c r="K5773">
        <v>29.04</v>
      </c>
    </row>
    <row r="5774" spans="1:11" x14ac:dyDescent="0.3">
      <c r="A5774" t="s">
        <v>521</v>
      </c>
      <c r="B5774" s="2">
        <v>46053</v>
      </c>
      <c r="C5774">
        <v>295247.7</v>
      </c>
      <c r="D5774">
        <v>1401.69</v>
      </c>
      <c r="E5774">
        <v>1754.04</v>
      </c>
      <c r="F5774">
        <v>4030.49</v>
      </c>
      <c r="G5774">
        <v>815.39</v>
      </c>
      <c r="H5774">
        <v>288647.78000000003</v>
      </c>
      <c r="I5774">
        <v>60.82</v>
      </c>
      <c r="J5774">
        <v>6.12</v>
      </c>
      <c r="K5774">
        <v>54.7</v>
      </c>
    </row>
    <row r="5775" spans="1:11" x14ac:dyDescent="0.3">
      <c r="A5775" t="s">
        <v>521</v>
      </c>
      <c r="B5775" s="2">
        <v>46081</v>
      </c>
      <c r="C5775">
        <v>288647.78000000003</v>
      </c>
      <c r="D5775">
        <v>1370.36</v>
      </c>
      <c r="E5775">
        <v>1714.83</v>
      </c>
      <c r="F5775">
        <v>3940.39</v>
      </c>
      <c r="G5775">
        <v>797.16</v>
      </c>
      <c r="H5775">
        <v>282195.40000000002</v>
      </c>
      <c r="I5775">
        <v>59.46</v>
      </c>
      <c r="J5775">
        <v>6.12</v>
      </c>
      <c r="K5775">
        <v>53.34</v>
      </c>
    </row>
    <row r="5776" spans="1:11" x14ac:dyDescent="0.3">
      <c r="A5776" t="s">
        <v>521</v>
      </c>
      <c r="B5776" s="2">
        <v>46112</v>
      </c>
      <c r="C5776">
        <v>282195.40000000002</v>
      </c>
      <c r="D5776">
        <v>1339.72</v>
      </c>
      <c r="E5776">
        <v>1676.5</v>
      </c>
      <c r="F5776">
        <v>3852.31</v>
      </c>
      <c r="G5776">
        <v>779.34</v>
      </c>
      <c r="H5776">
        <v>275887.25</v>
      </c>
      <c r="I5776">
        <v>58.13</v>
      </c>
      <c r="J5776">
        <v>6.12</v>
      </c>
      <c r="K5776">
        <v>52.01</v>
      </c>
    </row>
    <row r="5777" spans="1:11" x14ac:dyDescent="0.3">
      <c r="A5777" t="s">
        <v>521</v>
      </c>
      <c r="B5777" s="2">
        <v>46142</v>
      </c>
      <c r="C5777">
        <v>275887.25</v>
      </c>
      <c r="D5777">
        <v>1309.77</v>
      </c>
      <c r="E5777">
        <v>1639.02</v>
      </c>
      <c r="F5777">
        <v>3766.2</v>
      </c>
      <c r="G5777">
        <v>761.92</v>
      </c>
      <c r="H5777">
        <v>269720.11</v>
      </c>
      <c r="I5777">
        <v>56.83</v>
      </c>
      <c r="J5777">
        <v>6.12</v>
      </c>
      <c r="K5777">
        <v>50.71</v>
      </c>
    </row>
    <row r="5778" spans="1:11" x14ac:dyDescent="0.3">
      <c r="A5778" t="s">
        <v>521</v>
      </c>
      <c r="B5778" s="2">
        <v>46173</v>
      </c>
      <c r="C5778">
        <v>269720.11</v>
      </c>
      <c r="D5778">
        <v>1280.5</v>
      </c>
      <c r="E5778">
        <v>1602.39</v>
      </c>
      <c r="F5778">
        <v>3682.01</v>
      </c>
      <c r="G5778">
        <v>744.89</v>
      </c>
      <c r="H5778">
        <v>263690.83</v>
      </c>
      <c r="I5778">
        <v>55.56</v>
      </c>
      <c r="J5778">
        <v>6.12</v>
      </c>
      <c r="K5778">
        <v>49.44</v>
      </c>
    </row>
    <row r="5779" spans="1:11" x14ac:dyDescent="0.3">
      <c r="A5779" t="s">
        <v>521</v>
      </c>
      <c r="B5779" s="2">
        <v>46203</v>
      </c>
      <c r="C5779">
        <v>263690.83</v>
      </c>
      <c r="D5779">
        <v>1251.8699999999999</v>
      </c>
      <c r="E5779">
        <v>1566.57</v>
      </c>
      <c r="F5779">
        <v>3599.7</v>
      </c>
      <c r="G5779">
        <v>728.24</v>
      </c>
      <c r="H5779">
        <v>257796.33</v>
      </c>
      <c r="I5779">
        <v>54.32</v>
      </c>
      <c r="J5779">
        <v>6.12</v>
      </c>
      <c r="K5779">
        <v>48.2</v>
      </c>
    </row>
    <row r="5780" spans="1:11" x14ac:dyDescent="0.3">
      <c r="A5780" t="s">
        <v>521</v>
      </c>
      <c r="B5780" s="2">
        <v>46234</v>
      </c>
      <c r="C5780">
        <v>257796.33</v>
      </c>
      <c r="D5780">
        <v>1223.8900000000001</v>
      </c>
      <c r="E5780">
        <v>1531.55</v>
      </c>
      <c r="F5780">
        <v>3519.23</v>
      </c>
      <c r="G5780">
        <v>711.96</v>
      </c>
      <c r="H5780">
        <v>252033.59</v>
      </c>
      <c r="I5780">
        <v>53.11</v>
      </c>
      <c r="J5780">
        <v>6.12</v>
      </c>
      <c r="K5780">
        <v>46.98</v>
      </c>
    </row>
    <row r="5781" spans="1:11" x14ac:dyDescent="0.3">
      <c r="A5781" t="s">
        <v>521</v>
      </c>
      <c r="B5781" s="2">
        <v>46265</v>
      </c>
      <c r="C5781">
        <v>252033.59</v>
      </c>
      <c r="D5781">
        <v>1196.53</v>
      </c>
      <c r="E5781">
        <v>1497.31</v>
      </c>
      <c r="F5781">
        <v>3440.57</v>
      </c>
      <c r="G5781">
        <v>696.04</v>
      </c>
      <c r="H5781">
        <v>246399.67</v>
      </c>
      <c r="I5781">
        <v>51.92</v>
      </c>
      <c r="J5781">
        <v>6.12</v>
      </c>
      <c r="K5781">
        <v>45.8</v>
      </c>
    </row>
    <row r="5782" spans="1:11" x14ac:dyDescent="0.3">
      <c r="A5782" t="s">
        <v>521</v>
      </c>
      <c r="B5782" s="2">
        <v>46295</v>
      </c>
      <c r="C5782">
        <v>246399.67</v>
      </c>
      <c r="D5782">
        <v>1169.78</v>
      </c>
      <c r="E5782">
        <v>1463.84</v>
      </c>
      <c r="F5782">
        <v>3363.66</v>
      </c>
      <c r="G5782">
        <v>680.48</v>
      </c>
      <c r="H5782">
        <v>240891.7</v>
      </c>
      <c r="I5782">
        <v>50.76</v>
      </c>
      <c r="J5782">
        <v>6.12</v>
      </c>
      <c r="K5782">
        <v>44.64</v>
      </c>
    </row>
    <row r="5783" spans="1:11" x14ac:dyDescent="0.3">
      <c r="A5783" t="s">
        <v>521</v>
      </c>
      <c r="B5783" s="2">
        <v>46326</v>
      </c>
      <c r="C5783">
        <v>240891.7</v>
      </c>
      <c r="D5783">
        <v>1143.6300000000001</v>
      </c>
      <c r="E5783">
        <v>1431.12</v>
      </c>
      <c r="F5783">
        <v>3288.46</v>
      </c>
      <c r="G5783">
        <v>665.27</v>
      </c>
      <c r="H5783">
        <v>235506.84</v>
      </c>
      <c r="I5783">
        <v>49.62</v>
      </c>
      <c r="J5783">
        <v>6.12</v>
      </c>
      <c r="K5783">
        <v>43.5</v>
      </c>
    </row>
    <row r="5784" spans="1:11" x14ac:dyDescent="0.3">
      <c r="A5784" t="s">
        <v>521</v>
      </c>
      <c r="B5784" s="2">
        <v>46356</v>
      </c>
      <c r="C5784">
        <v>235506.84</v>
      </c>
      <c r="D5784">
        <v>1118.07</v>
      </c>
      <c r="E5784">
        <v>1399.13</v>
      </c>
      <c r="F5784">
        <v>3214.95</v>
      </c>
      <c r="G5784">
        <v>650.4</v>
      </c>
      <c r="H5784">
        <v>230242.36</v>
      </c>
      <c r="I5784">
        <v>48.52</v>
      </c>
      <c r="J5784">
        <v>6.12</v>
      </c>
      <c r="K5784">
        <v>42.39</v>
      </c>
    </row>
    <row r="5785" spans="1:11" x14ac:dyDescent="0.3">
      <c r="A5785" t="s">
        <v>521</v>
      </c>
      <c r="B5785" s="2">
        <v>46387</v>
      </c>
      <c r="C5785">
        <v>230242.36</v>
      </c>
      <c r="D5785">
        <v>1093.08</v>
      </c>
      <c r="E5785">
        <v>1367.85</v>
      </c>
      <c r="F5785">
        <v>3143.09</v>
      </c>
      <c r="G5785">
        <v>635.86</v>
      </c>
      <c r="H5785">
        <v>225095.56</v>
      </c>
      <c r="I5785">
        <v>47.43</v>
      </c>
      <c r="J5785">
        <v>6.12</v>
      </c>
      <c r="K5785">
        <v>41.31</v>
      </c>
    </row>
    <row r="5786" spans="1:11" x14ac:dyDescent="0.3">
      <c r="A5786" t="s">
        <v>522</v>
      </c>
      <c r="B5786" s="2">
        <v>46053</v>
      </c>
      <c r="C5786">
        <v>257341.23</v>
      </c>
      <c r="D5786">
        <v>1226.6600000000001</v>
      </c>
      <c r="E5786">
        <v>359.82</v>
      </c>
      <c r="F5786">
        <v>1629.79</v>
      </c>
      <c r="G5786">
        <v>595.67999999999995</v>
      </c>
      <c r="H5786">
        <v>254755.94</v>
      </c>
      <c r="I5786">
        <v>53.34</v>
      </c>
      <c r="J5786">
        <v>31.9</v>
      </c>
      <c r="K5786">
        <v>21.44</v>
      </c>
    </row>
    <row r="5787" spans="1:11" x14ac:dyDescent="0.3">
      <c r="A5787" t="s">
        <v>522</v>
      </c>
      <c r="B5787" s="2">
        <v>46081</v>
      </c>
      <c r="C5787">
        <v>254755.94</v>
      </c>
      <c r="D5787">
        <v>1214.3399999999999</v>
      </c>
      <c r="E5787">
        <v>356.21</v>
      </c>
      <c r="F5787">
        <v>1613.42</v>
      </c>
      <c r="G5787">
        <v>589.70000000000005</v>
      </c>
      <c r="H5787">
        <v>252196.61</v>
      </c>
      <c r="I5787">
        <v>52.81</v>
      </c>
      <c r="J5787">
        <v>31.9</v>
      </c>
      <c r="K5787">
        <v>20.91</v>
      </c>
    </row>
    <row r="5788" spans="1:11" x14ac:dyDescent="0.3">
      <c r="A5788" t="s">
        <v>522</v>
      </c>
      <c r="B5788" s="2">
        <v>46112</v>
      </c>
      <c r="C5788">
        <v>252196.61</v>
      </c>
      <c r="D5788">
        <v>1202.1400000000001</v>
      </c>
      <c r="E5788">
        <v>352.63</v>
      </c>
      <c r="F5788">
        <v>1597.21</v>
      </c>
      <c r="G5788">
        <v>583.77</v>
      </c>
      <c r="H5788">
        <v>249663</v>
      </c>
      <c r="I5788">
        <v>52.28</v>
      </c>
      <c r="J5788">
        <v>31.9</v>
      </c>
      <c r="K5788">
        <v>20.38</v>
      </c>
    </row>
    <row r="5789" spans="1:11" x14ac:dyDescent="0.3">
      <c r="A5789" t="s">
        <v>522</v>
      </c>
      <c r="B5789" s="2">
        <v>46142</v>
      </c>
      <c r="C5789">
        <v>249663</v>
      </c>
      <c r="D5789">
        <v>1190.06</v>
      </c>
      <c r="E5789">
        <v>349.09</v>
      </c>
      <c r="F5789">
        <v>1581.16</v>
      </c>
      <c r="G5789">
        <v>577.91</v>
      </c>
      <c r="H5789">
        <v>247154.85</v>
      </c>
      <c r="I5789">
        <v>51.75</v>
      </c>
      <c r="J5789">
        <v>31.9</v>
      </c>
      <c r="K5789">
        <v>19.850000000000001</v>
      </c>
    </row>
    <row r="5790" spans="1:11" x14ac:dyDescent="0.3">
      <c r="A5790" t="s">
        <v>522</v>
      </c>
      <c r="B5790" s="2">
        <v>46173</v>
      </c>
      <c r="C5790">
        <v>247154.85</v>
      </c>
      <c r="D5790">
        <v>1178.0999999999999</v>
      </c>
      <c r="E5790">
        <v>345.58</v>
      </c>
      <c r="F5790">
        <v>1565.28</v>
      </c>
      <c r="G5790">
        <v>572.1</v>
      </c>
      <c r="H5790">
        <v>244671.89</v>
      </c>
      <c r="I5790">
        <v>51.23</v>
      </c>
      <c r="J5790">
        <v>31.9</v>
      </c>
      <c r="K5790">
        <v>19.329999999999998</v>
      </c>
    </row>
    <row r="5791" spans="1:11" x14ac:dyDescent="0.3">
      <c r="A5791" t="s">
        <v>522</v>
      </c>
      <c r="B5791" s="2">
        <v>46203</v>
      </c>
      <c r="C5791">
        <v>244671.89</v>
      </c>
      <c r="D5791">
        <v>1166.27</v>
      </c>
      <c r="E5791">
        <v>342.11</v>
      </c>
      <c r="F5791">
        <v>1549.55</v>
      </c>
      <c r="G5791">
        <v>566.36</v>
      </c>
      <c r="H5791">
        <v>242213.87</v>
      </c>
      <c r="I5791">
        <v>50.72</v>
      </c>
      <c r="J5791">
        <v>31.9</v>
      </c>
      <c r="K5791">
        <v>18.82</v>
      </c>
    </row>
    <row r="5792" spans="1:11" x14ac:dyDescent="0.3">
      <c r="A5792" t="s">
        <v>522</v>
      </c>
      <c r="B5792" s="2">
        <v>46234</v>
      </c>
      <c r="C5792">
        <v>242213.87</v>
      </c>
      <c r="D5792">
        <v>1154.55</v>
      </c>
      <c r="E5792">
        <v>338.67</v>
      </c>
      <c r="F5792">
        <v>1533.99</v>
      </c>
      <c r="G5792">
        <v>560.66999999999996</v>
      </c>
      <c r="H5792">
        <v>239780.55</v>
      </c>
      <c r="I5792">
        <v>50.21</v>
      </c>
      <c r="J5792">
        <v>31.9</v>
      </c>
      <c r="K5792">
        <v>18.309999999999999</v>
      </c>
    </row>
    <row r="5793" spans="1:11" x14ac:dyDescent="0.3">
      <c r="A5793" t="s">
        <v>522</v>
      </c>
      <c r="B5793" s="2">
        <v>46265</v>
      </c>
      <c r="C5793">
        <v>239780.55</v>
      </c>
      <c r="D5793">
        <v>1142.95</v>
      </c>
      <c r="E5793">
        <v>335.27</v>
      </c>
      <c r="F5793">
        <v>1518.58</v>
      </c>
      <c r="G5793">
        <v>555.03</v>
      </c>
      <c r="H5793">
        <v>237371.67</v>
      </c>
      <c r="I5793">
        <v>49.7</v>
      </c>
      <c r="J5793">
        <v>31.9</v>
      </c>
      <c r="K5793">
        <v>17.8</v>
      </c>
    </row>
    <row r="5794" spans="1:11" x14ac:dyDescent="0.3">
      <c r="A5794" t="s">
        <v>522</v>
      </c>
      <c r="B5794" s="2">
        <v>46295</v>
      </c>
      <c r="C5794">
        <v>237371.67</v>
      </c>
      <c r="D5794">
        <v>1131.47</v>
      </c>
      <c r="E5794">
        <v>331.9</v>
      </c>
      <c r="F5794">
        <v>1503.32</v>
      </c>
      <c r="G5794">
        <v>549.46</v>
      </c>
      <c r="H5794">
        <v>234986.99</v>
      </c>
      <c r="I5794">
        <v>49.2</v>
      </c>
      <c r="J5794">
        <v>31.9</v>
      </c>
      <c r="K5794">
        <v>17.309999999999999</v>
      </c>
    </row>
    <row r="5795" spans="1:11" x14ac:dyDescent="0.3">
      <c r="A5795" t="s">
        <v>522</v>
      </c>
      <c r="B5795" s="2">
        <v>46326</v>
      </c>
      <c r="C5795">
        <v>234986.99</v>
      </c>
      <c r="D5795">
        <v>1120.0999999999999</v>
      </c>
      <c r="E5795">
        <v>328.56</v>
      </c>
      <c r="F5795">
        <v>1488.22</v>
      </c>
      <c r="G5795">
        <v>543.94000000000005</v>
      </c>
      <c r="H5795">
        <v>232626.27</v>
      </c>
      <c r="I5795">
        <v>48.71</v>
      </c>
      <c r="J5795">
        <v>31.9</v>
      </c>
      <c r="K5795">
        <v>16.809999999999999</v>
      </c>
    </row>
    <row r="5796" spans="1:11" x14ac:dyDescent="0.3">
      <c r="A5796" t="s">
        <v>522</v>
      </c>
      <c r="B5796" s="2">
        <v>46356</v>
      </c>
      <c r="C5796">
        <v>232626.27</v>
      </c>
      <c r="D5796">
        <v>1108.8499999999999</v>
      </c>
      <c r="E5796">
        <v>325.26</v>
      </c>
      <c r="F5796">
        <v>1473.27</v>
      </c>
      <c r="G5796">
        <v>538.47</v>
      </c>
      <c r="H5796">
        <v>230289.27</v>
      </c>
      <c r="I5796">
        <v>48.22</v>
      </c>
      <c r="J5796">
        <v>31.9</v>
      </c>
      <c r="K5796">
        <v>16.32</v>
      </c>
    </row>
    <row r="5797" spans="1:11" x14ac:dyDescent="0.3">
      <c r="A5797" t="s">
        <v>522</v>
      </c>
      <c r="B5797" s="2">
        <v>46387</v>
      </c>
      <c r="C5797">
        <v>230289.27</v>
      </c>
      <c r="D5797">
        <v>1097.71</v>
      </c>
      <c r="E5797">
        <v>322</v>
      </c>
      <c r="F5797">
        <v>1458.47</v>
      </c>
      <c r="G5797">
        <v>533.05999999999995</v>
      </c>
      <c r="H5797">
        <v>227975.75</v>
      </c>
      <c r="I5797">
        <v>47.74</v>
      </c>
      <c r="J5797">
        <v>31.9</v>
      </c>
      <c r="K5797">
        <v>15.84</v>
      </c>
    </row>
    <row r="5798" spans="1:11" x14ac:dyDescent="0.3">
      <c r="A5798" t="s">
        <v>523</v>
      </c>
      <c r="B5798" s="2">
        <v>46053</v>
      </c>
      <c r="C5798">
        <v>573718.52</v>
      </c>
      <c r="D5798">
        <v>3335.22</v>
      </c>
      <c r="E5798">
        <v>570</v>
      </c>
      <c r="F5798">
        <v>6663.9</v>
      </c>
      <c r="G5798">
        <v>295.99</v>
      </c>
      <c r="H5798">
        <v>566188.63</v>
      </c>
      <c r="I5798">
        <v>142.49</v>
      </c>
      <c r="J5798">
        <v>4.5599999999999996</v>
      </c>
      <c r="K5798">
        <v>137.93</v>
      </c>
    </row>
    <row r="5799" spans="1:11" x14ac:dyDescent="0.3">
      <c r="A5799" t="s">
        <v>523</v>
      </c>
      <c r="B5799" s="2">
        <v>46081</v>
      </c>
      <c r="C5799">
        <v>566188.63</v>
      </c>
      <c r="D5799">
        <v>3291.44</v>
      </c>
      <c r="E5799">
        <v>562.51</v>
      </c>
      <c r="F5799">
        <v>6576.44</v>
      </c>
      <c r="G5799">
        <v>292.11</v>
      </c>
      <c r="H5799">
        <v>558757.56000000006</v>
      </c>
      <c r="I5799">
        <v>140.62</v>
      </c>
      <c r="J5799">
        <v>4.5599999999999996</v>
      </c>
      <c r="K5799">
        <v>136.06</v>
      </c>
    </row>
    <row r="5800" spans="1:11" x14ac:dyDescent="0.3">
      <c r="A5800" t="s">
        <v>523</v>
      </c>
      <c r="B5800" s="2">
        <v>46112</v>
      </c>
      <c r="C5800">
        <v>558757.56000000006</v>
      </c>
      <c r="D5800">
        <v>3248.24</v>
      </c>
      <c r="E5800">
        <v>555.13</v>
      </c>
      <c r="F5800">
        <v>6490.13</v>
      </c>
      <c r="G5800">
        <v>288.27</v>
      </c>
      <c r="H5800">
        <v>551424.03</v>
      </c>
      <c r="I5800">
        <v>138.77000000000001</v>
      </c>
      <c r="J5800">
        <v>4.5599999999999996</v>
      </c>
      <c r="K5800">
        <v>134.21</v>
      </c>
    </row>
    <row r="5801" spans="1:11" x14ac:dyDescent="0.3">
      <c r="A5801" t="s">
        <v>523</v>
      </c>
      <c r="B5801" s="2">
        <v>46142</v>
      </c>
      <c r="C5801">
        <v>551424.03</v>
      </c>
      <c r="D5801">
        <v>3205.61</v>
      </c>
      <c r="E5801">
        <v>547.85</v>
      </c>
      <c r="F5801">
        <v>6404.95</v>
      </c>
      <c r="G5801">
        <v>284.49</v>
      </c>
      <c r="H5801">
        <v>544186.75</v>
      </c>
      <c r="I5801">
        <v>136.94999999999999</v>
      </c>
      <c r="J5801">
        <v>4.5599999999999996</v>
      </c>
      <c r="K5801">
        <v>132.38999999999999</v>
      </c>
    </row>
    <row r="5802" spans="1:11" x14ac:dyDescent="0.3">
      <c r="A5802" t="s">
        <v>523</v>
      </c>
      <c r="B5802" s="2">
        <v>46173</v>
      </c>
      <c r="C5802">
        <v>544186.75</v>
      </c>
      <c r="D5802">
        <v>3163.54</v>
      </c>
      <c r="E5802">
        <v>540.66</v>
      </c>
      <c r="F5802">
        <v>6320.88</v>
      </c>
      <c r="G5802">
        <v>280.76</v>
      </c>
      <c r="H5802">
        <v>537044.44999999995</v>
      </c>
      <c r="I5802">
        <v>135.15</v>
      </c>
      <c r="J5802">
        <v>4.5599999999999996</v>
      </c>
      <c r="K5802">
        <v>130.59</v>
      </c>
    </row>
    <row r="5803" spans="1:11" x14ac:dyDescent="0.3">
      <c r="A5803" t="s">
        <v>523</v>
      </c>
      <c r="B5803" s="2">
        <v>46203</v>
      </c>
      <c r="C5803">
        <v>537044.44999999995</v>
      </c>
      <c r="D5803">
        <v>3122.02</v>
      </c>
      <c r="E5803">
        <v>533.55999999999995</v>
      </c>
      <c r="F5803">
        <v>6237.92</v>
      </c>
      <c r="G5803">
        <v>277.07</v>
      </c>
      <c r="H5803">
        <v>529995.9</v>
      </c>
      <c r="I5803">
        <v>133.38</v>
      </c>
      <c r="J5803">
        <v>4.5599999999999996</v>
      </c>
      <c r="K5803">
        <v>128.82</v>
      </c>
    </row>
    <row r="5804" spans="1:11" x14ac:dyDescent="0.3">
      <c r="A5804" t="s">
        <v>523</v>
      </c>
      <c r="B5804" s="2">
        <v>46234</v>
      </c>
      <c r="C5804">
        <v>529995.9</v>
      </c>
      <c r="D5804">
        <v>3081.04</v>
      </c>
      <c r="E5804">
        <v>526.55999999999995</v>
      </c>
      <c r="F5804">
        <v>6156.05</v>
      </c>
      <c r="G5804">
        <v>273.44</v>
      </c>
      <c r="H5804">
        <v>523039.85</v>
      </c>
      <c r="I5804">
        <v>131.63</v>
      </c>
      <c r="J5804">
        <v>4.5599999999999996</v>
      </c>
      <c r="K5804">
        <v>127.07</v>
      </c>
    </row>
    <row r="5805" spans="1:11" x14ac:dyDescent="0.3">
      <c r="A5805" t="s">
        <v>523</v>
      </c>
      <c r="B5805" s="2">
        <v>46265</v>
      </c>
      <c r="C5805">
        <v>523039.85</v>
      </c>
      <c r="D5805">
        <v>3040.61</v>
      </c>
      <c r="E5805">
        <v>519.65</v>
      </c>
      <c r="F5805">
        <v>6075.26</v>
      </c>
      <c r="G5805">
        <v>269.85000000000002</v>
      </c>
      <c r="H5805">
        <v>516175.1</v>
      </c>
      <c r="I5805">
        <v>129.9</v>
      </c>
      <c r="J5805">
        <v>4.5599999999999996</v>
      </c>
      <c r="K5805">
        <v>125.34</v>
      </c>
    </row>
    <row r="5806" spans="1:11" x14ac:dyDescent="0.3">
      <c r="A5806" t="s">
        <v>523</v>
      </c>
      <c r="B5806" s="2">
        <v>46295</v>
      </c>
      <c r="C5806">
        <v>516175.1</v>
      </c>
      <c r="D5806">
        <v>3000.7</v>
      </c>
      <c r="E5806">
        <v>512.83000000000004</v>
      </c>
      <c r="F5806">
        <v>5995.52</v>
      </c>
      <c r="G5806">
        <v>266.31</v>
      </c>
      <c r="H5806">
        <v>509400.45</v>
      </c>
      <c r="I5806">
        <v>128.19999999999999</v>
      </c>
      <c r="J5806">
        <v>4.5599999999999996</v>
      </c>
      <c r="K5806">
        <v>123.64</v>
      </c>
    </row>
    <row r="5807" spans="1:11" x14ac:dyDescent="0.3">
      <c r="A5807" t="s">
        <v>523</v>
      </c>
      <c r="B5807" s="2">
        <v>46326</v>
      </c>
      <c r="C5807">
        <v>509400.45</v>
      </c>
      <c r="D5807">
        <v>2961.31</v>
      </c>
      <c r="E5807">
        <v>506.1</v>
      </c>
      <c r="F5807">
        <v>5916.83</v>
      </c>
      <c r="G5807">
        <v>262.81</v>
      </c>
      <c r="H5807">
        <v>502714.72</v>
      </c>
      <c r="I5807">
        <v>126.51</v>
      </c>
      <c r="J5807">
        <v>4.5599999999999996</v>
      </c>
      <c r="K5807">
        <v>121.95</v>
      </c>
    </row>
    <row r="5808" spans="1:11" x14ac:dyDescent="0.3">
      <c r="A5808" t="s">
        <v>523</v>
      </c>
      <c r="B5808" s="2">
        <v>46356</v>
      </c>
      <c r="C5808">
        <v>502714.72</v>
      </c>
      <c r="D5808">
        <v>2922.45</v>
      </c>
      <c r="E5808">
        <v>499.45</v>
      </c>
      <c r="F5808">
        <v>5839.17</v>
      </c>
      <c r="G5808">
        <v>259.36</v>
      </c>
      <c r="H5808">
        <v>496116.73</v>
      </c>
      <c r="I5808">
        <v>124.85</v>
      </c>
      <c r="J5808">
        <v>4.5599999999999996</v>
      </c>
      <c r="K5808">
        <v>120.29</v>
      </c>
    </row>
    <row r="5809" spans="1:11" x14ac:dyDescent="0.3">
      <c r="A5809" t="s">
        <v>523</v>
      </c>
      <c r="B5809" s="2">
        <v>46387</v>
      </c>
      <c r="C5809">
        <v>496116.73</v>
      </c>
      <c r="D5809">
        <v>2884.09</v>
      </c>
      <c r="E5809">
        <v>492.9</v>
      </c>
      <c r="F5809">
        <v>5762.54</v>
      </c>
      <c r="G5809">
        <v>255.96</v>
      </c>
      <c r="H5809">
        <v>489605.34</v>
      </c>
      <c r="I5809">
        <v>123.22</v>
      </c>
      <c r="J5809">
        <v>4.5599999999999996</v>
      </c>
      <c r="K5809">
        <v>118.65</v>
      </c>
    </row>
    <row r="5810" spans="1:11" x14ac:dyDescent="0.3">
      <c r="A5810" t="s">
        <v>524</v>
      </c>
      <c r="B5810" s="2">
        <v>46053</v>
      </c>
      <c r="C5810">
        <v>382799.69</v>
      </c>
      <c r="D5810">
        <v>1604.57</v>
      </c>
      <c r="E5810">
        <v>643.69000000000005</v>
      </c>
      <c r="F5810">
        <v>3048.91</v>
      </c>
      <c r="G5810">
        <v>376.49</v>
      </c>
      <c r="H5810">
        <v>378730.59</v>
      </c>
      <c r="I5810">
        <v>79.33</v>
      </c>
      <c r="J5810">
        <v>7.35</v>
      </c>
      <c r="K5810">
        <v>71.98</v>
      </c>
    </row>
    <row r="5811" spans="1:11" x14ac:dyDescent="0.3">
      <c r="A5811" t="s">
        <v>524</v>
      </c>
      <c r="B5811" s="2">
        <v>46081</v>
      </c>
      <c r="C5811">
        <v>378730.59</v>
      </c>
      <c r="D5811">
        <v>1587.51</v>
      </c>
      <c r="E5811">
        <v>636.85</v>
      </c>
      <c r="F5811">
        <v>3016.5</v>
      </c>
      <c r="G5811">
        <v>372.49</v>
      </c>
      <c r="H5811">
        <v>374704.74</v>
      </c>
      <c r="I5811">
        <v>78.48</v>
      </c>
      <c r="J5811">
        <v>7.35</v>
      </c>
      <c r="K5811">
        <v>71.14</v>
      </c>
    </row>
    <row r="5812" spans="1:11" x14ac:dyDescent="0.3">
      <c r="A5812" t="s">
        <v>524</v>
      </c>
      <c r="B5812" s="2">
        <v>46112</v>
      </c>
      <c r="C5812">
        <v>374704.74</v>
      </c>
      <c r="D5812">
        <v>1570.64</v>
      </c>
      <c r="E5812">
        <v>630.08000000000004</v>
      </c>
      <c r="F5812">
        <v>2984.44</v>
      </c>
      <c r="G5812">
        <v>368.53</v>
      </c>
      <c r="H5812">
        <v>370721.68</v>
      </c>
      <c r="I5812">
        <v>77.650000000000006</v>
      </c>
      <c r="J5812">
        <v>7.35</v>
      </c>
      <c r="K5812">
        <v>70.3</v>
      </c>
    </row>
    <row r="5813" spans="1:11" x14ac:dyDescent="0.3">
      <c r="A5813" t="s">
        <v>524</v>
      </c>
      <c r="B5813" s="2">
        <v>46142</v>
      </c>
      <c r="C5813">
        <v>370721.68</v>
      </c>
      <c r="D5813">
        <v>1553.94</v>
      </c>
      <c r="E5813">
        <v>623.38</v>
      </c>
      <c r="F5813">
        <v>2952.72</v>
      </c>
      <c r="G5813">
        <v>364.62</v>
      </c>
      <c r="H5813">
        <v>366780.96</v>
      </c>
      <c r="I5813">
        <v>76.819999999999993</v>
      </c>
      <c r="J5813">
        <v>7.35</v>
      </c>
      <c r="K5813">
        <v>69.48</v>
      </c>
    </row>
    <row r="5814" spans="1:11" x14ac:dyDescent="0.3">
      <c r="A5814" t="s">
        <v>524</v>
      </c>
      <c r="B5814" s="2">
        <v>46173</v>
      </c>
      <c r="C5814">
        <v>366780.96</v>
      </c>
      <c r="D5814">
        <v>1537.42</v>
      </c>
      <c r="E5814">
        <v>616.76</v>
      </c>
      <c r="F5814">
        <v>2921.33</v>
      </c>
      <c r="G5814">
        <v>360.74</v>
      </c>
      <c r="H5814">
        <v>362882.14</v>
      </c>
      <c r="I5814">
        <v>76.010000000000005</v>
      </c>
      <c r="J5814">
        <v>7.35</v>
      </c>
      <c r="K5814">
        <v>68.66</v>
      </c>
    </row>
    <row r="5815" spans="1:11" x14ac:dyDescent="0.3">
      <c r="A5815" t="s">
        <v>524</v>
      </c>
      <c r="B5815" s="2">
        <v>46203</v>
      </c>
      <c r="C5815">
        <v>362882.14</v>
      </c>
      <c r="D5815">
        <v>1521.08</v>
      </c>
      <c r="E5815">
        <v>610.20000000000005</v>
      </c>
      <c r="F5815">
        <v>2890.28</v>
      </c>
      <c r="G5815">
        <v>356.91</v>
      </c>
      <c r="H5815">
        <v>359024.75</v>
      </c>
      <c r="I5815">
        <v>75.2</v>
      </c>
      <c r="J5815">
        <v>7.35</v>
      </c>
      <c r="K5815">
        <v>67.849999999999994</v>
      </c>
    </row>
    <row r="5816" spans="1:11" x14ac:dyDescent="0.3">
      <c r="A5816" t="s">
        <v>524</v>
      </c>
      <c r="B5816" s="2">
        <v>46234</v>
      </c>
      <c r="C5816">
        <v>359024.75</v>
      </c>
      <c r="D5816">
        <v>1504.91</v>
      </c>
      <c r="E5816">
        <v>603.72</v>
      </c>
      <c r="F5816">
        <v>2859.55</v>
      </c>
      <c r="G5816">
        <v>353.11</v>
      </c>
      <c r="H5816">
        <v>355208.37</v>
      </c>
      <c r="I5816">
        <v>74.400000000000006</v>
      </c>
      <c r="J5816">
        <v>7.35</v>
      </c>
      <c r="K5816">
        <v>67.05</v>
      </c>
    </row>
    <row r="5817" spans="1:11" x14ac:dyDescent="0.3">
      <c r="A5817" t="s">
        <v>524</v>
      </c>
      <c r="B5817" s="2">
        <v>46265</v>
      </c>
      <c r="C5817">
        <v>355208.37</v>
      </c>
      <c r="D5817">
        <v>1488.92</v>
      </c>
      <c r="E5817">
        <v>597.29999999999995</v>
      </c>
      <c r="F5817">
        <v>2829.16</v>
      </c>
      <c r="G5817">
        <v>349.36</v>
      </c>
      <c r="H5817">
        <v>351432.56</v>
      </c>
      <c r="I5817">
        <v>73.61</v>
      </c>
      <c r="J5817">
        <v>7.35</v>
      </c>
      <c r="K5817">
        <v>66.260000000000005</v>
      </c>
    </row>
    <row r="5818" spans="1:11" x14ac:dyDescent="0.3">
      <c r="A5818" t="s">
        <v>524</v>
      </c>
      <c r="B5818" s="2">
        <v>46295</v>
      </c>
      <c r="C5818">
        <v>351432.56</v>
      </c>
      <c r="D5818">
        <v>1473.09</v>
      </c>
      <c r="E5818">
        <v>590.95000000000005</v>
      </c>
      <c r="F5818">
        <v>2799.08</v>
      </c>
      <c r="G5818">
        <v>345.64</v>
      </c>
      <c r="H5818">
        <v>347696.89</v>
      </c>
      <c r="I5818">
        <v>72.83</v>
      </c>
      <c r="J5818">
        <v>7.35</v>
      </c>
      <c r="K5818">
        <v>65.48</v>
      </c>
    </row>
    <row r="5819" spans="1:11" x14ac:dyDescent="0.3">
      <c r="A5819" t="s">
        <v>524</v>
      </c>
      <c r="B5819" s="2">
        <v>46326</v>
      </c>
      <c r="C5819">
        <v>347696.89</v>
      </c>
      <c r="D5819">
        <v>1457.43</v>
      </c>
      <c r="E5819">
        <v>584.66999999999996</v>
      </c>
      <c r="F5819">
        <v>2769.33</v>
      </c>
      <c r="G5819">
        <v>341.97</v>
      </c>
      <c r="H5819">
        <v>344000.92</v>
      </c>
      <c r="I5819">
        <v>72.05</v>
      </c>
      <c r="J5819">
        <v>7.35</v>
      </c>
      <c r="K5819">
        <v>64.709999999999994</v>
      </c>
    </row>
    <row r="5820" spans="1:11" x14ac:dyDescent="0.3">
      <c r="A5820" t="s">
        <v>524</v>
      </c>
      <c r="B5820" s="2">
        <v>46356</v>
      </c>
      <c r="C5820">
        <v>344000.92</v>
      </c>
      <c r="D5820">
        <v>1441.94</v>
      </c>
      <c r="E5820">
        <v>578.45000000000005</v>
      </c>
      <c r="F5820">
        <v>2739.89</v>
      </c>
      <c r="G5820">
        <v>338.34</v>
      </c>
      <c r="H5820">
        <v>340344.24</v>
      </c>
      <c r="I5820">
        <v>71.290000000000006</v>
      </c>
      <c r="J5820">
        <v>7.35</v>
      </c>
      <c r="K5820">
        <v>63.94</v>
      </c>
    </row>
    <row r="5821" spans="1:11" x14ac:dyDescent="0.3">
      <c r="A5821" t="s">
        <v>524</v>
      </c>
      <c r="B5821" s="2">
        <v>46387</v>
      </c>
      <c r="C5821">
        <v>340344.24</v>
      </c>
      <c r="D5821">
        <v>1426.61</v>
      </c>
      <c r="E5821">
        <v>572.29999999999995</v>
      </c>
      <c r="F5821">
        <v>2710.77</v>
      </c>
      <c r="G5821">
        <v>334.74</v>
      </c>
      <c r="H5821">
        <v>336726.43</v>
      </c>
      <c r="I5821">
        <v>70.53</v>
      </c>
      <c r="J5821">
        <v>7.35</v>
      </c>
      <c r="K5821">
        <v>63.18</v>
      </c>
    </row>
    <row r="5822" spans="1:11" x14ac:dyDescent="0.3">
      <c r="A5822" t="s">
        <v>525</v>
      </c>
      <c r="B5822" s="2">
        <v>46053</v>
      </c>
      <c r="C5822">
        <v>387776.99</v>
      </c>
      <c r="D5822">
        <v>1988.33</v>
      </c>
      <c r="E5822">
        <v>1628.77</v>
      </c>
      <c r="F5822">
        <v>5563.34</v>
      </c>
      <c r="G5822">
        <v>448.55</v>
      </c>
      <c r="H5822">
        <v>380136.33</v>
      </c>
      <c r="I5822">
        <v>79.989999999999995</v>
      </c>
      <c r="J5822">
        <v>14.1</v>
      </c>
      <c r="K5822">
        <v>65.89</v>
      </c>
    </row>
    <row r="5823" spans="1:11" x14ac:dyDescent="0.3">
      <c r="A5823" t="s">
        <v>525</v>
      </c>
      <c r="B5823" s="2">
        <v>46081</v>
      </c>
      <c r="C5823">
        <v>380136.33</v>
      </c>
      <c r="D5823">
        <v>1949.15</v>
      </c>
      <c r="E5823">
        <v>1596.68</v>
      </c>
      <c r="F5823">
        <v>5453.72</v>
      </c>
      <c r="G5823">
        <v>439.71</v>
      </c>
      <c r="H5823">
        <v>372646.21</v>
      </c>
      <c r="I5823">
        <v>78.41</v>
      </c>
      <c r="J5823">
        <v>14.1</v>
      </c>
      <c r="K5823">
        <v>64.319999999999993</v>
      </c>
    </row>
    <row r="5824" spans="1:11" x14ac:dyDescent="0.3">
      <c r="A5824" t="s">
        <v>525</v>
      </c>
      <c r="B5824" s="2">
        <v>46112</v>
      </c>
      <c r="C5824">
        <v>372646.21</v>
      </c>
      <c r="D5824">
        <v>1910.74</v>
      </c>
      <c r="E5824">
        <v>1565.22</v>
      </c>
      <c r="F5824">
        <v>5346.26</v>
      </c>
      <c r="G5824">
        <v>431.05</v>
      </c>
      <c r="H5824">
        <v>365303.68</v>
      </c>
      <c r="I5824">
        <v>76.87</v>
      </c>
      <c r="J5824">
        <v>14.1</v>
      </c>
      <c r="K5824">
        <v>62.77</v>
      </c>
    </row>
    <row r="5825" spans="1:11" x14ac:dyDescent="0.3">
      <c r="A5825" t="s">
        <v>525</v>
      </c>
      <c r="B5825" s="2">
        <v>46142</v>
      </c>
      <c r="C5825">
        <v>365303.68</v>
      </c>
      <c r="D5825">
        <v>1873.09</v>
      </c>
      <c r="E5825">
        <v>1534.38</v>
      </c>
      <c r="F5825">
        <v>5240.92</v>
      </c>
      <c r="G5825">
        <v>422.55</v>
      </c>
      <c r="H5825">
        <v>358105.83</v>
      </c>
      <c r="I5825">
        <v>75.36</v>
      </c>
      <c r="J5825">
        <v>14.1</v>
      </c>
      <c r="K5825">
        <v>61.26</v>
      </c>
    </row>
    <row r="5826" spans="1:11" x14ac:dyDescent="0.3">
      <c r="A5826" t="s">
        <v>525</v>
      </c>
      <c r="B5826" s="2">
        <v>46173</v>
      </c>
      <c r="C5826">
        <v>358105.83</v>
      </c>
      <c r="D5826">
        <v>1836.19</v>
      </c>
      <c r="E5826">
        <v>1504.14</v>
      </c>
      <c r="F5826">
        <v>5137.66</v>
      </c>
      <c r="G5826">
        <v>414.23</v>
      </c>
      <c r="H5826">
        <v>351049.8</v>
      </c>
      <c r="I5826">
        <v>73.87</v>
      </c>
      <c r="J5826">
        <v>14.1</v>
      </c>
      <c r="K5826">
        <v>59.77</v>
      </c>
    </row>
    <row r="5827" spans="1:11" x14ac:dyDescent="0.3">
      <c r="A5827" t="s">
        <v>525</v>
      </c>
      <c r="B5827" s="2">
        <v>46203</v>
      </c>
      <c r="C5827">
        <v>351049.8</v>
      </c>
      <c r="D5827">
        <v>1800.01</v>
      </c>
      <c r="E5827">
        <v>1474.51</v>
      </c>
      <c r="F5827">
        <v>5036.43</v>
      </c>
      <c r="G5827">
        <v>406.07</v>
      </c>
      <c r="H5827">
        <v>344132.8</v>
      </c>
      <c r="I5827">
        <v>72.41</v>
      </c>
      <c r="J5827">
        <v>14.1</v>
      </c>
      <c r="K5827">
        <v>58.32</v>
      </c>
    </row>
    <row r="5828" spans="1:11" x14ac:dyDescent="0.3">
      <c r="A5828" t="s">
        <v>525</v>
      </c>
      <c r="B5828" s="2">
        <v>46234</v>
      </c>
      <c r="C5828">
        <v>344132.8</v>
      </c>
      <c r="D5828">
        <v>1764.54</v>
      </c>
      <c r="E5828">
        <v>1445.45</v>
      </c>
      <c r="F5828">
        <v>4937.1899999999996</v>
      </c>
      <c r="G5828">
        <v>398.07</v>
      </c>
      <c r="H5828">
        <v>337352.09</v>
      </c>
      <c r="I5828">
        <v>70.989999999999995</v>
      </c>
      <c r="J5828">
        <v>14.1</v>
      </c>
      <c r="K5828">
        <v>56.89</v>
      </c>
    </row>
    <row r="5829" spans="1:11" x14ac:dyDescent="0.3">
      <c r="A5829" t="s">
        <v>525</v>
      </c>
      <c r="B5829" s="2">
        <v>46265</v>
      </c>
      <c r="C5829">
        <v>337352.09</v>
      </c>
      <c r="D5829">
        <v>1729.77</v>
      </c>
      <c r="E5829">
        <v>1416.97</v>
      </c>
      <c r="F5829">
        <v>4839.91</v>
      </c>
      <c r="G5829">
        <v>390.22</v>
      </c>
      <c r="H5829">
        <v>330704.99</v>
      </c>
      <c r="I5829">
        <v>69.59</v>
      </c>
      <c r="J5829">
        <v>14.1</v>
      </c>
      <c r="K5829">
        <v>55.49</v>
      </c>
    </row>
    <row r="5830" spans="1:11" x14ac:dyDescent="0.3">
      <c r="A5830" t="s">
        <v>525</v>
      </c>
      <c r="B5830" s="2">
        <v>46295</v>
      </c>
      <c r="C5830">
        <v>330704.99</v>
      </c>
      <c r="D5830">
        <v>1695.69</v>
      </c>
      <c r="E5830">
        <v>1389.05</v>
      </c>
      <c r="F5830">
        <v>4744.54</v>
      </c>
      <c r="G5830">
        <v>382.53</v>
      </c>
      <c r="H5830">
        <v>324188.86</v>
      </c>
      <c r="I5830">
        <v>68.22</v>
      </c>
      <c r="J5830">
        <v>14.1</v>
      </c>
      <c r="K5830">
        <v>54.12</v>
      </c>
    </row>
    <row r="5831" spans="1:11" x14ac:dyDescent="0.3">
      <c r="A5831" t="s">
        <v>525</v>
      </c>
      <c r="B5831" s="2">
        <v>46326</v>
      </c>
      <c r="C5831">
        <v>324188.86</v>
      </c>
      <c r="D5831">
        <v>1662.28</v>
      </c>
      <c r="E5831">
        <v>1361.68</v>
      </c>
      <c r="F5831">
        <v>4651.0600000000004</v>
      </c>
      <c r="G5831">
        <v>375</v>
      </c>
      <c r="H5831">
        <v>317801.12</v>
      </c>
      <c r="I5831">
        <v>66.87</v>
      </c>
      <c r="J5831">
        <v>14.1</v>
      </c>
      <c r="K5831">
        <v>52.77</v>
      </c>
    </row>
    <row r="5832" spans="1:11" x14ac:dyDescent="0.3">
      <c r="A5832" t="s">
        <v>525</v>
      </c>
      <c r="B5832" s="2">
        <v>46356</v>
      </c>
      <c r="C5832">
        <v>317801.12</v>
      </c>
      <c r="D5832">
        <v>1629.53</v>
      </c>
      <c r="E5832">
        <v>1334.85</v>
      </c>
      <c r="F5832">
        <v>4559.42</v>
      </c>
      <c r="G5832">
        <v>367.61</v>
      </c>
      <c r="H5832">
        <v>311539.24</v>
      </c>
      <c r="I5832">
        <v>65.56</v>
      </c>
      <c r="J5832">
        <v>14.1</v>
      </c>
      <c r="K5832">
        <v>51.46</v>
      </c>
    </row>
    <row r="5833" spans="1:11" x14ac:dyDescent="0.3">
      <c r="A5833" t="s">
        <v>525</v>
      </c>
      <c r="B5833" s="2">
        <v>46387</v>
      </c>
      <c r="C5833">
        <v>311539.24</v>
      </c>
      <c r="D5833">
        <v>1597.42</v>
      </c>
      <c r="E5833">
        <v>1308.55</v>
      </c>
      <c r="F5833">
        <v>4469.58</v>
      </c>
      <c r="G5833">
        <v>360.36</v>
      </c>
      <c r="H5833">
        <v>305400.75</v>
      </c>
      <c r="I5833">
        <v>64.260000000000005</v>
      </c>
      <c r="J5833">
        <v>14.1</v>
      </c>
      <c r="K5833">
        <v>50.17</v>
      </c>
    </row>
    <row r="5834" spans="1:11" x14ac:dyDescent="0.3">
      <c r="A5834" t="s">
        <v>526</v>
      </c>
      <c r="B5834" s="2">
        <v>46053</v>
      </c>
      <c r="C5834">
        <v>280829.53000000003</v>
      </c>
      <c r="D5834">
        <v>1529.58</v>
      </c>
      <c r="E5834">
        <v>372.92</v>
      </c>
      <c r="F5834">
        <v>1959.96</v>
      </c>
      <c r="G5834">
        <v>868.65</v>
      </c>
      <c r="H5834">
        <v>277628</v>
      </c>
      <c r="I5834">
        <v>58.17</v>
      </c>
      <c r="J5834">
        <v>20.34</v>
      </c>
      <c r="K5834">
        <v>37.83</v>
      </c>
    </row>
    <row r="5835" spans="1:11" x14ac:dyDescent="0.3">
      <c r="A5835" t="s">
        <v>526</v>
      </c>
      <c r="B5835" s="2">
        <v>46081</v>
      </c>
      <c r="C5835">
        <v>277628</v>
      </c>
      <c r="D5835">
        <v>1512.15</v>
      </c>
      <c r="E5835">
        <v>368.67</v>
      </c>
      <c r="F5835">
        <v>1937.62</v>
      </c>
      <c r="G5835">
        <v>858.75</v>
      </c>
      <c r="H5835">
        <v>274462.96999999997</v>
      </c>
      <c r="I5835">
        <v>57.51</v>
      </c>
      <c r="J5835">
        <v>20.34</v>
      </c>
      <c r="K5835">
        <v>37.17</v>
      </c>
    </row>
    <row r="5836" spans="1:11" x14ac:dyDescent="0.3">
      <c r="A5836" t="s">
        <v>526</v>
      </c>
      <c r="B5836" s="2">
        <v>46112</v>
      </c>
      <c r="C5836">
        <v>274462.96999999997</v>
      </c>
      <c r="D5836">
        <v>1494.91</v>
      </c>
      <c r="E5836">
        <v>364.46</v>
      </c>
      <c r="F5836">
        <v>1915.53</v>
      </c>
      <c r="G5836">
        <v>848.96</v>
      </c>
      <c r="H5836">
        <v>271334.02</v>
      </c>
      <c r="I5836">
        <v>56.85</v>
      </c>
      <c r="J5836">
        <v>20.34</v>
      </c>
      <c r="K5836">
        <v>36.51</v>
      </c>
    </row>
    <row r="5837" spans="1:11" x14ac:dyDescent="0.3">
      <c r="A5837" t="s">
        <v>526</v>
      </c>
      <c r="B5837" s="2">
        <v>46142</v>
      </c>
      <c r="C5837">
        <v>271334.02</v>
      </c>
      <c r="D5837">
        <v>1477.87</v>
      </c>
      <c r="E5837">
        <v>360.31</v>
      </c>
      <c r="F5837">
        <v>1893.69</v>
      </c>
      <c r="G5837">
        <v>839.28</v>
      </c>
      <c r="H5837">
        <v>268240.74</v>
      </c>
      <c r="I5837">
        <v>56.21</v>
      </c>
      <c r="J5837">
        <v>20.34</v>
      </c>
      <c r="K5837">
        <v>35.86</v>
      </c>
    </row>
    <row r="5838" spans="1:11" x14ac:dyDescent="0.3">
      <c r="A5838" t="s">
        <v>526</v>
      </c>
      <c r="B5838" s="2">
        <v>46173</v>
      </c>
      <c r="C5838">
        <v>268240.74</v>
      </c>
      <c r="D5838">
        <v>1461.02</v>
      </c>
      <c r="E5838">
        <v>356.2</v>
      </c>
      <c r="F5838">
        <v>1872.1</v>
      </c>
      <c r="G5838">
        <v>829.71</v>
      </c>
      <c r="H5838">
        <v>265182.73</v>
      </c>
      <c r="I5838">
        <v>55.56</v>
      </c>
      <c r="J5838">
        <v>20.34</v>
      </c>
      <c r="K5838">
        <v>35.22</v>
      </c>
    </row>
    <row r="5839" spans="1:11" x14ac:dyDescent="0.3">
      <c r="A5839" t="s">
        <v>526</v>
      </c>
      <c r="B5839" s="2">
        <v>46203</v>
      </c>
      <c r="C5839">
        <v>265182.73</v>
      </c>
      <c r="D5839">
        <v>1444.36</v>
      </c>
      <c r="E5839">
        <v>352.14</v>
      </c>
      <c r="F5839">
        <v>1850.76</v>
      </c>
      <c r="G5839">
        <v>820.25</v>
      </c>
      <c r="H5839">
        <v>262159.58</v>
      </c>
      <c r="I5839">
        <v>54.93</v>
      </c>
      <c r="J5839">
        <v>20.34</v>
      </c>
      <c r="K5839">
        <v>34.590000000000003</v>
      </c>
    </row>
    <row r="5840" spans="1:11" x14ac:dyDescent="0.3">
      <c r="A5840" t="s">
        <v>526</v>
      </c>
      <c r="B5840" s="2">
        <v>46234</v>
      </c>
      <c r="C5840">
        <v>262159.58</v>
      </c>
      <c r="D5840">
        <v>1427.9</v>
      </c>
      <c r="E5840">
        <v>348.13</v>
      </c>
      <c r="F5840">
        <v>1829.66</v>
      </c>
      <c r="G5840">
        <v>810.9</v>
      </c>
      <c r="H5840">
        <v>259170.89</v>
      </c>
      <c r="I5840">
        <v>54.31</v>
      </c>
      <c r="J5840">
        <v>20.34</v>
      </c>
      <c r="K5840">
        <v>33.96</v>
      </c>
    </row>
    <row r="5841" spans="1:11" x14ac:dyDescent="0.3">
      <c r="A5841" t="s">
        <v>526</v>
      </c>
      <c r="B5841" s="2">
        <v>46265</v>
      </c>
      <c r="C5841">
        <v>259170.89</v>
      </c>
      <c r="D5841">
        <v>1411.62</v>
      </c>
      <c r="E5841">
        <v>344.16</v>
      </c>
      <c r="F5841">
        <v>1808.8</v>
      </c>
      <c r="G5841">
        <v>801.66</v>
      </c>
      <c r="H5841">
        <v>256216.28</v>
      </c>
      <c r="I5841">
        <v>53.69</v>
      </c>
      <c r="J5841">
        <v>20.34</v>
      </c>
      <c r="K5841">
        <v>33.340000000000003</v>
      </c>
    </row>
    <row r="5842" spans="1:11" x14ac:dyDescent="0.3">
      <c r="A5842" t="s">
        <v>526</v>
      </c>
      <c r="B5842" s="2">
        <v>46295</v>
      </c>
      <c r="C5842">
        <v>256216.28</v>
      </c>
      <c r="D5842">
        <v>1395.52</v>
      </c>
      <c r="E5842">
        <v>340.23</v>
      </c>
      <c r="F5842">
        <v>1788.18</v>
      </c>
      <c r="G5842">
        <v>792.52</v>
      </c>
      <c r="H5842">
        <v>253295.34</v>
      </c>
      <c r="I5842">
        <v>53.07</v>
      </c>
      <c r="J5842">
        <v>20.34</v>
      </c>
      <c r="K5842">
        <v>32.729999999999997</v>
      </c>
    </row>
    <row r="5843" spans="1:11" x14ac:dyDescent="0.3">
      <c r="A5843" t="s">
        <v>526</v>
      </c>
      <c r="B5843" s="2">
        <v>46326</v>
      </c>
      <c r="C5843">
        <v>253295.34</v>
      </c>
      <c r="D5843">
        <v>1379.62</v>
      </c>
      <c r="E5843">
        <v>336.36</v>
      </c>
      <c r="F5843">
        <v>1767.79</v>
      </c>
      <c r="G5843">
        <v>783.48</v>
      </c>
      <c r="H5843">
        <v>250407.71</v>
      </c>
      <c r="I5843">
        <v>52.47</v>
      </c>
      <c r="J5843">
        <v>20.34</v>
      </c>
      <c r="K5843">
        <v>32.130000000000003</v>
      </c>
    </row>
    <row r="5844" spans="1:11" x14ac:dyDescent="0.3">
      <c r="A5844" t="s">
        <v>526</v>
      </c>
      <c r="B5844" s="2">
        <v>46356</v>
      </c>
      <c r="C5844">
        <v>250407.71</v>
      </c>
      <c r="D5844">
        <v>1363.89</v>
      </c>
      <c r="E5844">
        <v>332.52</v>
      </c>
      <c r="F5844">
        <v>1747.64</v>
      </c>
      <c r="G5844">
        <v>774.55</v>
      </c>
      <c r="H5844">
        <v>247553</v>
      </c>
      <c r="I5844">
        <v>51.87</v>
      </c>
      <c r="J5844">
        <v>20.34</v>
      </c>
      <c r="K5844">
        <v>31.53</v>
      </c>
    </row>
    <row r="5845" spans="1:11" x14ac:dyDescent="0.3">
      <c r="A5845" t="s">
        <v>526</v>
      </c>
      <c r="B5845" s="2">
        <v>46387</v>
      </c>
      <c r="C5845">
        <v>247553</v>
      </c>
      <c r="D5845">
        <v>1348.34</v>
      </c>
      <c r="E5845">
        <v>328.73</v>
      </c>
      <c r="F5845">
        <v>1727.72</v>
      </c>
      <c r="G5845">
        <v>765.72</v>
      </c>
      <c r="H5845">
        <v>244730.83</v>
      </c>
      <c r="I5845">
        <v>51.28</v>
      </c>
      <c r="J5845">
        <v>20.34</v>
      </c>
      <c r="K5845">
        <v>30.94</v>
      </c>
    </row>
    <row r="5846" spans="1:11" x14ac:dyDescent="0.3">
      <c r="A5846" t="s">
        <v>527</v>
      </c>
      <c r="B5846" s="2">
        <v>46053</v>
      </c>
      <c r="C5846">
        <v>150027.70000000001</v>
      </c>
      <c r="D5846">
        <v>639.12</v>
      </c>
      <c r="E5846">
        <v>255.19</v>
      </c>
      <c r="F5846">
        <v>1803.43</v>
      </c>
      <c r="G5846">
        <v>243.15</v>
      </c>
      <c r="H5846">
        <v>147725.93</v>
      </c>
      <c r="I5846">
        <v>31.02</v>
      </c>
      <c r="J5846">
        <v>6.71</v>
      </c>
      <c r="K5846">
        <v>24.31</v>
      </c>
    </row>
    <row r="5847" spans="1:11" x14ac:dyDescent="0.3">
      <c r="A5847" t="s">
        <v>527</v>
      </c>
      <c r="B5847" s="2">
        <v>46081</v>
      </c>
      <c r="C5847">
        <v>147725.93</v>
      </c>
      <c r="D5847">
        <v>629.30999999999995</v>
      </c>
      <c r="E5847">
        <v>251.28</v>
      </c>
      <c r="F5847">
        <v>1775.76</v>
      </c>
      <c r="G5847">
        <v>239.42</v>
      </c>
      <c r="H5847">
        <v>145459.47</v>
      </c>
      <c r="I5847">
        <v>30.54</v>
      </c>
      <c r="J5847">
        <v>6.71</v>
      </c>
      <c r="K5847">
        <v>23.83</v>
      </c>
    </row>
    <row r="5848" spans="1:11" x14ac:dyDescent="0.3">
      <c r="A5848" t="s">
        <v>527</v>
      </c>
      <c r="B5848" s="2">
        <v>46112</v>
      </c>
      <c r="C5848">
        <v>145459.47</v>
      </c>
      <c r="D5848">
        <v>619.66</v>
      </c>
      <c r="E5848">
        <v>247.42</v>
      </c>
      <c r="F5848">
        <v>1748.51</v>
      </c>
      <c r="G5848">
        <v>235.75</v>
      </c>
      <c r="H5848">
        <v>143227.79</v>
      </c>
      <c r="I5848">
        <v>30.07</v>
      </c>
      <c r="J5848">
        <v>6.71</v>
      </c>
      <c r="K5848">
        <v>23.36</v>
      </c>
    </row>
    <row r="5849" spans="1:11" x14ac:dyDescent="0.3">
      <c r="A5849" t="s">
        <v>527</v>
      </c>
      <c r="B5849" s="2">
        <v>46142</v>
      </c>
      <c r="C5849">
        <v>143227.79</v>
      </c>
      <c r="D5849">
        <v>610.15</v>
      </c>
      <c r="E5849">
        <v>243.63</v>
      </c>
      <c r="F5849">
        <v>1721.69</v>
      </c>
      <c r="G5849">
        <v>232.13</v>
      </c>
      <c r="H5849">
        <v>141030.34</v>
      </c>
      <c r="I5849">
        <v>29.61</v>
      </c>
      <c r="J5849">
        <v>6.71</v>
      </c>
      <c r="K5849">
        <v>22.9</v>
      </c>
    </row>
    <row r="5850" spans="1:11" x14ac:dyDescent="0.3">
      <c r="A5850" t="s">
        <v>527</v>
      </c>
      <c r="B5850" s="2">
        <v>46173</v>
      </c>
      <c r="C5850">
        <v>141030.34</v>
      </c>
      <c r="D5850">
        <v>600.79</v>
      </c>
      <c r="E5850">
        <v>239.89</v>
      </c>
      <c r="F5850">
        <v>1695.27</v>
      </c>
      <c r="G5850">
        <v>228.57</v>
      </c>
      <c r="H5850">
        <v>138866.60999999999</v>
      </c>
      <c r="I5850">
        <v>29.16</v>
      </c>
      <c r="J5850">
        <v>6.71</v>
      </c>
      <c r="K5850">
        <v>22.45</v>
      </c>
    </row>
    <row r="5851" spans="1:11" x14ac:dyDescent="0.3">
      <c r="A5851" t="s">
        <v>527</v>
      </c>
      <c r="B5851" s="2">
        <v>46203</v>
      </c>
      <c r="C5851">
        <v>138866.60999999999</v>
      </c>
      <c r="D5851">
        <v>591.57000000000005</v>
      </c>
      <c r="E5851">
        <v>236.21</v>
      </c>
      <c r="F5851">
        <v>1669.26</v>
      </c>
      <c r="G5851">
        <v>225.06</v>
      </c>
      <c r="H5851">
        <v>136736.07999999999</v>
      </c>
      <c r="I5851">
        <v>28.71</v>
      </c>
      <c r="J5851">
        <v>6.71</v>
      </c>
      <c r="K5851">
        <v>22</v>
      </c>
    </row>
    <row r="5852" spans="1:11" x14ac:dyDescent="0.3">
      <c r="A5852" t="s">
        <v>527</v>
      </c>
      <c r="B5852" s="2">
        <v>46234</v>
      </c>
      <c r="C5852">
        <v>136736.07999999999</v>
      </c>
      <c r="D5852">
        <v>582.5</v>
      </c>
      <c r="E5852">
        <v>232.59</v>
      </c>
      <c r="F5852">
        <v>1643.65</v>
      </c>
      <c r="G5852">
        <v>221.61</v>
      </c>
      <c r="H5852">
        <v>134638.23000000001</v>
      </c>
      <c r="I5852">
        <v>28.27</v>
      </c>
      <c r="J5852">
        <v>6.71</v>
      </c>
      <c r="K5852">
        <v>21.56</v>
      </c>
    </row>
    <row r="5853" spans="1:11" x14ac:dyDescent="0.3">
      <c r="A5853" t="s">
        <v>527</v>
      </c>
      <c r="B5853" s="2">
        <v>46265</v>
      </c>
      <c r="C5853">
        <v>134638.23000000001</v>
      </c>
      <c r="D5853">
        <v>573.55999999999995</v>
      </c>
      <c r="E5853">
        <v>229.02</v>
      </c>
      <c r="F5853">
        <v>1618.43</v>
      </c>
      <c r="G5853">
        <v>218.21</v>
      </c>
      <c r="H5853">
        <v>132572.57</v>
      </c>
      <c r="I5853">
        <v>27.83</v>
      </c>
      <c r="J5853">
        <v>6.71</v>
      </c>
      <c r="K5853">
        <v>21.13</v>
      </c>
    </row>
    <row r="5854" spans="1:11" x14ac:dyDescent="0.3">
      <c r="A5854" t="s">
        <v>527</v>
      </c>
      <c r="B5854" s="2">
        <v>46295</v>
      </c>
      <c r="C5854">
        <v>132572.57</v>
      </c>
      <c r="D5854">
        <v>564.76</v>
      </c>
      <c r="E5854">
        <v>225.5</v>
      </c>
      <c r="F5854">
        <v>1593.6</v>
      </c>
      <c r="G5854">
        <v>214.86</v>
      </c>
      <c r="H5854">
        <v>130538.6</v>
      </c>
      <c r="I5854">
        <v>27.41</v>
      </c>
      <c r="J5854">
        <v>6.71</v>
      </c>
      <c r="K5854">
        <v>20.7</v>
      </c>
    </row>
    <row r="5855" spans="1:11" x14ac:dyDescent="0.3">
      <c r="A5855" t="s">
        <v>527</v>
      </c>
      <c r="B5855" s="2">
        <v>46326</v>
      </c>
      <c r="C5855">
        <v>130538.6</v>
      </c>
      <c r="D5855">
        <v>556.09</v>
      </c>
      <c r="E5855">
        <v>222.04</v>
      </c>
      <c r="F5855">
        <v>1569.15</v>
      </c>
      <c r="G5855">
        <v>211.57</v>
      </c>
      <c r="H5855">
        <v>128535.84</v>
      </c>
      <c r="I5855">
        <v>26.99</v>
      </c>
      <c r="J5855">
        <v>6.71</v>
      </c>
      <c r="K5855">
        <v>20.28</v>
      </c>
    </row>
    <row r="5856" spans="1:11" x14ac:dyDescent="0.3">
      <c r="A5856" t="s">
        <v>527</v>
      </c>
      <c r="B5856" s="2">
        <v>46356</v>
      </c>
      <c r="C5856">
        <v>128535.84</v>
      </c>
      <c r="D5856">
        <v>547.55999999999995</v>
      </c>
      <c r="E5856">
        <v>218.64</v>
      </c>
      <c r="F5856">
        <v>1545.08</v>
      </c>
      <c r="G5856">
        <v>208.32</v>
      </c>
      <c r="H5856">
        <v>126563.8</v>
      </c>
      <c r="I5856">
        <v>26.57</v>
      </c>
      <c r="J5856">
        <v>6.71</v>
      </c>
      <c r="K5856">
        <v>19.86</v>
      </c>
    </row>
    <row r="5857" spans="1:11" x14ac:dyDescent="0.3">
      <c r="A5857" t="s">
        <v>527</v>
      </c>
      <c r="B5857" s="2">
        <v>46387</v>
      </c>
      <c r="C5857">
        <v>126563.8</v>
      </c>
      <c r="D5857">
        <v>539.16</v>
      </c>
      <c r="E5857">
        <v>215.28</v>
      </c>
      <c r="F5857">
        <v>1521.37</v>
      </c>
      <c r="G5857">
        <v>205.12</v>
      </c>
      <c r="H5857">
        <v>124622.02</v>
      </c>
      <c r="I5857">
        <v>26.17</v>
      </c>
      <c r="J5857">
        <v>6.71</v>
      </c>
      <c r="K5857">
        <v>19.46</v>
      </c>
    </row>
    <row r="5858" spans="1:11" x14ac:dyDescent="0.3">
      <c r="A5858" t="s">
        <v>528</v>
      </c>
      <c r="B5858" s="2">
        <v>46053</v>
      </c>
      <c r="C5858">
        <v>140658.04</v>
      </c>
      <c r="D5858">
        <v>750.41</v>
      </c>
      <c r="E5858">
        <v>195.9</v>
      </c>
      <c r="F5858">
        <v>1229.94</v>
      </c>
      <c r="G5858">
        <v>197.49</v>
      </c>
      <c r="H5858">
        <v>139034.71</v>
      </c>
      <c r="I5858">
        <v>29.13</v>
      </c>
      <c r="J5858">
        <v>6.72</v>
      </c>
      <c r="K5858">
        <v>22.41</v>
      </c>
    </row>
    <row r="5859" spans="1:11" x14ac:dyDescent="0.3">
      <c r="A5859" t="s">
        <v>528</v>
      </c>
      <c r="B5859" s="2">
        <v>46081</v>
      </c>
      <c r="C5859">
        <v>139034.71</v>
      </c>
      <c r="D5859">
        <v>741.75</v>
      </c>
      <c r="E5859">
        <v>193.64</v>
      </c>
      <c r="F5859">
        <v>1215.75</v>
      </c>
      <c r="G5859">
        <v>195.21</v>
      </c>
      <c r="H5859">
        <v>137430.10999999999</v>
      </c>
      <c r="I5859">
        <v>28.8</v>
      </c>
      <c r="J5859">
        <v>6.72</v>
      </c>
      <c r="K5859">
        <v>22.08</v>
      </c>
    </row>
    <row r="5860" spans="1:11" x14ac:dyDescent="0.3">
      <c r="A5860" t="s">
        <v>528</v>
      </c>
      <c r="B5860" s="2">
        <v>46112</v>
      </c>
      <c r="C5860">
        <v>137430.10999999999</v>
      </c>
      <c r="D5860">
        <v>733.19</v>
      </c>
      <c r="E5860">
        <v>191.41</v>
      </c>
      <c r="F5860">
        <v>1201.72</v>
      </c>
      <c r="G5860">
        <v>192.96</v>
      </c>
      <c r="H5860">
        <v>135844.03</v>
      </c>
      <c r="I5860">
        <v>28.47</v>
      </c>
      <c r="J5860">
        <v>6.72</v>
      </c>
      <c r="K5860">
        <v>21.75</v>
      </c>
    </row>
    <row r="5861" spans="1:11" x14ac:dyDescent="0.3">
      <c r="A5861" t="s">
        <v>528</v>
      </c>
      <c r="B5861" s="2">
        <v>46142</v>
      </c>
      <c r="C5861">
        <v>135844.03</v>
      </c>
      <c r="D5861">
        <v>724.73</v>
      </c>
      <c r="E5861">
        <v>189.2</v>
      </c>
      <c r="F5861">
        <v>1187.8499999999999</v>
      </c>
      <c r="G5861">
        <v>190.73</v>
      </c>
      <c r="H5861">
        <v>134276.26</v>
      </c>
      <c r="I5861">
        <v>28.14</v>
      </c>
      <c r="J5861">
        <v>6.72</v>
      </c>
      <c r="K5861">
        <v>21.42</v>
      </c>
    </row>
    <row r="5862" spans="1:11" x14ac:dyDescent="0.3">
      <c r="A5862" t="s">
        <v>528</v>
      </c>
      <c r="B5862" s="2">
        <v>46173</v>
      </c>
      <c r="C5862">
        <v>134276.26</v>
      </c>
      <c r="D5862">
        <v>716.36</v>
      </c>
      <c r="E5862">
        <v>187.01</v>
      </c>
      <c r="F5862">
        <v>1174.1400000000001</v>
      </c>
      <c r="G5862">
        <v>188.53</v>
      </c>
      <c r="H5862">
        <v>132726.57</v>
      </c>
      <c r="I5862">
        <v>27.81</v>
      </c>
      <c r="J5862">
        <v>6.72</v>
      </c>
      <c r="K5862">
        <v>21.09</v>
      </c>
    </row>
    <row r="5863" spans="1:11" x14ac:dyDescent="0.3">
      <c r="A5863" t="s">
        <v>528</v>
      </c>
      <c r="B5863" s="2">
        <v>46203</v>
      </c>
      <c r="C5863">
        <v>132726.57</v>
      </c>
      <c r="D5863">
        <v>708.1</v>
      </c>
      <c r="E5863">
        <v>184.85</v>
      </c>
      <c r="F5863">
        <v>1160.5899999999999</v>
      </c>
      <c r="G5863">
        <v>186.35</v>
      </c>
      <c r="H5863">
        <v>131194.78</v>
      </c>
      <c r="I5863">
        <v>27.49</v>
      </c>
      <c r="J5863">
        <v>6.72</v>
      </c>
      <c r="K5863">
        <v>20.77</v>
      </c>
    </row>
    <row r="5864" spans="1:11" x14ac:dyDescent="0.3">
      <c r="A5864" t="s">
        <v>528</v>
      </c>
      <c r="B5864" s="2">
        <v>46234</v>
      </c>
      <c r="C5864">
        <v>131194.78</v>
      </c>
      <c r="D5864">
        <v>699.92</v>
      </c>
      <c r="E5864">
        <v>182.72</v>
      </c>
      <c r="F5864">
        <v>1147.19</v>
      </c>
      <c r="G5864">
        <v>184.2</v>
      </c>
      <c r="H5864">
        <v>129680.66</v>
      </c>
      <c r="I5864">
        <v>27.17</v>
      </c>
      <c r="J5864">
        <v>6.72</v>
      </c>
      <c r="K5864">
        <v>20.45</v>
      </c>
    </row>
    <row r="5865" spans="1:11" x14ac:dyDescent="0.3">
      <c r="A5865" t="s">
        <v>528</v>
      </c>
      <c r="B5865" s="2">
        <v>46265</v>
      </c>
      <c r="C5865">
        <v>129680.66</v>
      </c>
      <c r="D5865">
        <v>691.85</v>
      </c>
      <c r="E5865">
        <v>180.61</v>
      </c>
      <c r="F5865">
        <v>1133.96</v>
      </c>
      <c r="G5865">
        <v>182.08</v>
      </c>
      <c r="H5865">
        <v>128184.02</v>
      </c>
      <c r="I5865">
        <v>26.86</v>
      </c>
      <c r="J5865">
        <v>6.72</v>
      </c>
      <c r="K5865">
        <v>20.14</v>
      </c>
    </row>
    <row r="5866" spans="1:11" x14ac:dyDescent="0.3">
      <c r="A5866" t="s">
        <v>528</v>
      </c>
      <c r="B5866" s="2">
        <v>46295</v>
      </c>
      <c r="C5866">
        <v>128184.02</v>
      </c>
      <c r="D5866">
        <v>683.86</v>
      </c>
      <c r="E5866">
        <v>178.53</v>
      </c>
      <c r="F5866">
        <v>1120.8699999999999</v>
      </c>
      <c r="G5866">
        <v>179.97</v>
      </c>
      <c r="H5866">
        <v>126704.65</v>
      </c>
      <c r="I5866">
        <v>26.55</v>
      </c>
      <c r="J5866">
        <v>6.72</v>
      </c>
      <c r="K5866">
        <v>19.829999999999998</v>
      </c>
    </row>
    <row r="5867" spans="1:11" x14ac:dyDescent="0.3">
      <c r="A5867" t="s">
        <v>528</v>
      </c>
      <c r="B5867" s="2">
        <v>46326</v>
      </c>
      <c r="C5867">
        <v>126704.65</v>
      </c>
      <c r="D5867">
        <v>675.97</v>
      </c>
      <c r="E5867">
        <v>176.47</v>
      </c>
      <c r="F5867">
        <v>1107.93</v>
      </c>
      <c r="G5867">
        <v>177.9</v>
      </c>
      <c r="H5867">
        <v>125242.35</v>
      </c>
      <c r="I5867">
        <v>26.24</v>
      </c>
      <c r="J5867">
        <v>6.72</v>
      </c>
      <c r="K5867">
        <v>19.52</v>
      </c>
    </row>
    <row r="5868" spans="1:11" x14ac:dyDescent="0.3">
      <c r="A5868" t="s">
        <v>528</v>
      </c>
      <c r="B5868" s="2">
        <v>46356</v>
      </c>
      <c r="C5868">
        <v>125242.35</v>
      </c>
      <c r="D5868">
        <v>668.17</v>
      </c>
      <c r="E5868">
        <v>174.43</v>
      </c>
      <c r="F5868">
        <v>1095.1500000000001</v>
      </c>
      <c r="G5868">
        <v>175.84</v>
      </c>
      <c r="H5868">
        <v>123796.93</v>
      </c>
      <c r="I5868">
        <v>25.94</v>
      </c>
      <c r="J5868">
        <v>6.72</v>
      </c>
      <c r="K5868">
        <v>19.22</v>
      </c>
    </row>
    <row r="5869" spans="1:11" x14ac:dyDescent="0.3">
      <c r="A5869" t="s">
        <v>528</v>
      </c>
      <c r="B5869" s="2">
        <v>46387</v>
      </c>
      <c r="C5869">
        <v>123796.93</v>
      </c>
      <c r="D5869">
        <v>660.46</v>
      </c>
      <c r="E5869">
        <v>172.42</v>
      </c>
      <c r="F5869">
        <v>1082.51</v>
      </c>
      <c r="G5869">
        <v>173.81</v>
      </c>
      <c r="H5869">
        <v>122368.19</v>
      </c>
      <c r="I5869">
        <v>25.64</v>
      </c>
      <c r="J5869">
        <v>6.72</v>
      </c>
      <c r="K5869">
        <v>18.920000000000002</v>
      </c>
    </row>
    <row r="5870" spans="1:11" x14ac:dyDescent="0.3">
      <c r="A5870" t="s">
        <v>529</v>
      </c>
      <c r="B5870" s="2">
        <v>46053</v>
      </c>
      <c r="C5870">
        <v>325673.90999999997</v>
      </c>
      <c r="D5870">
        <v>1864.48</v>
      </c>
      <c r="E5870">
        <v>352.78</v>
      </c>
      <c r="F5870">
        <v>3656.35</v>
      </c>
      <c r="G5870">
        <v>412.31</v>
      </c>
      <c r="H5870">
        <v>321252.46999999997</v>
      </c>
      <c r="I5870">
        <v>67.39</v>
      </c>
      <c r="J5870">
        <v>5.0199999999999996</v>
      </c>
      <c r="K5870">
        <v>62.37</v>
      </c>
    </row>
    <row r="5871" spans="1:11" x14ac:dyDescent="0.3">
      <c r="A5871" t="s">
        <v>529</v>
      </c>
      <c r="B5871" s="2">
        <v>46081</v>
      </c>
      <c r="C5871">
        <v>321252.46999999997</v>
      </c>
      <c r="D5871">
        <v>1839.17</v>
      </c>
      <c r="E5871">
        <v>347.99</v>
      </c>
      <c r="F5871">
        <v>3606.72</v>
      </c>
      <c r="G5871">
        <v>406.71</v>
      </c>
      <c r="H5871">
        <v>316891.06</v>
      </c>
      <c r="I5871">
        <v>66.47</v>
      </c>
      <c r="J5871">
        <v>5.0199999999999996</v>
      </c>
      <c r="K5871">
        <v>61.45</v>
      </c>
    </row>
    <row r="5872" spans="1:11" x14ac:dyDescent="0.3">
      <c r="A5872" t="s">
        <v>529</v>
      </c>
      <c r="B5872" s="2">
        <v>46112</v>
      </c>
      <c r="C5872">
        <v>316891.06</v>
      </c>
      <c r="D5872">
        <v>1814.2</v>
      </c>
      <c r="E5872">
        <v>343.26</v>
      </c>
      <c r="F5872">
        <v>3557.75</v>
      </c>
      <c r="G5872">
        <v>401.19</v>
      </c>
      <c r="H5872">
        <v>312588.86</v>
      </c>
      <c r="I5872">
        <v>65.569999999999993</v>
      </c>
      <c r="J5872">
        <v>5.0199999999999996</v>
      </c>
      <c r="K5872">
        <v>60.55</v>
      </c>
    </row>
    <row r="5873" spans="1:11" x14ac:dyDescent="0.3">
      <c r="A5873" t="s">
        <v>529</v>
      </c>
      <c r="B5873" s="2">
        <v>46142</v>
      </c>
      <c r="C5873">
        <v>312588.86</v>
      </c>
      <c r="D5873">
        <v>1789.57</v>
      </c>
      <c r="E5873">
        <v>338.6</v>
      </c>
      <c r="F5873">
        <v>3509.45</v>
      </c>
      <c r="G5873">
        <v>395.74</v>
      </c>
      <c r="H5873">
        <v>308345.07</v>
      </c>
      <c r="I5873">
        <v>64.680000000000007</v>
      </c>
      <c r="J5873">
        <v>5.0199999999999996</v>
      </c>
      <c r="K5873">
        <v>59.66</v>
      </c>
    </row>
    <row r="5874" spans="1:11" x14ac:dyDescent="0.3">
      <c r="A5874" t="s">
        <v>529</v>
      </c>
      <c r="B5874" s="2">
        <v>46173</v>
      </c>
      <c r="C5874">
        <v>308345.07</v>
      </c>
      <c r="D5874">
        <v>1765.28</v>
      </c>
      <c r="E5874">
        <v>334.01</v>
      </c>
      <c r="F5874">
        <v>3461.8</v>
      </c>
      <c r="G5874">
        <v>390.37</v>
      </c>
      <c r="H5874">
        <v>304158.90000000002</v>
      </c>
      <c r="I5874">
        <v>63.8</v>
      </c>
      <c r="J5874">
        <v>5.0199999999999996</v>
      </c>
      <c r="K5874">
        <v>58.78</v>
      </c>
    </row>
    <row r="5875" spans="1:11" x14ac:dyDescent="0.3">
      <c r="A5875" t="s">
        <v>529</v>
      </c>
      <c r="B5875" s="2">
        <v>46203</v>
      </c>
      <c r="C5875">
        <v>304158.90000000002</v>
      </c>
      <c r="D5875">
        <v>1741.31</v>
      </c>
      <c r="E5875">
        <v>329.47</v>
      </c>
      <c r="F5875">
        <v>3414.8</v>
      </c>
      <c r="G5875">
        <v>385.07</v>
      </c>
      <c r="H5875">
        <v>300029.55</v>
      </c>
      <c r="I5875">
        <v>62.94</v>
      </c>
      <c r="J5875">
        <v>5.0199999999999996</v>
      </c>
      <c r="K5875">
        <v>57.91</v>
      </c>
    </row>
    <row r="5876" spans="1:11" x14ac:dyDescent="0.3">
      <c r="A5876" t="s">
        <v>529</v>
      </c>
      <c r="B5876" s="2">
        <v>46234</v>
      </c>
      <c r="C5876">
        <v>300029.55</v>
      </c>
      <c r="D5876">
        <v>1717.67</v>
      </c>
      <c r="E5876">
        <v>325</v>
      </c>
      <c r="F5876">
        <v>3368.44</v>
      </c>
      <c r="G5876">
        <v>379.84</v>
      </c>
      <c r="H5876">
        <v>295956.27</v>
      </c>
      <c r="I5876">
        <v>62.08</v>
      </c>
      <c r="J5876">
        <v>5.0199999999999996</v>
      </c>
      <c r="K5876">
        <v>57.06</v>
      </c>
    </row>
    <row r="5877" spans="1:11" x14ac:dyDescent="0.3">
      <c r="A5877" t="s">
        <v>529</v>
      </c>
      <c r="B5877" s="2">
        <v>46265</v>
      </c>
      <c r="C5877">
        <v>295956.27</v>
      </c>
      <c r="D5877">
        <v>1694.35</v>
      </c>
      <c r="E5877">
        <v>320.58999999999997</v>
      </c>
      <c r="F5877">
        <v>3322.71</v>
      </c>
      <c r="G5877">
        <v>374.68</v>
      </c>
      <c r="H5877">
        <v>291938.28999999998</v>
      </c>
      <c r="I5877">
        <v>61.24</v>
      </c>
      <c r="J5877">
        <v>5.0199999999999996</v>
      </c>
      <c r="K5877">
        <v>56.22</v>
      </c>
    </row>
    <row r="5878" spans="1:11" x14ac:dyDescent="0.3">
      <c r="A5878" t="s">
        <v>529</v>
      </c>
      <c r="B5878" s="2">
        <v>46295</v>
      </c>
      <c r="C5878">
        <v>291938.28999999998</v>
      </c>
      <c r="D5878">
        <v>1671.35</v>
      </c>
      <c r="E5878">
        <v>316.23</v>
      </c>
      <c r="F5878">
        <v>3277.6</v>
      </c>
      <c r="G5878">
        <v>369.6</v>
      </c>
      <c r="H5878">
        <v>287974.86</v>
      </c>
      <c r="I5878">
        <v>60.41</v>
      </c>
      <c r="J5878">
        <v>5.0199999999999996</v>
      </c>
      <c r="K5878">
        <v>55.38</v>
      </c>
    </row>
    <row r="5879" spans="1:11" x14ac:dyDescent="0.3">
      <c r="A5879" t="s">
        <v>529</v>
      </c>
      <c r="B5879" s="2">
        <v>46326</v>
      </c>
      <c r="C5879">
        <v>287974.86</v>
      </c>
      <c r="D5879">
        <v>1648.66</v>
      </c>
      <c r="E5879">
        <v>311.94</v>
      </c>
      <c r="F5879">
        <v>3233.11</v>
      </c>
      <c r="G5879">
        <v>364.58</v>
      </c>
      <c r="H5879">
        <v>284065.23</v>
      </c>
      <c r="I5879">
        <v>59.59</v>
      </c>
      <c r="J5879">
        <v>5.0199999999999996</v>
      </c>
      <c r="K5879">
        <v>54.56</v>
      </c>
    </row>
    <row r="5880" spans="1:11" x14ac:dyDescent="0.3">
      <c r="A5880" t="s">
        <v>529</v>
      </c>
      <c r="B5880" s="2">
        <v>46356</v>
      </c>
      <c r="C5880">
        <v>284065.23</v>
      </c>
      <c r="D5880">
        <v>1626.27</v>
      </c>
      <c r="E5880">
        <v>307.7</v>
      </c>
      <c r="F5880">
        <v>3189.21</v>
      </c>
      <c r="G5880">
        <v>359.63</v>
      </c>
      <c r="H5880">
        <v>280208.68</v>
      </c>
      <c r="I5880">
        <v>58.78</v>
      </c>
      <c r="J5880">
        <v>5.0199999999999996</v>
      </c>
      <c r="K5880">
        <v>53.76</v>
      </c>
    </row>
    <row r="5881" spans="1:11" x14ac:dyDescent="0.3">
      <c r="A5881" t="s">
        <v>529</v>
      </c>
      <c r="B5881" s="2">
        <v>46387</v>
      </c>
      <c r="C5881">
        <v>280208.68</v>
      </c>
      <c r="D5881">
        <v>1604.19</v>
      </c>
      <c r="E5881">
        <v>303.52999999999997</v>
      </c>
      <c r="F5881">
        <v>3145.91</v>
      </c>
      <c r="G5881">
        <v>354.75</v>
      </c>
      <c r="H5881">
        <v>276404.5</v>
      </c>
      <c r="I5881">
        <v>57.98</v>
      </c>
      <c r="J5881">
        <v>5.0199999999999996</v>
      </c>
      <c r="K5881">
        <v>52.96</v>
      </c>
    </row>
    <row r="5882" spans="1:11" x14ac:dyDescent="0.3">
      <c r="A5882" t="s">
        <v>530</v>
      </c>
      <c r="B5882" s="2">
        <v>46053</v>
      </c>
      <c r="C5882">
        <v>180582.06</v>
      </c>
      <c r="D5882">
        <v>795.16</v>
      </c>
      <c r="E5882">
        <v>235.49</v>
      </c>
      <c r="F5882">
        <v>1542.04</v>
      </c>
      <c r="G5882">
        <v>293.67</v>
      </c>
      <c r="H5882">
        <v>178510.85</v>
      </c>
      <c r="I5882">
        <v>41.15</v>
      </c>
      <c r="J5882">
        <v>6.7</v>
      </c>
      <c r="K5882">
        <v>34.450000000000003</v>
      </c>
    </row>
    <row r="5883" spans="1:11" x14ac:dyDescent="0.3">
      <c r="A5883" t="s">
        <v>530</v>
      </c>
      <c r="B5883" s="2">
        <v>46081</v>
      </c>
      <c r="C5883">
        <v>178510.85</v>
      </c>
      <c r="D5883">
        <v>786.04</v>
      </c>
      <c r="E5883">
        <v>232.79</v>
      </c>
      <c r="F5883">
        <v>1524.36</v>
      </c>
      <c r="G5883">
        <v>290.3</v>
      </c>
      <c r="H5883">
        <v>176463.4</v>
      </c>
      <c r="I5883">
        <v>40.67</v>
      </c>
      <c r="J5883">
        <v>6.7</v>
      </c>
      <c r="K5883">
        <v>33.97</v>
      </c>
    </row>
    <row r="5884" spans="1:11" x14ac:dyDescent="0.3">
      <c r="A5884" t="s">
        <v>530</v>
      </c>
      <c r="B5884" s="2">
        <v>46112</v>
      </c>
      <c r="C5884">
        <v>176463.4</v>
      </c>
      <c r="D5884">
        <v>777.03</v>
      </c>
      <c r="E5884">
        <v>230.12</v>
      </c>
      <c r="F5884">
        <v>1506.87</v>
      </c>
      <c r="G5884">
        <v>286.97000000000003</v>
      </c>
      <c r="H5884">
        <v>174439.44</v>
      </c>
      <c r="I5884">
        <v>40.21</v>
      </c>
      <c r="J5884">
        <v>6.7</v>
      </c>
      <c r="K5884">
        <v>33.51</v>
      </c>
    </row>
    <row r="5885" spans="1:11" x14ac:dyDescent="0.3">
      <c r="A5885" t="s">
        <v>530</v>
      </c>
      <c r="B5885" s="2">
        <v>46142</v>
      </c>
      <c r="C5885">
        <v>174439.44</v>
      </c>
      <c r="D5885">
        <v>768.11</v>
      </c>
      <c r="E5885">
        <v>227.48</v>
      </c>
      <c r="F5885">
        <v>1489.59</v>
      </c>
      <c r="G5885">
        <v>283.68</v>
      </c>
      <c r="H5885">
        <v>172438.68</v>
      </c>
      <c r="I5885">
        <v>39.75</v>
      </c>
      <c r="J5885">
        <v>6.7</v>
      </c>
      <c r="K5885">
        <v>33.049999999999997</v>
      </c>
    </row>
    <row r="5886" spans="1:11" x14ac:dyDescent="0.3">
      <c r="A5886" t="s">
        <v>530</v>
      </c>
      <c r="B5886" s="2">
        <v>46173</v>
      </c>
      <c r="C5886">
        <v>172438.68</v>
      </c>
      <c r="D5886">
        <v>759.3</v>
      </c>
      <c r="E5886">
        <v>224.87</v>
      </c>
      <c r="F5886">
        <v>1472.5</v>
      </c>
      <c r="G5886">
        <v>280.43</v>
      </c>
      <c r="H5886">
        <v>170460.88</v>
      </c>
      <c r="I5886">
        <v>39.29</v>
      </c>
      <c r="J5886">
        <v>6.7</v>
      </c>
      <c r="K5886">
        <v>32.590000000000003</v>
      </c>
    </row>
    <row r="5887" spans="1:11" x14ac:dyDescent="0.3">
      <c r="A5887" t="s">
        <v>530</v>
      </c>
      <c r="B5887" s="2">
        <v>46203</v>
      </c>
      <c r="C5887">
        <v>170460.88</v>
      </c>
      <c r="D5887">
        <v>750.6</v>
      </c>
      <c r="E5887">
        <v>222.29</v>
      </c>
      <c r="F5887">
        <v>1455.62</v>
      </c>
      <c r="G5887">
        <v>277.20999999999998</v>
      </c>
      <c r="H5887">
        <v>168505.76</v>
      </c>
      <c r="I5887">
        <v>38.840000000000003</v>
      </c>
      <c r="J5887">
        <v>6.7</v>
      </c>
      <c r="K5887">
        <v>32.14</v>
      </c>
    </row>
    <row r="5888" spans="1:11" x14ac:dyDescent="0.3">
      <c r="A5888" t="s">
        <v>530</v>
      </c>
      <c r="B5888" s="2">
        <v>46234</v>
      </c>
      <c r="C5888">
        <v>168505.76</v>
      </c>
      <c r="D5888">
        <v>741.99</v>
      </c>
      <c r="E5888">
        <v>219.74</v>
      </c>
      <c r="F5888">
        <v>1438.92</v>
      </c>
      <c r="G5888">
        <v>274.02999999999997</v>
      </c>
      <c r="H5888">
        <v>166573.06</v>
      </c>
      <c r="I5888">
        <v>38.39</v>
      </c>
      <c r="J5888">
        <v>6.7</v>
      </c>
      <c r="K5888">
        <v>31.69</v>
      </c>
    </row>
    <row r="5889" spans="1:11" x14ac:dyDescent="0.3">
      <c r="A5889" t="s">
        <v>530</v>
      </c>
      <c r="B5889" s="2">
        <v>46265</v>
      </c>
      <c r="C5889">
        <v>166573.06</v>
      </c>
      <c r="D5889">
        <v>733.48</v>
      </c>
      <c r="E5889">
        <v>217.22</v>
      </c>
      <c r="F5889">
        <v>1422.42</v>
      </c>
      <c r="G5889">
        <v>270.89</v>
      </c>
      <c r="H5889">
        <v>164662.53</v>
      </c>
      <c r="I5889">
        <v>37.950000000000003</v>
      </c>
      <c r="J5889">
        <v>6.7</v>
      </c>
      <c r="K5889">
        <v>31.25</v>
      </c>
    </row>
    <row r="5890" spans="1:11" x14ac:dyDescent="0.3">
      <c r="A5890" t="s">
        <v>530</v>
      </c>
      <c r="B5890" s="2">
        <v>46295</v>
      </c>
      <c r="C5890">
        <v>164662.53</v>
      </c>
      <c r="D5890">
        <v>725.06</v>
      </c>
      <c r="E5890">
        <v>214.73</v>
      </c>
      <c r="F5890">
        <v>1406.1</v>
      </c>
      <c r="G5890">
        <v>267.77999999999997</v>
      </c>
      <c r="H5890">
        <v>162773.92000000001</v>
      </c>
      <c r="I5890">
        <v>37.520000000000003</v>
      </c>
      <c r="J5890">
        <v>6.7</v>
      </c>
      <c r="K5890">
        <v>30.82</v>
      </c>
    </row>
    <row r="5891" spans="1:11" x14ac:dyDescent="0.3">
      <c r="A5891" t="s">
        <v>530</v>
      </c>
      <c r="B5891" s="2">
        <v>46326</v>
      </c>
      <c r="C5891">
        <v>162773.92000000001</v>
      </c>
      <c r="D5891">
        <v>716.75</v>
      </c>
      <c r="E5891">
        <v>212.27</v>
      </c>
      <c r="F5891">
        <v>1389.97</v>
      </c>
      <c r="G5891">
        <v>264.70999999999998</v>
      </c>
      <c r="H5891">
        <v>160906.96</v>
      </c>
      <c r="I5891">
        <v>37.090000000000003</v>
      </c>
      <c r="J5891">
        <v>6.7</v>
      </c>
      <c r="K5891">
        <v>30.39</v>
      </c>
    </row>
    <row r="5892" spans="1:11" x14ac:dyDescent="0.3">
      <c r="A5892" t="s">
        <v>530</v>
      </c>
      <c r="B5892" s="2">
        <v>46356</v>
      </c>
      <c r="C5892">
        <v>160906.96</v>
      </c>
      <c r="D5892">
        <v>708.53</v>
      </c>
      <c r="E5892">
        <v>209.83</v>
      </c>
      <c r="F5892">
        <v>1374.03</v>
      </c>
      <c r="G5892">
        <v>261.67</v>
      </c>
      <c r="H5892">
        <v>159061.42000000001</v>
      </c>
      <c r="I5892">
        <v>36.659999999999997</v>
      </c>
      <c r="J5892">
        <v>6.7</v>
      </c>
      <c r="K5892">
        <v>29.96</v>
      </c>
    </row>
    <row r="5893" spans="1:11" x14ac:dyDescent="0.3">
      <c r="A5893" t="s">
        <v>530</v>
      </c>
      <c r="B5893" s="2">
        <v>46387</v>
      </c>
      <c r="C5893">
        <v>159061.42000000001</v>
      </c>
      <c r="D5893">
        <v>700.4</v>
      </c>
      <c r="E5893">
        <v>207.43</v>
      </c>
      <c r="F5893">
        <v>1358.27</v>
      </c>
      <c r="G5893">
        <v>258.67</v>
      </c>
      <c r="H5893">
        <v>157237.04999999999</v>
      </c>
      <c r="I5893">
        <v>36.24</v>
      </c>
      <c r="J5893">
        <v>6.7</v>
      </c>
      <c r="K5893">
        <v>29.54</v>
      </c>
    </row>
    <row r="5894" spans="1:11" x14ac:dyDescent="0.3">
      <c r="A5894" t="s">
        <v>531</v>
      </c>
      <c r="B5894" s="2">
        <v>46053</v>
      </c>
      <c r="C5894">
        <v>412957.31</v>
      </c>
      <c r="D5894">
        <v>2521.79</v>
      </c>
      <c r="E5894">
        <v>398.93</v>
      </c>
      <c r="F5894">
        <v>6311.21</v>
      </c>
      <c r="G5894">
        <v>212.76</v>
      </c>
      <c r="H5894">
        <v>406034.41</v>
      </c>
      <c r="I5894">
        <v>85.31</v>
      </c>
      <c r="J5894">
        <v>5.35</v>
      </c>
      <c r="K5894">
        <v>79.959999999999994</v>
      </c>
    </row>
    <row r="5895" spans="1:11" x14ac:dyDescent="0.3">
      <c r="A5895" t="s">
        <v>531</v>
      </c>
      <c r="B5895" s="2">
        <v>46081</v>
      </c>
      <c r="C5895">
        <v>406034.41</v>
      </c>
      <c r="D5895">
        <v>2479.52</v>
      </c>
      <c r="E5895">
        <v>392.24</v>
      </c>
      <c r="F5895">
        <v>6205.41</v>
      </c>
      <c r="G5895">
        <v>209.19</v>
      </c>
      <c r="H5895">
        <v>399227.57</v>
      </c>
      <c r="I5895">
        <v>83.88</v>
      </c>
      <c r="J5895">
        <v>5.35</v>
      </c>
      <c r="K5895">
        <v>78.53</v>
      </c>
    </row>
    <row r="5896" spans="1:11" x14ac:dyDescent="0.3">
      <c r="A5896" t="s">
        <v>531</v>
      </c>
      <c r="B5896" s="2">
        <v>46112</v>
      </c>
      <c r="C5896">
        <v>399227.57</v>
      </c>
      <c r="D5896">
        <v>2437.9499999999998</v>
      </c>
      <c r="E5896">
        <v>385.66</v>
      </c>
      <c r="F5896">
        <v>6101.38</v>
      </c>
      <c r="G5896">
        <v>205.68</v>
      </c>
      <c r="H5896">
        <v>392534.84</v>
      </c>
      <c r="I5896">
        <v>82.48</v>
      </c>
      <c r="J5896">
        <v>5.35</v>
      </c>
      <c r="K5896">
        <v>77.12</v>
      </c>
    </row>
    <row r="5897" spans="1:11" x14ac:dyDescent="0.3">
      <c r="A5897" t="s">
        <v>531</v>
      </c>
      <c r="B5897" s="2">
        <v>46142</v>
      </c>
      <c r="C5897">
        <v>392534.84</v>
      </c>
      <c r="D5897">
        <v>2397.08</v>
      </c>
      <c r="E5897">
        <v>379.2</v>
      </c>
      <c r="F5897">
        <v>5999.1</v>
      </c>
      <c r="G5897">
        <v>202.23</v>
      </c>
      <c r="H5897">
        <v>385954.31</v>
      </c>
      <c r="I5897">
        <v>81.09</v>
      </c>
      <c r="J5897">
        <v>5.35</v>
      </c>
      <c r="K5897">
        <v>75.739999999999995</v>
      </c>
    </row>
    <row r="5898" spans="1:11" x14ac:dyDescent="0.3">
      <c r="A5898" t="s">
        <v>531</v>
      </c>
      <c r="B5898" s="2">
        <v>46173</v>
      </c>
      <c r="C5898">
        <v>385954.31</v>
      </c>
      <c r="D5898">
        <v>2356.89</v>
      </c>
      <c r="E5898">
        <v>372.84</v>
      </c>
      <c r="F5898">
        <v>5898.53</v>
      </c>
      <c r="G5898">
        <v>198.84</v>
      </c>
      <c r="H5898">
        <v>379484.1</v>
      </c>
      <c r="I5898">
        <v>79.73</v>
      </c>
      <c r="J5898">
        <v>5.35</v>
      </c>
      <c r="K5898">
        <v>74.38</v>
      </c>
    </row>
    <row r="5899" spans="1:11" x14ac:dyDescent="0.3">
      <c r="A5899" t="s">
        <v>531</v>
      </c>
      <c r="B5899" s="2">
        <v>46203</v>
      </c>
      <c r="C5899">
        <v>379484.1</v>
      </c>
      <c r="D5899">
        <v>2317.38</v>
      </c>
      <c r="E5899">
        <v>366.59</v>
      </c>
      <c r="F5899">
        <v>5799.64</v>
      </c>
      <c r="G5899">
        <v>195.51</v>
      </c>
      <c r="H5899">
        <v>373122.35</v>
      </c>
      <c r="I5899">
        <v>78.400000000000006</v>
      </c>
      <c r="J5899">
        <v>5.35</v>
      </c>
      <c r="K5899">
        <v>73.040000000000006</v>
      </c>
    </row>
    <row r="5900" spans="1:11" x14ac:dyDescent="0.3">
      <c r="A5900" t="s">
        <v>531</v>
      </c>
      <c r="B5900" s="2">
        <v>46234</v>
      </c>
      <c r="C5900">
        <v>373122.35</v>
      </c>
      <c r="D5900">
        <v>2278.5300000000002</v>
      </c>
      <c r="E5900">
        <v>360.45</v>
      </c>
      <c r="F5900">
        <v>5702.42</v>
      </c>
      <c r="G5900">
        <v>192.23</v>
      </c>
      <c r="H5900">
        <v>366867.25</v>
      </c>
      <c r="I5900">
        <v>77.08</v>
      </c>
      <c r="J5900">
        <v>5.35</v>
      </c>
      <c r="K5900">
        <v>71.73</v>
      </c>
    </row>
    <row r="5901" spans="1:11" x14ac:dyDescent="0.3">
      <c r="A5901" t="s">
        <v>531</v>
      </c>
      <c r="B5901" s="2">
        <v>46265</v>
      </c>
      <c r="C5901">
        <v>366867.25</v>
      </c>
      <c r="D5901">
        <v>2240.34</v>
      </c>
      <c r="E5901">
        <v>354.4</v>
      </c>
      <c r="F5901">
        <v>5606.82</v>
      </c>
      <c r="G5901">
        <v>189.01</v>
      </c>
      <c r="H5901">
        <v>360717.02</v>
      </c>
      <c r="I5901">
        <v>75.790000000000006</v>
      </c>
      <c r="J5901">
        <v>5.35</v>
      </c>
      <c r="K5901">
        <v>70.44</v>
      </c>
    </row>
    <row r="5902" spans="1:11" x14ac:dyDescent="0.3">
      <c r="A5902" t="s">
        <v>531</v>
      </c>
      <c r="B5902" s="2">
        <v>46295</v>
      </c>
      <c r="C5902">
        <v>360717.02</v>
      </c>
      <c r="D5902">
        <v>2202.7800000000002</v>
      </c>
      <c r="E5902">
        <v>348.46</v>
      </c>
      <c r="F5902">
        <v>5512.83</v>
      </c>
      <c r="G5902">
        <v>185.84</v>
      </c>
      <c r="H5902">
        <v>354669.89</v>
      </c>
      <c r="I5902">
        <v>74.52</v>
      </c>
      <c r="J5902">
        <v>5.35</v>
      </c>
      <c r="K5902">
        <v>69.17</v>
      </c>
    </row>
    <row r="5903" spans="1:11" x14ac:dyDescent="0.3">
      <c r="A5903" t="s">
        <v>531</v>
      </c>
      <c r="B5903" s="2">
        <v>46326</v>
      </c>
      <c r="C5903">
        <v>354669.89</v>
      </c>
      <c r="D5903">
        <v>2165.85</v>
      </c>
      <c r="E5903">
        <v>342.62</v>
      </c>
      <c r="F5903">
        <v>5420.41</v>
      </c>
      <c r="G5903">
        <v>182.73</v>
      </c>
      <c r="H5903">
        <v>348724.13</v>
      </c>
      <c r="I5903">
        <v>73.27</v>
      </c>
      <c r="J5903">
        <v>5.35</v>
      </c>
      <c r="K5903">
        <v>67.92</v>
      </c>
    </row>
    <row r="5904" spans="1:11" x14ac:dyDescent="0.3">
      <c r="A5904" t="s">
        <v>531</v>
      </c>
      <c r="B5904" s="2">
        <v>46356</v>
      </c>
      <c r="C5904">
        <v>348724.13</v>
      </c>
      <c r="D5904">
        <v>2129.54</v>
      </c>
      <c r="E5904">
        <v>336.88</v>
      </c>
      <c r="F5904">
        <v>5329.54</v>
      </c>
      <c r="G5904">
        <v>179.66</v>
      </c>
      <c r="H5904">
        <v>342878.05</v>
      </c>
      <c r="I5904">
        <v>72.040000000000006</v>
      </c>
      <c r="J5904">
        <v>5.35</v>
      </c>
      <c r="K5904">
        <v>66.69</v>
      </c>
    </row>
    <row r="5905" spans="1:11" x14ac:dyDescent="0.3">
      <c r="A5905" t="s">
        <v>531</v>
      </c>
      <c r="B5905" s="2">
        <v>46387</v>
      </c>
      <c r="C5905">
        <v>342878.05</v>
      </c>
      <c r="D5905">
        <v>2093.84</v>
      </c>
      <c r="E5905">
        <v>331.23</v>
      </c>
      <c r="F5905">
        <v>5240.2</v>
      </c>
      <c r="G5905">
        <v>176.65</v>
      </c>
      <c r="H5905">
        <v>337129.98</v>
      </c>
      <c r="I5905">
        <v>70.83</v>
      </c>
      <c r="J5905">
        <v>5.35</v>
      </c>
      <c r="K5905">
        <v>65.48</v>
      </c>
    </row>
    <row r="5906" spans="1:11" x14ac:dyDescent="0.3">
      <c r="A5906" t="s">
        <v>532</v>
      </c>
      <c r="B5906" s="2">
        <v>46053</v>
      </c>
      <c r="C5906">
        <v>510867.52</v>
      </c>
      <c r="D5906">
        <v>2381.4899999999998</v>
      </c>
      <c r="E5906">
        <v>770.04</v>
      </c>
      <c r="F5906">
        <v>3311.62</v>
      </c>
      <c r="G5906">
        <v>963.63</v>
      </c>
      <c r="H5906">
        <v>505822.24</v>
      </c>
      <c r="I5906">
        <v>116.5</v>
      </c>
      <c r="J5906">
        <v>6</v>
      </c>
      <c r="K5906">
        <v>110.49</v>
      </c>
    </row>
    <row r="5907" spans="1:11" x14ac:dyDescent="0.3">
      <c r="A5907" t="s">
        <v>532</v>
      </c>
      <c r="B5907" s="2">
        <v>46081</v>
      </c>
      <c r="C5907">
        <v>505822.24</v>
      </c>
      <c r="D5907">
        <v>2357.9699999999998</v>
      </c>
      <c r="E5907">
        <v>762.43</v>
      </c>
      <c r="F5907">
        <v>3278.91</v>
      </c>
      <c r="G5907">
        <v>954.11</v>
      </c>
      <c r="H5907">
        <v>500826.78</v>
      </c>
      <c r="I5907">
        <v>115.35</v>
      </c>
      <c r="J5907">
        <v>6</v>
      </c>
      <c r="K5907">
        <v>109.34</v>
      </c>
    </row>
    <row r="5908" spans="1:11" x14ac:dyDescent="0.3">
      <c r="A5908" t="s">
        <v>532</v>
      </c>
      <c r="B5908" s="2">
        <v>46112</v>
      </c>
      <c r="C5908">
        <v>500826.78</v>
      </c>
      <c r="D5908">
        <v>2334.69</v>
      </c>
      <c r="E5908">
        <v>754.9</v>
      </c>
      <c r="F5908">
        <v>3246.53</v>
      </c>
      <c r="G5908">
        <v>944.69</v>
      </c>
      <c r="H5908">
        <v>495880.66</v>
      </c>
      <c r="I5908">
        <v>114.21</v>
      </c>
      <c r="J5908">
        <v>6</v>
      </c>
      <c r="K5908">
        <v>108.2</v>
      </c>
    </row>
    <row r="5909" spans="1:11" x14ac:dyDescent="0.3">
      <c r="A5909" t="s">
        <v>532</v>
      </c>
      <c r="B5909" s="2">
        <v>46142</v>
      </c>
      <c r="C5909">
        <v>495880.66</v>
      </c>
      <c r="D5909">
        <v>2311.63</v>
      </c>
      <c r="E5909">
        <v>747.45</v>
      </c>
      <c r="F5909">
        <v>3214.47</v>
      </c>
      <c r="G5909">
        <v>935.36</v>
      </c>
      <c r="H5909">
        <v>490983.38</v>
      </c>
      <c r="I5909">
        <v>113.08</v>
      </c>
      <c r="J5909">
        <v>6</v>
      </c>
      <c r="K5909">
        <v>107.07</v>
      </c>
    </row>
    <row r="5910" spans="1:11" x14ac:dyDescent="0.3">
      <c r="A5910" t="s">
        <v>532</v>
      </c>
      <c r="B5910" s="2">
        <v>46173</v>
      </c>
      <c r="C5910">
        <v>490983.38</v>
      </c>
      <c r="D5910">
        <v>2288.8000000000002</v>
      </c>
      <c r="E5910">
        <v>740.07</v>
      </c>
      <c r="F5910">
        <v>3182.72</v>
      </c>
      <c r="G5910">
        <v>926.12</v>
      </c>
      <c r="H5910">
        <v>486134.47</v>
      </c>
      <c r="I5910">
        <v>111.96</v>
      </c>
      <c r="J5910">
        <v>6</v>
      </c>
      <c r="K5910">
        <v>105.96</v>
      </c>
    </row>
    <row r="5911" spans="1:11" x14ac:dyDescent="0.3">
      <c r="A5911" t="s">
        <v>532</v>
      </c>
      <c r="B5911" s="2">
        <v>46203</v>
      </c>
      <c r="C5911">
        <v>486134.47</v>
      </c>
      <c r="D5911">
        <v>2266.1999999999998</v>
      </c>
      <c r="E5911">
        <v>732.76</v>
      </c>
      <c r="F5911">
        <v>3151.29</v>
      </c>
      <c r="G5911">
        <v>916.98</v>
      </c>
      <c r="H5911">
        <v>481333.45</v>
      </c>
      <c r="I5911">
        <v>110.86</v>
      </c>
      <c r="J5911">
        <v>6</v>
      </c>
      <c r="K5911">
        <v>104.85</v>
      </c>
    </row>
    <row r="5912" spans="1:11" x14ac:dyDescent="0.3">
      <c r="A5912" t="s">
        <v>532</v>
      </c>
      <c r="B5912" s="2">
        <v>46234</v>
      </c>
      <c r="C5912">
        <v>481333.45</v>
      </c>
      <c r="D5912">
        <v>2243.8200000000002</v>
      </c>
      <c r="E5912">
        <v>725.52</v>
      </c>
      <c r="F5912">
        <v>3120.17</v>
      </c>
      <c r="G5912">
        <v>907.92</v>
      </c>
      <c r="H5912">
        <v>476579.84000000003</v>
      </c>
      <c r="I5912">
        <v>109.76</v>
      </c>
      <c r="J5912">
        <v>6</v>
      </c>
      <c r="K5912">
        <v>103.76</v>
      </c>
    </row>
    <row r="5913" spans="1:11" x14ac:dyDescent="0.3">
      <c r="A5913" t="s">
        <v>532</v>
      </c>
      <c r="B5913" s="2">
        <v>46265</v>
      </c>
      <c r="C5913">
        <v>476579.84000000003</v>
      </c>
      <c r="D5913">
        <v>2221.66</v>
      </c>
      <c r="E5913">
        <v>718.36</v>
      </c>
      <c r="F5913">
        <v>3089.35</v>
      </c>
      <c r="G5913">
        <v>898.95</v>
      </c>
      <c r="H5913">
        <v>471873.18</v>
      </c>
      <c r="I5913">
        <v>108.68</v>
      </c>
      <c r="J5913">
        <v>6</v>
      </c>
      <c r="K5913">
        <v>102.67</v>
      </c>
    </row>
    <row r="5914" spans="1:11" x14ac:dyDescent="0.3">
      <c r="A5914" t="s">
        <v>532</v>
      </c>
      <c r="B5914" s="2">
        <v>46295</v>
      </c>
      <c r="C5914">
        <v>471873.18</v>
      </c>
      <c r="D5914">
        <v>2199.7199999999998</v>
      </c>
      <c r="E5914">
        <v>711.26</v>
      </c>
      <c r="F5914">
        <v>3058.84</v>
      </c>
      <c r="G5914">
        <v>890.08</v>
      </c>
      <c r="H5914">
        <v>467213</v>
      </c>
      <c r="I5914">
        <v>107.6</v>
      </c>
      <c r="J5914">
        <v>6</v>
      </c>
      <c r="K5914">
        <v>101.6</v>
      </c>
    </row>
    <row r="5915" spans="1:11" x14ac:dyDescent="0.3">
      <c r="A5915" t="s">
        <v>532</v>
      </c>
      <c r="B5915" s="2">
        <v>46326</v>
      </c>
      <c r="C5915">
        <v>467213</v>
      </c>
      <c r="D5915">
        <v>2177.9899999999998</v>
      </c>
      <c r="E5915">
        <v>704.24</v>
      </c>
      <c r="F5915">
        <v>3028.63</v>
      </c>
      <c r="G5915">
        <v>881.29</v>
      </c>
      <c r="H5915">
        <v>462598.84</v>
      </c>
      <c r="I5915">
        <v>106.54</v>
      </c>
      <c r="J5915">
        <v>6</v>
      </c>
      <c r="K5915">
        <v>100.54</v>
      </c>
    </row>
    <row r="5916" spans="1:11" x14ac:dyDescent="0.3">
      <c r="A5916" t="s">
        <v>532</v>
      </c>
      <c r="B5916" s="2">
        <v>46356</v>
      </c>
      <c r="C5916">
        <v>462598.84</v>
      </c>
      <c r="D5916">
        <v>2156.48</v>
      </c>
      <c r="E5916">
        <v>697.28</v>
      </c>
      <c r="F5916">
        <v>2998.72</v>
      </c>
      <c r="G5916">
        <v>872.58</v>
      </c>
      <c r="H5916">
        <v>458030.25</v>
      </c>
      <c r="I5916">
        <v>105.49</v>
      </c>
      <c r="J5916">
        <v>6</v>
      </c>
      <c r="K5916">
        <v>99.48</v>
      </c>
    </row>
    <row r="5917" spans="1:11" x14ac:dyDescent="0.3">
      <c r="A5917" t="s">
        <v>532</v>
      </c>
      <c r="B5917" s="2">
        <v>46387</v>
      </c>
      <c r="C5917">
        <v>458030.25</v>
      </c>
      <c r="D5917">
        <v>2135.1799999999998</v>
      </c>
      <c r="E5917">
        <v>690.4</v>
      </c>
      <c r="F5917">
        <v>2969.11</v>
      </c>
      <c r="G5917">
        <v>863.96</v>
      </c>
      <c r="H5917">
        <v>453506.79</v>
      </c>
      <c r="I5917">
        <v>104.45</v>
      </c>
      <c r="J5917">
        <v>6</v>
      </c>
      <c r="K5917">
        <v>98.44</v>
      </c>
    </row>
    <row r="5918" spans="1:11" x14ac:dyDescent="0.3">
      <c r="A5918" t="s">
        <v>533</v>
      </c>
      <c r="B5918" s="2">
        <v>46053</v>
      </c>
      <c r="C5918">
        <v>512924.38</v>
      </c>
      <c r="D5918">
        <v>2831.34</v>
      </c>
      <c r="E5918">
        <v>645.01</v>
      </c>
      <c r="F5918">
        <v>6632.99</v>
      </c>
      <c r="G5918">
        <v>571.74</v>
      </c>
      <c r="H5918">
        <v>505074.64</v>
      </c>
      <c r="I5918">
        <v>106.04</v>
      </c>
      <c r="J5918">
        <v>6.58</v>
      </c>
      <c r="K5918">
        <v>99.46</v>
      </c>
    </row>
    <row r="5919" spans="1:11" x14ac:dyDescent="0.3">
      <c r="A5919" t="s">
        <v>533</v>
      </c>
      <c r="B5919" s="2">
        <v>46081</v>
      </c>
      <c r="C5919">
        <v>505074.64</v>
      </c>
      <c r="D5919">
        <v>2788.01</v>
      </c>
      <c r="E5919">
        <v>635.14</v>
      </c>
      <c r="F5919">
        <v>6531.48</v>
      </c>
      <c r="G5919">
        <v>562.99</v>
      </c>
      <c r="H5919">
        <v>497345.03</v>
      </c>
      <c r="I5919">
        <v>104.42</v>
      </c>
      <c r="J5919">
        <v>6.58</v>
      </c>
      <c r="K5919">
        <v>97.84</v>
      </c>
    </row>
    <row r="5920" spans="1:11" x14ac:dyDescent="0.3">
      <c r="A5920" t="s">
        <v>533</v>
      </c>
      <c r="B5920" s="2">
        <v>46112</v>
      </c>
      <c r="C5920">
        <v>497345.03</v>
      </c>
      <c r="D5920">
        <v>2745.34</v>
      </c>
      <c r="E5920">
        <v>625.41999999999996</v>
      </c>
      <c r="F5920">
        <v>6431.52</v>
      </c>
      <c r="G5920">
        <v>554.38</v>
      </c>
      <c r="H5920">
        <v>489733.71</v>
      </c>
      <c r="I5920">
        <v>102.82</v>
      </c>
      <c r="J5920">
        <v>6.58</v>
      </c>
      <c r="K5920">
        <v>96.24</v>
      </c>
    </row>
    <row r="5921" spans="1:11" x14ac:dyDescent="0.3">
      <c r="A5921" t="s">
        <v>533</v>
      </c>
      <c r="B5921" s="2">
        <v>46142</v>
      </c>
      <c r="C5921">
        <v>489733.71</v>
      </c>
      <c r="D5921">
        <v>2703.33</v>
      </c>
      <c r="E5921">
        <v>615.85</v>
      </c>
      <c r="F5921">
        <v>6333.09</v>
      </c>
      <c r="G5921">
        <v>545.89</v>
      </c>
      <c r="H5921">
        <v>482238.88</v>
      </c>
      <c r="I5921">
        <v>101.25</v>
      </c>
      <c r="J5921">
        <v>6.58</v>
      </c>
      <c r="K5921">
        <v>94.67</v>
      </c>
    </row>
    <row r="5922" spans="1:11" x14ac:dyDescent="0.3">
      <c r="A5922" t="s">
        <v>533</v>
      </c>
      <c r="B5922" s="2">
        <v>46173</v>
      </c>
      <c r="C5922">
        <v>482238.88</v>
      </c>
      <c r="D5922">
        <v>2661.96</v>
      </c>
      <c r="E5922">
        <v>606.41999999999996</v>
      </c>
      <c r="F5922">
        <v>6236.17</v>
      </c>
      <c r="G5922">
        <v>537.54</v>
      </c>
      <c r="H5922">
        <v>474858.75</v>
      </c>
      <c r="I5922">
        <v>99.7</v>
      </c>
      <c r="J5922">
        <v>6.58</v>
      </c>
      <c r="K5922">
        <v>93.12</v>
      </c>
    </row>
    <row r="5923" spans="1:11" x14ac:dyDescent="0.3">
      <c r="A5923" t="s">
        <v>533</v>
      </c>
      <c r="B5923" s="2">
        <v>46203</v>
      </c>
      <c r="C5923">
        <v>474858.75</v>
      </c>
      <c r="D5923">
        <v>2621.2199999999998</v>
      </c>
      <c r="E5923">
        <v>597.14</v>
      </c>
      <c r="F5923">
        <v>6140.73</v>
      </c>
      <c r="G5923">
        <v>529.30999999999995</v>
      </c>
      <c r="H5923">
        <v>467591.56</v>
      </c>
      <c r="I5923">
        <v>98.17</v>
      </c>
      <c r="J5923">
        <v>6.58</v>
      </c>
      <c r="K5923">
        <v>91.59</v>
      </c>
    </row>
    <row r="5924" spans="1:11" x14ac:dyDescent="0.3">
      <c r="A5924" t="s">
        <v>533</v>
      </c>
      <c r="B5924" s="2">
        <v>46234</v>
      </c>
      <c r="C5924">
        <v>467591.56</v>
      </c>
      <c r="D5924">
        <v>2581.11</v>
      </c>
      <c r="E5924">
        <v>588</v>
      </c>
      <c r="F5924">
        <v>6046.76</v>
      </c>
      <c r="G5924">
        <v>521.21</v>
      </c>
      <c r="H5924">
        <v>460435.59</v>
      </c>
      <c r="I5924">
        <v>96.67</v>
      </c>
      <c r="J5924">
        <v>6.58</v>
      </c>
      <c r="K5924">
        <v>90.09</v>
      </c>
    </row>
    <row r="5925" spans="1:11" x14ac:dyDescent="0.3">
      <c r="A5925" t="s">
        <v>533</v>
      </c>
      <c r="B5925" s="2">
        <v>46265</v>
      </c>
      <c r="C5925">
        <v>460435.59</v>
      </c>
      <c r="D5925">
        <v>2541.6</v>
      </c>
      <c r="E5925">
        <v>579</v>
      </c>
      <c r="F5925">
        <v>5954.22</v>
      </c>
      <c r="G5925">
        <v>513.24</v>
      </c>
      <c r="H5925">
        <v>453389.13</v>
      </c>
      <c r="I5925">
        <v>95.19</v>
      </c>
      <c r="J5925">
        <v>6.58</v>
      </c>
      <c r="K5925">
        <v>88.61</v>
      </c>
    </row>
    <row r="5926" spans="1:11" x14ac:dyDescent="0.3">
      <c r="A5926" t="s">
        <v>533</v>
      </c>
      <c r="B5926" s="2">
        <v>46295</v>
      </c>
      <c r="C5926">
        <v>453389.13</v>
      </c>
      <c r="D5926">
        <v>2502.71</v>
      </c>
      <c r="E5926">
        <v>570.14</v>
      </c>
      <c r="F5926">
        <v>5863.1</v>
      </c>
      <c r="G5926">
        <v>505.38</v>
      </c>
      <c r="H5926">
        <v>446450.51</v>
      </c>
      <c r="I5926">
        <v>93.73</v>
      </c>
      <c r="J5926">
        <v>6.58</v>
      </c>
      <c r="K5926">
        <v>87.15</v>
      </c>
    </row>
    <row r="5927" spans="1:11" x14ac:dyDescent="0.3">
      <c r="A5927" t="s">
        <v>533</v>
      </c>
      <c r="B5927" s="2">
        <v>46326</v>
      </c>
      <c r="C5927">
        <v>446450.51</v>
      </c>
      <c r="D5927">
        <v>2464.41</v>
      </c>
      <c r="E5927">
        <v>561.41999999999996</v>
      </c>
      <c r="F5927">
        <v>5773.37</v>
      </c>
      <c r="G5927">
        <v>497.65</v>
      </c>
      <c r="H5927">
        <v>439618.08</v>
      </c>
      <c r="I5927">
        <v>92.3</v>
      </c>
      <c r="J5927">
        <v>6.58</v>
      </c>
      <c r="K5927">
        <v>85.72</v>
      </c>
    </row>
    <row r="5928" spans="1:11" x14ac:dyDescent="0.3">
      <c r="A5928" t="s">
        <v>533</v>
      </c>
      <c r="B5928" s="2">
        <v>46356</v>
      </c>
      <c r="C5928">
        <v>439618.08</v>
      </c>
      <c r="D5928">
        <v>2426.69</v>
      </c>
      <c r="E5928">
        <v>552.82000000000005</v>
      </c>
      <c r="F5928">
        <v>5685.01</v>
      </c>
      <c r="G5928">
        <v>490.03</v>
      </c>
      <c r="H5928">
        <v>432890.21</v>
      </c>
      <c r="I5928">
        <v>90.89</v>
      </c>
      <c r="J5928">
        <v>6.58</v>
      </c>
      <c r="K5928">
        <v>84.31</v>
      </c>
    </row>
    <row r="5929" spans="1:11" x14ac:dyDescent="0.3">
      <c r="A5929" t="s">
        <v>533</v>
      </c>
      <c r="B5929" s="2">
        <v>46387</v>
      </c>
      <c r="C5929">
        <v>432890.21</v>
      </c>
      <c r="D5929">
        <v>2389.5500000000002</v>
      </c>
      <c r="E5929">
        <v>544.36</v>
      </c>
      <c r="F5929">
        <v>5598.01</v>
      </c>
      <c r="G5929">
        <v>482.53</v>
      </c>
      <c r="H5929">
        <v>426265.3</v>
      </c>
      <c r="I5929">
        <v>89.5</v>
      </c>
      <c r="J5929">
        <v>6.58</v>
      </c>
      <c r="K5929">
        <v>82.91</v>
      </c>
    </row>
    <row r="5930" spans="1:11" x14ac:dyDescent="0.3">
      <c r="A5930" t="s">
        <v>534</v>
      </c>
      <c r="B5930" s="2">
        <v>46053</v>
      </c>
      <c r="C5930">
        <v>435832.47</v>
      </c>
      <c r="D5930">
        <v>2250.35</v>
      </c>
      <c r="E5930">
        <v>543.12</v>
      </c>
      <c r="F5930">
        <v>6487.96</v>
      </c>
      <c r="G5930">
        <v>1340.43</v>
      </c>
      <c r="H5930">
        <v>427460.96</v>
      </c>
      <c r="I5930">
        <v>89.93</v>
      </c>
      <c r="J5930">
        <v>7.86</v>
      </c>
      <c r="K5930">
        <v>82.07</v>
      </c>
    </row>
    <row r="5931" spans="1:11" x14ac:dyDescent="0.3">
      <c r="A5931" t="s">
        <v>534</v>
      </c>
      <c r="B5931" s="2">
        <v>46081</v>
      </c>
      <c r="C5931">
        <v>427460.96</v>
      </c>
      <c r="D5931">
        <v>2207.12</v>
      </c>
      <c r="E5931">
        <v>532.67999999999995</v>
      </c>
      <c r="F5931">
        <v>6363.34</v>
      </c>
      <c r="G5931">
        <v>1314.69</v>
      </c>
      <c r="H5931">
        <v>419250.26</v>
      </c>
      <c r="I5931">
        <v>88.2</v>
      </c>
      <c r="J5931">
        <v>7.86</v>
      </c>
      <c r="K5931">
        <v>80.34</v>
      </c>
    </row>
    <row r="5932" spans="1:11" x14ac:dyDescent="0.3">
      <c r="A5932" t="s">
        <v>534</v>
      </c>
      <c r="B5932" s="2">
        <v>46112</v>
      </c>
      <c r="C5932">
        <v>419250.26</v>
      </c>
      <c r="D5932">
        <v>2164.73</v>
      </c>
      <c r="E5932">
        <v>522.45000000000005</v>
      </c>
      <c r="F5932">
        <v>6241.11</v>
      </c>
      <c r="G5932">
        <v>1289.43</v>
      </c>
      <c r="H5932">
        <v>411197.26</v>
      </c>
      <c r="I5932">
        <v>86.5</v>
      </c>
      <c r="J5932">
        <v>7.86</v>
      </c>
      <c r="K5932">
        <v>78.650000000000006</v>
      </c>
    </row>
    <row r="5933" spans="1:11" x14ac:dyDescent="0.3">
      <c r="A5933" t="s">
        <v>534</v>
      </c>
      <c r="B5933" s="2">
        <v>46142</v>
      </c>
      <c r="C5933">
        <v>411197.26</v>
      </c>
      <c r="D5933">
        <v>2123.15</v>
      </c>
      <c r="E5933">
        <v>512.41999999999996</v>
      </c>
      <c r="F5933">
        <v>6121.23</v>
      </c>
      <c r="G5933">
        <v>1264.67</v>
      </c>
      <c r="H5933">
        <v>403298.95</v>
      </c>
      <c r="I5933">
        <v>84.84</v>
      </c>
      <c r="J5933">
        <v>7.86</v>
      </c>
      <c r="K5933">
        <v>76.989999999999995</v>
      </c>
    </row>
    <row r="5934" spans="1:11" x14ac:dyDescent="0.3">
      <c r="A5934" t="s">
        <v>534</v>
      </c>
      <c r="B5934" s="2">
        <v>46173</v>
      </c>
      <c r="C5934">
        <v>403298.95</v>
      </c>
      <c r="D5934">
        <v>2082.37</v>
      </c>
      <c r="E5934">
        <v>502.57</v>
      </c>
      <c r="F5934">
        <v>6003.65</v>
      </c>
      <c r="G5934">
        <v>1240.3699999999999</v>
      </c>
      <c r="H5934">
        <v>395552.35</v>
      </c>
      <c r="I5934">
        <v>83.21</v>
      </c>
      <c r="J5934">
        <v>7.86</v>
      </c>
      <c r="K5934">
        <v>75.36</v>
      </c>
    </row>
    <row r="5935" spans="1:11" x14ac:dyDescent="0.3">
      <c r="A5935" t="s">
        <v>534</v>
      </c>
      <c r="B5935" s="2">
        <v>46203</v>
      </c>
      <c r="C5935">
        <v>395552.35</v>
      </c>
      <c r="D5935">
        <v>2042.37</v>
      </c>
      <c r="E5935">
        <v>492.92</v>
      </c>
      <c r="F5935">
        <v>5888.33</v>
      </c>
      <c r="G5935">
        <v>1216.55</v>
      </c>
      <c r="H5935">
        <v>387954.55</v>
      </c>
      <c r="I5935">
        <v>81.62</v>
      </c>
      <c r="J5935">
        <v>7.86</v>
      </c>
      <c r="K5935">
        <v>73.760000000000005</v>
      </c>
    </row>
    <row r="5936" spans="1:11" x14ac:dyDescent="0.3">
      <c r="A5936" t="s">
        <v>534</v>
      </c>
      <c r="B5936" s="2">
        <v>46234</v>
      </c>
      <c r="C5936">
        <v>387954.55</v>
      </c>
      <c r="D5936">
        <v>2003.14</v>
      </c>
      <c r="E5936">
        <v>483.45</v>
      </c>
      <c r="F5936">
        <v>5775.23</v>
      </c>
      <c r="G5936">
        <v>1193.18</v>
      </c>
      <c r="H5936">
        <v>380502.68</v>
      </c>
      <c r="I5936">
        <v>80.05</v>
      </c>
      <c r="J5936">
        <v>7.86</v>
      </c>
      <c r="K5936">
        <v>72.19</v>
      </c>
    </row>
    <row r="5937" spans="1:11" x14ac:dyDescent="0.3">
      <c r="A5937" t="s">
        <v>534</v>
      </c>
      <c r="B5937" s="2">
        <v>46265</v>
      </c>
      <c r="C5937">
        <v>380502.68</v>
      </c>
      <c r="D5937">
        <v>1964.66</v>
      </c>
      <c r="E5937">
        <v>474.17</v>
      </c>
      <c r="F5937">
        <v>5664.3</v>
      </c>
      <c r="G5937">
        <v>1170.26</v>
      </c>
      <c r="H5937">
        <v>373193.96</v>
      </c>
      <c r="I5937">
        <v>78.510000000000005</v>
      </c>
      <c r="J5937">
        <v>7.86</v>
      </c>
      <c r="K5937">
        <v>70.650000000000006</v>
      </c>
    </row>
    <row r="5938" spans="1:11" x14ac:dyDescent="0.3">
      <c r="A5938" t="s">
        <v>534</v>
      </c>
      <c r="B5938" s="2">
        <v>46295</v>
      </c>
      <c r="C5938">
        <v>373193.96</v>
      </c>
      <c r="D5938">
        <v>1926.92</v>
      </c>
      <c r="E5938">
        <v>465.06</v>
      </c>
      <c r="F5938">
        <v>5555.5</v>
      </c>
      <c r="G5938">
        <v>1147.78</v>
      </c>
      <c r="H5938">
        <v>366025.61</v>
      </c>
      <c r="I5938">
        <v>77</v>
      </c>
      <c r="J5938">
        <v>7.86</v>
      </c>
      <c r="K5938">
        <v>69.150000000000006</v>
      </c>
    </row>
    <row r="5939" spans="1:11" x14ac:dyDescent="0.3">
      <c r="A5939" t="s">
        <v>534</v>
      </c>
      <c r="B5939" s="2">
        <v>46326</v>
      </c>
      <c r="C5939">
        <v>366025.61</v>
      </c>
      <c r="D5939">
        <v>1889.91</v>
      </c>
      <c r="E5939">
        <v>456.13</v>
      </c>
      <c r="F5939">
        <v>5448.79</v>
      </c>
      <c r="G5939">
        <v>1125.74</v>
      </c>
      <c r="H5939">
        <v>358994.96</v>
      </c>
      <c r="I5939">
        <v>75.52</v>
      </c>
      <c r="J5939">
        <v>7.86</v>
      </c>
      <c r="K5939">
        <v>67.67</v>
      </c>
    </row>
    <row r="5940" spans="1:11" x14ac:dyDescent="0.3">
      <c r="A5940" t="s">
        <v>534</v>
      </c>
      <c r="B5940" s="2">
        <v>46356</v>
      </c>
      <c r="C5940">
        <v>358994.96</v>
      </c>
      <c r="D5940">
        <v>1853.61</v>
      </c>
      <c r="E5940">
        <v>447.36</v>
      </c>
      <c r="F5940">
        <v>5344.13</v>
      </c>
      <c r="G5940">
        <v>1104.1099999999999</v>
      </c>
      <c r="H5940">
        <v>352099.36</v>
      </c>
      <c r="I5940">
        <v>74.069999999999993</v>
      </c>
      <c r="J5940">
        <v>7.86</v>
      </c>
      <c r="K5940">
        <v>66.22</v>
      </c>
    </row>
    <row r="5941" spans="1:11" x14ac:dyDescent="0.3">
      <c r="A5941" t="s">
        <v>534</v>
      </c>
      <c r="B5941" s="2">
        <v>46387</v>
      </c>
      <c r="C5941">
        <v>352099.36</v>
      </c>
      <c r="D5941">
        <v>1818.01</v>
      </c>
      <c r="E5941">
        <v>438.77</v>
      </c>
      <c r="F5941">
        <v>5241.4799999999996</v>
      </c>
      <c r="G5941">
        <v>1082.9100000000001</v>
      </c>
      <c r="H5941">
        <v>345336.2</v>
      </c>
      <c r="I5941">
        <v>72.650000000000006</v>
      </c>
      <c r="J5941">
        <v>7.86</v>
      </c>
      <c r="K5941">
        <v>64.790000000000006</v>
      </c>
    </row>
    <row r="5942" spans="1:11" x14ac:dyDescent="0.3">
      <c r="A5942" t="s">
        <v>535</v>
      </c>
      <c r="B5942" s="2">
        <v>46053</v>
      </c>
      <c r="C5942">
        <v>238610.09</v>
      </c>
      <c r="D5942">
        <v>1251.71</v>
      </c>
      <c r="E5942">
        <v>272.57</v>
      </c>
      <c r="F5942">
        <v>3218.19</v>
      </c>
      <c r="G5942">
        <v>731.65</v>
      </c>
      <c r="H5942">
        <v>234387.68</v>
      </c>
      <c r="I5942">
        <v>49.27</v>
      </c>
      <c r="J5942">
        <v>9.31</v>
      </c>
      <c r="K5942">
        <v>39.96</v>
      </c>
    </row>
    <row r="5943" spans="1:11" x14ac:dyDescent="0.3">
      <c r="A5943" t="s">
        <v>535</v>
      </c>
      <c r="B5943" s="2">
        <v>46081</v>
      </c>
      <c r="C5943">
        <v>234387.68</v>
      </c>
      <c r="D5943">
        <v>1229.56</v>
      </c>
      <c r="E5943">
        <v>267.75</v>
      </c>
      <c r="F5943">
        <v>3161.24</v>
      </c>
      <c r="G5943">
        <v>718.71</v>
      </c>
      <c r="H5943">
        <v>230239.98</v>
      </c>
      <c r="I5943">
        <v>48.4</v>
      </c>
      <c r="J5943">
        <v>9.31</v>
      </c>
      <c r="K5943">
        <v>39.090000000000003</v>
      </c>
    </row>
    <row r="5944" spans="1:11" x14ac:dyDescent="0.3">
      <c r="A5944" t="s">
        <v>535</v>
      </c>
      <c r="B5944" s="2">
        <v>46112</v>
      </c>
      <c r="C5944">
        <v>230239.98</v>
      </c>
      <c r="D5944">
        <v>1207.8</v>
      </c>
      <c r="E5944">
        <v>263.01</v>
      </c>
      <c r="F5944">
        <v>3105.3</v>
      </c>
      <c r="G5944">
        <v>705.99</v>
      </c>
      <c r="H5944">
        <v>226165.68</v>
      </c>
      <c r="I5944">
        <v>47.54</v>
      </c>
      <c r="J5944">
        <v>9.31</v>
      </c>
      <c r="K5944">
        <v>38.229999999999997</v>
      </c>
    </row>
    <row r="5945" spans="1:11" x14ac:dyDescent="0.3">
      <c r="A5945" t="s">
        <v>535</v>
      </c>
      <c r="B5945" s="2">
        <v>46142</v>
      </c>
      <c r="C5945">
        <v>226165.68</v>
      </c>
      <c r="D5945">
        <v>1186.43</v>
      </c>
      <c r="E5945">
        <v>258.36</v>
      </c>
      <c r="F5945">
        <v>3050.34</v>
      </c>
      <c r="G5945">
        <v>693.5</v>
      </c>
      <c r="H5945">
        <v>222163.48</v>
      </c>
      <c r="I5945">
        <v>46.7</v>
      </c>
      <c r="J5945">
        <v>9.31</v>
      </c>
      <c r="K5945">
        <v>37.39</v>
      </c>
    </row>
    <row r="5946" spans="1:11" x14ac:dyDescent="0.3">
      <c r="A5946" t="s">
        <v>535</v>
      </c>
      <c r="B5946" s="2">
        <v>46173</v>
      </c>
      <c r="C5946">
        <v>222163.48</v>
      </c>
      <c r="D5946">
        <v>1165.43</v>
      </c>
      <c r="E5946">
        <v>253.79</v>
      </c>
      <c r="F5946">
        <v>2996.37</v>
      </c>
      <c r="G5946">
        <v>681.22</v>
      </c>
      <c r="H5946">
        <v>218232.11</v>
      </c>
      <c r="I5946">
        <v>45.87</v>
      </c>
      <c r="J5946">
        <v>9.31</v>
      </c>
      <c r="K5946">
        <v>36.56</v>
      </c>
    </row>
    <row r="5947" spans="1:11" x14ac:dyDescent="0.3">
      <c r="A5947" t="s">
        <v>535</v>
      </c>
      <c r="B5947" s="2">
        <v>46203</v>
      </c>
      <c r="C5947">
        <v>218232.11</v>
      </c>
      <c r="D5947">
        <v>1144.81</v>
      </c>
      <c r="E5947">
        <v>249.3</v>
      </c>
      <c r="F5947">
        <v>2943.34</v>
      </c>
      <c r="G5947">
        <v>669.17</v>
      </c>
      <c r="H5947">
        <v>214370.3</v>
      </c>
      <c r="I5947">
        <v>45.06</v>
      </c>
      <c r="J5947">
        <v>9.31</v>
      </c>
      <c r="K5947">
        <v>35.75</v>
      </c>
    </row>
    <row r="5948" spans="1:11" x14ac:dyDescent="0.3">
      <c r="A5948" t="s">
        <v>535</v>
      </c>
      <c r="B5948" s="2">
        <v>46234</v>
      </c>
      <c r="C5948">
        <v>214370.3</v>
      </c>
      <c r="D5948">
        <v>1124.55</v>
      </c>
      <c r="E5948">
        <v>244.88</v>
      </c>
      <c r="F5948">
        <v>2891.26</v>
      </c>
      <c r="G5948">
        <v>657.33</v>
      </c>
      <c r="H5948">
        <v>210576.83</v>
      </c>
      <c r="I5948">
        <v>44.27</v>
      </c>
      <c r="J5948">
        <v>9.31</v>
      </c>
      <c r="K5948">
        <v>34.950000000000003</v>
      </c>
    </row>
    <row r="5949" spans="1:11" x14ac:dyDescent="0.3">
      <c r="A5949" t="s">
        <v>535</v>
      </c>
      <c r="B5949" s="2">
        <v>46265</v>
      </c>
      <c r="C5949">
        <v>210576.83</v>
      </c>
      <c r="D5949">
        <v>1104.6500000000001</v>
      </c>
      <c r="E5949">
        <v>240.55</v>
      </c>
      <c r="F5949">
        <v>2840.09</v>
      </c>
      <c r="G5949">
        <v>645.70000000000005</v>
      </c>
      <c r="H5949">
        <v>206850.49</v>
      </c>
      <c r="I5949">
        <v>43.48</v>
      </c>
      <c r="J5949">
        <v>9.31</v>
      </c>
      <c r="K5949">
        <v>34.17</v>
      </c>
    </row>
    <row r="5950" spans="1:11" x14ac:dyDescent="0.3">
      <c r="A5950" t="s">
        <v>535</v>
      </c>
      <c r="B5950" s="2">
        <v>46295</v>
      </c>
      <c r="C5950">
        <v>206850.49</v>
      </c>
      <c r="D5950">
        <v>1085.0999999999999</v>
      </c>
      <c r="E5950">
        <v>236.29</v>
      </c>
      <c r="F5950">
        <v>2789.84</v>
      </c>
      <c r="G5950">
        <v>634.27</v>
      </c>
      <c r="H5950">
        <v>203190.09</v>
      </c>
      <c r="I5950">
        <v>42.71</v>
      </c>
      <c r="J5950">
        <v>9.31</v>
      </c>
      <c r="K5950">
        <v>33.4</v>
      </c>
    </row>
    <row r="5951" spans="1:11" x14ac:dyDescent="0.3">
      <c r="A5951" t="s">
        <v>535</v>
      </c>
      <c r="B5951" s="2">
        <v>46326</v>
      </c>
      <c r="C5951">
        <v>203190.09</v>
      </c>
      <c r="D5951">
        <v>1065.9000000000001</v>
      </c>
      <c r="E5951">
        <v>232.11</v>
      </c>
      <c r="F5951">
        <v>2740.47</v>
      </c>
      <c r="G5951">
        <v>623.04999999999995</v>
      </c>
      <c r="H5951">
        <v>199594.46</v>
      </c>
      <c r="I5951">
        <v>41.96</v>
      </c>
      <c r="J5951">
        <v>9.31</v>
      </c>
      <c r="K5951">
        <v>32.65</v>
      </c>
    </row>
    <row r="5952" spans="1:11" x14ac:dyDescent="0.3">
      <c r="A5952" t="s">
        <v>535</v>
      </c>
      <c r="B5952" s="2">
        <v>46356</v>
      </c>
      <c r="C5952">
        <v>199594.46</v>
      </c>
      <c r="D5952">
        <v>1047.04</v>
      </c>
      <c r="E5952">
        <v>228.01</v>
      </c>
      <c r="F5952">
        <v>2691.97</v>
      </c>
      <c r="G5952">
        <v>612.02</v>
      </c>
      <c r="H5952">
        <v>196062.47</v>
      </c>
      <c r="I5952">
        <v>41.21</v>
      </c>
      <c r="J5952">
        <v>9.31</v>
      </c>
      <c r="K5952">
        <v>31.9</v>
      </c>
    </row>
    <row r="5953" spans="1:11" x14ac:dyDescent="0.3">
      <c r="A5953" t="s">
        <v>535</v>
      </c>
      <c r="B5953" s="2">
        <v>46387</v>
      </c>
      <c r="C5953">
        <v>196062.47</v>
      </c>
      <c r="D5953">
        <v>1028.51</v>
      </c>
      <c r="E5953">
        <v>223.97</v>
      </c>
      <c r="F5953">
        <v>2644.34</v>
      </c>
      <c r="G5953">
        <v>601.19000000000005</v>
      </c>
      <c r="H5953">
        <v>192592.97</v>
      </c>
      <c r="I5953">
        <v>40.479999999999997</v>
      </c>
      <c r="J5953">
        <v>9.31</v>
      </c>
      <c r="K5953">
        <v>31.17</v>
      </c>
    </row>
    <row r="5954" spans="1:11" x14ac:dyDescent="0.3">
      <c r="A5954" t="s">
        <v>536</v>
      </c>
      <c r="B5954" s="2">
        <v>46053</v>
      </c>
      <c r="C5954">
        <v>484606.48</v>
      </c>
      <c r="D5954">
        <v>2187.19</v>
      </c>
      <c r="E5954">
        <v>1555.2</v>
      </c>
      <c r="F5954">
        <v>3157.76</v>
      </c>
      <c r="G5954">
        <v>209.54</v>
      </c>
      <c r="H5954">
        <v>479683.98</v>
      </c>
      <c r="I5954">
        <v>100.45</v>
      </c>
      <c r="J5954">
        <v>6.97</v>
      </c>
      <c r="K5954">
        <v>93.47</v>
      </c>
    </row>
    <row r="5955" spans="1:11" x14ac:dyDescent="0.3">
      <c r="A5955" t="s">
        <v>536</v>
      </c>
      <c r="B5955" s="2">
        <v>46081</v>
      </c>
      <c r="C5955">
        <v>479683.98</v>
      </c>
      <c r="D5955">
        <v>2164.9699999999998</v>
      </c>
      <c r="E5955">
        <v>1539.4</v>
      </c>
      <c r="F5955">
        <v>3125.69</v>
      </c>
      <c r="G5955">
        <v>207.41</v>
      </c>
      <c r="H5955">
        <v>474811.47</v>
      </c>
      <c r="I5955">
        <v>99.43</v>
      </c>
      <c r="J5955">
        <v>6.97</v>
      </c>
      <c r="K5955">
        <v>92.45</v>
      </c>
    </row>
    <row r="5956" spans="1:11" x14ac:dyDescent="0.3">
      <c r="A5956" t="s">
        <v>536</v>
      </c>
      <c r="B5956" s="2">
        <v>46112</v>
      </c>
      <c r="C5956">
        <v>474811.47</v>
      </c>
      <c r="D5956">
        <v>2142.98</v>
      </c>
      <c r="E5956">
        <v>1523.77</v>
      </c>
      <c r="F5956">
        <v>3093.94</v>
      </c>
      <c r="G5956">
        <v>205.3</v>
      </c>
      <c r="H5956">
        <v>469988.47</v>
      </c>
      <c r="I5956">
        <v>98.42</v>
      </c>
      <c r="J5956">
        <v>6.97</v>
      </c>
      <c r="K5956">
        <v>91.44</v>
      </c>
    </row>
    <row r="5957" spans="1:11" x14ac:dyDescent="0.3">
      <c r="A5957" t="s">
        <v>536</v>
      </c>
      <c r="B5957" s="2">
        <v>46142</v>
      </c>
      <c r="C5957">
        <v>469988.47</v>
      </c>
      <c r="D5957">
        <v>2121.21</v>
      </c>
      <c r="E5957">
        <v>1508.29</v>
      </c>
      <c r="F5957">
        <v>3062.51</v>
      </c>
      <c r="G5957">
        <v>203.22</v>
      </c>
      <c r="H5957">
        <v>465214.45</v>
      </c>
      <c r="I5957">
        <v>97.42</v>
      </c>
      <c r="J5957">
        <v>6.97</v>
      </c>
      <c r="K5957">
        <v>90.44</v>
      </c>
    </row>
    <row r="5958" spans="1:11" x14ac:dyDescent="0.3">
      <c r="A5958" t="s">
        <v>536</v>
      </c>
      <c r="B5958" s="2">
        <v>46173</v>
      </c>
      <c r="C5958">
        <v>465214.45</v>
      </c>
      <c r="D5958">
        <v>2099.67</v>
      </c>
      <c r="E5958">
        <v>1492.97</v>
      </c>
      <c r="F5958">
        <v>3031.4</v>
      </c>
      <c r="G5958">
        <v>201.15</v>
      </c>
      <c r="H5958">
        <v>460488.92</v>
      </c>
      <c r="I5958">
        <v>96.43</v>
      </c>
      <c r="J5958">
        <v>6.97</v>
      </c>
      <c r="K5958">
        <v>89.45</v>
      </c>
    </row>
    <row r="5959" spans="1:11" x14ac:dyDescent="0.3">
      <c r="A5959" t="s">
        <v>536</v>
      </c>
      <c r="B5959" s="2">
        <v>46203</v>
      </c>
      <c r="C5959">
        <v>460488.92</v>
      </c>
      <c r="D5959">
        <v>2078.34</v>
      </c>
      <c r="E5959">
        <v>1477.8</v>
      </c>
      <c r="F5959">
        <v>3000.61</v>
      </c>
      <c r="G5959">
        <v>199.11</v>
      </c>
      <c r="H5959">
        <v>455811.4</v>
      </c>
      <c r="I5959">
        <v>95.45</v>
      </c>
      <c r="J5959">
        <v>6.97</v>
      </c>
      <c r="K5959">
        <v>88.47</v>
      </c>
    </row>
    <row r="5960" spans="1:11" x14ac:dyDescent="0.3">
      <c r="A5960" t="s">
        <v>536</v>
      </c>
      <c r="B5960" s="2">
        <v>46234</v>
      </c>
      <c r="C5960">
        <v>455811.4</v>
      </c>
      <c r="D5960">
        <v>2057.23</v>
      </c>
      <c r="E5960">
        <v>1462.79</v>
      </c>
      <c r="F5960">
        <v>2970.13</v>
      </c>
      <c r="G5960">
        <v>197.09</v>
      </c>
      <c r="H5960">
        <v>451181.39</v>
      </c>
      <c r="I5960">
        <v>94.48</v>
      </c>
      <c r="J5960">
        <v>6.97</v>
      </c>
      <c r="K5960">
        <v>87.5</v>
      </c>
    </row>
    <row r="5961" spans="1:11" x14ac:dyDescent="0.3">
      <c r="A5961" t="s">
        <v>536</v>
      </c>
      <c r="B5961" s="2">
        <v>46265</v>
      </c>
      <c r="C5961">
        <v>451181.39</v>
      </c>
      <c r="D5961">
        <v>2036.33</v>
      </c>
      <c r="E5961">
        <v>1447.93</v>
      </c>
      <c r="F5961">
        <v>2939.96</v>
      </c>
      <c r="G5961">
        <v>195.09</v>
      </c>
      <c r="H5961">
        <v>446598.41</v>
      </c>
      <c r="I5961">
        <v>93.52</v>
      </c>
      <c r="J5961">
        <v>6.97</v>
      </c>
      <c r="K5961">
        <v>86.54</v>
      </c>
    </row>
    <row r="5962" spans="1:11" x14ac:dyDescent="0.3">
      <c r="A5962" t="s">
        <v>536</v>
      </c>
      <c r="B5962" s="2">
        <v>46295</v>
      </c>
      <c r="C5962">
        <v>446598.41</v>
      </c>
      <c r="D5962">
        <v>2015.65</v>
      </c>
      <c r="E5962">
        <v>1433.23</v>
      </c>
      <c r="F5962">
        <v>2910.1</v>
      </c>
      <c r="G5962">
        <v>193.11</v>
      </c>
      <c r="H5962">
        <v>442061.98</v>
      </c>
      <c r="I5962">
        <v>92.57</v>
      </c>
      <c r="J5962">
        <v>6.97</v>
      </c>
      <c r="K5962">
        <v>85.59</v>
      </c>
    </row>
    <row r="5963" spans="1:11" x14ac:dyDescent="0.3">
      <c r="A5963" t="s">
        <v>536</v>
      </c>
      <c r="B5963" s="2">
        <v>46326</v>
      </c>
      <c r="C5963">
        <v>442061.98</v>
      </c>
      <c r="D5963">
        <v>1995.17</v>
      </c>
      <c r="E5963">
        <v>1418.67</v>
      </c>
      <c r="F5963">
        <v>2880.54</v>
      </c>
      <c r="G5963">
        <v>191.14</v>
      </c>
      <c r="H5963">
        <v>437571.64</v>
      </c>
      <c r="I5963">
        <v>91.63</v>
      </c>
      <c r="J5963">
        <v>6.97</v>
      </c>
      <c r="K5963">
        <v>84.65</v>
      </c>
    </row>
    <row r="5964" spans="1:11" x14ac:dyDescent="0.3">
      <c r="A5964" t="s">
        <v>536</v>
      </c>
      <c r="B5964" s="2">
        <v>46356</v>
      </c>
      <c r="C5964">
        <v>437571.64</v>
      </c>
      <c r="D5964">
        <v>1974.91</v>
      </c>
      <c r="E5964">
        <v>1404.26</v>
      </c>
      <c r="F5964">
        <v>2851.28</v>
      </c>
      <c r="G5964">
        <v>189.2</v>
      </c>
      <c r="H5964">
        <v>433126.9</v>
      </c>
      <c r="I5964">
        <v>90.7</v>
      </c>
      <c r="J5964">
        <v>6.97</v>
      </c>
      <c r="K5964">
        <v>83.72</v>
      </c>
    </row>
    <row r="5965" spans="1:11" x14ac:dyDescent="0.3">
      <c r="A5965" t="s">
        <v>536</v>
      </c>
      <c r="B5965" s="2">
        <v>46387</v>
      </c>
      <c r="C5965">
        <v>433126.9</v>
      </c>
      <c r="D5965">
        <v>1954.85</v>
      </c>
      <c r="E5965">
        <v>1389.99</v>
      </c>
      <c r="F5965">
        <v>2822.31</v>
      </c>
      <c r="G5965">
        <v>187.28</v>
      </c>
      <c r="H5965">
        <v>428727.31</v>
      </c>
      <c r="I5965">
        <v>89.78</v>
      </c>
      <c r="J5965">
        <v>6.97</v>
      </c>
      <c r="K5965">
        <v>82.8</v>
      </c>
    </row>
    <row r="5966" spans="1:11" x14ac:dyDescent="0.3">
      <c r="A5966" t="s">
        <v>537</v>
      </c>
      <c r="B5966" s="2">
        <v>46053</v>
      </c>
      <c r="C5966">
        <v>473936.81</v>
      </c>
      <c r="D5966">
        <v>2791.88</v>
      </c>
      <c r="E5966">
        <v>2258.85</v>
      </c>
      <c r="F5966">
        <v>7354.71</v>
      </c>
      <c r="G5966">
        <v>449.01</v>
      </c>
      <c r="H5966">
        <v>463874.23</v>
      </c>
      <c r="I5966">
        <v>97.69</v>
      </c>
      <c r="J5966">
        <v>6.73</v>
      </c>
      <c r="K5966">
        <v>90.96</v>
      </c>
    </row>
    <row r="5967" spans="1:11" x14ac:dyDescent="0.3">
      <c r="A5967" t="s">
        <v>537</v>
      </c>
      <c r="B5967" s="2">
        <v>46081</v>
      </c>
      <c r="C5967">
        <v>463874.23</v>
      </c>
      <c r="D5967">
        <v>2732.61</v>
      </c>
      <c r="E5967">
        <v>2210.89</v>
      </c>
      <c r="F5967">
        <v>7198.56</v>
      </c>
      <c r="G5967">
        <v>439.48</v>
      </c>
      <c r="H5967">
        <v>454025.3</v>
      </c>
      <c r="I5967">
        <v>95.61</v>
      </c>
      <c r="J5967">
        <v>6.73</v>
      </c>
      <c r="K5967">
        <v>88.89</v>
      </c>
    </row>
    <row r="5968" spans="1:11" x14ac:dyDescent="0.3">
      <c r="A5968" t="s">
        <v>537</v>
      </c>
      <c r="B5968" s="2">
        <v>46112</v>
      </c>
      <c r="C5968">
        <v>454025.3</v>
      </c>
      <c r="D5968">
        <v>2674.59</v>
      </c>
      <c r="E5968">
        <v>2163.9499999999998</v>
      </c>
      <c r="F5968">
        <v>7045.72</v>
      </c>
      <c r="G5968">
        <v>430.15</v>
      </c>
      <c r="H5968">
        <v>444385.48</v>
      </c>
      <c r="I5968">
        <v>93.58</v>
      </c>
      <c r="J5968">
        <v>6.73</v>
      </c>
      <c r="K5968">
        <v>86.86</v>
      </c>
    </row>
    <row r="5969" spans="1:11" x14ac:dyDescent="0.3">
      <c r="A5969" t="s">
        <v>537</v>
      </c>
      <c r="B5969" s="2">
        <v>46142</v>
      </c>
      <c r="C5969">
        <v>444385.48</v>
      </c>
      <c r="D5969">
        <v>2617.8000000000002</v>
      </c>
      <c r="E5969">
        <v>2118.0100000000002</v>
      </c>
      <c r="F5969">
        <v>6896.13</v>
      </c>
      <c r="G5969">
        <v>421.01</v>
      </c>
      <c r="H5969">
        <v>434950.34</v>
      </c>
      <c r="I5969">
        <v>91.6</v>
      </c>
      <c r="J5969">
        <v>6.73</v>
      </c>
      <c r="K5969">
        <v>84.87</v>
      </c>
    </row>
    <row r="5970" spans="1:11" x14ac:dyDescent="0.3">
      <c r="A5970" t="s">
        <v>537</v>
      </c>
      <c r="B5970" s="2">
        <v>46173</v>
      </c>
      <c r="C5970">
        <v>434950.34</v>
      </c>
      <c r="D5970">
        <v>2562.2199999999998</v>
      </c>
      <c r="E5970">
        <v>2073.04</v>
      </c>
      <c r="F5970">
        <v>6749.71</v>
      </c>
      <c r="G5970">
        <v>412.07</v>
      </c>
      <c r="H5970">
        <v>425715.51</v>
      </c>
      <c r="I5970">
        <v>89.65</v>
      </c>
      <c r="J5970">
        <v>6.73</v>
      </c>
      <c r="K5970">
        <v>82.92</v>
      </c>
    </row>
    <row r="5971" spans="1:11" x14ac:dyDescent="0.3">
      <c r="A5971" t="s">
        <v>537</v>
      </c>
      <c r="B5971" s="2">
        <v>46203</v>
      </c>
      <c r="C5971">
        <v>425715.51</v>
      </c>
      <c r="D5971">
        <v>2507.8200000000002</v>
      </c>
      <c r="E5971">
        <v>2029.02</v>
      </c>
      <c r="F5971">
        <v>6606.4</v>
      </c>
      <c r="G5971">
        <v>403.33</v>
      </c>
      <c r="H5971">
        <v>416676.77</v>
      </c>
      <c r="I5971">
        <v>87.75</v>
      </c>
      <c r="J5971">
        <v>6.73</v>
      </c>
      <c r="K5971">
        <v>81.02</v>
      </c>
    </row>
    <row r="5972" spans="1:11" x14ac:dyDescent="0.3">
      <c r="A5972" t="s">
        <v>537</v>
      </c>
      <c r="B5972" s="2">
        <v>46234</v>
      </c>
      <c r="C5972">
        <v>416676.77</v>
      </c>
      <c r="D5972">
        <v>2454.5700000000002</v>
      </c>
      <c r="E5972">
        <v>1985.94</v>
      </c>
      <c r="F5972">
        <v>6466.13</v>
      </c>
      <c r="G5972">
        <v>394.76</v>
      </c>
      <c r="H5972">
        <v>407829.93</v>
      </c>
      <c r="I5972">
        <v>85.89</v>
      </c>
      <c r="J5972">
        <v>6.73</v>
      </c>
      <c r="K5972">
        <v>79.16</v>
      </c>
    </row>
    <row r="5973" spans="1:11" x14ac:dyDescent="0.3">
      <c r="A5973" t="s">
        <v>537</v>
      </c>
      <c r="B5973" s="2">
        <v>46265</v>
      </c>
      <c r="C5973">
        <v>407829.93</v>
      </c>
      <c r="D5973">
        <v>2402.46</v>
      </c>
      <c r="E5973">
        <v>1943.78</v>
      </c>
      <c r="F5973">
        <v>6328.84</v>
      </c>
      <c r="G5973">
        <v>386.38</v>
      </c>
      <c r="H5973">
        <v>399170.92</v>
      </c>
      <c r="I5973">
        <v>84.06</v>
      </c>
      <c r="J5973">
        <v>6.73</v>
      </c>
      <c r="K5973">
        <v>77.33</v>
      </c>
    </row>
    <row r="5974" spans="1:11" x14ac:dyDescent="0.3">
      <c r="A5974" t="s">
        <v>537</v>
      </c>
      <c r="B5974" s="2">
        <v>46295</v>
      </c>
      <c r="C5974">
        <v>399170.92</v>
      </c>
      <c r="D5974">
        <v>2351.4499999999998</v>
      </c>
      <c r="E5974">
        <v>1902.51</v>
      </c>
      <c r="F5974">
        <v>6194.47</v>
      </c>
      <c r="G5974">
        <v>378.18</v>
      </c>
      <c r="H5974">
        <v>390695.77</v>
      </c>
      <c r="I5974">
        <v>82.28</v>
      </c>
      <c r="J5974">
        <v>6.73</v>
      </c>
      <c r="K5974">
        <v>75.55</v>
      </c>
    </row>
    <row r="5975" spans="1:11" x14ac:dyDescent="0.3">
      <c r="A5975" t="s">
        <v>537</v>
      </c>
      <c r="B5975" s="2">
        <v>46326</v>
      </c>
      <c r="C5975">
        <v>390695.77</v>
      </c>
      <c r="D5975">
        <v>2301.52</v>
      </c>
      <c r="E5975">
        <v>1862.12</v>
      </c>
      <c r="F5975">
        <v>6062.95</v>
      </c>
      <c r="G5975">
        <v>370.15</v>
      </c>
      <c r="H5975">
        <v>382400.56</v>
      </c>
      <c r="I5975">
        <v>80.53</v>
      </c>
      <c r="J5975">
        <v>6.73</v>
      </c>
      <c r="K5975">
        <v>73.8</v>
      </c>
    </row>
    <row r="5976" spans="1:11" x14ac:dyDescent="0.3">
      <c r="A5976" t="s">
        <v>537</v>
      </c>
      <c r="B5976" s="2">
        <v>46356</v>
      </c>
      <c r="C5976">
        <v>382400.56</v>
      </c>
      <c r="D5976">
        <v>2252.66</v>
      </c>
      <c r="E5976">
        <v>1822.58</v>
      </c>
      <c r="F5976">
        <v>5934.22</v>
      </c>
      <c r="G5976">
        <v>362.29</v>
      </c>
      <c r="H5976">
        <v>374281.47</v>
      </c>
      <c r="I5976">
        <v>78.819999999999993</v>
      </c>
      <c r="J5976">
        <v>6.73</v>
      </c>
      <c r="K5976">
        <v>72.09</v>
      </c>
    </row>
    <row r="5977" spans="1:11" x14ac:dyDescent="0.3">
      <c r="A5977" t="s">
        <v>537</v>
      </c>
      <c r="B5977" s="2">
        <v>46387</v>
      </c>
      <c r="C5977">
        <v>374281.47</v>
      </c>
      <c r="D5977">
        <v>2204.83</v>
      </c>
      <c r="E5977">
        <v>1783.88</v>
      </c>
      <c r="F5977">
        <v>5808.23</v>
      </c>
      <c r="G5977">
        <v>354.6</v>
      </c>
      <c r="H5977">
        <v>366334.76</v>
      </c>
      <c r="I5977">
        <v>77.150000000000006</v>
      </c>
      <c r="J5977">
        <v>6.73</v>
      </c>
      <c r="K5977">
        <v>70.42</v>
      </c>
    </row>
    <row r="5978" spans="1:11" x14ac:dyDescent="0.3">
      <c r="A5978" t="s">
        <v>538</v>
      </c>
      <c r="B5978" s="2">
        <v>46053</v>
      </c>
      <c r="C5978">
        <v>210298.67</v>
      </c>
      <c r="D5978">
        <v>1132.46</v>
      </c>
      <c r="E5978">
        <v>280.62</v>
      </c>
      <c r="F5978">
        <v>2765.12</v>
      </c>
      <c r="G5978">
        <v>658.47</v>
      </c>
      <c r="H5978">
        <v>206594.47</v>
      </c>
      <c r="I5978">
        <v>47.77</v>
      </c>
      <c r="J5978">
        <v>6.76</v>
      </c>
      <c r="K5978">
        <v>41</v>
      </c>
    </row>
    <row r="5979" spans="1:11" x14ac:dyDescent="0.3">
      <c r="A5979" t="s">
        <v>538</v>
      </c>
      <c r="B5979" s="2">
        <v>46081</v>
      </c>
      <c r="C5979">
        <v>206594.47</v>
      </c>
      <c r="D5979">
        <v>1112.51</v>
      </c>
      <c r="E5979">
        <v>275.67</v>
      </c>
      <c r="F5979">
        <v>2716.41</v>
      </c>
      <c r="G5979">
        <v>646.87</v>
      </c>
      <c r="H5979">
        <v>202955.51</v>
      </c>
      <c r="I5979">
        <v>46.93</v>
      </c>
      <c r="J5979">
        <v>6.76</v>
      </c>
      <c r="K5979">
        <v>40.159999999999997</v>
      </c>
    </row>
    <row r="5980" spans="1:11" x14ac:dyDescent="0.3">
      <c r="A5980" t="s">
        <v>538</v>
      </c>
      <c r="B5980" s="2">
        <v>46112</v>
      </c>
      <c r="C5980">
        <v>202955.51</v>
      </c>
      <c r="D5980">
        <v>1092.92</v>
      </c>
      <c r="E5980">
        <v>270.82</v>
      </c>
      <c r="F5980">
        <v>2668.56</v>
      </c>
      <c r="G5980">
        <v>635.48</v>
      </c>
      <c r="H5980">
        <v>199380.65</v>
      </c>
      <c r="I5980">
        <v>46.1</v>
      </c>
      <c r="J5980">
        <v>6.76</v>
      </c>
      <c r="K5980">
        <v>39.340000000000003</v>
      </c>
    </row>
    <row r="5981" spans="1:11" x14ac:dyDescent="0.3">
      <c r="A5981" t="s">
        <v>538</v>
      </c>
      <c r="B5981" s="2">
        <v>46142</v>
      </c>
      <c r="C5981">
        <v>199380.65</v>
      </c>
      <c r="D5981">
        <v>1073.6600000000001</v>
      </c>
      <c r="E5981">
        <v>266.05</v>
      </c>
      <c r="F5981">
        <v>2621.56</v>
      </c>
      <c r="G5981">
        <v>624.29</v>
      </c>
      <c r="H5981">
        <v>195868.75</v>
      </c>
      <c r="I5981">
        <v>45.29</v>
      </c>
      <c r="J5981">
        <v>6.76</v>
      </c>
      <c r="K5981">
        <v>38.520000000000003</v>
      </c>
    </row>
    <row r="5982" spans="1:11" x14ac:dyDescent="0.3">
      <c r="A5982" t="s">
        <v>538</v>
      </c>
      <c r="B5982" s="2">
        <v>46173</v>
      </c>
      <c r="C5982">
        <v>195868.75</v>
      </c>
      <c r="D5982">
        <v>1054.75</v>
      </c>
      <c r="E5982">
        <v>261.36</v>
      </c>
      <c r="F5982">
        <v>2575.38</v>
      </c>
      <c r="G5982">
        <v>613.29</v>
      </c>
      <c r="H5982">
        <v>192418.72</v>
      </c>
      <c r="I5982">
        <v>44.49</v>
      </c>
      <c r="J5982">
        <v>6.76</v>
      </c>
      <c r="K5982">
        <v>37.729999999999997</v>
      </c>
    </row>
    <row r="5983" spans="1:11" x14ac:dyDescent="0.3">
      <c r="A5983" t="s">
        <v>538</v>
      </c>
      <c r="B5983" s="2">
        <v>46203</v>
      </c>
      <c r="C5983">
        <v>192418.72</v>
      </c>
      <c r="D5983">
        <v>1036.17</v>
      </c>
      <c r="E5983">
        <v>256.76</v>
      </c>
      <c r="F5983">
        <v>2530.02</v>
      </c>
      <c r="G5983">
        <v>602.49</v>
      </c>
      <c r="H5983">
        <v>189029.45</v>
      </c>
      <c r="I5983">
        <v>43.71</v>
      </c>
      <c r="J5983">
        <v>6.76</v>
      </c>
      <c r="K5983">
        <v>36.94</v>
      </c>
    </row>
    <row r="5984" spans="1:11" x14ac:dyDescent="0.3">
      <c r="A5984" t="s">
        <v>538</v>
      </c>
      <c r="B5984" s="2">
        <v>46234</v>
      </c>
      <c r="C5984">
        <v>189029.45</v>
      </c>
      <c r="D5984">
        <v>1017.92</v>
      </c>
      <c r="E5984">
        <v>252.23</v>
      </c>
      <c r="F5984">
        <v>2485.46</v>
      </c>
      <c r="G5984">
        <v>591.88</v>
      </c>
      <c r="H5984">
        <v>185699.88</v>
      </c>
      <c r="I5984">
        <v>42.94</v>
      </c>
      <c r="J5984">
        <v>6.76</v>
      </c>
      <c r="K5984">
        <v>36.17</v>
      </c>
    </row>
    <row r="5985" spans="1:11" x14ac:dyDescent="0.3">
      <c r="A5985" t="s">
        <v>538</v>
      </c>
      <c r="B5985" s="2">
        <v>46265</v>
      </c>
      <c r="C5985">
        <v>185699.88</v>
      </c>
      <c r="D5985">
        <v>999.99</v>
      </c>
      <c r="E5985">
        <v>247.79</v>
      </c>
      <c r="F5985">
        <v>2441.6799999999998</v>
      </c>
      <c r="G5985">
        <v>581.45000000000005</v>
      </c>
      <c r="H5985">
        <v>182428.96</v>
      </c>
      <c r="I5985">
        <v>42.18</v>
      </c>
      <c r="J5985">
        <v>6.76</v>
      </c>
      <c r="K5985">
        <v>35.42</v>
      </c>
    </row>
    <row r="5986" spans="1:11" x14ac:dyDescent="0.3">
      <c r="A5986" t="s">
        <v>538</v>
      </c>
      <c r="B5986" s="2">
        <v>46295</v>
      </c>
      <c r="C5986">
        <v>182428.96</v>
      </c>
      <c r="D5986">
        <v>982.38</v>
      </c>
      <c r="E5986">
        <v>243.43</v>
      </c>
      <c r="F5986">
        <v>2398.67</v>
      </c>
      <c r="G5986">
        <v>571.21</v>
      </c>
      <c r="H5986">
        <v>179215.65</v>
      </c>
      <c r="I5986">
        <v>41.44</v>
      </c>
      <c r="J5986">
        <v>6.76</v>
      </c>
      <c r="K5986">
        <v>34.67</v>
      </c>
    </row>
    <row r="5987" spans="1:11" x14ac:dyDescent="0.3">
      <c r="A5987" t="s">
        <v>538</v>
      </c>
      <c r="B5987" s="2">
        <v>46326</v>
      </c>
      <c r="C5987">
        <v>179215.65</v>
      </c>
      <c r="D5987">
        <v>965.08</v>
      </c>
      <c r="E5987">
        <v>239.14</v>
      </c>
      <c r="F5987">
        <v>2356.42</v>
      </c>
      <c r="G5987">
        <v>561.15</v>
      </c>
      <c r="H5987">
        <v>176058.95</v>
      </c>
      <c r="I5987">
        <v>40.71</v>
      </c>
      <c r="J5987">
        <v>6.76</v>
      </c>
      <c r="K5987">
        <v>33.94</v>
      </c>
    </row>
    <row r="5988" spans="1:11" x14ac:dyDescent="0.3">
      <c r="A5988" t="s">
        <v>538</v>
      </c>
      <c r="B5988" s="2">
        <v>46356</v>
      </c>
      <c r="C5988">
        <v>176058.95</v>
      </c>
      <c r="D5988">
        <v>948.08</v>
      </c>
      <c r="E5988">
        <v>234.93</v>
      </c>
      <c r="F5988">
        <v>2314.91</v>
      </c>
      <c r="G5988">
        <v>551.26</v>
      </c>
      <c r="H5988">
        <v>172957.84</v>
      </c>
      <c r="I5988">
        <v>39.99</v>
      </c>
      <c r="J5988">
        <v>6.76</v>
      </c>
      <c r="K5988">
        <v>33.229999999999997</v>
      </c>
    </row>
    <row r="5989" spans="1:11" x14ac:dyDescent="0.3">
      <c r="A5989" t="s">
        <v>538</v>
      </c>
      <c r="B5989" s="2">
        <v>46387</v>
      </c>
      <c r="C5989">
        <v>172957.84</v>
      </c>
      <c r="D5989">
        <v>931.38</v>
      </c>
      <c r="E5989">
        <v>230.79</v>
      </c>
      <c r="F5989">
        <v>2274.14</v>
      </c>
      <c r="G5989">
        <v>541.54999999999995</v>
      </c>
      <c r="H5989">
        <v>169911.36</v>
      </c>
      <c r="I5989">
        <v>39.29</v>
      </c>
      <c r="J5989">
        <v>6.76</v>
      </c>
      <c r="K5989">
        <v>32.520000000000003</v>
      </c>
    </row>
    <row r="5990" spans="1:11" x14ac:dyDescent="0.3">
      <c r="A5990" t="s">
        <v>539</v>
      </c>
      <c r="B5990" s="2">
        <v>46053</v>
      </c>
      <c r="C5990">
        <v>489021.26</v>
      </c>
      <c r="D5990">
        <v>2976.51</v>
      </c>
      <c r="E5990">
        <v>454.86</v>
      </c>
      <c r="F5990">
        <v>7825.07</v>
      </c>
      <c r="G5990">
        <v>689</v>
      </c>
      <c r="H5990">
        <v>480052.32</v>
      </c>
      <c r="I5990">
        <v>100.95</v>
      </c>
      <c r="J5990">
        <v>5.72</v>
      </c>
      <c r="K5990">
        <v>95.22</v>
      </c>
    </row>
    <row r="5991" spans="1:11" x14ac:dyDescent="0.3">
      <c r="A5991" t="s">
        <v>539</v>
      </c>
      <c r="B5991" s="2">
        <v>46081</v>
      </c>
      <c r="C5991">
        <v>480052.32</v>
      </c>
      <c r="D5991">
        <v>2921.92</v>
      </c>
      <c r="E5991">
        <v>446.52</v>
      </c>
      <c r="F5991">
        <v>7681.55</v>
      </c>
      <c r="G5991">
        <v>676.37</v>
      </c>
      <c r="H5991">
        <v>471247.88</v>
      </c>
      <c r="I5991">
        <v>99.09</v>
      </c>
      <c r="J5991">
        <v>5.72</v>
      </c>
      <c r="K5991">
        <v>93.37</v>
      </c>
    </row>
    <row r="5992" spans="1:11" x14ac:dyDescent="0.3">
      <c r="A5992" t="s">
        <v>539</v>
      </c>
      <c r="B5992" s="2">
        <v>46112</v>
      </c>
      <c r="C5992">
        <v>471247.88</v>
      </c>
      <c r="D5992">
        <v>2868.33</v>
      </c>
      <c r="E5992">
        <v>438.33</v>
      </c>
      <c r="F5992">
        <v>7540.67</v>
      </c>
      <c r="G5992">
        <v>663.96</v>
      </c>
      <c r="H5992">
        <v>462604.92</v>
      </c>
      <c r="I5992">
        <v>97.28</v>
      </c>
      <c r="J5992">
        <v>5.72</v>
      </c>
      <c r="K5992">
        <v>91.55</v>
      </c>
    </row>
    <row r="5993" spans="1:11" x14ac:dyDescent="0.3">
      <c r="A5993" t="s">
        <v>539</v>
      </c>
      <c r="B5993" s="2">
        <v>46142</v>
      </c>
      <c r="C5993">
        <v>462604.92</v>
      </c>
      <c r="D5993">
        <v>2815.72</v>
      </c>
      <c r="E5993">
        <v>430.29</v>
      </c>
      <c r="F5993">
        <v>7402.37</v>
      </c>
      <c r="G5993">
        <v>651.78</v>
      </c>
      <c r="H5993">
        <v>454120.48</v>
      </c>
      <c r="I5993">
        <v>95.49</v>
      </c>
      <c r="J5993">
        <v>5.72</v>
      </c>
      <c r="K5993">
        <v>89.77</v>
      </c>
    </row>
    <row r="5994" spans="1:11" x14ac:dyDescent="0.3">
      <c r="A5994" t="s">
        <v>539</v>
      </c>
      <c r="B5994" s="2">
        <v>46173</v>
      </c>
      <c r="C5994">
        <v>454120.48</v>
      </c>
      <c r="D5994">
        <v>2764.08</v>
      </c>
      <c r="E5994">
        <v>422.4</v>
      </c>
      <c r="F5994">
        <v>7266.61</v>
      </c>
      <c r="G5994">
        <v>639.83000000000004</v>
      </c>
      <c r="H5994">
        <v>445791.64</v>
      </c>
      <c r="I5994">
        <v>93.74</v>
      </c>
      <c r="J5994">
        <v>5.72</v>
      </c>
      <c r="K5994">
        <v>88.02</v>
      </c>
    </row>
    <row r="5995" spans="1:11" x14ac:dyDescent="0.3">
      <c r="A5995" t="s">
        <v>539</v>
      </c>
      <c r="B5995" s="2">
        <v>46203</v>
      </c>
      <c r="C5995">
        <v>445791.64</v>
      </c>
      <c r="D5995">
        <v>2713.39</v>
      </c>
      <c r="E5995">
        <v>414.65</v>
      </c>
      <c r="F5995">
        <v>7133.33</v>
      </c>
      <c r="G5995">
        <v>628.09</v>
      </c>
      <c r="H5995">
        <v>437615.56</v>
      </c>
      <c r="I5995">
        <v>92.02</v>
      </c>
      <c r="J5995">
        <v>5.72</v>
      </c>
      <c r="K5995">
        <v>86.3</v>
      </c>
    </row>
    <row r="5996" spans="1:11" x14ac:dyDescent="0.3">
      <c r="A5996" t="s">
        <v>539</v>
      </c>
      <c r="B5996" s="2">
        <v>46234</v>
      </c>
      <c r="C5996">
        <v>437615.56</v>
      </c>
      <c r="D5996">
        <v>2663.62</v>
      </c>
      <c r="E5996">
        <v>407.05</v>
      </c>
      <c r="F5996">
        <v>7002.5</v>
      </c>
      <c r="G5996">
        <v>616.57000000000005</v>
      </c>
      <c r="H5996">
        <v>429589.44</v>
      </c>
      <c r="I5996">
        <v>90.33</v>
      </c>
      <c r="J5996">
        <v>5.72</v>
      </c>
      <c r="K5996">
        <v>84.61</v>
      </c>
    </row>
    <row r="5997" spans="1:11" x14ac:dyDescent="0.3">
      <c r="A5997" t="s">
        <v>539</v>
      </c>
      <c r="B5997" s="2">
        <v>46265</v>
      </c>
      <c r="C5997">
        <v>429589.44</v>
      </c>
      <c r="D5997">
        <v>2614.77</v>
      </c>
      <c r="E5997">
        <v>399.58</v>
      </c>
      <c r="F5997">
        <v>6874.07</v>
      </c>
      <c r="G5997">
        <v>605.27</v>
      </c>
      <c r="H5997">
        <v>421710.51</v>
      </c>
      <c r="I5997">
        <v>88.68</v>
      </c>
      <c r="J5997">
        <v>5.72</v>
      </c>
      <c r="K5997">
        <v>82.95</v>
      </c>
    </row>
    <row r="5998" spans="1:11" x14ac:dyDescent="0.3">
      <c r="A5998" t="s">
        <v>539</v>
      </c>
      <c r="B5998" s="2">
        <v>46295</v>
      </c>
      <c r="C5998">
        <v>421710.51</v>
      </c>
      <c r="D5998">
        <v>2566.81</v>
      </c>
      <c r="E5998">
        <v>392.26</v>
      </c>
      <c r="F5998">
        <v>6748</v>
      </c>
      <c r="G5998">
        <v>594.16</v>
      </c>
      <c r="H5998">
        <v>413976.1</v>
      </c>
      <c r="I5998">
        <v>87.05</v>
      </c>
      <c r="J5998">
        <v>5.72</v>
      </c>
      <c r="K5998">
        <v>81.33</v>
      </c>
    </row>
    <row r="5999" spans="1:11" x14ac:dyDescent="0.3">
      <c r="A5999" t="s">
        <v>539</v>
      </c>
      <c r="B5999" s="2">
        <v>46326</v>
      </c>
      <c r="C5999">
        <v>413976.1</v>
      </c>
      <c r="D5999">
        <v>2519.73</v>
      </c>
      <c r="E5999">
        <v>385.06</v>
      </c>
      <c r="F5999">
        <v>6624.24</v>
      </c>
      <c r="G5999">
        <v>583.27</v>
      </c>
      <c r="H5999">
        <v>406383.53</v>
      </c>
      <c r="I5999">
        <v>85.45</v>
      </c>
      <c r="J5999">
        <v>5.72</v>
      </c>
      <c r="K5999">
        <v>79.73</v>
      </c>
    </row>
    <row r="6000" spans="1:11" x14ac:dyDescent="0.3">
      <c r="A6000" t="s">
        <v>539</v>
      </c>
      <c r="B6000" s="2">
        <v>46356</v>
      </c>
      <c r="C6000">
        <v>406383.53</v>
      </c>
      <c r="D6000">
        <v>2473.52</v>
      </c>
      <c r="E6000">
        <v>378</v>
      </c>
      <c r="F6000">
        <v>6502.74</v>
      </c>
      <c r="G6000">
        <v>572.57000000000005</v>
      </c>
      <c r="H6000">
        <v>398930.22</v>
      </c>
      <c r="I6000">
        <v>83.89</v>
      </c>
      <c r="J6000">
        <v>5.72</v>
      </c>
      <c r="K6000">
        <v>78.16</v>
      </c>
    </row>
    <row r="6001" spans="1:11" x14ac:dyDescent="0.3">
      <c r="A6001" t="s">
        <v>539</v>
      </c>
      <c r="B6001" s="2">
        <v>46387</v>
      </c>
      <c r="C6001">
        <v>398930.22</v>
      </c>
      <c r="D6001">
        <v>2428.16</v>
      </c>
      <c r="E6001">
        <v>371.07</v>
      </c>
      <c r="F6001">
        <v>6383.48</v>
      </c>
      <c r="G6001">
        <v>562.07000000000005</v>
      </c>
      <c r="H6001">
        <v>391613.61</v>
      </c>
      <c r="I6001">
        <v>82.35</v>
      </c>
      <c r="J6001">
        <v>5.72</v>
      </c>
      <c r="K6001">
        <v>76.62</v>
      </c>
    </row>
    <row r="6002" spans="1:11" x14ac:dyDescent="0.3">
      <c r="A6002" t="s">
        <v>540</v>
      </c>
      <c r="B6002" s="2">
        <v>46053</v>
      </c>
      <c r="C6002">
        <v>279843.13</v>
      </c>
      <c r="D6002">
        <v>1266.99</v>
      </c>
      <c r="E6002">
        <v>349.57</v>
      </c>
      <c r="F6002">
        <v>2977.08</v>
      </c>
      <c r="G6002">
        <v>428.14</v>
      </c>
      <c r="H6002">
        <v>276088.34999999998</v>
      </c>
      <c r="I6002">
        <v>57.91</v>
      </c>
      <c r="J6002">
        <v>7.88</v>
      </c>
      <c r="K6002">
        <v>50.03</v>
      </c>
    </row>
    <row r="6003" spans="1:11" x14ac:dyDescent="0.3">
      <c r="A6003" t="s">
        <v>540</v>
      </c>
      <c r="B6003" s="2">
        <v>46081</v>
      </c>
      <c r="C6003">
        <v>276088.34999999998</v>
      </c>
      <c r="D6003">
        <v>1249.99</v>
      </c>
      <c r="E6003">
        <v>344.88</v>
      </c>
      <c r="F6003">
        <v>2937.13</v>
      </c>
      <c r="G6003">
        <v>422.39</v>
      </c>
      <c r="H6003">
        <v>272383.94</v>
      </c>
      <c r="I6003">
        <v>57.13</v>
      </c>
      <c r="J6003">
        <v>7.88</v>
      </c>
      <c r="K6003">
        <v>49.25</v>
      </c>
    </row>
    <row r="6004" spans="1:11" x14ac:dyDescent="0.3">
      <c r="A6004" t="s">
        <v>540</v>
      </c>
      <c r="B6004" s="2">
        <v>46112</v>
      </c>
      <c r="C6004">
        <v>272383.94</v>
      </c>
      <c r="D6004">
        <v>1233.22</v>
      </c>
      <c r="E6004">
        <v>340.25</v>
      </c>
      <c r="F6004">
        <v>2897.72</v>
      </c>
      <c r="G6004">
        <v>416.73</v>
      </c>
      <c r="H6004">
        <v>268729.24</v>
      </c>
      <c r="I6004">
        <v>56.37</v>
      </c>
      <c r="J6004">
        <v>7.88</v>
      </c>
      <c r="K6004">
        <v>48.48</v>
      </c>
    </row>
    <row r="6005" spans="1:11" x14ac:dyDescent="0.3">
      <c r="A6005" t="s">
        <v>540</v>
      </c>
      <c r="B6005" s="2">
        <v>46142</v>
      </c>
      <c r="C6005">
        <v>268729.24</v>
      </c>
      <c r="D6005">
        <v>1216.67</v>
      </c>
      <c r="E6005">
        <v>335.68</v>
      </c>
      <c r="F6005">
        <v>2858.84</v>
      </c>
      <c r="G6005">
        <v>411.14</v>
      </c>
      <c r="H6005">
        <v>265123.57</v>
      </c>
      <c r="I6005">
        <v>55.61</v>
      </c>
      <c r="J6005">
        <v>7.88</v>
      </c>
      <c r="K6005">
        <v>47.73</v>
      </c>
    </row>
    <row r="6006" spans="1:11" x14ac:dyDescent="0.3">
      <c r="A6006" t="s">
        <v>540</v>
      </c>
      <c r="B6006" s="2">
        <v>46173</v>
      </c>
      <c r="C6006">
        <v>265123.57</v>
      </c>
      <c r="D6006">
        <v>1200.3499999999999</v>
      </c>
      <c r="E6006">
        <v>331.18</v>
      </c>
      <c r="F6006">
        <v>2820.49</v>
      </c>
      <c r="G6006">
        <v>405.62</v>
      </c>
      <c r="H6006">
        <v>261566.29</v>
      </c>
      <c r="I6006">
        <v>54.86</v>
      </c>
      <c r="J6006">
        <v>7.88</v>
      </c>
      <c r="K6006">
        <v>46.98</v>
      </c>
    </row>
    <row r="6007" spans="1:11" x14ac:dyDescent="0.3">
      <c r="A6007" t="s">
        <v>540</v>
      </c>
      <c r="B6007" s="2">
        <v>46203</v>
      </c>
      <c r="C6007">
        <v>261566.29</v>
      </c>
      <c r="D6007">
        <v>1184.24</v>
      </c>
      <c r="E6007">
        <v>326.74</v>
      </c>
      <c r="F6007">
        <v>2782.64</v>
      </c>
      <c r="G6007">
        <v>400.18</v>
      </c>
      <c r="H6007">
        <v>258056.73</v>
      </c>
      <c r="I6007">
        <v>54.13</v>
      </c>
      <c r="J6007">
        <v>7.88</v>
      </c>
      <c r="K6007">
        <v>46.24</v>
      </c>
    </row>
    <row r="6008" spans="1:11" x14ac:dyDescent="0.3">
      <c r="A6008" t="s">
        <v>540</v>
      </c>
      <c r="B6008" s="2">
        <v>46234</v>
      </c>
      <c r="C6008">
        <v>258056.73</v>
      </c>
      <c r="D6008">
        <v>1168.3499999999999</v>
      </c>
      <c r="E6008">
        <v>322.35000000000002</v>
      </c>
      <c r="F6008">
        <v>2745.31</v>
      </c>
      <c r="G6008">
        <v>394.81</v>
      </c>
      <c r="H6008">
        <v>254594.27</v>
      </c>
      <c r="I6008">
        <v>53.4</v>
      </c>
      <c r="J6008">
        <v>7.88</v>
      </c>
      <c r="K6008">
        <v>45.52</v>
      </c>
    </row>
    <row r="6009" spans="1:11" x14ac:dyDescent="0.3">
      <c r="A6009" t="s">
        <v>540</v>
      </c>
      <c r="B6009" s="2">
        <v>46265</v>
      </c>
      <c r="C6009">
        <v>254594.27</v>
      </c>
      <c r="D6009">
        <v>1152.68</v>
      </c>
      <c r="E6009">
        <v>318.02999999999997</v>
      </c>
      <c r="F6009">
        <v>2708.47</v>
      </c>
      <c r="G6009">
        <v>389.51</v>
      </c>
      <c r="H6009">
        <v>251178.26</v>
      </c>
      <c r="I6009">
        <v>52.68</v>
      </c>
      <c r="J6009">
        <v>7.88</v>
      </c>
      <c r="K6009">
        <v>44.8</v>
      </c>
    </row>
    <row r="6010" spans="1:11" x14ac:dyDescent="0.3">
      <c r="A6010" t="s">
        <v>540</v>
      </c>
      <c r="B6010" s="2">
        <v>46295</v>
      </c>
      <c r="C6010">
        <v>251178.26</v>
      </c>
      <c r="D6010">
        <v>1137.21</v>
      </c>
      <c r="E6010">
        <v>313.76</v>
      </c>
      <c r="F6010">
        <v>2672.13</v>
      </c>
      <c r="G6010">
        <v>384.28</v>
      </c>
      <c r="H6010">
        <v>247808.08</v>
      </c>
      <c r="I6010">
        <v>51.98</v>
      </c>
      <c r="J6010">
        <v>7.88</v>
      </c>
      <c r="K6010">
        <v>44.09</v>
      </c>
    </row>
    <row r="6011" spans="1:11" x14ac:dyDescent="0.3">
      <c r="A6011" t="s">
        <v>540</v>
      </c>
      <c r="B6011" s="2">
        <v>46326</v>
      </c>
      <c r="C6011">
        <v>247808.08</v>
      </c>
      <c r="D6011">
        <v>1121.95</v>
      </c>
      <c r="E6011">
        <v>309.55</v>
      </c>
      <c r="F6011">
        <v>2636.28</v>
      </c>
      <c r="G6011">
        <v>379.13</v>
      </c>
      <c r="H6011">
        <v>244483.13</v>
      </c>
      <c r="I6011">
        <v>51.28</v>
      </c>
      <c r="J6011">
        <v>7.88</v>
      </c>
      <c r="K6011">
        <v>43.4</v>
      </c>
    </row>
    <row r="6012" spans="1:11" x14ac:dyDescent="0.3">
      <c r="A6012" t="s">
        <v>540</v>
      </c>
      <c r="B6012" s="2">
        <v>46356</v>
      </c>
      <c r="C6012">
        <v>244483.13</v>
      </c>
      <c r="D6012">
        <v>1106.9000000000001</v>
      </c>
      <c r="E6012">
        <v>305.39999999999998</v>
      </c>
      <c r="F6012">
        <v>2600.91</v>
      </c>
      <c r="G6012">
        <v>374.04</v>
      </c>
      <c r="H6012">
        <v>241202.78</v>
      </c>
      <c r="I6012">
        <v>50.59</v>
      </c>
      <c r="J6012">
        <v>7.88</v>
      </c>
      <c r="K6012">
        <v>42.71</v>
      </c>
    </row>
    <row r="6013" spans="1:11" x14ac:dyDescent="0.3">
      <c r="A6013" t="s">
        <v>540</v>
      </c>
      <c r="B6013" s="2">
        <v>46387</v>
      </c>
      <c r="C6013">
        <v>241202.78</v>
      </c>
      <c r="D6013">
        <v>1092.05</v>
      </c>
      <c r="E6013">
        <v>301.3</v>
      </c>
      <c r="F6013">
        <v>2566.0100000000002</v>
      </c>
      <c r="G6013">
        <v>369.02</v>
      </c>
      <c r="H6013">
        <v>237966.45</v>
      </c>
      <c r="I6013">
        <v>49.91</v>
      </c>
      <c r="J6013">
        <v>7.88</v>
      </c>
      <c r="K6013">
        <v>42.03</v>
      </c>
    </row>
    <row r="6014" spans="1:11" x14ac:dyDescent="0.3">
      <c r="A6014" t="s">
        <v>541</v>
      </c>
      <c r="B6014" s="2">
        <v>46053</v>
      </c>
      <c r="C6014">
        <v>500281.18</v>
      </c>
      <c r="D6014">
        <v>2556.44</v>
      </c>
      <c r="E6014">
        <v>595.25</v>
      </c>
      <c r="F6014">
        <v>6487.02</v>
      </c>
      <c r="G6014">
        <v>1305.69</v>
      </c>
      <c r="H6014">
        <v>491893.23</v>
      </c>
      <c r="I6014">
        <v>103.35</v>
      </c>
      <c r="J6014">
        <v>7.11</v>
      </c>
      <c r="K6014">
        <v>96.24</v>
      </c>
    </row>
    <row r="6015" spans="1:11" x14ac:dyDescent="0.3">
      <c r="A6015" t="s">
        <v>541</v>
      </c>
      <c r="B6015" s="2">
        <v>46081</v>
      </c>
      <c r="C6015">
        <v>491893.23</v>
      </c>
      <c r="D6015">
        <v>2513.5700000000002</v>
      </c>
      <c r="E6015">
        <v>585.27</v>
      </c>
      <c r="F6015">
        <v>6378.25</v>
      </c>
      <c r="G6015">
        <v>1283.8</v>
      </c>
      <c r="H6015">
        <v>483645.92</v>
      </c>
      <c r="I6015">
        <v>101.62</v>
      </c>
      <c r="J6015">
        <v>7.11</v>
      </c>
      <c r="K6015">
        <v>94.5</v>
      </c>
    </row>
    <row r="6016" spans="1:11" x14ac:dyDescent="0.3">
      <c r="A6016" t="s">
        <v>541</v>
      </c>
      <c r="B6016" s="2">
        <v>46112</v>
      </c>
      <c r="C6016">
        <v>483645.92</v>
      </c>
      <c r="D6016">
        <v>2471.4299999999998</v>
      </c>
      <c r="E6016">
        <v>575.45000000000005</v>
      </c>
      <c r="F6016">
        <v>6271.31</v>
      </c>
      <c r="G6016">
        <v>1262.27</v>
      </c>
      <c r="H6016">
        <v>475536.88</v>
      </c>
      <c r="I6016">
        <v>99.91</v>
      </c>
      <c r="J6016">
        <v>7.11</v>
      </c>
      <c r="K6016">
        <v>92.8</v>
      </c>
    </row>
    <row r="6017" spans="1:11" x14ac:dyDescent="0.3">
      <c r="A6017" t="s">
        <v>541</v>
      </c>
      <c r="B6017" s="2">
        <v>46142</v>
      </c>
      <c r="C6017">
        <v>475536.88</v>
      </c>
      <c r="D6017">
        <v>2429.9899999999998</v>
      </c>
      <c r="E6017">
        <v>565.80999999999995</v>
      </c>
      <c r="F6017">
        <v>6166.16</v>
      </c>
      <c r="G6017">
        <v>1241.1099999999999</v>
      </c>
      <c r="H6017">
        <v>467563.81</v>
      </c>
      <c r="I6017">
        <v>98.24</v>
      </c>
      <c r="J6017">
        <v>7.11</v>
      </c>
      <c r="K6017">
        <v>91.13</v>
      </c>
    </row>
    <row r="6018" spans="1:11" x14ac:dyDescent="0.3">
      <c r="A6018" t="s">
        <v>541</v>
      </c>
      <c r="B6018" s="2">
        <v>46173</v>
      </c>
      <c r="C6018">
        <v>467563.81</v>
      </c>
      <c r="D6018">
        <v>2389.25</v>
      </c>
      <c r="E6018">
        <v>556.32000000000005</v>
      </c>
      <c r="F6018">
        <v>6062.78</v>
      </c>
      <c r="G6018">
        <v>1220.3</v>
      </c>
      <c r="H6018">
        <v>459724.41</v>
      </c>
      <c r="I6018">
        <v>96.59</v>
      </c>
      <c r="J6018">
        <v>7.11</v>
      </c>
      <c r="K6018">
        <v>89.48</v>
      </c>
    </row>
    <row r="6019" spans="1:11" x14ac:dyDescent="0.3">
      <c r="A6019" t="s">
        <v>541</v>
      </c>
      <c r="B6019" s="2">
        <v>46203</v>
      </c>
      <c r="C6019">
        <v>459724.41</v>
      </c>
      <c r="D6019">
        <v>2349.19</v>
      </c>
      <c r="E6019">
        <v>546.99</v>
      </c>
      <c r="F6019">
        <v>5961.13</v>
      </c>
      <c r="G6019">
        <v>1199.8399999999999</v>
      </c>
      <c r="H6019">
        <v>452016.45</v>
      </c>
      <c r="I6019">
        <v>94.97</v>
      </c>
      <c r="J6019">
        <v>7.11</v>
      </c>
      <c r="K6019">
        <v>87.86</v>
      </c>
    </row>
    <row r="6020" spans="1:11" x14ac:dyDescent="0.3">
      <c r="A6020" t="s">
        <v>541</v>
      </c>
      <c r="B6020" s="2">
        <v>46234</v>
      </c>
      <c r="C6020">
        <v>452016.45</v>
      </c>
      <c r="D6020">
        <v>2309.8000000000002</v>
      </c>
      <c r="E6020">
        <v>537.82000000000005</v>
      </c>
      <c r="F6020">
        <v>5861.18</v>
      </c>
      <c r="G6020">
        <v>1179.72</v>
      </c>
      <c r="H6020">
        <v>444437.73</v>
      </c>
      <c r="I6020">
        <v>93.38</v>
      </c>
      <c r="J6020">
        <v>7.11</v>
      </c>
      <c r="K6020">
        <v>86.27</v>
      </c>
    </row>
    <row r="6021" spans="1:11" x14ac:dyDescent="0.3">
      <c r="A6021" t="s">
        <v>541</v>
      </c>
      <c r="B6021" s="2">
        <v>46265</v>
      </c>
      <c r="C6021">
        <v>444437.73</v>
      </c>
      <c r="D6021">
        <v>2271.08</v>
      </c>
      <c r="E6021">
        <v>528.79999999999995</v>
      </c>
      <c r="F6021">
        <v>5762.91</v>
      </c>
      <c r="G6021">
        <v>1159.94</v>
      </c>
      <c r="H6021">
        <v>436986.08</v>
      </c>
      <c r="I6021">
        <v>91.81</v>
      </c>
      <c r="J6021">
        <v>7.11</v>
      </c>
      <c r="K6021">
        <v>84.7</v>
      </c>
    </row>
    <row r="6022" spans="1:11" x14ac:dyDescent="0.3">
      <c r="A6022" t="s">
        <v>541</v>
      </c>
      <c r="B6022" s="2">
        <v>46295</v>
      </c>
      <c r="C6022">
        <v>436986.08</v>
      </c>
      <c r="D6022">
        <v>2233</v>
      </c>
      <c r="E6022">
        <v>519.94000000000005</v>
      </c>
      <c r="F6022">
        <v>5666.28</v>
      </c>
      <c r="G6022">
        <v>1140.49</v>
      </c>
      <c r="H6022">
        <v>429659.37</v>
      </c>
      <c r="I6022">
        <v>90.28</v>
      </c>
      <c r="J6022">
        <v>7.11</v>
      </c>
      <c r="K6022">
        <v>83.16</v>
      </c>
    </row>
    <row r="6023" spans="1:11" x14ac:dyDescent="0.3">
      <c r="A6023" t="s">
        <v>541</v>
      </c>
      <c r="B6023" s="2">
        <v>46326</v>
      </c>
      <c r="C6023">
        <v>429659.37</v>
      </c>
      <c r="D6023">
        <v>2195.56</v>
      </c>
      <c r="E6023">
        <v>511.22</v>
      </c>
      <c r="F6023">
        <v>5571.28</v>
      </c>
      <c r="G6023">
        <v>1121.3699999999999</v>
      </c>
      <c r="H6023">
        <v>422455.49</v>
      </c>
      <c r="I6023">
        <v>88.76</v>
      </c>
      <c r="J6023">
        <v>7.11</v>
      </c>
      <c r="K6023">
        <v>81.650000000000006</v>
      </c>
    </row>
    <row r="6024" spans="1:11" x14ac:dyDescent="0.3">
      <c r="A6024" t="s">
        <v>541</v>
      </c>
      <c r="B6024" s="2">
        <v>46356</v>
      </c>
      <c r="C6024">
        <v>422455.49</v>
      </c>
      <c r="D6024">
        <v>2158.75</v>
      </c>
      <c r="E6024">
        <v>502.65</v>
      </c>
      <c r="F6024">
        <v>5477.87</v>
      </c>
      <c r="G6024">
        <v>1102.57</v>
      </c>
      <c r="H6024">
        <v>415372.41</v>
      </c>
      <c r="I6024">
        <v>87.27</v>
      </c>
      <c r="J6024">
        <v>7.11</v>
      </c>
      <c r="K6024">
        <v>80.16</v>
      </c>
    </row>
    <row r="6025" spans="1:11" x14ac:dyDescent="0.3">
      <c r="A6025" t="s">
        <v>541</v>
      </c>
      <c r="B6025" s="2">
        <v>46387</v>
      </c>
      <c r="C6025">
        <v>415372.41</v>
      </c>
      <c r="D6025">
        <v>2122.5500000000002</v>
      </c>
      <c r="E6025">
        <v>494.22</v>
      </c>
      <c r="F6025">
        <v>5386.03</v>
      </c>
      <c r="G6025">
        <v>1084.08</v>
      </c>
      <c r="H6025">
        <v>408408.08</v>
      </c>
      <c r="I6025">
        <v>85.81</v>
      </c>
      <c r="J6025">
        <v>7.11</v>
      </c>
      <c r="K6025">
        <v>78.7</v>
      </c>
    </row>
    <row r="6026" spans="1:11" x14ac:dyDescent="0.3">
      <c r="A6026" t="s">
        <v>542</v>
      </c>
      <c r="B6026" s="2">
        <v>46053</v>
      </c>
      <c r="C6026">
        <v>549159.51</v>
      </c>
      <c r="D6026">
        <v>2922.44</v>
      </c>
      <c r="E6026">
        <v>1545.66</v>
      </c>
      <c r="F6026">
        <v>4528.99</v>
      </c>
      <c r="G6026">
        <v>1065</v>
      </c>
      <c r="H6026">
        <v>542019.85</v>
      </c>
      <c r="I6026">
        <v>113.66</v>
      </c>
      <c r="J6026">
        <v>5.76</v>
      </c>
      <c r="K6026">
        <v>107.9</v>
      </c>
    </row>
    <row r="6027" spans="1:11" x14ac:dyDescent="0.3">
      <c r="A6027" t="s">
        <v>542</v>
      </c>
      <c r="B6027" s="2">
        <v>46081</v>
      </c>
      <c r="C6027">
        <v>542019.85</v>
      </c>
      <c r="D6027">
        <v>2884.45</v>
      </c>
      <c r="E6027">
        <v>1525.57</v>
      </c>
      <c r="F6027">
        <v>4470.1099999999997</v>
      </c>
      <c r="G6027">
        <v>1051.1600000000001</v>
      </c>
      <c r="H6027">
        <v>534973.02</v>
      </c>
      <c r="I6027">
        <v>112.19</v>
      </c>
      <c r="J6027">
        <v>5.76</v>
      </c>
      <c r="K6027">
        <v>106.43</v>
      </c>
    </row>
    <row r="6028" spans="1:11" x14ac:dyDescent="0.3">
      <c r="A6028" t="s">
        <v>542</v>
      </c>
      <c r="B6028" s="2">
        <v>46112</v>
      </c>
      <c r="C6028">
        <v>534973.02</v>
      </c>
      <c r="D6028">
        <v>2846.95</v>
      </c>
      <c r="E6028">
        <v>1505.73</v>
      </c>
      <c r="F6028">
        <v>4411.99</v>
      </c>
      <c r="G6028">
        <v>1037.49</v>
      </c>
      <c r="H6028">
        <v>528017.80000000005</v>
      </c>
      <c r="I6028">
        <v>110.73</v>
      </c>
      <c r="J6028">
        <v>5.76</v>
      </c>
      <c r="K6028">
        <v>104.97</v>
      </c>
    </row>
    <row r="6029" spans="1:11" x14ac:dyDescent="0.3">
      <c r="A6029" t="s">
        <v>542</v>
      </c>
      <c r="B6029" s="2">
        <v>46142</v>
      </c>
      <c r="C6029">
        <v>528017.80000000005</v>
      </c>
      <c r="D6029">
        <v>2809.93</v>
      </c>
      <c r="E6029">
        <v>1486.16</v>
      </c>
      <c r="F6029">
        <v>4354.63</v>
      </c>
      <c r="G6029">
        <v>1024</v>
      </c>
      <c r="H6029">
        <v>521153.01</v>
      </c>
      <c r="I6029">
        <v>109.29</v>
      </c>
      <c r="J6029">
        <v>5.76</v>
      </c>
      <c r="K6029">
        <v>103.53</v>
      </c>
    </row>
    <row r="6030" spans="1:11" x14ac:dyDescent="0.3">
      <c r="A6030" t="s">
        <v>542</v>
      </c>
      <c r="B6030" s="2">
        <v>46173</v>
      </c>
      <c r="C6030">
        <v>521153.01</v>
      </c>
      <c r="D6030">
        <v>2773.4</v>
      </c>
      <c r="E6030">
        <v>1466.84</v>
      </c>
      <c r="F6030">
        <v>4298.0200000000004</v>
      </c>
      <c r="G6030">
        <v>1010.69</v>
      </c>
      <c r="H6030">
        <v>514377.47</v>
      </c>
      <c r="I6030">
        <v>107.87</v>
      </c>
      <c r="J6030">
        <v>5.76</v>
      </c>
      <c r="K6030">
        <v>102.11</v>
      </c>
    </row>
    <row r="6031" spans="1:11" x14ac:dyDescent="0.3">
      <c r="A6031" t="s">
        <v>542</v>
      </c>
      <c r="B6031" s="2">
        <v>46203</v>
      </c>
      <c r="C6031">
        <v>514377.47</v>
      </c>
      <c r="D6031">
        <v>2737.35</v>
      </c>
      <c r="E6031">
        <v>1447.77</v>
      </c>
      <c r="F6031">
        <v>4242.1400000000003</v>
      </c>
      <c r="G6031">
        <v>997.55</v>
      </c>
      <c r="H6031">
        <v>507690.01</v>
      </c>
      <c r="I6031">
        <v>106.47</v>
      </c>
      <c r="J6031">
        <v>5.76</v>
      </c>
      <c r="K6031">
        <v>100.71</v>
      </c>
    </row>
    <row r="6032" spans="1:11" x14ac:dyDescent="0.3">
      <c r="A6032" t="s">
        <v>542</v>
      </c>
      <c r="B6032" s="2">
        <v>46234</v>
      </c>
      <c r="C6032">
        <v>507690.01</v>
      </c>
      <c r="D6032">
        <v>2701.76</v>
      </c>
      <c r="E6032">
        <v>1428.94</v>
      </c>
      <c r="F6032">
        <v>4186.99</v>
      </c>
      <c r="G6032">
        <v>984.58</v>
      </c>
      <c r="H6032">
        <v>501089.51</v>
      </c>
      <c r="I6032">
        <v>105.08</v>
      </c>
      <c r="J6032">
        <v>5.76</v>
      </c>
      <c r="K6032">
        <v>99.32</v>
      </c>
    </row>
    <row r="6033" spans="1:11" x14ac:dyDescent="0.3">
      <c r="A6033" t="s">
        <v>542</v>
      </c>
      <c r="B6033" s="2">
        <v>46265</v>
      </c>
      <c r="C6033">
        <v>501089.51</v>
      </c>
      <c r="D6033">
        <v>2666.63</v>
      </c>
      <c r="E6033">
        <v>1410.37</v>
      </c>
      <c r="F6033">
        <v>4132.55</v>
      </c>
      <c r="G6033">
        <v>971.78</v>
      </c>
      <c r="H6033">
        <v>494574.81</v>
      </c>
      <c r="I6033">
        <v>103.72</v>
      </c>
      <c r="J6033">
        <v>5.76</v>
      </c>
      <c r="K6033">
        <v>97.96</v>
      </c>
    </row>
    <row r="6034" spans="1:11" x14ac:dyDescent="0.3">
      <c r="A6034" t="s">
        <v>542</v>
      </c>
      <c r="B6034" s="2">
        <v>46295</v>
      </c>
      <c r="C6034">
        <v>494574.81</v>
      </c>
      <c r="D6034">
        <v>2631.96</v>
      </c>
      <c r="E6034">
        <v>1392.03</v>
      </c>
      <c r="F6034">
        <v>4078.82</v>
      </c>
      <c r="G6034">
        <v>959.14</v>
      </c>
      <c r="H6034">
        <v>488144.81</v>
      </c>
      <c r="I6034">
        <v>102.37</v>
      </c>
      <c r="J6034">
        <v>5.76</v>
      </c>
      <c r="K6034">
        <v>96.61</v>
      </c>
    </row>
    <row r="6035" spans="1:11" x14ac:dyDescent="0.3">
      <c r="A6035" t="s">
        <v>542</v>
      </c>
      <c r="B6035" s="2">
        <v>46326</v>
      </c>
      <c r="C6035">
        <v>488144.81</v>
      </c>
      <c r="D6035">
        <v>2597.7399999999998</v>
      </c>
      <c r="E6035">
        <v>1373.93</v>
      </c>
      <c r="F6035">
        <v>4025.79</v>
      </c>
      <c r="G6035">
        <v>946.67</v>
      </c>
      <c r="H6035">
        <v>481798.41</v>
      </c>
      <c r="I6035">
        <v>101.04</v>
      </c>
      <c r="J6035">
        <v>5.76</v>
      </c>
      <c r="K6035">
        <v>95.28</v>
      </c>
    </row>
    <row r="6036" spans="1:11" x14ac:dyDescent="0.3">
      <c r="A6036" t="s">
        <v>542</v>
      </c>
      <c r="B6036" s="2">
        <v>46356</v>
      </c>
      <c r="C6036">
        <v>481798.41</v>
      </c>
      <c r="D6036">
        <v>2563.9699999999998</v>
      </c>
      <c r="E6036">
        <v>1356.07</v>
      </c>
      <c r="F6036">
        <v>3973.45</v>
      </c>
      <c r="G6036">
        <v>934.37</v>
      </c>
      <c r="H6036">
        <v>475534.52</v>
      </c>
      <c r="I6036">
        <v>99.72</v>
      </c>
      <c r="J6036">
        <v>5.76</v>
      </c>
      <c r="K6036">
        <v>93.96</v>
      </c>
    </row>
    <row r="6037" spans="1:11" x14ac:dyDescent="0.3">
      <c r="A6037" t="s">
        <v>542</v>
      </c>
      <c r="B6037" s="2">
        <v>46387</v>
      </c>
      <c r="C6037">
        <v>475534.52</v>
      </c>
      <c r="D6037">
        <v>2530.64</v>
      </c>
      <c r="E6037">
        <v>1338.44</v>
      </c>
      <c r="F6037">
        <v>3921.8</v>
      </c>
      <c r="G6037">
        <v>922.22</v>
      </c>
      <c r="H6037">
        <v>469352.07</v>
      </c>
      <c r="I6037">
        <v>98.43</v>
      </c>
      <c r="J6037">
        <v>5.76</v>
      </c>
      <c r="K6037">
        <v>92.67</v>
      </c>
    </row>
    <row r="6038" spans="1:11" x14ac:dyDescent="0.3">
      <c r="A6038" t="s">
        <v>543</v>
      </c>
      <c r="B6038" s="2">
        <v>46053</v>
      </c>
      <c r="C6038">
        <v>136292.26</v>
      </c>
      <c r="D6038">
        <v>714.29</v>
      </c>
      <c r="E6038">
        <v>194.42</v>
      </c>
      <c r="F6038">
        <v>605.30999999999995</v>
      </c>
      <c r="G6038">
        <v>281.93</v>
      </c>
      <c r="H6038">
        <v>135210.6</v>
      </c>
      <c r="I6038">
        <v>28.28</v>
      </c>
      <c r="J6038">
        <v>4.93</v>
      </c>
      <c r="K6038">
        <v>23.35</v>
      </c>
    </row>
    <row r="6039" spans="1:11" x14ac:dyDescent="0.3">
      <c r="A6039" t="s">
        <v>543</v>
      </c>
      <c r="B6039" s="2">
        <v>46081</v>
      </c>
      <c r="C6039">
        <v>135210.6</v>
      </c>
      <c r="D6039">
        <v>708.62</v>
      </c>
      <c r="E6039">
        <v>192.87</v>
      </c>
      <c r="F6039">
        <v>600.5</v>
      </c>
      <c r="G6039">
        <v>279.69</v>
      </c>
      <c r="H6039">
        <v>134137.53</v>
      </c>
      <c r="I6039">
        <v>28.06</v>
      </c>
      <c r="J6039">
        <v>4.93</v>
      </c>
      <c r="K6039">
        <v>23.12</v>
      </c>
    </row>
    <row r="6040" spans="1:11" x14ac:dyDescent="0.3">
      <c r="A6040" t="s">
        <v>543</v>
      </c>
      <c r="B6040" s="2">
        <v>46112</v>
      </c>
      <c r="C6040">
        <v>134137.53</v>
      </c>
      <c r="D6040">
        <v>702.99</v>
      </c>
      <c r="E6040">
        <v>191.34</v>
      </c>
      <c r="F6040">
        <v>595.74</v>
      </c>
      <c r="G6040">
        <v>277.47000000000003</v>
      </c>
      <c r="H6040">
        <v>133072.97</v>
      </c>
      <c r="I6040">
        <v>27.83</v>
      </c>
      <c r="J6040">
        <v>4.93</v>
      </c>
      <c r="K6040">
        <v>22.9</v>
      </c>
    </row>
    <row r="6041" spans="1:11" x14ac:dyDescent="0.3">
      <c r="A6041" t="s">
        <v>543</v>
      </c>
      <c r="B6041" s="2">
        <v>46142</v>
      </c>
      <c r="C6041">
        <v>133072.97</v>
      </c>
      <c r="D6041">
        <v>697.41</v>
      </c>
      <c r="E6041">
        <v>189.83</v>
      </c>
      <c r="F6041">
        <v>591.01</v>
      </c>
      <c r="G6041">
        <v>275.27</v>
      </c>
      <c r="H6041">
        <v>132016.85999999999</v>
      </c>
      <c r="I6041">
        <v>27.61</v>
      </c>
      <c r="J6041">
        <v>4.93</v>
      </c>
      <c r="K6041">
        <v>22.68</v>
      </c>
    </row>
    <row r="6042" spans="1:11" x14ac:dyDescent="0.3">
      <c r="A6042" t="s">
        <v>543</v>
      </c>
      <c r="B6042" s="2">
        <v>46173</v>
      </c>
      <c r="C6042">
        <v>132016.85999999999</v>
      </c>
      <c r="D6042">
        <v>691.88</v>
      </c>
      <c r="E6042">
        <v>188.32</v>
      </c>
      <c r="F6042">
        <v>586.32000000000005</v>
      </c>
      <c r="G6042">
        <v>273.08999999999997</v>
      </c>
      <c r="H6042">
        <v>130969.14</v>
      </c>
      <c r="I6042">
        <v>27.39</v>
      </c>
      <c r="J6042">
        <v>4.93</v>
      </c>
      <c r="K6042">
        <v>22.46</v>
      </c>
    </row>
    <row r="6043" spans="1:11" x14ac:dyDescent="0.3">
      <c r="A6043" t="s">
        <v>543</v>
      </c>
      <c r="B6043" s="2">
        <v>46203</v>
      </c>
      <c r="C6043">
        <v>130969.14</v>
      </c>
      <c r="D6043">
        <v>686.39</v>
      </c>
      <c r="E6043">
        <v>186.82</v>
      </c>
      <c r="F6043">
        <v>581.66999999999996</v>
      </c>
      <c r="G6043">
        <v>270.92</v>
      </c>
      <c r="H6043">
        <v>129929.73</v>
      </c>
      <c r="I6043">
        <v>27.18</v>
      </c>
      <c r="J6043">
        <v>4.93</v>
      </c>
      <c r="K6043">
        <v>22.24</v>
      </c>
    </row>
    <row r="6044" spans="1:11" x14ac:dyDescent="0.3">
      <c r="A6044" t="s">
        <v>543</v>
      </c>
      <c r="B6044" s="2">
        <v>46234</v>
      </c>
      <c r="C6044">
        <v>129929.73</v>
      </c>
      <c r="D6044">
        <v>680.94</v>
      </c>
      <c r="E6044">
        <v>185.34</v>
      </c>
      <c r="F6044">
        <v>577.04999999999995</v>
      </c>
      <c r="G6044">
        <v>268.77</v>
      </c>
      <c r="H6044">
        <v>128898.56</v>
      </c>
      <c r="I6044">
        <v>26.96</v>
      </c>
      <c r="J6044">
        <v>4.93</v>
      </c>
      <c r="K6044">
        <v>22.03</v>
      </c>
    </row>
    <row r="6045" spans="1:11" x14ac:dyDescent="0.3">
      <c r="A6045" t="s">
        <v>543</v>
      </c>
      <c r="B6045" s="2">
        <v>46265</v>
      </c>
      <c r="C6045">
        <v>128898.56</v>
      </c>
      <c r="D6045">
        <v>675.54</v>
      </c>
      <c r="E6045">
        <v>183.87</v>
      </c>
      <c r="F6045">
        <v>572.47</v>
      </c>
      <c r="G6045">
        <v>266.64</v>
      </c>
      <c r="H6045">
        <v>127875.59</v>
      </c>
      <c r="I6045">
        <v>26.75</v>
      </c>
      <c r="J6045">
        <v>4.93</v>
      </c>
      <c r="K6045">
        <v>21.81</v>
      </c>
    </row>
    <row r="6046" spans="1:11" x14ac:dyDescent="0.3">
      <c r="A6046" t="s">
        <v>543</v>
      </c>
      <c r="B6046" s="2">
        <v>46295</v>
      </c>
      <c r="C6046">
        <v>127875.59</v>
      </c>
      <c r="D6046">
        <v>670.17</v>
      </c>
      <c r="E6046">
        <v>182.41</v>
      </c>
      <c r="F6046">
        <v>567.92999999999995</v>
      </c>
      <c r="G6046">
        <v>264.52</v>
      </c>
      <c r="H6046">
        <v>126860.73</v>
      </c>
      <c r="I6046">
        <v>26.54</v>
      </c>
      <c r="J6046">
        <v>4.93</v>
      </c>
      <c r="K6046">
        <v>21.6</v>
      </c>
    </row>
    <row r="6047" spans="1:11" x14ac:dyDescent="0.3">
      <c r="A6047" t="s">
        <v>543</v>
      </c>
      <c r="B6047" s="2">
        <v>46326</v>
      </c>
      <c r="C6047">
        <v>126860.73</v>
      </c>
      <c r="D6047">
        <v>664.86</v>
      </c>
      <c r="E6047">
        <v>180.96</v>
      </c>
      <c r="F6047">
        <v>563.41999999999996</v>
      </c>
      <c r="G6047">
        <v>262.42</v>
      </c>
      <c r="H6047">
        <v>125853.92</v>
      </c>
      <c r="I6047">
        <v>26.32</v>
      </c>
      <c r="J6047">
        <v>4.93</v>
      </c>
      <c r="K6047">
        <v>21.39</v>
      </c>
    </row>
    <row r="6048" spans="1:11" x14ac:dyDescent="0.3">
      <c r="A6048" t="s">
        <v>543</v>
      </c>
      <c r="B6048" s="2">
        <v>46356</v>
      </c>
      <c r="C6048">
        <v>125853.92</v>
      </c>
      <c r="D6048">
        <v>659.58</v>
      </c>
      <c r="E6048">
        <v>179.53</v>
      </c>
      <c r="F6048">
        <v>558.95000000000005</v>
      </c>
      <c r="G6048">
        <v>260.33999999999997</v>
      </c>
      <c r="H6048">
        <v>124855.1</v>
      </c>
      <c r="I6048">
        <v>26.12</v>
      </c>
      <c r="J6048">
        <v>4.93</v>
      </c>
      <c r="K6048">
        <v>21.18</v>
      </c>
    </row>
    <row r="6049" spans="1:11" x14ac:dyDescent="0.3">
      <c r="A6049" t="s">
        <v>543</v>
      </c>
      <c r="B6049" s="2">
        <v>46387</v>
      </c>
      <c r="C6049">
        <v>124855.1</v>
      </c>
      <c r="D6049">
        <v>654.34</v>
      </c>
      <c r="E6049">
        <v>178.1</v>
      </c>
      <c r="F6049">
        <v>554.51</v>
      </c>
      <c r="G6049">
        <v>258.27</v>
      </c>
      <c r="H6049">
        <v>123864.22</v>
      </c>
      <c r="I6049">
        <v>25.91</v>
      </c>
      <c r="J6049">
        <v>4.93</v>
      </c>
      <c r="K6049">
        <v>20.98</v>
      </c>
    </row>
    <row r="6050" spans="1:11" x14ac:dyDescent="0.3">
      <c r="A6050" t="s">
        <v>544</v>
      </c>
      <c r="B6050" s="2">
        <v>46053</v>
      </c>
      <c r="C6050">
        <v>515331.72</v>
      </c>
      <c r="D6050">
        <v>2869.97</v>
      </c>
      <c r="E6050">
        <v>624.75</v>
      </c>
      <c r="F6050">
        <v>2665.55</v>
      </c>
      <c r="G6050">
        <v>1361.39</v>
      </c>
      <c r="H6050">
        <v>510680.03</v>
      </c>
      <c r="I6050">
        <v>106.88</v>
      </c>
      <c r="J6050">
        <v>4.53</v>
      </c>
      <c r="K6050">
        <v>102.34</v>
      </c>
    </row>
    <row r="6051" spans="1:11" x14ac:dyDescent="0.3">
      <c r="A6051" t="s">
        <v>544</v>
      </c>
      <c r="B6051" s="2">
        <v>46081</v>
      </c>
      <c r="C6051">
        <v>510680.03</v>
      </c>
      <c r="D6051">
        <v>2844.06</v>
      </c>
      <c r="E6051">
        <v>619.11</v>
      </c>
      <c r="F6051">
        <v>2641.49</v>
      </c>
      <c r="G6051">
        <v>1349.1</v>
      </c>
      <c r="H6051">
        <v>506070.33</v>
      </c>
      <c r="I6051">
        <v>105.91</v>
      </c>
      <c r="J6051">
        <v>4.53</v>
      </c>
      <c r="K6051">
        <v>101.38</v>
      </c>
    </row>
    <row r="6052" spans="1:11" x14ac:dyDescent="0.3">
      <c r="A6052" t="s">
        <v>544</v>
      </c>
      <c r="B6052" s="2">
        <v>46112</v>
      </c>
      <c r="C6052">
        <v>506070.33</v>
      </c>
      <c r="D6052">
        <v>2818.39</v>
      </c>
      <c r="E6052">
        <v>613.53</v>
      </c>
      <c r="F6052">
        <v>2617.65</v>
      </c>
      <c r="G6052">
        <v>1336.92</v>
      </c>
      <c r="H6052">
        <v>501502.24</v>
      </c>
      <c r="I6052">
        <v>104.96</v>
      </c>
      <c r="J6052">
        <v>4.53</v>
      </c>
      <c r="K6052">
        <v>100.42</v>
      </c>
    </row>
    <row r="6053" spans="1:11" x14ac:dyDescent="0.3">
      <c r="A6053" t="s">
        <v>544</v>
      </c>
      <c r="B6053" s="2">
        <v>46142</v>
      </c>
      <c r="C6053">
        <v>501502.24</v>
      </c>
      <c r="D6053">
        <v>2792.95</v>
      </c>
      <c r="E6053">
        <v>607.99</v>
      </c>
      <c r="F6053">
        <v>2594.02</v>
      </c>
      <c r="G6053">
        <v>1324.85</v>
      </c>
      <c r="H6053">
        <v>496975.38</v>
      </c>
      <c r="I6053">
        <v>104.01</v>
      </c>
      <c r="J6053">
        <v>4.53</v>
      </c>
      <c r="K6053">
        <v>99.47</v>
      </c>
    </row>
    <row r="6054" spans="1:11" x14ac:dyDescent="0.3">
      <c r="A6054" t="s">
        <v>544</v>
      </c>
      <c r="B6054" s="2">
        <v>46173</v>
      </c>
      <c r="C6054">
        <v>496975.38</v>
      </c>
      <c r="D6054">
        <v>2767.74</v>
      </c>
      <c r="E6054">
        <v>602.5</v>
      </c>
      <c r="F6054">
        <v>2570.6</v>
      </c>
      <c r="G6054">
        <v>1312.89</v>
      </c>
      <c r="H6054">
        <v>492489.39</v>
      </c>
      <c r="I6054">
        <v>103.07</v>
      </c>
      <c r="J6054">
        <v>4.53</v>
      </c>
      <c r="K6054">
        <v>98.54</v>
      </c>
    </row>
    <row r="6055" spans="1:11" x14ac:dyDescent="0.3">
      <c r="A6055" t="s">
        <v>544</v>
      </c>
      <c r="B6055" s="2">
        <v>46203</v>
      </c>
      <c r="C6055">
        <v>492489.39</v>
      </c>
      <c r="D6055">
        <v>2742.76</v>
      </c>
      <c r="E6055">
        <v>597.05999999999995</v>
      </c>
      <c r="F6055">
        <v>2547.4</v>
      </c>
      <c r="G6055">
        <v>1301.04</v>
      </c>
      <c r="H6055">
        <v>488043.89</v>
      </c>
      <c r="I6055">
        <v>102.14</v>
      </c>
      <c r="J6055">
        <v>4.53</v>
      </c>
      <c r="K6055">
        <v>97.61</v>
      </c>
    </row>
    <row r="6056" spans="1:11" x14ac:dyDescent="0.3">
      <c r="A6056" t="s">
        <v>544</v>
      </c>
      <c r="B6056" s="2">
        <v>46234</v>
      </c>
      <c r="C6056">
        <v>488043.89</v>
      </c>
      <c r="D6056">
        <v>2718</v>
      </c>
      <c r="E6056">
        <v>591.66999999999996</v>
      </c>
      <c r="F6056">
        <v>2524.4</v>
      </c>
      <c r="G6056">
        <v>1289.3</v>
      </c>
      <c r="H6056">
        <v>483638.51</v>
      </c>
      <c r="I6056">
        <v>101.22</v>
      </c>
      <c r="J6056">
        <v>4.53</v>
      </c>
      <c r="K6056">
        <v>96.68</v>
      </c>
    </row>
    <row r="6057" spans="1:11" x14ac:dyDescent="0.3">
      <c r="A6057" t="s">
        <v>544</v>
      </c>
      <c r="B6057" s="2">
        <v>46265</v>
      </c>
      <c r="C6057">
        <v>483638.51</v>
      </c>
      <c r="D6057">
        <v>2693.46</v>
      </c>
      <c r="E6057">
        <v>586.33000000000004</v>
      </c>
      <c r="F6057">
        <v>2501.62</v>
      </c>
      <c r="G6057">
        <v>1277.6600000000001</v>
      </c>
      <c r="H6057">
        <v>479272.91</v>
      </c>
      <c r="I6057">
        <v>100.3</v>
      </c>
      <c r="J6057">
        <v>4.53</v>
      </c>
      <c r="K6057">
        <v>95.77</v>
      </c>
    </row>
    <row r="6058" spans="1:11" x14ac:dyDescent="0.3">
      <c r="A6058" t="s">
        <v>544</v>
      </c>
      <c r="B6058" s="2">
        <v>46295</v>
      </c>
      <c r="C6058">
        <v>479272.91</v>
      </c>
      <c r="D6058">
        <v>2669.15</v>
      </c>
      <c r="E6058">
        <v>581.04</v>
      </c>
      <c r="F6058">
        <v>2479.04</v>
      </c>
      <c r="G6058">
        <v>1266.1300000000001</v>
      </c>
      <c r="H6058">
        <v>474946.7</v>
      </c>
      <c r="I6058">
        <v>99.4</v>
      </c>
      <c r="J6058">
        <v>4.53</v>
      </c>
      <c r="K6058">
        <v>94.86</v>
      </c>
    </row>
    <row r="6059" spans="1:11" x14ac:dyDescent="0.3">
      <c r="A6059" t="s">
        <v>544</v>
      </c>
      <c r="B6059" s="2">
        <v>46326</v>
      </c>
      <c r="C6059">
        <v>474946.7</v>
      </c>
      <c r="D6059">
        <v>2645.06</v>
      </c>
      <c r="E6059">
        <v>575.79</v>
      </c>
      <c r="F6059">
        <v>2456.66</v>
      </c>
      <c r="G6059">
        <v>1254.7</v>
      </c>
      <c r="H6059">
        <v>470659.55</v>
      </c>
      <c r="I6059">
        <v>98.5</v>
      </c>
      <c r="J6059">
        <v>4.53</v>
      </c>
      <c r="K6059">
        <v>93.97</v>
      </c>
    </row>
    <row r="6060" spans="1:11" x14ac:dyDescent="0.3">
      <c r="A6060" t="s">
        <v>544</v>
      </c>
      <c r="B6060" s="2">
        <v>46356</v>
      </c>
      <c r="C6060">
        <v>470659.55</v>
      </c>
      <c r="D6060">
        <v>2621.1799999999998</v>
      </c>
      <c r="E6060">
        <v>570.6</v>
      </c>
      <c r="F6060">
        <v>2434.48</v>
      </c>
      <c r="G6060">
        <v>1243.3699999999999</v>
      </c>
      <c r="H6060">
        <v>466411.1</v>
      </c>
      <c r="I6060">
        <v>97.61</v>
      </c>
      <c r="J6060">
        <v>4.53</v>
      </c>
      <c r="K6060">
        <v>93.08</v>
      </c>
    </row>
    <row r="6061" spans="1:11" x14ac:dyDescent="0.3">
      <c r="A6061" t="s">
        <v>544</v>
      </c>
      <c r="B6061" s="2">
        <v>46387</v>
      </c>
      <c r="C6061">
        <v>466411.1</v>
      </c>
      <c r="D6061">
        <v>2597.52</v>
      </c>
      <c r="E6061">
        <v>565.45000000000005</v>
      </c>
      <c r="F6061">
        <v>2412.5100000000002</v>
      </c>
      <c r="G6061">
        <v>1232.1500000000001</v>
      </c>
      <c r="H6061">
        <v>462201</v>
      </c>
      <c r="I6061">
        <v>96.73</v>
      </c>
      <c r="J6061">
        <v>4.53</v>
      </c>
      <c r="K6061">
        <v>92.2</v>
      </c>
    </row>
    <row r="6062" spans="1:11" x14ac:dyDescent="0.3">
      <c r="A6062" t="s">
        <v>545</v>
      </c>
      <c r="B6062" s="2">
        <v>46053</v>
      </c>
      <c r="C6062">
        <v>403193.29</v>
      </c>
      <c r="D6062">
        <v>2057.63</v>
      </c>
      <c r="E6062">
        <v>538.54999999999995</v>
      </c>
      <c r="F6062">
        <v>6390.33</v>
      </c>
      <c r="G6062">
        <v>768.78</v>
      </c>
      <c r="H6062">
        <v>395495.64</v>
      </c>
      <c r="I6062">
        <v>83.2</v>
      </c>
      <c r="J6062">
        <v>7.94</v>
      </c>
      <c r="K6062">
        <v>75.260000000000005</v>
      </c>
    </row>
    <row r="6063" spans="1:11" x14ac:dyDescent="0.3">
      <c r="A6063" t="s">
        <v>545</v>
      </c>
      <c r="B6063" s="2">
        <v>46081</v>
      </c>
      <c r="C6063">
        <v>395495.64</v>
      </c>
      <c r="D6063">
        <v>2018.35</v>
      </c>
      <c r="E6063">
        <v>528.27</v>
      </c>
      <c r="F6063">
        <v>6268.33</v>
      </c>
      <c r="G6063">
        <v>754.1</v>
      </c>
      <c r="H6063">
        <v>387944.94</v>
      </c>
      <c r="I6063">
        <v>81.61</v>
      </c>
      <c r="J6063">
        <v>7.94</v>
      </c>
      <c r="K6063">
        <v>73.67</v>
      </c>
    </row>
    <row r="6064" spans="1:11" x14ac:dyDescent="0.3">
      <c r="A6064" t="s">
        <v>545</v>
      </c>
      <c r="B6064" s="2">
        <v>46112</v>
      </c>
      <c r="C6064">
        <v>387944.94</v>
      </c>
      <c r="D6064">
        <v>1979.81</v>
      </c>
      <c r="E6064">
        <v>518.17999999999995</v>
      </c>
      <c r="F6064">
        <v>6148.65</v>
      </c>
      <c r="G6064">
        <v>739.7</v>
      </c>
      <c r="H6064">
        <v>380538.41</v>
      </c>
      <c r="I6064">
        <v>80.05</v>
      </c>
      <c r="J6064">
        <v>7.94</v>
      </c>
      <c r="K6064">
        <v>72.11</v>
      </c>
    </row>
    <row r="6065" spans="1:11" x14ac:dyDescent="0.3">
      <c r="A6065" t="s">
        <v>545</v>
      </c>
      <c r="B6065" s="2">
        <v>46142</v>
      </c>
      <c r="C6065">
        <v>380538.41</v>
      </c>
      <c r="D6065">
        <v>1942.01</v>
      </c>
      <c r="E6065">
        <v>508.29</v>
      </c>
      <c r="F6065">
        <v>6031.26</v>
      </c>
      <c r="G6065">
        <v>725.58</v>
      </c>
      <c r="H6065">
        <v>373273.28</v>
      </c>
      <c r="I6065">
        <v>78.52</v>
      </c>
      <c r="J6065">
        <v>7.94</v>
      </c>
      <c r="K6065">
        <v>70.58</v>
      </c>
    </row>
    <row r="6066" spans="1:11" x14ac:dyDescent="0.3">
      <c r="A6066" t="s">
        <v>545</v>
      </c>
      <c r="B6066" s="2">
        <v>46173</v>
      </c>
      <c r="C6066">
        <v>373273.28</v>
      </c>
      <c r="D6066">
        <v>1904.94</v>
      </c>
      <c r="E6066">
        <v>498.58</v>
      </c>
      <c r="F6066">
        <v>5916.12</v>
      </c>
      <c r="G6066">
        <v>711.73</v>
      </c>
      <c r="H6066">
        <v>366146.85</v>
      </c>
      <c r="I6066">
        <v>77.02</v>
      </c>
      <c r="J6066">
        <v>7.94</v>
      </c>
      <c r="K6066">
        <v>69.08</v>
      </c>
    </row>
    <row r="6067" spans="1:11" x14ac:dyDescent="0.3">
      <c r="A6067" t="s">
        <v>545</v>
      </c>
      <c r="B6067" s="2">
        <v>46203</v>
      </c>
      <c r="C6067">
        <v>366146.85</v>
      </c>
      <c r="D6067">
        <v>1868.57</v>
      </c>
      <c r="E6067">
        <v>489.06</v>
      </c>
      <c r="F6067">
        <v>5803.17</v>
      </c>
      <c r="G6067">
        <v>698.14</v>
      </c>
      <c r="H6067">
        <v>359156.47</v>
      </c>
      <c r="I6067">
        <v>75.55</v>
      </c>
      <c r="J6067">
        <v>7.94</v>
      </c>
      <c r="K6067">
        <v>67.61</v>
      </c>
    </row>
    <row r="6068" spans="1:11" x14ac:dyDescent="0.3">
      <c r="A6068" t="s">
        <v>545</v>
      </c>
      <c r="B6068" s="2">
        <v>46234</v>
      </c>
      <c r="C6068">
        <v>359156.47</v>
      </c>
      <c r="D6068">
        <v>1832.9</v>
      </c>
      <c r="E6068">
        <v>479.73</v>
      </c>
      <c r="F6068">
        <v>5692.38</v>
      </c>
      <c r="G6068">
        <v>684.81</v>
      </c>
      <c r="H6068">
        <v>352299.56</v>
      </c>
      <c r="I6068">
        <v>74.11</v>
      </c>
      <c r="J6068">
        <v>7.94</v>
      </c>
      <c r="K6068">
        <v>66.17</v>
      </c>
    </row>
    <row r="6069" spans="1:11" x14ac:dyDescent="0.3">
      <c r="A6069" t="s">
        <v>545</v>
      </c>
      <c r="B6069" s="2">
        <v>46265</v>
      </c>
      <c r="C6069">
        <v>352299.56</v>
      </c>
      <c r="D6069">
        <v>1797.9</v>
      </c>
      <c r="E6069">
        <v>470.57</v>
      </c>
      <c r="F6069">
        <v>5583.7</v>
      </c>
      <c r="G6069">
        <v>671.74</v>
      </c>
      <c r="H6069">
        <v>345573.55</v>
      </c>
      <c r="I6069">
        <v>72.7</v>
      </c>
      <c r="J6069">
        <v>7.94</v>
      </c>
      <c r="K6069">
        <v>64.75</v>
      </c>
    </row>
    <row r="6070" spans="1:11" x14ac:dyDescent="0.3">
      <c r="A6070" t="s">
        <v>545</v>
      </c>
      <c r="B6070" s="2">
        <v>46295</v>
      </c>
      <c r="C6070">
        <v>345573.55</v>
      </c>
      <c r="D6070">
        <v>1763.58</v>
      </c>
      <c r="E6070">
        <v>461.58</v>
      </c>
      <c r="F6070">
        <v>5477.1</v>
      </c>
      <c r="G6070">
        <v>658.91</v>
      </c>
      <c r="H6070">
        <v>338975.96</v>
      </c>
      <c r="I6070">
        <v>71.31</v>
      </c>
      <c r="J6070">
        <v>7.94</v>
      </c>
      <c r="K6070">
        <v>63.37</v>
      </c>
    </row>
    <row r="6071" spans="1:11" x14ac:dyDescent="0.3">
      <c r="A6071" t="s">
        <v>545</v>
      </c>
      <c r="B6071" s="2">
        <v>46326</v>
      </c>
      <c r="C6071">
        <v>338975.96</v>
      </c>
      <c r="D6071">
        <v>1729.91</v>
      </c>
      <c r="E6071">
        <v>452.77</v>
      </c>
      <c r="F6071">
        <v>5372.53</v>
      </c>
      <c r="G6071">
        <v>646.33000000000004</v>
      </c>
      <c r="H6071">
        <v>332504.33</v>
      </c>
      <c r="I6071">
        <v>69.95</v>
      </c>
      <c r="J6071">
        <v>7.94</v>
      </c>
      <c r="K6071">
        <v>62.01</v>
      </c>
    </row>
    <row r="6072" spans="1:11" x14ac:dyDescent="0.3">
      <c r="A6072" t="s">
        <v>545</v>
      </c>
      <c r="B6072" s="2">
        <v>46356</v>
      </c>
      <c r="C6072">
        <v>332504.33</v>
      </c>
      <c r="D6072">
        <v>1696.88</v>
      </c>
      <c r="E6072">
        <v>444.13</v>
      </c>
      <c r="F6072">
        <v>5269.96</v>
      </c>
      <c r="G6072">
        <v>633.99</v>
      </c>
      <c r="H6072">
        <v>326156.25</v>
      </c>
      <c r="I6072">
        <v>68.61</v>
      </c>
      <c r="J6072">
        <v>7.94</v>
      </c>
      <c r="K6072">
        <v>60.67</v>
      </c>
    </row>
    <row r="6073" spans="1:11" x14ac:dyDescent="0.3">
      <c r="A6073" t="s">
        <v>545</v>
      </c>
      <c r="B6073" s="2">
        <v>46387</v>
      </c>
      <c r="C6073">
        <v>326156.25</v>
      </c>
      <c r="D6073">
        <v>1664.48</v>
      </c>
      <c r="E6073">
        <v>435.65</v>
      </c>
      <c r="F6073">
        <v>5169.3500000000004</v>
      </c>
      <c r="G6073">
        <v>621.89</v>
      </c>
      <c r="H6073">
        <v>319929.36</v>
      </c>
      <c r="I6073">
        <v>67.3</v>
      </c>
      <c r="J6073">
        <v>7.94</v>
      </c>
      <c r="K6073">
        <v>59.36</v>
      </c>
    </row>
    <row r="6074" spans="1:11" x14ac:dyDescent="0.3">
      <c r="A6074" t="s">
        <v>546</v>
      </c>
      <c r="B6074" s="2">
        <v>46053</v>
      </c>
      <c r="C6074">
        <v>532884.14</v>
      </c>
      <c r="D6074">
        <v>3387.81</v>
      </c>
      <c r="E6074">
        <v>594.98</v>
      </c>
      <c r="F6074">
        <v>2622.21</v>
      </c>
      <c r="G6074">
        <v>1135.46</v>
      </c>
      <c r="H6074">
        <v>528531.5</v>
      </c>
      <c r="I6074">
        <v>132.68</v>
      </c>
      <c r="J6074">
        <v>5.72</v>
      </c>
      <c r="K6074">
        <v>126.95</v>
      </c>
    </row>
    <row r="6075" spans="1:11" x14ac:dyDescent="0.3">
      <c r="A6075" t="s">
        <v>546</v>
      </c>
      <c r="B6075" s="2">
        <v>46081</v>
      </c>
      <c r="C6075">
        <v>528531.5</v>
      </c>
      <c r="D6075">
        <v>3360.14</v>
      </c>
      <c r="E6075">
        <v>590.12</v>
      </c>
      <c r="F6075">
        <v>2600.79</v>
      </c>
      <c r="G6075">
        <v>1126.19</v>
      </c>
      <c r="H6075">
        <v>524214.4</v>
      </c>
      <c r="I6075">
        <v>131.59</v>
      </c>
      <c r="J6075">
        <v>5.72</v>
      </c>
      <c r="K6075">
        <v>125.87</v>
      </c>
    </row>
    <row r="6076" spans="1:11" x14ac:dyDescent="0.3">
      <c r="A6076" t="s">
        <v>546</v>
      </c>
      <c r="B6076" s="2">
        <v>46112</v>
      </c>
      <c r="C6076">
        <v>524214.4</v>
      </c>
      <c r="D6076">
        <v>3332.69</v>
      </c>
      <c r="E6076">
        <v>585.29999999999995</v>
      </c>
      <c r="F6076">
        <v>2579.54</v>
      </c>
      <c r="G6076">
        <v>1116.99</v>
      </c>
      <c r="H6076">
        <v>519932.58</v>
      </c>
      <c r="I6076">
        <v>130.52000000000001</v>
      </c>
      <c r="J6076">
        <v>5.72</v>
      </c>
      <c r="K6076">
        <v>124.8</v>
      </c>
    </row>
    <row r="6077" spans="1:11" x14ac:dyDescent="0.3">
      <c r="A6077" t="s">
        <v>546</v>
      </c>
      <c r="B6077" s="2">
        <v>46142</v>
      </c>
      <c r="C6077">
        <v>519932.58</v>
      </c>
      <c r="D6077">
        <v>3305.47</v>
      </c>
      <c r="E6077">
        <v>580.52</v>
      </c>
      <c r="F6077">
        <v>2558.4699999999998</v>
      </c>
      <c r="G6077">
        <v>1107.8599999999999</v>
      </c>
      <c r="H6077">
        <v>515685.72</v>
      </c>
      <c r="I6077">
        <v>129.44999999999999</v>
      </c>
      <c r="J6077">
        <v>5.72</v>
      </c>
      <c r="K6077">
        <v>123.73</v>
      </c>
    </row>
    <row r="6078" spans="1:11" x14ac:dyDescent="0.3">
      <c r="A6078" t="s">
        <v>546</v>
      </c>
      <c r="B6078" s="2">
        <v>46173</v>
      </c>
      <c r="C6078">
        <v>515685.72</v>
      </c>
      <c r="D6078">
        <v>3278.47</v>
      </c>
      <c r="E6078">
        <v>575.78</v>
      </c>
      <c r="F6078">
        <v>2537.58</v>
      </c>
      <c r="G6078">
        <v>1098.81</v>
      </c>
      <c r="H6078">
        <v>511473.56</v>
      </c>
      <c r="I6078">
        <v>128.38999999999999</v>
      </c>
      <c r="J6078">
        <v>5.72</v>
      </c>
      <c r="K6078">
        <v>122.67</v>
      </c>
    </row>
    <row r="6079" spans="1:11" x14ac:dyDescent="0.3">
      <c r="A6079" t="s">
        <v>546</v>
      </c>
      <c r="B6079" s="2">
        <v>46203</v>
      </c>
      <c r="C6079">
        <v>511473.56</v>
      </c>
      <c r="D6079">
        <v>3251.69</v>
      </c>
      <c r="E6079">
        <v>571.07000000000005</v>
      </c>
      <c r="F6079">
        <v>2516.85</v>
      </c>
      <c r="G6079">
        <v>1089.8399999999999</v>
      </c>
      <c r="H6079">
        <v>507295.8</v>
      </c>
      <c r="I6079">
        <v>127.35</v>
      </c>
      <c r="J6079">
        <v>5.72</v>
      </c>
      <c r="K6079">
        <v>121.62</v>
      </c>
    </row>
    <row r="6080" spans="1:11" x14ac:dyDescent="0.3">
      <c r="A6080" t="s">
        <v>546</v>
      </c>
      <c r="B6080" s="2">
        <v>46234</v>
      </c>
      <c r="C6080">
        <v>507295.8</v>
      </c>
      <c r="D6080">
        <v>3225.13</v>
      </c>
      <c r="E6080">
        <v>566.41</v>
      </c>
      <c r="F6080">
        <v>2496.29</v>
      </c>
      <c r="G6080">
        <v>1080.94</v>
      </c>
      <c r="H6080">
        <v>503152.16</v>
      </c>
      <c r="I6080">
        <v>126.31</v>
      </c>
      <c r="J6080">
        <v>5.72</v>
      </c>
      <c r="K6080">
        <v>120.58</v>
      </c>
    </row>
    <row r="6081" spans="1:11" x14ac:dyDescent="0.3">
      <c r="A6081" t="s">
        <v>546</v>
      </c>
      <c r="B6081" s="2">
        <v>46265</v>
      </c>
      <c r="C6081">
        <v>503152.16</v>
      </c>
      <c r="D6081">
        <v>3198.79</v>
      </c>
      <c r="E6081">
        <v>561.78</v>
      </c>
      <c r="F6081">
        <v>2475.9</v>
      </c>
      <c r="G6081">
        <v>1072.1099999999999</v>
      </c>
      <c r="H6081">
        <v>499042.37</v>
      </c>
      <c r="I6081">
        <v>125.27</v>
      </c>
      <c r="J6081">
        <v>5.72</v>
      </c>
      <c r="K6081">
        <v>119.55</v>
      </c>
    </row>
    <row r="6082" spans="1:11" x14ac:dyDescent="0.3">
      <c r="A6082" t="s">
        <v>546</v>
      </c>
      <c r="B6082" s="2">
        <v>46295</v>
      </c>
      <c r="C6082">
        <v>499042.37</v>
      </c>
      <c r="D6082">
        <v>3172.66</v>
      </c>
      <c r="E6082">
        <v>557.19000000000005</v>
      </c>
      <c r="F6082">
        <v>2455.6799999999998</v>
      </c>
      <c r="G6082">
        <v>1063.3499999999999</v>
      </c>
      <c r="H6082">
        <v>494966.15</v>
      </c>
      <c r="I6082">
        <v>124.25</v>
      </c>
      <c r="J6082">
        <v>5.72</v>
      </c>
      <c r="K6082">
        <v>118.53</v>
      </c>
    </row>
    <row r="6083" spans="1:11" x14ac:dyDescent="0.3">
      <c r="A6083" t="s">
        <v>546</v>
      </c>
      <c r="B6083" s="2">
        <v>46326</v>
      </c>
      <c r="C6083">
        <v>494966.15</v>
      </c>
      <c r="D6083">
        <v>3146.75</v>
      </c>
      <c r="E6083">
        <v>552.64</v>
      </c>
      <c r="F6083">
        <v>2435.62</v>
      </c>
      <c r="G6083">
        <v>1054.6600000000001</v>
      </c>
      <c r="H6083">
        <v>490923.22</v>
      </c>
      <c r="I6083">
        <v>123.24</v>
      </c>
      <c r="J6083">
        <v>5.72</v>
      </c>
      <c r="K6083">
        <v>117.51</v>
      </c>
    </row>
    <row r="6084" spans="1:11" x14ac:dyDescent="0.3">
      <c r="A6084" t="s">
        <v>546</v>
      </c>
      <c r="B6084" s="2">
        <v>46356</v>
      </c>
      <c r="C6084">
        <v>490923.22</v>
      </c>
      <c r="D6084">
        <v>3121.04</v>
      </c>
      <c r="E6084">
        <v>548.13</v>
      </c>
      <c r="F6084">
        <v>2415.73</v>
      </c>
      <c r="G6084">
        <v>1046.05</v>
      </c>
      <c r="H6084">
        <v>486913.32</v>
      </c>
      <c r="I6084">
        <v>122.23</v>
      </c>
      <c r="J6084">
        <v>5.72</v>
      </c>
      <c r="K6084">
        <v>116.51</v>
      </c>
    </row>
    <row r="6085" spans="1:11" x14ac:dyDescent="0.3">
      <c r="A6085" t="s">
        <v>546</v>
      </c>
      <c r="B6085" s="2">
        <v>46387</v>
      </c>
      <c r="C6085">
        <v>486913.32</v>
      </c>
      <c r="D6085">
        <v>3095.55</v>
      </c>
      <c r="E6085">
        <v>543.65</v>
      </c>
      <c r="F6085">
        <v>2395.9899999999998</v>
      </c>
      <c r="G6085">
        <v>1037.51</v>
      </c>
      <c r="H6085">
        <v>482936.17</v>
      </c>
      <c r="I6085">
        <v>121.23</v>
      </c>
      <c r="J6085">
        <v>5.72</v>
      </c>
      <c r="K6085">
        <v>115.51</v>
      </c>
    </row>
    <row r="6086" spans="1:11" x14ac:dyDescent="0.3">
      <c r="A6086" t="s">
        <v>547</v>
      </c>
      <c r="B6086" s="2">
        <v>46053</v>
      </c>
      <c r="C6086">
        <v>322726.63</v>
      </c>
      <c r="D6086">
        <v>1687.86</v>
      </c>
      <c r="E6086">
        <v>1435.92</v>
      </c>
      <c r="F6086">
        <v>4623.5200000000004</v>
      </c>
      <c r="G6086">
        <v>469.38</v>
      </c>
      <c r="H6086">
        <v>316197.81</v>
      </c>
      <c r="I6086">
        <v>66.55</v>
      </c>
      <c r="J6086">
        <v>5.41</v>
      </c>
      <c r="K6086">
        <v>61.14</v>
      </c>
    </row>
    <row r="6087" spans="1:11" x14ac:dyDescent="0.3">
      <c r="A6087" t="s">
        <v>547</v>
      </c>
      <c r="B6087" s="2">
        <v>46081</v>
      </c>
      <c r="C6087">
        <v>316197.81</v>
      </c>
      <c r="D6087">
        <v>1653.71</v>
      </c>
      <c r="E6087">
        <v>1406.87</v>
      </c>
      <c r="F6087">
        <v>4529.99</v>
      </c>
      <c r="G6087">
        <v>459.89</v>
      </c>
      <c r="H6087">
        <v>309801.07</v>
      </c>
      <c r="I6087">
        <v>65.209999999999994</v>
      </c>
      <c r="J6087">
        <v>5.41</v>
      </c>
      <c r="K6087">
        <v>59.8</v>
      </c>
    </row>
    <row r="6088" spans="1:11" x14ac:dyDescent="0.3">
      <c r="A6088" t="s">
        <v>547</v>
      </c>
      <c r="B6088" s="2">
        <v>46112</v>
      </c>
      <c r="C6088">
        <v>309801.07</v>
      </c>
      <c r="D6088">
        <v>1620.26</v>
      </c>
      <c r="E6088">
        <v>1378.41</v>
      </c>
      <c r="F6088">
        <v>4438.34</v>
      </c>
      <c r="G6088">
        <v>450.58</v>
      </c>
      <c r="H6088">
        <v>303533.74</v>
      </c>
      <c r="I6088">
        <v>63.89</v>
      </c>
      <c r="J6088">
        <v>5.41</v>
      </c>
      <c r="K6088">
        <v>58.48</v>
      </c>
    </row>
    <row r="6089" spans="1:11" x14ac:dyDescent="0.3">
      <c r="A6089" t="s">
        <v>547</v>
      </c>
      <c r="B6089" s="2">
        <v>46142</v>
      </c>
      <c r="C6089">
        <v>303533.74</v>
      </c>
      <c r="D6089">
        <v>1587.48</v>
      </c>
      <c r="E6089">
        <v>1350.52</v>
      </c>
      <c r="F6089">
        <v>4348.55</v>
      </c>
      <c r="G6089">
        <v>441.47</v>
      </c>
      <c r="H6089">
        <v>297393.19</v>
      </c>
      <c r="I6089">
        <v>62.6</v>
      </c>
      <c r="J6089">
        <v>5.41</v>
      </c>
      <c r="K6089">
        <v>57.18</v>
      </c>
    </row>
    <row r="6090" spans="1:11" x14ac:dyDescent="0.3">
      <c r="A6090" t="s">
        <v>547</v>
      </c>
      <c r="B6090" s="2">
        <v>46173</v>
      </c>
      <c r="C6090">
        <v>297393.19</v>
      </c>
      <c r="D6090">
        <v>1555.37</v>
      </c>
      <c r="E6090">
        <v>1323.2</v>
      </c>
      <c r="F6090">
        <v>4260.58</v>
      </c>
      <c r="G6090">
        <v>432.54</v>
      </c>
      <c r="H6090">
        <v>291376.87</v>
      </c>
      <c r="I6090">
        <v>61.33</v>
      </c>
      <c r="J6090">
        <v>5.41</v>
      </c>
      <c r="K6090">
        <v>55.92</v>
      </c>
    </row>
    <row r="6091" spans="1:11" x14ac:dyDescent="0.3">
      <c r="A6091" t="s">
        <v>547</v>
      </c>
      <c r="B6091" s="2">
        <v>46203</v>
      </c>
      <c r="C6091">
        <v>291376.87</v>
      </c>
      <c r="D6091">
        <v>1523.9</v>
      </c>
      <c r="E6091">
        <v>1296.43</v>
      </c>
      <c r="F6091">
        <v>4174.3900000000003</v>
      </c>
      <c r="G6091">
        <v>423.79</v>
      </c>
      <c r="H6091">
        <v>285482.27</v>
      </c>
      <c r="I6091">
        <v>60.09</v>
      </c>
      <c r="J6091">
        <v>5.41</v>
      </c>
      <c r="K6091">
        <v>54.68</v>
      </c>
    </row>
    <row r="6092" spans="1:11" x14ac:dyDescent="0.3">
      <c r="A6092" t="s">
        <v>547</v>
      </c>
      <c r="B6092" s="2">
        <v>46234</v>
      </c>
      <c r="C6092">
        <v>285482.27</v>
      </c>
      <c r="D6092">
        <v>1493.07</v>
      </c>
      <c r="E6092">
        <v>1270.2</v>
      </c>
      <c r="F6092">
        <v>4089.94</v>
      </c>
      <c r="G6092">
        <v>415.21</v>
      </c>
      <c r="H6092">
        <v>279706.90999999997</v>
      </c>
      <c r="I6092">
        <v>58.87</v>
      </c>
      <c r="J6092">
        <v>5.41</v>
      </c>
      <c r="K6092">
        <v>53.46</v>
      </c>
    </row>
    <row r="6093" spans="1:11" x14ac:dyDescent="0.3">
      <c r="A6093" t="s">
        <v>547</v>
      </c>
      <c r="B6093" s="2">
        <v>46265</v>
      </c>
      <c r="C6093">
        <v>279706.90999999997</v>
      </c>
      <c r="D6093">
        <v>1462.87</v>
      </c>
      <c r="E6093">
        <v>1244.51</v>
      </c>
      <c r="F6093">
        <v>4007.2</v>
      </c>
      <c r="G6093">
        <v>406.81</v>
      </c>
      <c r="H6093">
        <v>274048.38</v>
      </c>
      <c r="I6093">
        <v>57.68</v>
      </c>
      <c r="J6093">
        <v>5.41</v>
      </c>
      <c r="K6093">
        <v>52.27</v>
      </c>
    </row>
    <row r="6094" spans="1:11" x14ac:dyDescent="0.3">
      <c r="A6094" t="s">
        <v>547</v>
      </c>
      <c r="B6094" s="2">
        <v>46295</v>
      </c>
      <c r="C6094">
        <v>274048.38</v>
      </c>
      <c r="D6094">
        <v>1433.27</v>
      </c>
      <c r="E6094">
        <v>1219.33</v>
      </c>
      <c r="F6094">
        <v>3926.13</v>
      </c>
      <c r="G6094">
        <v>398.58</v>
      </c>
      <c r="H6094">
        <v>268504.33</v>
      </c>
      <c r="I6094">
        <v>56.52</v>
      </c>
      <c r="J6094">
        <v>5.41</v>
      </c>
      <c r="K6094">
        <v>51.1</v>
      </c>
    </row>
    <row r="6095" spans="1:11" x14ac:dyDescent="0.3">
      <c r="A6095" t="s">
        <v>547</v>
      </c>
      <c r="B6095" s="2">
        <v>46326</v>
      </c>
      <c r="C6095">
        <v>268504.33</v>
      </c>
      <c r="D6095">
        <v>1404.28</v>
      </c>
      <c r="E6095">
        <v>1194.6600000000001</v>
      </c>
      <c r="F6095">
        <v>3846.71</v>
      </c>
      <c r="G6095">
        <v>390.52</v>
      </c>
      <c r="H6095">
        <v>263072.44</v>
      </c>
      <c r="I6095">
        <v>55.37</v>
      </c>
      <c r="J6095">
        <v>5.41</v>
      </c>
      <c r="K6095">
        <v>49.96</v>
      </c>
    </row>
    <row r="6096" spans="1:11" x14ac:dyDescent="0.3">
      <c r="A6096" t="s">
        <v>547</v>
      </c>
      <c r="B6096" s="2">
        <v>46356</v>
      </c>
      <c r="C6096">
        <v>263072.44</v>
      </c>
      <c r="D6096">
        <v>1375.87</v>
      </c>
      <c r="E6096">
        <v>1170.5</v>
      </c>
      <c r="F6096">
        <v>3768.89</v>
      </c>
      <c r="G6096">
        <v>382.62</v>
      </c>
      <c r="H6096">
        <v>257750.44</v>
      </c>
      <c r="I6096">
        <v>54.25</v>
      </c>
      <c r="J6096">
        <v>5.41</v>
      </c>
      <c r="K6096">
        <v>48.84</v>
      </c>
    </row>
    <row r="6097" spans="1:11" x14ac:dyDescent="0.3">
      <c r="A6097" t="s">
        <v>547</v>
      </c>
      <c r="B6097" s="2">
        <v>46387</v>
      </c>
      <c r="C6097">
        <v>257750.44</v>
      </c>
      <c r="D6097">
        <v>1348.03</v>
      </c>
      <c r="E6097">
        <v>1146.82</v>
      </c>
      <c r="F6097">
        <v>3692.64</v>
      </c>
      <c r="G6097">
        <v>374.88</v>
      </c>
      <c r="H6097">
        <v>252536.1</v>
      </c>
      <c r="I6097">
        <v>53.15</v>
      </c>
      <c r="J6097">
        <v>5.41</v>
      </c>
      <c r="K6097">
        <v>47.74</v>
      </c>
    </row>
    <row r="6098" spans="1:11" x14ac:dyDescent="0.3">
      <c r="A6098" t="s">
        <v>548</v>
      </c>
      <c r="B6098" s="2">
        <v>46053</v>
      </c>
      <c r="C6098">
        <v>534648.98</v>
      </c>
      <c r="D6098">
        <v>2116.3200000000002</v>
      </c>
      <c r="E6098">
        <v>788.85</v>
      </c>
      <c r="F6098">
        <v>7778.03</v>
      </c>
      <c r="G6098">
        <v>800.74</v>
      </c>
      <c r="H6098">
        <v>525281.36</v>
      </c>
      <c r="I6098">
        <v>110.41</v>
      </c>
      <c r="J6098">
        <v>4.5599999999999996</v>
      </c>
      <c r="K6098">
        <v>105.85</v>
      </c>
    </row>
    <row r="6099" spans="1:11" x14ac:dyDescent="0.3">
      <c r="A6099" t="s">
        <v>548</v>
      </c>
      <c r="B6099" s="2">
        <v>46081</v>
      </c>
      <c r="C6099">
        <v>525281.36</v>
      </c>
      <c r="D6099">
        <v>2079.2399999999998</v>
      </c>
      <c r="E6099">
        <v>775.03</v>
      </c>
      <c r="F6099">
        <v>7641.75</v>
      </c>
      <c r="G6099">
        <v>786.71</v>
      </c>
      <c r="H6099">
        <v>516077.87</v>
      </c>
      <c r="I6099">
        <v>108.47</v>
      </c>
      <c r="J6099">
        <v>4.5599999999999996</v>
      </c>
      <c r="K6099">
        <v>103.92</v>
      </c>
    </row>
    <row r="6100" spans="1:11" x14ac:dyDescent="0.3">
      <c r="A6100" t="s">
        <v>548</v>
      </c>
      <c r="B6100" s="2">
        <v>46112</v>
      </c>
      <c r="C6100">
        <v>516077.87</v>
      </c>
      <c r="D6100">
        <v>2042.81</v>
      </c>
      <c r="E6100">
        <v>761.45</v>
      </c>
      <c r="F6100">
        <v>7507.86</v>
      </c>
      <c r="G6100">
        <v>772.93</v>
      </c>
      <c r="H6100">
        <v>507035.64</v>
      </c>
      <c r="I6100">
        <v>106.57</v>
      </c>
      <c r="J6100">
        <v>4.5599999999999996</v>
      </c>
      <c r="K6100">
        <v>102.02</v>
      </c>
    </row>
    <row r="6101" spans="1:11" x14ac:dyDescent="0.3">
      <c r="A6101" t="s">
        <v>548</v>
      </c>
      <c r="B6101" s="2">
        <v>46142</v>
      </c>
      <c r="C6101">
        <v>507035.64</v>
      </c>
      <c r="D6101">
        <v>2007.02</v>
      </c>
      <c r="E6101">
        <v>748.11</v>
      </c>
      <c r="F6101">
        <v>7376.31</v>
      </c>
      <c r="G6101">
        <v>759.38</v>
      </c>
      <c r="H6101">
        <v>498151.83</v>
      </c>
      <c r="I6101">
        <v>104.71</v>
      </c>
      <c r="J6101">
        <v>4.5599999999999996</v>
      </c>
      <c r="K6101">
        <v>100.15</v>
      </c>
    </row>
    <row r="6102" spans="1:11" x14ac:dyDescent="0.3">
      <c r="A6102" t="s">
        <v>548</v>
      </c>
      <c r="B6102" s="2">
        <v>46173</v>
      </c>
      <c r="C6102">
        <v>498151.83</v>
      </c>
      <c r="D6102">
        <v>1971.85</v>
      </c>
      <c r="E6102">
        <v>735</v>
      </c>
      <c r="F6102">
        <v>7247.07</v>
      </c>
      <c r="G6102">
        <v>746.08</v>
      </c>
      <c r="H6102">
        <v>489423.68</v>
      </c>
      <c r="I6102">
        <v>102.87</v>
      </c>
      <c r="J6102">
        <v>4.5599999999999996</v>
      </c>
      <c r="K6102">
        <v>98.31</v>
      </c>
    </row>
    <row r="6103" spans="1:11" x14ac:dyDescent="0.3">
      <c r="A6103" t="s">
        <v>548</v>
      </c>
      <c r="B6103" s="2">
        <v>46203</v>
      </c>
      <c r="C6103">
        <v>489423.68</v>
      </c>
      <c r="D6103">
        <v>1937.3</v>
      </c>
      <c r="E6103">
        <v>722.12</v>
      </c>
      <c r="F6103">
        <v>7120.1</v>
      </c>
      <c r="G6103">
        <v>733.01</v>
      </c>
      <c r="H6103">
        <v>480848.45</v>
      </c>
      <c r="I6103">
        <v>101.07</v>
      </c>
      <c r="J6103">
        <v>4.5599999999999996</v>
      </c>
      <c r="K6103">
        <v>96.51</v>
      </c>
    </row>
    <row r="6104" spans="1:11" x14ac:dyDescent="0.3">
      <c r="A6104" t="s">
        <v>548</v>
      </c>
      <c r="B6104" s="2">
        <v>46234</v>
      </c>
      <c r="C6104">
        <v>480848.45</v>
      </c>
      <c r="D6104">
        <v>1903.36</v>
      </c>
      <c r="E6104">
        <v>709.47</v>
      </c>
      <c r="F6104">
        <v>6995.35</v>
      </c>
      <c r="G6104">
        <v>720.16</v>
      </c>
      <c r="H6104">
        <v>472423.48</v>
      </c>
      <c r="I6104">
        <v>99.3</v>
      </c>
      <c r="J6104">
        <v>4.5599999999999996</v>
      </c>
      <c r="K6104">
        <v>94.74</v>
      </c>
    </row>
    <row r="6105" spans="1:11" x14ac:dyDescent="0.3">
      <c r="A6105" t="s">
        <v>548</v>
      </c>
      <c r="B6105" s="2">
        <v>46265</v>
      </c>
      <c r="C6105">
        <v>472423.48</v>
      </c>
      <c r="D6105">
        <v>1870.01</v>
      </c>
      <c r="E6105">
        <v>697.04</v>
      </c>
      <c r="F6105">
        <v>6872.78</v>
      </c>
      <c r="G6105">
        <v>707.55</v>
      </c>
      <c r="H6105">
        <v>464146.11</v>
      </c>
      <c r="I6105">
        <v>97.56</v>
      </c>
      <c r="J6105">
        <v>4.5599999999999996</v>
      </c>
      <c r="K6105">
        <v>93</v>
      </c>
    </row>
    <row r="6106" spans="1:11" x14ac:dyDescent="0.3">
      <c r="A6106" t="s">
        <v>548</v>
      </c>
      <c r="B6106" s="2">
        <v>46295</v>
      </c>
      <c r="C6106">
        <v>464146.11</v>
      </c>
      <c r="D6106">
        <v>1837.25</v>
      </c>
      <c r="E6106">
        <v>684.83</v>
      </c>
      <c r="F6106">
        <v>6752.36</v>
      </c>
      <c r="G6106">
        <v>695.15</v>
      </c>
      <c r="H6106">
        <v>456013.78</v>
      </c>
      <c r="I6106">
        <v>95.85</v>
      </c>
      <c r="J6106">
        <v>4.5599999999999996</v>
      </c>
      <c r="K6106">
        <v>91.29</v>
      </c>
    </row>
    <row r="6107" spans="1:11" x14ac:dyDescent="0.3">
      <c r="A6107" t="s">
        <v>548</v>
      </c>
      <c r="B6107" s="2">
        <v>46326</v>
      </c>
      <c r="C6107">
        <v>456013.78</v>
      </c>
      <c r="D6107">
        <v>1805.05</v>
      </c>
      <c r="E6107">
        <v>672.83</v>
      </c>
      <c r="F6107">
        <v>6634.05</v>
      </c>
      <c r="G6107">
        <v>682.97</v>
      </c>
      <c r="H6107">
        <v>448023.93</v>
      </c>
      <c r="I6107">
        <v>94.17</v>
      </c>
      <c r="J6107">
        <v>4.5599999999999996</v>
      </c>
      <c r="K6107">
        <v>89.61</v>
      </c>
    </row>
    <row r="6108" spans="1:11" x14ac:dyDescent="0.3">
      <c r="A6108" t="s">
        <v>548</v>
      </c>
      <c r="B6108" s="2">
        <v>46356</v>
      </c>
      <c r="C6108">
        <v>448023.93</v>
      </c>
      <c r="D6108">
        <v>1773.43</v>
      </c>
      <c r="E6108">
        <v>661.04</v>
      </c>
      <c r="F6108">
        <v>6517.82</v>
      </c>
      <c r="G6108">
        <v>671</v>
      </c>
      <c r="H6108">
        <v>440174.07</v>
      </c>
      <c r="I6108">
        <v>92.52</v>
      </c>
      <c r="J6108">
        <v>4.5599999999999996</v>
      </c>
      <c r="K6108">
        <v>87.96</v>
      </c>
    </row>
    <row r="6109" spans="1:11" x14ac:dyDescent="0.3">
      <c r="A6109" t="s">
        <v>548</v>
      </c>
      <c r="B6109" s="2">
        <v>46387</v>
      </c>
      <c r="C6109">
        <v>440174.07</v>
      </c>
      <c r="D6109">
        <v>1742.36</v>
      </c>
      <c r="E6109">
        <v>649.46</v>
      </c>
      <c r="F6109">
        <v>6403.62</v>
      </c>
      <c r="G6109">
        <v>659.25</v>
      </c>
      <c r="H6109">
        <v>432461.75</v>
      </c>
      <c r="I6109">
        <v>90.9</v>
      </c>
      <c r="J6109">
        <v>4.5599999999999996</v>
      </c>
      <c r="K6109">
        <v>86.34</v>
      </c>
    </row>
    <row r="6110" spans="1:11" x14ac:dyDescent="0.3">
      <c r="A6110" t="s">
        <v>549</v>
      </c>
      <c r="B6110" s="2">
        <v>46053</v>
      </c>
      <c r="C6110">
        <v>136208.95999999999</v>
      </c>
      <c r="D6110">
        <v>715.66</v>
      </c>
      <c r="E6110">
        <v>497.94</v>
      </c>
      <c r="F6110">
        <v>1195.52</v>
      </c>
      <c r="G6110">
        <v>316.92</v>
      </c>
      <c r="H6110">
        <v>134198.57999999999</v>
      </c>
      <c r="I6110">
        <v>28.17</v>
      </c>
      <c r="J6110">
        <v>5.39</v>
      </c>
      <c r="K6110">
        <v>22.78</v>
      </c>
    </row>
    <row r="6111" spans="1:11" x14ac:dyDescent="0.3">
      <c r="A6111" t="s">
        <v>549</v>
      </c>
      <c r="B6111" s="2">
        <v>46081</v>
      </c>
      <c r="C6111">
        <v>134198.57999999999</v>
      </c>
      <c r="D6111">
        <v>705.1</v>
      </c>
      <c r="E6111">
        <v>490.59</v>
      </c>
      <c r="F6111">
        <v>1177.8800000000001</v>
      </c>
      <c r="G6111">
        <v>312.24</v>
      </c>
      <c r="H6111">
        <v>132217.87</v>
      </c>
      <c r="I6111">
        <v>27.75</v>
      </c>
      <c r="J6111">
        <v>5.39</v>
      </c>
      <c r="K6111">
        <v>22.36</v>
      </c>
    </row>
    <row r="6112" spans="1:11" x14ac:dyDescent="0.3">
      <c r="A6112" t="s">
        <v>549</v>
      </c>
      <c r="B6112" s="2">
        <v>46112</v>
      </c>
      <c r="C6112">
        <v>132217.87</v>
      </c>
      <c r="D6112">
        <v>694.69</v>
      </c>
      <c r="E6112">
        <v>483.35</v>
      </c>
      <c r="F6112">
        <v>1160.49</v>
      </c>
      <c r="G6112">
        <v>307.63</v>
      </c>
      <c r="H6112">
        <v>130266.4</v>
      </c>
      <c r="I6112">
        <v>27.34</v>
      </c>
      <c r="J6112">
        <v>5.39</v>
      </c>
      <c r="K6112">
        <v>21.95</v>
      </c>
    </row>
    <row r="6113" spans="1:11" x14ac:dyDescent="0.3">
      <c r="A6113" t="s">
        <v>549</v>
      </c>
      <c r="B6113" s="2">
        <v>46142</v>
      </c>
      <c r="C6113">
        <v>130266.4</v>
      </c>
      <c r="D6113">
        <v>684.44</v>
      </c>
      <c r="E6113">
        <v>476.22</v>
      </c>
      <c r="F6113">
        <v>1143.3699999999999</v>
      </c>
      <c r="G6113">
        <v>303.08999999999997</v>
      </c>
      <c r="H6113">
        <v>128343.73</v>
      </c>
      <c r="I6113">
        <v>26.94</v>
      </c>
      <c r="J6113">
        <v>5.39</v>
      </c>
      <c r="K6113">
        <v>21.55</v>
      </c>
    </row>
    <row r="6114" spans="1:11" x14ac:dyDescent="0.3">
      <c r="A6114" t="s">
        <v>549</v>
      </c>
      <c r="B6114" s="2">
        <v>46173</v>
      </c>
      <c r="C6114">
        <v>128343.73</v>
      </c>
      <c r="D6114">
        <v>674.34</v>
      </c>
      <c r="E6114">
        <v>469.19</v>
      </c>
      <c r="F6114">
        <v>1126.49</v>
      </c>
      <c r="G6114">
        <v>298.62</v>
      </c>
      <c r="H6114">
        <v>126449.44</v>
      </c>
      <c r="I6114">
        <v>26.54</v>
      </c>
      <c r="J6114">
        <v>5.39</v>
      </c>
      <c r="K6114">
        <v>21.15</v>
      </c>
    </row>
    <row r="6115" spans="1:11" x14ac:dyDescent="0.3">
      <c r="A6115" t="s">
        <v>549</v>
      </c>
      <c r="B6115" s="2">
        <v>46203</v>
      </c>
      <c r="C6115">
        <v>126449.44</v>
      </c>
      <c r="D6115">
        <v>664.39</v>
      </c>
      <c r="E6115">
        <v>462.26</v>
      </c>
      <c r="F6115">
        <v>1109.8599999999999</v>
      </c>
      <c r="G6115">
        <v>294.20999999999998</v>
      </c>
      <c r="H6115">
        <v>124583.1</v>
      </c>
      <c r="I6115">
        <v>26.15</v>
      </c>
      <c r="J6115">
        <v>5.39</v>
      </c>
      <c r="K6115">
        <v>20.76</v>
      </c>
    </row>
    <row r="6116" spans="1:11" x14ac:dyDescent="0.3">
      <c r="A6116" t="s">
        <v>549</v>
      </c>
      <c r="B6116" s="2">
        <v>46234</v>
      </c>
      <c r="C6116">
        <v>124583.1</v>
      </c>
      <c r="D6116">
        <v>654.58000000000004</v>
      </c>
      <c r="E6116">
        <v>455.44</v>
      </c>
      <c r="F6116">
        <v>1093.48</v>
      </c>
      <c r="G6116">
        <v>289.87</v>
      </c>
      <c r="H6116">
        <v>122744.31</v>
      </c>
      <c r="I6116">
        <v>25.76</v>
      </c>
      <c r="J6116">
        <v>5.39</v>
      </c>
      <c r="K6116">
        <v>20.37</v>
      </c>
    </row>
    <row r="6117" spans="1:11" x14ac:dyDescent="0.3">
      <c r="A6117" t="s">
        <v>549</v>
      </c>
      <c r="B6117" s="2">
        <v>46265</v>
      </c>
      <c r="C6117">
        <v>122744.31</v>
      </c>
      <c r="D6117">
        <v>644.91999999999996</v>
      </c>
      <c r="E6117">
        <v>448.72</v>
      </c>
      <c r="F6117">
        <v>1077.3399999999999</v>
      </c>
      <c r="G6117">
        <v>285.58999999999997</v>
      </c>
      <c r="H6117">
        <v>120932.66</v>
      </c>
      <c r="I6117">
        <v>25.38</v>
      </c>
      <c r="J6117">
        <v>5.39</v>
      </c>
      <c r="K6117">
        <v>19.989999999999998</v>
      </c>
    </row>
    <row r="6118" spans="1:11" x14ac:dyDescent="0.3">
      <c r="A6118" t="s">
        <v>549</v>
      </c>
      <c r="B6118" s="2">
        <v>46295</v>
      </c>
      <c r="C6118">
        <v>120932.66</v>
      </c>
      <c r="D6118">
        <v>635.4</v>
      </c>
      <c r="E6118">
        <v>442.09</v>
      </c>
      <c r="F6118">
        <v>1061.44</v>
      </c>
      <c r="G6118">
        <v>281.37</v>
      </c>
      <c r="H6118">
        <v>119147.76</v>
      </c>
      <c r="I6118">
        <v>25.01</v>
      </c>
      <c r="J6118">
        <v>5.39</v>
      </c>
      <c r="K6118">
        <v>19.62</v>
      </c>
    </row>
    <row r="6119" spans="1:11" x14ac:dyDescent="0.3">
      <c r="A6119" t="s">
        <v>549</v>
      </c>
      <c r="B6119" s="2">
        <v>46326</v>
      </c>
      <c r="C6119">
        <v>119147.76</v>
      </c>
      <c r="D6119">
        <v>626.02</v>
      </c>
      <c r="E6119">
        <v>435.57</v>
      </c>
      <c r="F6119">
        <v>1045.78</v>
      </c>
      <c r="G6119">
        <v>277.22000000000003</v>
      </c>
      <c r="H6119">
        <v>117389.19</v>
      </c>
      <c r="I6119">
        <v>24.64</v>
      </c>
      <c r="J6119">
        <v>5.39</v>
      </c>
      <c r="K6119">
        <v>19.25</v>
      </c>
    </row>
    <row r="6120" spans="1:11" x14ac:dyDescent="0.3">
      <c r="A6120" t="s">
        <v>549</v>
      </c>
      <c r="B6120" s="2">
        <v>46356</v>
      </c>
      <c r="C6120">
        <v>117389.19</v>
      </c>
      <c r="D6120">
        <v>616.78</v>
      </c>
      <c r="E6120">
        <v>429.14</v>
      </c>
      <c r="F6120">
        <v>1030.3399999999999</v>
      </c>
      <c r="G6120">
        <v>273.13</v>
      </c>
      <c r="H6120">
        <v>115656.58</v>
      </c>
      <c r="I6120">
        <v>24.28</v>
      </c>
      <c r="J6120">
        <v>5.39</v>
      </c>
      <c r="K6120">
        <v>18.89</v>
      </c>
    </row>
    <row r="6121" spans="1:11" x14ac:dyDescent="0.3">
      <c r="A6121" t="s">
        <v>549</v>
      </c>
      <c r="B6121" s="2">
        <v>46387</v>
      </c>
      <c r="C6121">
        <v>115656.58</v>
      </c>
      <c r="D6121">
        <v>607.67999999999995</v>
      </c>
      <c r="E6121">
        <v>422.81</v>
      </c>
      <c r="F6121">
        <v>1015.13</v>
      </c>
      <c r="G6121">
        <v>269.10000000000002</v>
      </c>
      <c r="H6121">
        <v>113949.55</v>
      </c>
      <c r="I6121">
        <v>23.92</v>
      </c>
      <c r="J6121">
        <v>5.39</v>
      </c>
      <c r="K6121">
        <v>18.53</v>
      </c>
    </row>
    <row r="6122" spans="1:11" x14ac:dyDescent="0.3">
      <c r="A6122" t="s">
        <v>550</v>
      </c>
      <c r="B6122" s="2">
        <v>46053</v>
      </c>
      <c r="C6122">
        <v>308894.09000000003</v>
      </c>
      <c r="D6122">
        <v>1819.9</v>
      </c>
      <c r="E6122">
        <v>268.85000000000002</v>
      </c>
      <c r="F6122">
        <v>2872.88</v>
      </c>
      <c r="G6122">
        <v>178.55</v>
      </c>
      <c r="H6122">
        <v>305573.81</v>
      </c>
      <c r="I6122">
        <v>70.41</v>
      </c>
      <c r="J6122">
        <v>6.56</v>
      </c>
      <c r="K6122">
        <v>63.85</v>
      </c>
    </row>
    <row r="6123" spans="1:11" x14ac:dyDescent="0.3">
      <c r="A6123" t="s">
        <v>550</v>
      </c>
      <c r="B6123" s="2">
        <v>46081</v>
      </c>
      <c r="C6123">
        <v>305573.81</v>
      </c>
      <c r="D6123">
        <v>1800.34</v>
      </c>
      <c r="E6123">
        <v>265.95999999999998</v>
      </c>
      <c r="F6123">
        <v>2842</v>
      </c>
      <c r="G6123">
        <v>176.63</v>
      </c>
      <c r="H6123">
        <v>302289.23</v>
      </c>
      <c r="I6123">
        <v>69.650000000000006</v>
      </c>
      <c r="J6123">
        <v>6.56</v>
      </c>
      <c r="K6123">
        <v>63.09</v>
      </c>
    </row>
    <row r="6124" spans="1:11" x14ac:dyDescent="0.3">
      <c r="A6124" t="s">
        <v>550</v>
      </c>
      <c r="B6124" s="2">
        <v>46112</v>
      </c>
      <c r="C6124">
        <v>302289.23</v>
      </c>
      <c r="D6124">
        <v>1780.99</v>
      </c>
      <c r="E6124">
        <v>263.10000000000002</v>
      </c>
      <c r="F6124">
        <v>2811.45</v>
      </c>
      <c r="G6124">
        <v>174.73</v>
      </c>
      <c r="H6124">
        <v>299039.94</v>
      </c>
      <c r="I6124">
        <v>68.900000000000006</v>
      </c>
      <c r="J6124">
        <v>6.56</v>
      </c>
      <c r="K6124">
        <v>62.34</v>
      </c>
    </row>
    <row r="6125" spans="1:11" x14ac:dyDescent="0.3">
      <c r="A6125" t="s">
        <v>550</v>
      </c>
      <c r="B6125" s="2">
        <v>46142</v>
      </c>
      <c r="C6125">
        <v>299039.94</v>
      </c>
      <c r="D6125">
        <v>1761.84</v>
      </c>
      <c r="E6125">
        <v>260.27999999999997</v>
      </c>
      <c r="F6125">
        <v>2781.23</v>
      </c>
      <c r="G6125">
        <v>172.85</v>
      </c>
      <c r="H6125">
        <v>295825.59000000003</v>
      </c>
      <c r="I6125">
        <v>68.16</v>
      </c>
      <c r="J6125">
        <v>6.56</v>
      </c>
      <c r="K6125">
        <v>61.6</v>
      </c>
    </row>
    <row r="6126" spans="1:11" x14ac:dyDescent="0.3">
      <c r="A6126" t="s">
        <v>550</v>
      </c>
      <c r="B6126" s="2">
        <v>46173</v>
      </c>
      <c r="C6126">
        <v>295825.59000000003</v>
      </c>
      <c r="D6126">
        <v>1742.91</v>
      </c>
      <c r="E6126">
        <v>257.48</v>
      </c>
      <c r="F6126">
        <v>2751.33</v>
      </c>
      <c r="G6126">
        <v>170.99</v>
      </c>
      <c r="H6126">
        <v>292645.78000000003</v>
      </c>
      <c r="I6126">
        <v>67.430000000000007</v>
      </c>
      <c r="J6126">
        <v>6.56</v>
      </c>
      <c r="K6126">
        <v>60.87</v>
      </c>
    </row>
    <row r="6127" spans="1:11" x14ac:dyDescent="0.3">
      <c r="A6127" t="s">
        <v>550</v>
      </c>
      <c r="B6127" s="2">
        <v>46203</v>
      </c>
      <c r="C6127">
        <v>292645.78000000003</v>
      </c>
      <c r="D6127">
        <v>1724.17</v>
      </c>
      <c r="E6127">
        <v>254.71</v>
      </c>
      <c r="F6127">
        <v>2721.76</v>
      </c>
      <c r="G6127">
        <v>169.15</v>
      </c>
      <c r="H6127">
        <v>289500.15999999997</v>
      </c>
      <c r="I6127">
        <v>66.7</v>
      </c>
      <c r="J6127">
        <v>6.56</v>
      </c>
      <c r="K6127">
        <v>60.15</v>
      </c>
    </row>
    <row r="6128" spans="1:11" x14ac:dyDescent="0.3">
      <c r="A6128" t="s">
        <v>550</v>
      </c>
      <c r="B6128" s="2">
        <v>46234</v>
      </c>
      <c r="C6128">
        <v>289500.15999999997</v>
      </c>
      <c r="D6128">
        <v>1705.64</v>
      </c>
      <c r="E6128">
        <v>251.97</v>
      </c>
      <c r="F6128">
        <v>2692.5</v>
      </c>
      <c r="G6128">
        <v>167.34</v>
      </c>
      <c r="H6128">
        <v>286388.34999999998</v>
      </c>
      <c r="I6128">
        <v>65.989999999999995</v>
      </c>
      <c r="J6128">
        <v>6.56</v>
      </c>
      <c r="K6128">
        <v>59.43</v>
      </c>
    </row>
    <row r="6129" spans="1:11" x14ac:dyDescent="0.3">
      <c r="A6129" t="s">
        <v>550</v>
      </c>
      <c r="B6129" s="2">
        <v>46265</v>
      </c>
      <c r="C6129">
        <v>286388.34999999998</v>
      </c>
      <c r="D6129">
        <v>1687.3</v>
      </c>
      <c r="E6129">
        <v>249.26</v>
      </c>
      <c r="F6129">
        <v>2663.56</v>
      </c>
      <c r="G6129">
        <v>165.54</v>
      </c>
      <c r="H6129">
        <v>283309.98</v>
      </c>
      <c r="I6129">
        <v>65.28</v>
      </c>
      <c r="J6129">
        <v>6.56</v>
      </c>
      <c r="K6129">
        <v>58.72</v>
      </c>
    </row>
    <row r="6130" spans="1:11" x14ac:dyDescent="0.3">
      <c r="A6130" t="s">
        <v>550</v>
      </c>
      <c r="B6130" s="2">
        <v>46295</v>
      </c>
      <c r="C6130">
        <v>283309.98</v>
      </c>
      <c r="D6130">
        <v>1669.17</v>
      </c>
      <c r="E6130">
        <v>246.59</v>
      </c>
      <c r="F6130">
        <v>2634.93</v>
      </c>
      <c r="G6130">
        <v>163.76</v>
      </c>
      <c r="H6130">
        <v>280264.71000000002</v>
      </c>
      <c r="I6130">
        <v>64.58</v>
      </c>
      <c r="J6130">
        <v>6.56</v>
      </c>
      <c r="K6130">
        <v>58.02</v>
      </c>
    </row>
    <row r="6131" spans="1:11" x14ac:dyDescent="0.3">
      <c r="A6131" t="s">
        <v>550</v>
      </c>
      <c r="B6131" s="2">
        <v>46326</v>
      </c>
      <c r="C6131">
        <v>280264.71000000002</v>
      </c>
      <c r="D6131">
        <v>1651.23</v>
      </c>
      <c r="E6131">
        <v>243.93</v>
      </c>
      <c r="F6131">
        <v>2606.61</v>
      </c>
      <c r="G6131">
        <v>162</v>
      </c>
      <c r="H6131">
        <v>277252.15999999997</v>
      </c>
      <c r="I6131">
        <v>63.88</v>
      </c>
      <c r="J6131">
        <v>6.56</v>
      </c>
      <c r="K6131">
        <v>57.32</v>
      </c>
    </row>
    <row r="6132" spans="1:11" x14ac:dyDescent="0.3">
      <c r="A6132" t="s">
        <v>550</v>
      </c>
      <c r="B6132" s="2">
        <v>46356</v>
      </c>
      <c r="C6132">
        <v>277252.15999999997</v>
      </c>
      <c r="D6132">
        <v>1633.48</v>
      </c>
      <c r="E6132">
        <v>241.31</v>
      </c>
      <c r="F6132">
        <v>2578.59</v>
      </c>
      <c r="G6132">
        <v>160.26</v>
      </c>
      <c r="H6132">
        <v>274272</v>
      </c>
      <c r="I6132">
        <v>63.2</v>
      </c>
      <c r="J6132">
        <v>6.56</v>
      </c>
      <c r="K6132">
        <v>56.64</v>
      </c>
    </row>
    <row r="6133" spans="1:11" x14ac:dyDescent="0.3">
      <c r="A6133" t="s">
        <v>550</v>
      </c>
      <c r="B6133" s="2">
        <v>46387</v>
      </c>
      <c r="C6133">
        <v>274272</v>
      </c>
      <c r="D6133">
        <v>1615.92</v>
      </c>
      <c r="E6133">
        <v>238.72</v>
      </c>
      <c r="F6133">
        <v>2550.87</v>
      </c>
      <c r="G6133">
        <v>158.53</v>
      </c>
      <c r="H6133">
        <v>271323.88</v>
      </c>
      <c r="I6133">
        <v>62.52</v>
      </c>
      <c r="J6133">
        <v>6.56</v>
      </c>
      <c r="K6133">
        <v>55.96</v>
      </c>
    </row>
    <row r="6134" spans="1:11" x14ac:dyDescent="0.3">
      <c r="A6134" t="s">
        <v>551</v>
      </c>
      <c r="B6134" s="2">
        <v>46053</v>
      </c>
      <c r="C6134">
        <v>171439.04</v>
      </c>
      <c r="D6134">
        <v>807.19</v>
      </c>
      <c r="E6134">
        <v>214.88</v>
      </c>
      <c r="F6134">
        <v>2275.4699999999998</v>
      </c>
      <c r="G6134">
        <v>276.54000000000002</v>
      </c>
      <c r="H6134">
        <v>168672.15</v>
      </c>
      <c r="I6134">
        <v>35.43</v>
      </c>
      <c r="J6134">
        <v>5.97</v>
      </c>
      <c r="K6134">
        <v>29.46</v>
      </c>
    </row>
    <row r="6135" spans="1:11" x14ac:dyDescent="0.3">
      <c r="A6135" t="s">
        <v>551</v>
      </c>
      <c r="B6135" s="2">
        <v>46081</v>
      </c>
      <c r="C6135">
        <v>168672.15</v>
      </c>
      <c r="D6135">
        <v>794.16</v>
      </c>
      <c r="E6135">
        <v>211.41</v>
      </c>
      <c r="F6135">
        <v>2238.75</v>
      </c>
      <c r="G6135">
        <v>272.07</v>
      </c>
      <c r="H6135">
        <v>165949.91</v>
      </c>
      <c r="I6135">
        <v>34.86</v>
      </c>
      <c r="J6135">
        <v>5.97</v>
      </c>
      <c r="K6135">
        <v>28.89</v>
      </c>
    </row>
    <row r="6136" spans="1:11" x14ac:dyDescent="0.3">
      <c r="A6136" t="s">
        <v>551</v>
      </c>
      <c r="B6136" s="2">
        <v>46112</v>
      </c>
      <c r="C6136">
        <v>165949.91</v>
      </c>
      <c r="D6136">
        <v>781.35</v>
      </c>
      <c r="E6136">
        <v>208</v>
      </c>
      <c r="F6136">
        <v>2202.62</v>
      </c>
      <c r="G6136">
        <v>267.68</v>
      </c>
      <c r="H6136">
        <v>163271.6</v>
      </c>
      <c r="I6136">
        <v>34.29</v>
      </c>
      <c r="J6136">
        <v>5.97</v>
      </c>
      <c r="K6136">
        <v>28.32</v>
      </c>
    </row>
    <row r="6137" spans="1:11" x14ac:dyDescent="0.3">
      <c r="A6137" t="s">
        <v>551</v>
      </c>
      <c r="B6137" s="2">
        <v>46142</v>
      </c>
      <c r="C6137">
        <v>163271.6</v>
      </c>
      <c r="D6137">
        <v>768.74</v>
      </c>
      <c r="E6137">
        <v>204.65</v>
      </c>
      <c r="F6137">
        <v>2167.0700000000002</v>
      </c>
      <c r="G6137">
        <v>263.36</v>
      </c>
      <c r="H6137">
        <v>160636.51999999999</v>
      </c>
      <c r="I6137">
        <v>33.74</v>
      </c>
      <c r="J6137">
        <v>5.97</v>
      </c>
      <c r="K6137">
        <v>27.77</v>
      </c>
    </row>
    <row r="6138" spans="1:11" x14ac:dyDescent="0.3">
      <c r="A6138" t="s">
        <v>551</v>
      </c>
      <c r="B6138" s="2">
        <v>46173</v>
      </c>
      <c r="C6138">
        <v>160636.51999999999</v>
      </c>
      <c r="D6138">
        <v>756.33</v>
      </c>
      <c r="E6138">
        <v>201.34</v>
      </c>
      <c r="F6138">
        <v>2132.09</v>
      </c>
      <c r="G6138">
        <v>259.11</v>
      </c>
      <c r="H6138">
        <v>158043.97</v>
      </c>
      <c r="I6138">
        <v>33.200000000000003</v>
      </c>
      <c r="J6138">
        <v>5.97</v>
      </c>
      <c r="K6138">
        <v>27.23</v>
      </c>
    </row>
    <row r="6139" spans="1:11" x14ac:dyDescent="0.3">
      <c r="A6139" t="s">
        <v>551</v>
      </c>
      <c r="B6139" s="2">
        <v>46203</v>
      </c>
      <c r="C6139">
        <v>158043.97</v>
      </c>
      <c r="D6139">
        <v>744.12</v>
      </c>
      <c r="E6139">
        <v>198.09</v>
      </c>
      <c r="F6139">
        <v>2097.6799999999998</v>
      </c>
      <c r="G6139">
        <v>254.93</v>
      </c>
      <c r="H6139">
        <v>155493.26999999999</v>
      </c>
      <c r="I6139">
        <v>32.659999999999997</v>
      </c>
      <c r="J6139">
        <v>5.97</v>
      </c>
      <c r="K6139">
        <v>26.69</v>
      </c>
    </row>
    <row r="6140" spans="1:11" x14ac:dyDescent="0.3">
      <c r="A6140" t="s">
        <v>551</v>
      </c>
      <c r="B6140" s="2">
        <v>46234</v>
      </c>
      <c r="C6140">
        <v>155493.26999999999</v>
      </c>
      <c r="D6140">
        <v>732.11</v>
      </c>
      <c r="E6140">
        <v>194.9</v>
      </c>
      <c r="F6140">
        <v>2063.83</v>
      </c>
      <c r="G6140">
        <v>250.82</v>
      </c>
      <c r="H6140">
        <v>152983.72</v>
      </c>
      <c r="I6140">
        <v>32.130000000000003</v>
      </c>
      <c r="J6140">
        <v>5.97</v>
      </c>
      <c r="K6140">
        <v>26.16</v>
      </c>
    </row>
    <row r="6141" spans="1:11" x14ac:dyDescent="0.3">
      <c r="A6141" t="s">
        <v>551</v>
      </c>
      <c r="B6141" s="2">
        <v>46265</v>
      </c>
      <c r="C6141">
        <v>152983.72</v>
      </c>
      <c r="D6141">
        <v>720.3</v>
      </c>
      <c r="E6141">
        <v>191.75</v>
      </c>
      <c r="F6141">
        <v>2030.52</v>
      </c>
      <c r="G6141">
        <v>246.77</v>
      </c>
      <c r="H6141">
        <v>150514.68</v>
      </c>
      <c r="I6141">
        <v>31.61</v>
      </c>
      <c r="J6141">
        <v>5.97</v>
      </c>
      <c r="K6141">
        <v>25.64</v>
      </c>
    </row>
    <row r="6142" spans="1:11" x14ac:dyDescent="0.3">
      <c r="A6142" t="s">
        <v>551</v>
      </c>
      <c r="B6142" s="2">
        <v>46295</v>
      </c>
      <c r="C6142">
        <v>150514.68</v>
      </c>
      <c r="D6142">
        <v>708.67</v>
      </c>
      <c r="E6142">
        <v>188.66</v>
      </c>
      <c r="F6142">
        <v>1997.75</v>
      </c>
      <c r="G6142">
        <v>242.79</v>
      </c>
      <c r="H6142">
        <v>148085.49</v>
      </c>
      <c r="I6142">
        <v>31.1</v>
      </c>
      <c r="J6142">
        <v>5.97</v>
      </c>
      <c r="K6142">
        <v>25.13</v>
      </c>
    </row>
    <row r="6143" spans="1:11" x14ac:dyDescent="0.3">
      <c r="A6143" t="s">
        <v>551</v>
      </c>
      <c r="B6143" s="2">
        <v>46326</v>
      </c>
      <c r="C6143">
        <v>148085.49</v>
      </c>
      <c r="D6143">
        <v>697.24</v>
      </c>
      <c r="E6143">
        <v>185.61</v>
      </c>
      <c r="F6143">
        <v>1965.51</v>
      </c>
      <c r="G6143">
        <v>238.87</v>
      </c>
      <c r="H6143">
        <v>145695.51</v>
      </c>
      <c r="I6143">
        <v>30.6</v>
      </c>
      <c r="J6143">
        <v>5.97</v>
      </c>
      <c r="K6143">
        <v>24.63</v>
      </c>
    </row>
    <row r="6144" spans="1:11" x14ac:dyDescent="0.3">
      <c r="A6144" t="s">
        <v>551</v>
      </c>
      <c r="B6144" s="2">
        <v>46356</v>
      </c>
      <c r="C6144">
        <v>145695.51</v>
      </c>
      <c r="D6144">
        <v>685.98</v>
      </c>
      <c r="E6144">
        <v>182.62</v>
      </c>
      <c r="F6144">
        <v>1933.79</v>
      </c>
      <c r="G6144">
        <v>235.01</v>
      </c>
      <c r="H6144">
        <v>143344.09</v>
      </c>
      <c r="I6144">
        <v>30.11</v>
      </c>
      <c r="J6144">
        <v>5.97</v>
      </c>
      <c r="K6144">
        <v>24.14</v>
      </c>
    </row>
    <row r="6145" spans="1:11" x14ac:dyDescent="0.3">
      <c r="A6145" t="s">
        <v>551</v>
      </c>
      <c r="B6145" s="2">
        <v>46387</v>
      </c>
      <c r="C6145">
        <v>143344.09</v>
      </c>
      <c r="D6145">
        <v>674.91</v>
      </c>
      <c r="E6145">
        <v>179.67</v>
      </c>
      <c r="F6145">
        <v>1902.58</v>
      </c>
      <c r="G6145">
        <v>231.22</v>
      </c>
      <c r="H6145">
        <v>141030.63</v>
      </c>
      <c r="I6145">
        <v>29.62</v>
      </c>
      <c r="J6145">
        <v>5.97</v>
      </c>
      <c r="K6145">
        <v>23.65</v>
      </c>
    </row>
    <row r="6146" spans="1:11" x14ac:dyDescent="0.3">
      <c r="A6146" t="s">
        <v>552</v>
      </c>
      <c r="B6146" s="2">
        <v>46053</v>
      </c>
      <c r="C6146">
        <v>533727.57999999996</v>
      </c>
      <c r="D6146">
        <v>2494.73</v>
      </c>
      <c r="E6146">
        <v>864.85</v>
      </c>
      <c r="F6146">
        <v>2809.97</v>
      </c>
      <c r="G6146">
        <v>536.02</v>
      </c>
      <c r="H6146">
        <v>529516.73</v>
      </c>
      <c r="I6146">
        <v>121.83</v>
      </c>
      <c r="J6146">
        <v>5.04</v>
      </c>
      <c r="K6146">
        <v>116.79</v>
      </c>
    </row>
    <row r="6147" spans="1:11" x14ac:dyDescent="0.3">
      <c r="A6147" t="s">
        <v>552</v>
      </c>
      <c r="B6147" s="2">
        <v>46081</v>
      </c>
      <c r="C6147">
        <v>529516.73</v>
      </c>
      <c r="D6147">
        <v>2475.0500000000002</v>
      </c>
      <c r="E6147">
        <v>858.03</v>
      </c>
      <c r="F6147">
        <v>2787.8</v>
      </c>
      <c r="G6147">
        <v>531.79999999999995</v>
      </c>
      <c r="H6147">
        <v>525339.11</v>
      </c>
      <c r="I6147">
        <v>120.87</v>
      </c>
      <c r="J6147">
        <v>5.04</v>
      </c>
      <c r="K6147">
        <v>115.83</v>
      </c>
    </row>
    <row r="6148" spans="1:11" x14ac:dyDescent="0.3">
      <c r="A6148" t="s">
        <v>552</v>
      </c>
      <c r="B6148" s="2">
        <v>46112</v>
      </c>
      <c r="C6148">
        <v>525339.11</v>
      </c>
      <c r="D6148">
        <v>2455.52</v>
      </c>
      <c r="E6148">
        <v>851.26</v>
      </c>
      <c r="F6148">
        <v>2765.81</v>
      </c>
      <c r="G6148">
        <v>527.6</v>
      </c>
      <c r="H6148">
        <v>521194.44</v>
      </c>
      <c r="I6148">
        <v>119.92</v>
      </c>
      <c r="J6148">
        <v>5.04</v>
      </c>
      <c r="K6148">
        <v>114.87</v>
      </c>
    </row>
    <row r="6149" spans="1:11" x14ac:dyDescent="0.3">
      <c r="A6149" t="s">
        <v>552</v>
      </c>
      <c r="B6149" s="2">
        <v>46142</v>
      </c>
      <c r="C6149">
        <v>521194.44</v>
      </c>
      <c r="D6149">
        <v>2436.15</v>
      </c>
      <c r="E6149">
        <v>844.54</v>
      </c>
      <c r="F6149">
        <v>2743.99</v>
      </c>
      <c r="G6149">
        <v>523.44000000000005</v>
      </c>
      <c r="H6149">
        <v>517082.47</v>
      </c>
      <c r="I6149">
        <v>118.97</v>
      </c>
      <c r="J6149">
        <v>5.04</v>
      </c>
      <c r="K6149">
        <v>113.93</v>
      </c>
    </row>
    <row r="6150" spans="1:11" x14ac:dyDescent="0.3">
      <c r="A6150" t="s">
        <v>552</v>
      </c>
      <c r="B6150" s="2">
        <v>46173</v>
      </c>
      <c r="C6150">
        <v>517082.47</v>
      </c>
      <c r="D6150">
        <v>2416.9299999999998</v>
      </c>
      <c r="E6150">
        <v>837.88</v>
      </c>
      <c r="F6150">
        <v>2722.34</v>
      </c>
      <c r="G6150">
        <v>519.30999999999995</v>
      </c>
      <c r="H6150">
        <v>513002.94</v>
      </c>
      <c r="I6150">
        <v>118.03</v>
      </c>
      <c r="J6150">
        <v>5.04</v>
      </c>
      <c r="K6150">
        <v>112.99</v>
      </c>
    </row>
    <row r="6151" spans="1:11" x14ac:dyDescent="0.3">
      <c r="A6151" t="s">
        <v>552</v>
      </c>
      <c r="B6151" s="2">
        <v>46203</v>
      </c>
      <c r="C6151">
        <v>513002.94</v>
      </c>
      <c r="D6151">
        <v>2397.86</v>
      </c>
      <c r="E6151">
        <v>831.27</v>
      </c>
      <c r="F6151">
        <v>2700.86</v>
      </c>
      <c r="G6151">
        <v>515.21</v>
      </c>
      <c r="H6151">
        <v>508955.6</v>
      </c>
      <c r="I6151">
        <v>117.1</v>
      </c>
      <c r="J6151">
        <v>5.04</v>
      </c>
      <c r="K6151">
        <v>112.06</v>
      </c>
    </row>
    <row r="6152" spans="1:11" x14ac:dyDescent="0.3">
      <c r="A6152" t="s">
        <v>552</v>
      </c>
      <c r="B6152" s="2">
        <v>46234</v>
      </c>
      <c r="C6152">
        <v>508955.6</v>
      </c>
      <c r="D6152">
        <v>2378.94</v>
      </c>
      <c r="E6152">
        <v>824.71</v>
      </c>
      <c r="F6152">
        <v>2679.55</v>
      </c>
      <c r="G6152">
        <v>511.15</v>
      </c>
      <c r="H6152">
        <v>504940.19</v>
      </c>
      <c r="I6152">
        <v>116.18</v>
      </c>
      <c r="J6152">
        <v>5.04</v>
      </c>
      <c r="K6152">
        <v>111.13</v>
      </c>
    </row>
    <row r="6153" spans="1:11" x14ac:dyDescent="0.3">
      <c r="A6153" t="s">
        <v>552</v>
      </c>
      <c r="B6153" s="2">
        <v>46265</v>
      </c>
      <c r="C6153">
        <v>504940.19</v>
      </c>
      <c r="D6153">
        <v>2360.17</v>
      </c>
      <c r="E6153">
        <v>818.21</v>
      </c>
      <c r="F6153">
        <v>2658.41</v>
      </c>
      <c r="G6153">
        <v>507.11</v>
      </c>
      <c r="H6153">
        <v>500956.46</v>
      </c>
      <c r="I6153">
        <v>115.26</v>
      </c>
      <c r="J6153">
        <v>5.04</v>
      </c>
      <c r="K6153">
        <v>110.22</v>
      </c>
    </row>
    <row r="6154" spans="1:11" x14ac:dyDescent="0.3">
      <c r="A6154" t="s">
        <v>552</v>
      </c>
      <c r="B6154" s="2">
        <v>46295</v>
      </c>
      <c r="C6154">
        <v>500956.46</v>
      </c>
      <c r="D6154">
        <v>2341.5500000000002</v>
      </c>
      <c r="E6154">
        <v>811.75</v>
      </c>
      <c r="F6154">
        <v>2637.44</v>
      </c>
      <c r="G6154">
        <v>503.11</v>
      </c>
      <c r="H6154">
        <v>497004.16</v>
      </c>
      <c r="I6154">
        <v>114.35</v>
      </c>
      <c r="J6154">
        <v>5.04</v>
      </c>
      <c r="K6154">
        <v>109.31</v>
      </c>
    </row>
    <row r="6155" spans="1:11" x14ac:dyDescent="0.3">
      <c r="A6155" t="s">
        <v>552</v>
      </c>
      <c r="B6155" s="2">
        <v>46326</v>
      </c>
      <c r="C6155">
        <v>497004.16</v>
      </c>
      <c r="D6155">
        <v>2323.08</v>
      </c>
      <c r="E6155">
        <v>805.35</v>
      </c>
      <c r="F6155">
        <v>2616.63</v>
      </c>
      <c r="G6155">
        <v>499.14</v>
      </c>
      <c r="H6155">
        <v>493083.05</v>
      </c>
      <c r="I6155">
        <v>113.45</v>
      </c>
      <c r="J6155">
        <v>5.04</v>
      </c>
      <c r="K6155">
        <v>108.41</v>
      </c>
    </row>
    <row r="6156" spans="1:11" x14ac:dyDescent="0.3">
      <c r="A6156" t="s">
        <v>552</v>
      </c>
      <c r="B6156" s="2">
        <v>46356</v>
      </c>
      <c r="C6156">
        <v>493083.05</v>
      </c>
      <c r="D6156">
        <v>2304.75</v>
      </c>
      <c r="E6156">
        <v>798.99</v>
      </c>
      <c r="F6156">
        <v>2595.9899999999998</v>
      </c>
      <c r="G6156">
        <v>495.21</v>
      </c>
      <c r="H6156">
        <v>489192.86</v>
      </c>
      <c r="I6156">
        <v>112.55</v>
      </c>
      <c r="J6156">
        <v>5.04</v>
      </c>
      <c r="K6156">
        <v>107.51</v>
      </c>
    </row>
    <row r="6157" spans="1:11" x14ac:dyDescent="0.3">
      <c r="A6157" t="s">
        <v>552</v>
      </c>
      <c r="B6157" s="2">
        <v>46387</v>
      </c>
      <c r="C6157">
        <v>489192.86</v>
      </c>
      <c r="D6157">
        <v>2286.5700000000002</v>
      </c>
      <c r="E6157">
        <v>792.69</v>
      </c>
      <c r="F6157">
        <v>2575.5</v>
      </c>
      <c r="G6157">
        <v>491.3</v>
      </c>
      <c r="H6157">
        <v>485333.37</v>
      </c>
      <c r="I6157">
        <v>111.66</v>
      </c>
      <c r="J6157">
        <v>5.04</v>
      </c>
      <c r="K6157">
        <v>106.62</v>
      </c>
    </row>
    <row r="6158" spans="1:11" x14ac:dyDescent="0.3">
      <c r="A6158" t="s">
        <v>553</v>
      </c>
      <c r="B6158" s="2">
        <v>46053</v>
      </c>
      <c r="C6158">
        <v>495112.64</v>
      </c>
      <c r="D6158">
        <v>2353.44</v>
      </c>
      <c r="E6158">
        <v>694.05</v>
      </c>
      <c r="F6158">
        <v>4898.3900000000003</v>
      </c>
      <c r="G6158">
        <v>970.13</v>
      </c>
      <c r="H6158">
        <v>488550.07</v>
      </c>
      <c r="I6158">
        <v>102.46</v>
      </c>
      <c r="J6158">
        <v>7.82</v>
      </c>
      <c r="K6158">
        <v>94.64</v>
      </c>
    </row>
    <row r="6159" spans="1:11" x14ac:dyDescent="0.3">
      <c r="A6159" t="s">
        <v>553</v>
      </c>
      <c r="B6159" s="2">
        <v>46081</v>
      </c>
      <c r="C6159">
        <v>488550.07</v>
      </c>
      <c r="D6159">
        <v>2322.2399999999998</v>
      </c>
      <c r="E6159">
        <v>684.85</v>
      </c>
      <c r="F6159">
        <v>4833.46</v>
      </c>
      <c r="G6159">
        <v>957.27</v>
      </c>
      <c r="H6159">
        <v>482074.49</v>
      </c>
      <c r="I6159">
        <v>101.11</v>
      </c>
      <c r="J6159">
        <v>7.82</v>
      </c>
      <c r="K6159">
        <v>93.29</v>
      </c>
    </row>
    <row r="6160" spans="1:11" x14ac:dyDescent="0.3">
      <c r="A6160" t="s">
        <v>553</v>
      </c>
      <c r="B6160" s="2">
        <v>46112</v>
      </c>
      <c r="C6160">
        <v>482074.49</v>
      </c>
      <c r="D6160">
        <v>2291.46</v>
      </c>
      <c r="E6160">
        <v>675.77</v>
      </c>
      <c r="F6160">
        <v>4769.3999999999996</v>
      </c>
      <c r="G6160">
        <v>944.58</v>
      </c>
      <c r="H6160">
        <v>475684.75</v>
      </c>
      <c r="I6160">
        <v>99.77</v>
      </c>
      <c r="J6160">
        <v>7.82</v>
      </c>
      <c r="K6160">
        <v>91.95</v>
      </c>
    </row>
    <row r="6161" spans="1:11" x14ac:dyDescent="0.3">
      <c r="A6161" t="s">
        <v>553</v>
      </c>
      <c r="B6161" s="2">
        <v>46142</v>
      </c>
      <c r="C6161">
        <v>475684.75</v>
      </c>
      <c r="D6161">
        <v>2261.09</v>
      </c>
      <c r="E6161">
        <v>666.82</v>
      </c>
      <c r="F6161">
        <v>4706.18</v>
      </c>
      <c r="G6161">
        <v>932.06</v>
      </c>
      <c r="H6161">
        <v>469379.69</v>
      </c>
      <c r="I6161">
        <v>98.44</v>
      </c>
      <c r="J6161">
        <v>7.82</v>
      </c>
      <c r="K6161">
        <v>90.62</v>
      </c>
    </row>
    <row r="6162" spans="1:11" x14ac:dyDescent="0.3">
      <c r="A6162" t="s">
        <v>553</v>
      </c>
      <c r="B6162" s="2">
        <v>46173</v>
      </c>
      <c r="C6162">
        <v>469379.69</v>
      </c>
      <c r="D6162">
        <v>2231.12</v>
      </c>
      <c r="E6162">
        <v>657.98</v>
      </c>
      <c r="F6162">
        <v>4643.8</v>
      </c>
      <c r="G6162">
        <v>919.7</v>
      </c>
      <c r="H6162">
        <v>463158.21</v>
      </c>
      <c r="I6162">
        <v>97.14</v>
      </c>
      <c r="J6162">
        <v>7.82</v>
      </c>
      <c r="K6162">
        <v>89.32</v>
      </c>
    </row>
    <row r="6163" spans="1:11" x14ac:dyDescent="0.3">
      <c r="A6163" t="s">
        <v>553</v>
      </c>
      <c r="B6163" s="2">
        <v>46203</v>
      </c>
      <c r="C6163">
        <v>463158.21</v>
      </c>
      <c r="D6163">
        <v>2201.5500000000002</v>
      </c>
      <c r="E6163">
        <v>649.26</v>
      </c>
      <c r="F6163">
        <v>4582.25</v>
      </c>
      <c r="G6163">
        <v>907.51</v>
      </c>
      <c r="H6163">
        <v>457019.19</v>
      </c>
      <c r="I6163">
        <v>95.85</v>
      </c>
      <c r="J6163">
        <v>7.82</v>
      </c>
      <c r="K6163">
        <v>88.03</v>
      </c>
    </row>
    <row r="6164" spans="1:11" x14ac:dyDescent="0.3">
      <c r="A6164" t="s">
        <v>553</v>
      </c>
      <c r="B6164" s="2">
        <v>46234</v>
      </c>
      <c r="C6164">
        <v>457019.19</v>
      </c>
      <c r="D6164">
        <v>2172.36</v>
      </c>
      <c r="E6164">
        <v>640.65</v>
      </c>
      <c r="F6164">
        <v>4521.51</v>
      </c>
      <c r="G6164">
        <v>895.48</v>
      </c>
      <c r="H6164">
        <v>450961.54</v>
      </c>
      <c r="I6164">
        <v>94.58</v>
      </c>
      <c r="J6164">
        <v>7.82</v>
      </c>
      <c r="K6164">
        <v>86.76</v>
      </c>
    </row>
    <row r="6165" spans="1:11" x14ac:dyDescent="0.3">
      <c r="A6165" t="s">
        <v>553</v>
      </c>
      <c r="B6165" s="2">
        <v>46265</v>
      </c>
      <c r="C6165">
        <v>450961.54</v>
      </c>
      <c r="D6165">
        <v>2143.5700000000002</v>
      </c>
      <c r="E6165">
        <v>632.16</v>
      </c>
      <c r="F6165">
        <v>4461.58</v>
      </c>
      <c r="G6165">
        <v>883.62</v>
      </c>
      <c r="H6165">
        <v>444984.18</v>
      </c>
      <c r="I6165">
        <v>93.33</v>
      </c>
      <c r="J6165">
        <v>7.82</v>
      </c>
      <c r="K6165">
        <v>85.51</v>
      </c>
    </row>
    <row r="6166" spans="1:11" x14ac:dyDescent="0.3">
      <c r="A6166" t="s">
        <v>553</v>
      </c>
      <c r="B6166" s="2">
        <v>46295</v>
      </c>
      <c r="C6166">
        <v>444984.18</v>
      </c>
      <c r="D6166">
        <v>2115.16</v>
      </c>
      <c r="E6166">
        <v>623.78</v>
      </c>
      <c r="F6166">
        <v>4402.4399999999996</v>
      </c>
      <c r="G6166">
        <v>871.9</v>
      </c>
      <c r="H6166">
        <v>439086.06</v>
      </c>
      <c r="I6166">
        <v>92.09</v>
      </c>
      <c r="J6166">
        <v>7.82</v>
      </c>
      <c r="K6166">
        <v>84.27</v>
      </c>
    </row>
    <row r="6167" spans="1:11" x14ac:dyDescent="0.3">
      <c r="A6167" t="s">
        <v>553</v>
      </c>
      <c r="B6167" s="2">
        <v>46326</v>
      </c>
      <c r="C6167">
        <v>439086.06</v>
      </c>
      <c r="D6167">
        <v>2087.12</v>
      </c>
      <c r="E6167">
        <v>615.51</v>
      </c>
      <c r="F6167">
        <v>4344.09</v>
      </c>
      <c r="G6167">
        <v>860.35</v>
      </c>
      <c r="H6167">
        <v>433266.11</v>
      </c>
      <c r="I6167">
        <v>90.87</v>
      </c>
      <c r="J6167">
        <v>7.82</v>
      </c>
      <c r="K6167">
        <v>83.05</v>
      </c>
    </row>
    <row r="6168" spans="1:11" x14ac:dyDescent="0.3">
      <c r="A6168" t="s">
        <v>553</v>
      </c>
      <c r="B6168" s="2">
        <v>46356</v>
      </c>
      <c r="C6168">
        <v>433266.11</v>
      </c>
      <c r="D6168">
        <v>2059.46</v>
      </c>
      <c r="E6168">
        <v>607.35</v>
      </c>
      <c r="F6168">
        <v>4286.51</v>
      </c>
      <c r="G6168">
        <v>848.94</v>
      </c>
      <c r="H6168">
        <v>427523.3</v>
      </c>
      <c r="I6168">
        <v>89.67</v>
      </c>
      <c r="J6168">
        <v>7.82</v>
      </c>
      <c r="K6168">
        <v>81.84</v>
      </c>
    </row>
    <row r="6169" spans="1:11" x14ac:dyDescent="0.3">
      <c r="A6169" t="s">
        <v>553</v>
      </c>
      <c r="B6169" s="2">
        <v>46387</v>
      </c>
      <c r="C6169">
        <v>427523.3</v>
      </c>
      <c r="D6169">
        <v>2032.16</v>
      </c>
      <c r="E6169">
        <v>599.29999999999995</v>
      </c>
      <c r="F6169">
        <v>4229.6899999999996</v>
      </c>
      <c r="G6169">
        <v>837.69</v>
      </c>
      <c r="H6169">
        <v>421856.61</v>
      </c>
      <c r="I6169">
        <v>88.48</v>
      </c>
      <c r="J6169">
        <v>7.82</v>
      </c>
      <c r="K6169">
        <v>80.66</v>
      </c>
    </row>
    <row r="6170" spans="1:11" x14ac:dyDescent="0.3">
      <c r="A6170" t="s">
        <v>554</v>
      </c>
      <c r="B6170" s="2">
        <v>46053</v>
      </c>
      <c r="C6170">
        <v>541030.67000000004</v>
      </c>
      <c r="D6170">
        <v>2502.27</v>
      </c>
      <c r="E6170">
        <v>689.85</v>
      </c>
      <c r="F6170">
        <v>2756.11</v>
      </c>
      <c r="G6170">
        <v>1178.67</v>
      </c>
      <c r="H6170">
        <v>536406.03</v>
      </c>
      <c r="I6170">
        <v>112.23</v>
      </c>
      <c r="J6170">
        <v>6.34</v>
      </c>
      <c r="K6170">
        <v>105.89</v>
      </c>
    </row>
    <row r="6171" spans="1:11" x14ac:dyDescent="0.3">
      <c r="A6171" t="s">
        <v>554</v>
      </c>
      <c r="B6171" s="2">
        <v>46081</v>
      </c>
      <c r="C6171">
        <v>536406.03</v>
      </c>
      <c r="D6171">
        <v>2480.88</v>
      </c>
      <c r="E6171">
        <v>683.96</v>
      </c>
      <c r="F6171">
        <v>2732.56</v>
      </c>
      <c r="G6171">
        <v>1168.5899999999999</v>
      </c>
      <c r="H6171">
        <v>531820.92000000004</v>
      </c>
      <c r="I6171">
        <v>111.27</v>
      </c>
      <c r="J6171">
        <v>6.34</v>
      </c>
      <c r="K6171">
        <v>104.93</v>
      </c>
    </row>
    <row r="6172" spans="1:11" x14ac:dyDescent="0.3">
      <c r="A6172" t="s">
        <v>554</v>
      </c>
      <c r="B6172" s="2">
        <v>46112</v>
      </c>
      <c r="C6172">
        <v>531820.92000000004</v>
      </c>
      <c r="D6172">
        <v>2459.67</v>
      </c>
      <c r="E6172">
        <v>678.11</v>
      </c>
      <c r="F6172">
        <v>2709.2</v>
      </c>
      <c r="G6172">
        <v>1158.6099999999999</v>
      </c>
      <c r="H6172">
        <v>527275.01</v>
      </c>
      <c r="I6172">
        <v>110.32</v>
      </c>
      <c r="J6172">
        <v>6.34</v>
      </c>
      <c r="K6172">
        <v>103.98</v>
      </c>
    </row>
    <row r="6173" spans="1:11" x14ac:dyDescent="0.3">
      <c r="A6173" t="s">
        <v>554</v>
      </c>
      <c r="B6173" s="2">
        <v>46142</v>
      </c>
      <c r="C6173">
        <v>527275.01</v>
      </c>
      <c r="D6173">
        <v>2438.65</v>
      </c>
      <c r="E6173">
        <v>672.32</v>
      </c>
      <c r="F6173">
        <v>2686.04</v>
      </c>
      <c r="G6173">
        <v>1148.7</v>
      </c>
      <c r="H6173">
        <v>522767.95</v>
      </c>
      <c r="I6173">
        <v>109.38</v>
      </c>
      <c r="J6173">
        <v>6.34</v>
      </c>
      <c r="K6173">
        <v>103.04</v>
      </c>
    </row>
    <row r="6174" spans="1:11" x14ac:dyDescent="0.3">
      <c r="A6174" t="s">
        <v>554</v>
      </c>
      <c r="B6174" s="2">
        <v>46173</v>
      </c>
      <c r="C6174">
        <v>522767.95</v>
      </c>
      <c r="D6174">
        <v>2417.8000000000002</v>
      </c>
      <c r="E6174">
        <v>666.57</v>
      </c>
      <c r="F6174">
        <v>2663.08</v>
      </c>
      <c r="G6174">
        <v>1138.8800000000001</v>
      </c>
      <c r="H6174">
        <v>518299.42</v>
      </c>
      <c r="I6174">
        <v>108.44</v>
      </c>
      <c r="J6174">
        <v>6.34</v>
      </c>
      <c r="K6174">
        <v>102.1</v>
      </c>
    </row>
    <row r="6175" spans="1:11" x14ac:dyDescent="0.3">
      <c r="A6175" t="s">
        <v>554</v>
      </c>
      <c r="B6175" s="2">
        <v>46203</v>
      </c>
      <c r="C6175">
        <v>518299.42</v>
      </c>
      <c r="D6175">
        <v>2397.13</v>
      </c>
      <c r="E6175">
        <v>660.87</v>
      </c>
      <c r="F6175">
        <v>2640.32</v>
      </c>
      <c r="G6175">
        <v>1129.1500000000001</v>
      </c>
      <c r="H6175">
        <v>513869.08</v>
      </c>
      <c r="I6175">
        <v>107.52</v>
      </c>
      <c r="J6175">
        <v>6.34</v>
      </c>
      <c r="K6175">
        <v>101.17</v>
      </c>
    </row>
    <row r="6176" spans="1:11" x14ac:dyDescent="0.3">
      <c r="A6176" t="s">
        <v>554</v>
      </c>
      <c r="B6176" s="2">
        <v>46234</v>
      </c>
      <c r="C6176">
        <v>513869.08</v>
      </c>
      <c r="D6176">
        <v>2376.64</v>
      </c>
      <c r="E6176">
        <v>655.22</v>
      </c>
      <c r="F6176">
        <v>2617.75</v>
      </c>
      <c r="G6176">
        <v>1119.5</v>
      </c>
      <c r="H6176">
        <v>509476.61</v>
      </c>
      <c r="I6176">
        <v>106.6</v>
      </c>
      <c r="J6176">
        <v>6.34</v>
      </c>
      <c r="K6176">
        <v>100.26</v>
      </c>
    </row>
    <row r="6177" spans="1:11" x14ac:dyDescent="0.3">
      <c r="A6177" t="s">
        <v>554</v>
      </c>
      <c r="B6177" s="2">
        <v>46265</v>
      </c>
      <c r="C6177">
        <v>509476.61</v>
      </c>
      <c r="D6177">
        <v>2356.33</v>
      </c>
      <c r="E6177">
        <v>649.62</v>
      </c>
      <c r="F6177">
        <v>2595.37</v>
      </c>
      <c r="G6177">
        <v>1109.93</v>
      </c>
      <c r="H6177">
        <v>505121.69</v>
      </c>
      <c r="I6177">
        <v>105.69</v>
      </c>
      <c r="J6177">
        <v>6.34</v>
      </c>
      <c r="K6177">
        <v>99.34</v>
      </c>
    </row>
    <row r="6178" spans="1:11" x14ac:dyDescent="0.3">
      <c r="A6178" t="s">
        <v>554</v>
      </c>
      <c r="B6178" s="2">
        <v>46295</v>
      </c>
      <c r="C6178">
        <v>505121.69</v>
      </c>
      <c r="D6178">
        <v>2336.19</v>
      </c>
      <c r="E6178">
        <v>644.07000000000005</v>
      </c>
      <c r="F6178">
        <v>2573.19</v>
      </c>
      <c r="G6178">
        <v>1100.44</v>
      </c>
      <c r="H6178">
        <v>500804</v>
      </c>
      <c r="I6178">
        <v>104.78</v>
      </c>
      <c r="J6178">
        <v>6.34</v>
      </c>
      <c r="K6178">
        <v>98.44</v>
      </c>
    </row>
    <row r="6179" spans="1:11" x14ac:dyDescent="0.3">
      <c r="A6179" t="s">
        <v>554</v>
      </c>
      <c r="B6179" s="2">
        <v>46326</v>
      </c>
      <c r="C6179">
        <v>500804</v>
      </c>
      <c r="D6179">
        <v>2316.2199999999998</v>
      </c>
      <c r="E6179">
        <v>638.55999999999995</v>
      </c>
      <c r="F6179">
        <v>2551.19</v>
      </c>
      <c r="G6179">
        <v>1091.03</v>
      </c>
      <c r="H6179">
        <v>496523.21</v>
      </c>
      <c r="I6179">
        <v>103.89</v>
      </c>
      <c r="J6179">
        <v>6.34</v>
      </c>
      <c r="K6179">
        <v>97.55</v>
      </c>
    </row>
    <row r="6180" spans="1:11" x14ac:dyDescent="0.3">
      <c r="A6180" t="s">
        <v>554</v>
      </c>
      <c r="B6180" s="2">
        <v>46356</v>
      </c>
      <c r="C6180">
        <v>496523.21</v>
      </c>
      <c r="D6180">
        <v>2296.42</v>
      </c>
      <c r="E6180">
        <v>633.1</v>
      </c>
      <c r="F6180">
        <v>2529.39</v>
      </c>
      <c r="G6180">
        <v>1081.71</v>
      </c>
      <c r="H6180">
        <v>492279.01</v>
      </c>
      <c r="I6180">
        <v>103</v>
      </c>
      <c r="J6180">
        <v>6.34</v>
      </c>
      <c r="K6180">
        <v>96.66</v>
      </c>
    </row>
    <row r="6181" spans="1:11" x14ac:dyDescent="0.3">
      <c r="A6181" t="s">
        <v>554</v>
      </c>
      <c r="B6181" s="2">
        <v>46387</v>
      </c>
      <c r="C6181">
        <v>492279.01</v>
      </c>
      <c r="D6181">
        <v>2276.79</v>
      </c>
      <c r="E6181">
        <v>627.69000000000005</v>
      </c>
      <c r="F6181">
        <v>2507.7600000000002</v>
      </c>
      <c r="G6181">
        <v>1072.46</v>
      </c>
      <c r="H6181">
        <v>488071.09</v>
      </c>
      <c r="I6181">
        <v>102.12</v>
      </c>
      <c r="J6181">
        <v>6.34</v>
      </c>
      <c r="K6181">
        <v>95.78</v>
      </c>
    </row>
    <row r="6182" spans="1:11" x14ac:dyDescent="0.3">
      <c r="A6182" t="s">
        <v>555</v>
      </c>
      <c r="B6182" s="2">
        <v>46053</v>
      </c>
      <c r="C6182">
        <v>572336.43000000005</v>
      </c>
      <c r="D6182">
        <v>2832.11</v>
      </c>
      <c r="E6182">
        <v>712.64</v>
      </c>
      <c r="F6182">
        <v>5902.53</v>
      </c>
      <c r="G6182">
        <v>1704.41</v>
      </c>
      <c r="H6182">
        <v>564016.85</v>
      </c>
      <c r="I6182">
        <v>118.37</v>
      </c>
      <c r="J6182">
        <v>5.22</v>
      </c>
      <c r="K6182">
        <v>113.15</v>
      </c>
    </row>
    <row r="6183" spans="1:11" x14ac:dyDescent="0.3">
      <c r="A6183" t="s">
        <v>555</v>
      </c>
      <c r="B6183" s="2">
        <v>46081</v>
      </c>
      <c r="C6183">
        <v>564016.85</v>
      </c>
      <c r="D6183">
        <v>2790.94</v>
      </c>
      <c r="E6183">
        <v>702.28</v>
      </c>
      <c r="F6183">
        <v>5816.73</v>
      </c>
      <c r="G6183">
        <v>1679.63</v>
      </c>
      <c r="H6183">
        <v>555818.19999999995</v>
      </c>
      <c r="I6183">
        <v>116.65</v>
      </c>
      <c r="J6183">
        <v>5.22</v>
      </c>
      <c r="K6183">
        <v>111.43</v>
      </c>
    </row>
    <row r="6184" spans="1:11" x14ac:dyDescent="0.3">
      <c r="A6184" t="s">
        <v>555</v>
      </c>
      <c r="B6184" s="2">
        <v>46112</v>
      </c>
      <c r="C6184">
        <v>555818.19999999995</v>
      </c>
      <c r="D6184">
        <v>2750.37</v>
      </c>
      <c r="E6184">
        <v>692.08</v>
      </c>
      <c r="F6184">
        <v>5732.18</v>
      </c>
      <c r="G6184">
        <v>1655.22</v>
      </c>
      <c r="H6184">
        <v>547738.73</v>
      </c>
      <c r="I6184">
        <v>114.95</v>
      </c>
      <c r="J6184">
        <v>5.22</v>
      </c>
      <c r="K6184">
        <v>109.73</v>
      </c>
    </row>
    <row r="6185" spans="1:11" x14ac:dyDescent="0.3">
      <c r="A6185" t="s">
        <v>555</v>
      </c>
      <c r="B6185" s="2">
        <v>46142</v>
      </c>
      <c r="C6185">
        <v>547738.73</v>
      </c>
      <c r="D6185">
        <v>2710.39</v>
      </c>
      <c r="E6185">
        <v>682.02</v>
      </c>
      <c r="F6185">
        <v>5648.85</v>
      </c>
      <c r="G6185">
        <v>1631.16</v>
      </c>
      <c r="H6185">
        <v>539776.69999999995</v>
      </c>
      <c r="I6185">
        <v>113.28</v>
      </c>
      <c r="J6185">
        <v>5.22</v>
      </c>
      <c r="K6185">
        <v>108.06</v>
      </c>
    </row>
    <row r="6186" spans="1:11" x14ac:dyDescent="0.3">
      <c r="A6186" t="s">
        <v>555</v>
      </c>
      <c r="B6186" s="2">
        <v>46173</v>
      </c>
      <c r="C6186">
        <v>539776.69999999995</v>
      </c>
      <c r="D6186">
        <v>2671</v>
      </c>
      <c r="E6186">
        <v>672.1</v>
      </c>
      <c r="F6186">
        <v>5566.74</v>
      </c>
      <c r="G6186">
        <v>1607.45</v>
      </c>
      <c r="H6186">
        <v>531930.41</v>
      </c>
      <c r="I6186">
        <v>111.64</v>
      </c>
      <c r="J6186">
        <v>5.22</v>
      </c>
      <c r="K6186">
        <v>106.42</v>
      </c>
    </row>
    <row r="6187" spans="1:11" x14ac:dyDescent="0.3">
      <c r="A6187" t="s">
        <v>555</v>
      </c>
      <c r="B6187" s="2">
        <v>46203</v>
      </c>
      <c r="C6187">
        <v>531930.41</v>
      </c>
      <c r="D6187">
        <v>2632.17</v>
      </c>
      <c r="E6187">
        <v>662.33</v>
      </c>
      <c r="F6187">
        <v>5485.82</v>
      </c>
      <c r="G6187">
        <v>1584.08</v>
      </c>
      <c r="H6187">
        <v>524198.17</v>
      </c>
      <c r="I6187">
        <v>110.01</v>
      </c>
      <c r="J6187">
        <v>5.22</v>
      </c>
      <c r="K6187">
        <v>104.79</v>
      </c>
    </row>
    <row r="6188" spans="1:11" x14ac:dyDescent="0.3">
      <c r="A6188" t="s">
        <v>555</v>
      </c>
      <c r="B6188" s="2">
        <v>46234</v>
      </c>
      <c r="C6188">
        <v>524198.17</v>
      </c>
      <c r="D6188">
        <v>2593.91</v>
      </c>
      <c r="E6188">
        <v>652.70000000000005</v>
      </c>
      <c r="F6188">
        <v>5406.08</v>
      </c>
      <c r="G6188">
        <v>1561.05</v>
      </c>
      <c r="H6188">
        <v>516578.34</v>
      </c>
      <c r="I6188">
        <v>108.41</v>
      </c>
      <c r="J6188">
        <v>5.22</v>
      </c>
      <c r="K6188">
        <v>103.19</v>
      </c>
    </row>
    <row r="6189" spans="1:11" x14ac:dyDescent="0.3">
      <c r="A6189" t="s">
        <v>555</v>
      </c>
      <c r="B6189" s="2">
        <v>46265</v>
      </c>
      <c r="C6189">
        <v>516578.34</v>
      </c>
      <c r="D6189">
        <v>2556.1999999999998</v>
      </c>
      <c r="E6189">
        <v>643.22</v>
      </c>
      <c r="F6189">
        <v>5327.5</v>
      </c>
      <c r="G6189">
        <v>1538.36</v>
      </c>
      <c r="H6189">
        <v>509069.26</v>
      </c>
      <c r="I6189">
        <v>106.84</v>
      </c>
      <c r="J6189">
        <v>5.22</v>
      </c>
      <c r="K6189">
        <v>101.62</v>
      </c>
    </row>
    <row r="6190" spans="1:11" x14ac:dyDescent="0.3">
      <c r="A6190" t="s">
        <v>555</v>
      </c>
      <c r="B6190" s="2">
        <v>46295</v>
      </c>
      <c r="C6190">
        <v>509069.26</v>
      </c>
      <c r="D6190">
        <v>2519.04</v>
      </c>
      <c r="E6190">
        <v>633.87</v>
      </c>
      <c r="F6190">
        <v>5250.05</v>
      </c>
      <c r="G6190">
        <v>1516</v>
      </c>
      <c r="H6190">
        <v>501669.34</v>
      </c>
      <c r="I6190">
        <v>105.29</v>
      </c>
      <c r="J6190">
        <v>5.22</v>
      </c>
      <c r="K6190">
        <v>100.07</v>
      </c>
    </row>
    <row r="6191" spans="1:11" x14ac:dyDescent="0.3">
      <c r="A6191" t="s">
        <v>555</v>
      </c>
      <c r="B6191" s="2">
        <v>46326</v>
      </c>
      <c r="C6191">
        <v>501669.34</v>
      </c>
      <c r="D6191">
        <v>2482.4299999999998</v>
      </c>
      <c r="E6191">
        <v>624.65</v>
      </c>
      <c r="F6191">
        <v>5173.74</v>
      </c>
      <c r="G6191">
        <v>1493.96</v>
      </c>
      <c r="H6191">
        <v>494376.99</v>
      </c>
      <c r="I6191">
        <v>103.75</v>
      </c>
      <c r="J6191">
        <v>5.22</v>
      </c>
      <c r="K6191">
        <v>98.54</v>
      </c>
    </row>
    <row r="6192" spans="1:11" x14ac:dyDescent="0.3">
      <c r="A6192" t="s">
        <v>555</v>
      </c>
      <c r="B6192" s="2">
        <v>46356</v>
      </c>
      <c r="C6192">
        <v>494376.99</v>
      </c>
      <c r="D6192">
        <v>2446.34</v>
      </c>
      <c r="E6192">
        <v>615.57000000000005</v>
      </c>
      <c r="F6192">
        <v>5098.53</v>
      </c>
      <c r="G6192">
        <v>1472.25</v>
      </c>
      <c r="H6192">
        <v>487190.63</v>
      </c>
      <c r="I6192">
        <v>102.25</v>
      </c>
      <c r="J6192">
        <v>5.22</v>
      </c>
      <c r="K6192">
        <v>97.03</v>
      </c>
    </row>
    <row r="6193" spans="1:11" x14ac:dyDescent="0.3">
      <c r="A6193" t="s">
        <v>555</v>
      </c>
      <c r="B6193" s="2">
        <v>46387</v>
      </c>
      <c r="C6193">
        <v>487190.63</v>
      </c>
      <c r="D6193">
        <v>2410.7800000000002</v>
      </c>
      <c r="E6193">
        <v>606.62</v>
      </c>
      <c r="F6193">
        <v>5024.42</v>
      </c>
      <c r="G6193">
        <v>1450.85</v>
      </c>
      <c r="H6193">
        <v>480108.74</v>
      </c>
      <c r="I6193">
        <v>100.76</v>
      </c>
      <c r="J6193">
        <v>5.22</v>
      </c>
      <c r="K6193">
        <v>95.54</v>
      </c>
    </row>
    <row r="6194" spans="1:11" x14ac:dyDescent="0.3">
      <c r="A6194" t="s">
        <v>556</v>
      </c>
      <c r="B6194" s="2">
        <v>46053</v>
      </c>
      <c r="C6194">
        <v>183199.61</v>
      </c>
      <c r="D6194">
        <v>1044.3900000000001</v>
      </c>
      <c r="E6194">
        <v>180.32</v>
      </c>
      <c r="F6194">
        <v>865.59</v>
      </c>
      <c r="G6194">
        <v>438.83</v>
      </c>
      <c r="H6194">
        <v>181714.87</v>
      </c>
      <c r="I6194">
        <v>41.81</v>
      </c>
      <c r="J6194">
        <v>5.71</v>
      </c>
      <c r="K6194">
        <v>36.11</v>
      </c>
    </row>
    <row r="6195" spans="1:11" x14ac:dyDescent="0.3">
      <c r="A6195" t="s">
        <v>556</v>
      </c>
      <c r="B6195" s="2">
        <v>46081</v>
      </c>
      <c r="C6195">
        <v>181714.87</v>
      </c>
      <c r="D6195">
        <v>1035.93</v>
      </c>
      <c r="E6195">
        <v>178.86</v>
      </c>
      <c r="F6195">
        <v>858.57</v>
      </c>
      <c r="G6195">
        <v>435.27</v>
      </c>
      <c r="H6195">
        <v>180242.17</v>
      </c>
      <c r="I6195">
        <v>41.47</v>
      </c>
      <c r="J6195">
        <v>5.71</v>
      </c>
      <c r="K6195">
        <v>35.770000000000003</v>
      </c>
    </row>
    <row r="6196" spans="1:11" x14ac:dyDescent="0.3">
      <c r="A6196" t="s">
        <v>556</v>
      </c>
      <c r="B6196" s="2">
        <v>46112</v>
      </c>
      <c r="C6196">
        <v>180242.17</v>
      </c>
      <c r="D6196">
        <v>1027.53</v>
      </c>
      <c r="E6196">
        <v>177.41</v>
      </c>
      <c r="F6196">
        <v>851.61</v>
      </c>
      <c r="G6196">
        <v>431.75</v>
      </c>
      <c r="H6196">
        <v>178781.4</v>
      </c>
      <c r="I6196">
        <v>41.14</v>
      </c>
      <c r="J6196">
        <v>5.71</v>
      </c>
      <c r="K6196">
        <v>35.43</v>
      </c>
    </row>
    <row r="6197" spans="1:11" x14ac:dyDescent="0.3">
      <c r="A6197" t="s">
        <v>556</v>
      </c>
      <c r="B6197" s="2">
        <v>46142</v>
      </c>
      <c r="C6197">
        <v>178781.4</v>
      </c>
      <c r="D6197">
        <v>1019.2</v>
      </c>
      <c r="E6197">
        <v>175.97</v>
      </c>
      <c r="F6197">
        <v>844.71</v>
      </c>
      <c r="G6197">
        <v>428.25</v>
      </c>
      <c r="H6197">
        <v>177332.47</v>
      </c>
      <c r="I6197">
        <v>40.799999999999997</v>
      </c>
      <c r="J6197">
        <v>5.71</v>
      </c>
      <c r="K6197">
        <v>35.1</v>
      </c>
    </row>
    <row r="6198" spans="1:11" x14ac:dyDescent="0.3">
      <c r="A6198" t="s">
        <v>556</v>
      </c>
      <c r="B6198" s="2">
        <v>46173</v>
      </c>
      <c r="C6198">
        <v>177332.47</v>
      </c>
      <c r="D6198">
        <v>1010.94</v>
      </c>
      <c r="E6198">
        <v>174.55</v>
      </c>
      <c r="F6198">
        <v>837.87</v>
      </c>
      <c r="G6198">
        <v>424.78</v>
      </c>
      <c r="H6198">
        <v>175895.28</v>
      </c>
      <c r="I6198">
        <v>40.47</v>
      </c>
      <c r="J6198">
        <v>5.71</v>
      </c>
      <c r="K6198">
        <v>34.770000000000003</v>
      </c>
    </row>
    <row r="6199" spans="1:11" x14ac:dyDescent="0.3">
      <c r="A6199" t="s">
        <v>556</v>
      </c>
      <c r="B6199" s="2">
        <v>46203</v>
      </c>
      <c r="C6199">
        <v>175895.28</v>
      </c>
      <c r="D6199">
        <v>1002.75</v>
      </c>
      <c r="E6199">
        <v>173.13</v>
      </c>
      <c r="F6199">
        <v>831.07</v>
      </c>
      <c r="G6199">
        <v>421.33</v>
      </c>
      <c r="H6199">
        <v>174469.74</v>
      </c>
      <c r="I6199">
        <v>40.15</v>
      </c>
      <c r="J6199">
        <v>5.71</v>
      </c>
      <c r="K6199">
        <v>34.44</v>
      </c>
    </row>
    <row r="6200" spans="1:11" x14ac:dyDescent="0.3">
      <c r="A6200" t="s">
        <v>556</v>
      </c>
      <c r="B6200" s="2">
        <v>46234</v>
      </c>
      <c r="C6200">
        <v>174469.74</v>
      </c>
      <c r="D6200">
        <v>994.62</v>
      </c>
      <c r="E6200">
        <v>171.73</v>
      </c>
      <c r="F6200">
        <v>824.34</v>
      </c>
      <c r="G6200">
        <v>417.92</v>
      </c>
      <c r="H6200">
        <v>173055.75</v>
      </c>
      <c r="I6200">
        <v>39.82</v>
      </c>
      <c r="J6200">
        <v>5.71</v>
      </c>
      <c r="K6200">
        <v>34.11</v>
      </c>
    </row>
    <row r="6201" spans="1:11" x14ac:dyDescent="0.3">
      <c r="A6201" t="s">
        <v>556</v>
      </c>
      <c r="B6201" s="2">
        <v>46265</v>
      </c>
      <c r="C6201">
        <v>173055.75</v>
      </c>
      <c r="D6201">
        <v>986.56</v>
      </c>
      <c r="E6201">
        <v>170.34</v>
      </c>
      <c r="F6201">
        <v>817.66</v>
      </c>
      <c r="G6201">
        <v>414.53</v>
      </c>
      <c r="H6201">
        <v>171653.23</v>
      </c>
      <c r="I6201">
        <v>39.5</v>
      </c>
      <c r="J6201">
        <v>5.71</v>
      </c>
      <c r="K6201">
        <v>33.79</v>
      </c>
    </row>
    <row r="6202" spans="1:11" x14ac:dyDescent="0.3">
      <c r="A6202" t="s">
        <v>556</v>
      </c>
      <c r="B6202" s="2">
        <v>46295</v>
      </c>
      <c r="C6202">
        <v>171653.23</v>
      </c>
      <c r="D6202">
        <v>978.57</v>
      </c>
      <c r="E6202">
        <v>168.96</v>
      </c>
      <c r="F6202">
        <v>811.03</v>
      </c>
      <c r="G6202">
        <v>411.17</v>
      </c>
      <c r="H6202">
        <v>170262.07</v>
      </c>
      <c r="I6202">
        <v>39.18</v>
      </c>
      <c r="J6202">
        <v>5.71</v>
      </c>
      <c r="K6202">
        <v>33.47</v>
      </c>
    </row>
    <row r="6203" spans="1:11" x14ac:dyDescent="0.3">
      <c r="A6203" t="s">
        <v>556</v>
      </c>
      <c r="B6203" s="2">
        <v>46326</v>
      </c>
      <c r="C6203">
        <v>170262.07</v>
      </c>
      <c r="D6203">
        <v>970.64</v>
      </c>
      <c r="E6203">
        <v>167.59</v>
      </c>
      <c r="F6203">
        <v>804.46</v>
      </c>
      <c r="G6203">
        <v>407.84</v>
      </c>
      <c r="H6203">
        <v>168882.18</v>
      </c>
      <c r="I6203">
        <v>38.86</v>
      </c>
      <c r="J6203">
        <v>5.71</v>
      </c>
      <c r="K6203">
        <v>33.15</v>
      </c>
    </row>
    <row r="6204" spans="1:11" x14ac:dyDescent="0.3">
      <c r="A6204" t="s">
        <v>556</v>
      </c>
      <c r="B6204" s="2">
        <v>46356</v>
      </c>
      <c r="C6204">
        <v>168882.18</v>
      </c>
      <c r="D6204">
        <v>962.77</v>
      </c>
      <c r="E6204">
        <v>166.23</v>
      </c>
      <c r="F6204">
        <v>797.94</v>
      </c>
      <c r="G6204">
        <v>404.54</v>
      </c>
      <c r="H6204">
        <v>167513.48000000001</v>
      </c>
      <c r="I6204">
        <v>38.549999999999997</v>
      </c>
      <c r="J6204">
        <v>5.71</v>
      </c>
      <c r="K6204">
        <v>32.840000000000003</v>
      </c>
    </row>
    <row r="6205" spans="1:11" x14ac:dyDescent="0.3">
      <c r="A6205" t="s">
        <v>556</v>
      </c>
      <c r="B6205" s="2">
        <v>46387</v>
      </c>
      <c r="C6205">
        <v>167513.48000000001</v>
      </c>
      <c r="D6205">
        <v>954.97</v>
      </c>
      <c r="E6205">
        <v>164.88</v>
      </c>
      <c r="F6205">
        <v>791.47</v>
      </c>
      <c r="G6205">
        <v>401.26</v>
      </c>
      <c r="H6205">
        <v>166155.87</v>
      </c>
      <c r="I6205">
        <v>38.229999999999997</v>
      </c>
      <c r="J6205">
        <v>5.71</v>
      </c>
      <c r="K6205">
        <v>32.520000000000003</v>
      </c>
    </row>
    <row r="6206" spans="1:11" x14ac:dyDescent="0.3">
      <c r="A6206" t="s">
        <v>557</v>
      </c>
      <c r="B6206" s="2">
        <v>46053</v>
      </c>
      <c r="C6206">
        <v>323407.56</v>
      </c>
      <c r="D6206">
        <v>1951.76</v>
      </c>
      <c r="E6206">
        <v>302.10000000000002</v>
      </c>
      <c r="F6206">
        <v>1442.75</v>
      </c>
      <c r="G6206">
        <v>372.22</v>
      </c>
      <c r="H6206">
        <v>321290.48</v>
      </c>
      <c r="I6206">
        <v>67.16</v>
      </c>
      <c r="J6206">
        <v>5.58</v>
      </c>
      <c r="K6206">
        <v>61.57</v>
      </c>
    </row>
    <row r="6207" spans="1:11" x14ac:dyDescent="0.3">
      <c r="A6207" t="s">
        <v>557</v>
      </c>
      <c r="B6207" s="2">
        <v>46081</v>
      </c>
      <c r="C6207">
        <v>321290.48</v>
      </c>
      <c r="D6207">
        <v>1938.99</v>
      </c>
      <c r="E6207">
        <v>300.13</v>
      </c>
      <c r="F6207">
        <v>1433.31</v>
      </c>
      <c r="G6207">
        <v>369.78</v>
      </c>
      <c r="H6207">
        <v>319187.26</v>
      </c>
      <c r="I6207">
        <v>66.72</v>
      </c>
      <c r="J6207">
        <v>5.58</v>
      </c>
      <c r="K6207">
        <v>61.13</v>
      </c>
    </row>
    <row r="6208" spans="1:11" x14ac:dyDescent="0.3">
      <c r="A6208" t="s">
        <v>557</v>
      </c>
      <c r="B6208" s="2">
        <v>46112</v>
      </c>
      <c r="C6208">
        <v>319187.26</v>
      </c>
      <c r="D6208">
        <v>1926.3</v>
      </c>
      <c r="E6208">
        <v>298.16000000000003</v>
      </c>
      <c r="F6208">
        <v>1423.93</v>
      </c>
      <c r="G6208">
        <v>367.36</v>
      </c>
      <c r="H6208">
        <v>317097.81</v>
      </c>
      <c r="I6208">
        <v>66.28</v>
      </c>
      <c r="J6208">
        <v>5.58</v>
      </c>
      <c r="K6208">
        <v>60.7</v>
      </c>
    </row>
    <row r="6209" spans="1:11" x14ac:dyDescent="0.3">
      <c r="A6209" t="s">
        <v>557</v>
      </c>
      <c r="B6209" s="2">
        <v>46142</v>
      </c>
      <c r="C6209">
        <v>317097.81</v>
      </c>
      <c r="D6209">
        <v>1913.69</v>
      </c>
      <c r="E6209">
        <v>296.20999999999998</v>
      </c>
      <c r="F6209">
        <v>1414.6</v>
      </c>
      <c r="G6209">
        <v>364.96</v>
      </c>
      <c r="H6209">
        <v>315022.03999999998</v>
      </c>
      <c r="I6209">
        <v>65.849999999999994</v>
      </c>
      <c r="J6209">
        <v>5.58</v>
      </c>
      <c r="K6209">
        <v>60.26</v>
      </c>
    </row>
    <row r="6210" spans="1:11" x14ac:dyDescent="0.3">
      <c r="A6210" t="s">
        <v>557</v>
      </c>
      <c r="B6210" s="2">
        <v>46173</v>
      </c>
      <c r="C6210">
        <v>315022.03999999998</v>
      </c>
      <c r="D6210">
        <v>1901.16</v>
      </c>
      <c r="E6210">
        <v>294.27</v>
      </c>
      <c r="F6210">
        <v>1405.34</v>
      </c>
      <c r="G6210">
        <v>362.57</v>
      </c>
      <c r="H6210">
        <v>312959.84999999998</v>
      </c>
      <c r="I6210">
        <v>65.41</v>
      </c>
      <c r="J6210">
        <v>5.58</v>
      </c>
      <c r="K6210">
        <v>59.83</v>
      </c>
    </row>
    <row r="6211" spans="1:11" x14ac:dyDescent="0.3">
      <c r="A6211" t="s">
        <v>557</v>
      </c>
      <c r="B6211" s="2">
        <v>46203</v>
      </c>
      <c r="C6211">
        <v>312959.84999999998</v>
      </c>
      <c r="D6211">
        <v>1888.71</v>
      </c>
      <c r="E6211">
        <v>292.33999999999997</v>
      </c>
      <c r="F6211">
        <v>1396.15</v>
      </c>
      <c r="G6211">
        <v>360.2</v>
      </c>
      <c r="H6211">
        <v>310911.17</v>
      </c>
      <c r="I6211">
        <v>64.989999999999995</v>
      </c>
      <c r="J6211">
        <v>5.58</v>
      </c>
      <c r="K6211">
        <v>59.4</v>
      </c>
    </row>
    <row r="6212" spans="1:11" x14ac:dyDescent="0.3">
      <c r="A6212" t="s">
        <v>557</v>
      </c>
      <c r="B6212" s="2">
        <v>46234</v>
      </c>
      <c r="C6212">
        <v>310911.17</v>
      </c>
      <c r="D6212">
        <v>1876.35</v>
      </c>
      <c r="E6212">
        <v>290.43</v>
      </c>
      <c r="F6212">
        <v>1387.01</v>
      </c>
      <c r="G6212">
        <v>357.84</v>
      </c>
      <c r="H6212">
        <v>308875.89</v>
      </c>
      <c r="I6212">
        <v>64.56</v>
      </c>
      <c r="J6212">
        <v>5.58</v>
      </c>
      <c r="K6212">
        <v>58.98</v>
      </c>
    </row>
    <row r="6213" spans="1:11" x14ac:dyDescent="0.3">
      <c r="A6213" t="s">
        <v>557</v>
      </c>
      <c r="B6213" s="2">
        <v>46265</v>
      </c>
      <c r="C6213">
        <v>308875.89</v>
      </c>
      <c r="D6213">
        <v>1864.07</v>
      </c>
      <c r="E6213">
        <v>288.52999999999997</v>
      </c>
      <c r="F6213">
        <v>1377.93</v>
      </c>
      <c r="G6213">
        <v>355.5</v>
      </c>
      <c r="H6213">
        <v>306853.94</v>
      </c>
      <c r="I6213">
        <v>64.14</v>
      </c>
      <c r="J6213">
        <v>5.58</v>
      </c>
      <c r="K6213">
        <v>58.56</v>
      </c>
    </row>
    <row r="6214" spans="1:11" x14ac:dyDescent="0.3">
      <c r="A6214" t="s">
        <v>557</v>
      </c>
      <c r="B6214" s="2">
        <v>46295</v>
      </c>
      <c r="C6214">
        <v>306853.94</v>
      </c>
      <c r="D6214">
        <v>1851.86</v>
      </c>
      <c r="E6214">
        <v>286.64</v>
      </c>
      <c r="F6214">
        <v>1368.91</v>
      </c>
      <c r="G6214">
        <v>353.17</v>
      </c>
      <c r="H6214">
        <v>304845.23</v>
      </c>
      <c r="I6214">
        <v>63.72</v>
      </c>
      <c r="J6214">
        <v>5.58</v>
      </c>
      <c r="K6214">
        <v>58.14</v>
      </c>
    </row>
    <row r="6215" spans="1:11" x14ac:dyDescent="0.3">
      <c r="A6215" t="s">
        <v>557</v>
      </c>
      <c r="B6215" s="2">
        <v>46326</v>
      </c>
      <c r="C6215">
        <v>304845.23</v>
      </c>
      <c r="D6215">
        <v>1839.74</v>
      </c>
      <c r="E6215">
        <v>284.76</v>
      </c>
      <c r="F6215">
        <v>1359.94</v>
      </c>
      <c r="G6215">
        <v>350.86</v>
      </c>
      <c r="H6215">
        <v>302849.65999999997</v>
      </c>
      <c r="I6215">
        <v>63.3</v>
      </c>
      <c r="J6215">
        <v>5.58</v>
      </c>
      <c r="K6215">
        <v>57.72</v>
      </c>
    </row>
    <row r="6216" spans="1:11" x14ac:dyDescent="0.3">
      <c r="A6216" t="s">
        <v>557</v>
      </c>
      <c r="B6216" s="2">
        <v>46356</v>
      </c>
      <c r="C6216">
        <v>302849.65999999997</v>
      </c>
      <c r="D6216">
        <v>1827.7</v>
      </c>
      <c r="E6216">
        <v>282.89999999999998</v>
      </c>
      <c r="F6216">
        <v>1351.04</v>
      </c>
      <c r="G6216">
        <v>348.56</v>
      </c>
      <c r="H6216">
        <v>300867.15999999997</v>
      </c>
      <c r="I6216">
        <v>62.89</v>
      </c>
      <c r="J6216">
        <v>5.58</v>
      </c>
      <c r="K6216">
        <v>57.3</v>
      </c>
    </row>
    <row r="6217" spans="1:11" x14ac:dyDescent="0.3">
      <c r="A6217" t="s">
        <v>557</v>
      </c>
      <c r="B6217" s="2">
        <v>46387</v>
      </c>
      <c r="C6217">
        <v>300867.15999999997</v>
      </c>
      <c r="D6217">
        <v>1815.73</v>
      </c>
      <c r="E6217">
        <v>281.05</v>
      </c>
      <c r="F6217">
        <v>1342.2</v>
      </c>
      <c r="G6217">
        <v>346.28</v>
      </c>
      <c r="H6217">
        <v>298897.63</v>
      </c>
      <c r="I6217">
        <v>62.48</v>
      </c>
      <c r="J6217">
        <v>5.58</v>
      </c>
      <c r="K6217">
        <v>56.89</v>
      </c>
    </row>
    <row r="6218" spans="1:11" x14ac:dyDescent="0.3">
      <c r="A6218" t="s">
        <v>558</v>
      </c>
      <c r="B6218" s="2">
        <v>46053</v>
      </c>
      <c r="C6218">
        <v>158245.44</v>
      </c>
      <c r="D6218">
        <v>626.39</v>
      </c>
      <c r="E6218">
        <v>278.95999999999998</v>
      </c>
      <c r="F6218">
        <v>1825.46</v>
      </c>
      <c r="G6218">
        <v>144.38999999999999</v>
      </c>
      <c r="H6218">
        <v>155996.63</v>
      </c>
      <c r="I6218">
        <v>36.01</v>
      </c>
      <c r="J6218">
        <v>14.86</v>
      </c>
      <c r="K6218">
        <v>21.14</v>
      </c>
    </row>
    <row r="6219" spans="1:11" x14ac:dyDescent="0.3">
      <c r="A6219" t="s">
        <v>558</v>
      </c>
      <c r="B6219" s="2">
        <v>46081</v>
      </c>
      <c r="C6219">
        <v>155996.63</v>
      </c>
      <c r="D6219">
        <v>617.49</v>
      </c>
      <c r="E6219">
        <v>274.99</v>
      </c>
      <c r="F6219">
        <v>1799.52</v>
      </c>
      <c r="G6219">
        <v>142.34</v>
      </c>
      <c r="H6219">
        <v>153779.79</v>
      </c>
      <c r="I6219">
        <v>35.5</v>
      </c>
      <c r="J6219">
        <v>14.86</v>
      </c>
      <c r="K6219">
        <v>20.63</v>
      </c>
    </row>
    <row r="6220" spans="1:11" x14ac:dyDescent="0.3">
      <c r="A6220" t="s">
        <v>558</v>
      </c>
      <c r="B6220" s="2">
        <v>46112</v>
      </c>
      <c r="C6220">
        <v>153779.79</v>
      </c>
      <c r="D6220">
        <v>608.71</v>
      </c>
      <c r="E6220">
        <v>271.08999999999997</v>
      </c>
      <c r="F6220">
        <v>1773.94</v>
      </c>
      <c r="G6220">
        <v>140.31</v>
      </c>
      <c r="H6220">
        <v>151594.44</v>
      </c>
      <c r="I6220">
        <v>34.99</v>
      </c>
      <c r="J6220">
        <v>14.86</v>
      </c>
      <c r="K6220">
        <v>20.13</v>
      </c>
    </row>
    <row r="6221" spans="1:11" x14ac:dyDescent="0.3">
      <c r="A6221" t="s">
        <v>558</v>
      </c>
      <c r="B6221" s="2">
        <v>46142</v>
      </c>
      <c r="C6221">
        <v>151594.44</v>
      </c>
      <c r="D6221">
        <v>600.05999999999995</v>
      </c>
      <c r="E6221">
        <v>267.23</v>
      </c>
      <c r="F6221">
        <v>1748.74</v>
      </c>
      <c r="G6221">
        <v>138.32</v>
      </c>
      <c r="H6221">
        <v>149440.15</v>
      </c>
      <c r="I6221">
        <v>34.49</v>
      </c>
      <c r="J6221">
        <v>14.86</v>
      </c>
      <c r="K6221">
        <v>19.63</v>
      </c>
    </row>
    <row r="6222" spans="1:11" x14ac:dyDescent="0.3">
      <c r="A6222" t="s">
        <v>558</v>
      </c>
      <c r="B6222" s="2">
        <v>46173</v>
      </c>
      <c r="C6222">
        <v>149440.15</v>
      </c>
      <c r="D6222">
        <v>591.53</v>
      </c>
      <c r="E6222">
        <v>263.44</v>
      </c>
      <c r="F6222">
        <v>1723.88</v>
      </c>
      <c r="G6222">
        <v>136.35</v>
      </c>
      <c r="H6222">
        <v>147316.48000000001</v>
      </c>
      <c r="I6222">
        <v>34</v>
      </c>
      <c r="J6222">
        <v>14.86</v>
      </c>
      <c r="K6222">
        <v>19.14</v>
      </c>
    </row>
    <row r="6223" spans="1:11" x14ac:dyDescent="0.3">
      <c r="A6223" t="s">
        <v>558</v>
      </c>
      <c r="B6223" s="2">
        <v>46203</v>
      </c>
      <c r="C6223">
        <v>147316.48000000001</v>
      </c>
      <c r="D6223">
        <v>583.13</v>
      </c>
      <c r="E6223">
        <v>259.69</v>
      </c>
      <c r="F6223">
        <v>1699.39</v>
      </c>
      <c r="G6223">
        <v>134.41999999999999</v>
      </c>
      <c r="H6223">
        <v>145222.98000000001</v>
      </c>
      <c r="I6223">
        <v>33.520000000000003</v>
      </c>
      <c r="J6223">
        <v>14.86</v>
      </c>
      <c r="K6223">
        <v>18.66</v>
      </c>
    </row>
    <row r="6224" spans="1:11" x14ac:dyDescent="0.3">
      <c r="A6224" t="s">
        <v>558</v>
      </c>
      <c r="B6224" s="2">
        <v>46234</v>
      </c>
      <c r="C6224">
        <v>145222.98000000001</v>
      </c>
      <c r="D6224">
        <v>574.84</v>
      </c>
      <c r="E6224">
        <v>256</v>
      </c>
      <c r="F6224">
        <v>1675.24</v>
      </c>
      <c r="G6224">
        <v>132.51</v>
      </c>
      <c r="H6224">
        <v>143159.24</v>
      </c>
      <c r="I6224">
        <v>33.04</v>
      </c>
      <c r="J6224">
        <v>14.86</v>
      </c>
      <c r="K6224">
        <v>18.18</v>
      </c>
    </row>
    <row r="6225" spans="1:11" x14ac:dyDescent="0.3">
      <c r="A6225" t="s">
        <v>558</v>
      </c>
      <c r="B6225" s="2">
        <v>46265</v>
      </c>
      <c r="C6225">
        <v>143159.24</v>
      </c>
      <c r="D6225">
        <v>566.66999999999996</v>
      </c>
      <c r="E6225">
        <v>252.36</v>
      </c>
      <c r="F6225">
        <v>1651.43</v>
      </c>
      <c r="G6225">
        <v>130.62</v>
      </c>
      <c r="H6225">
        <v>141124.82</v>
      </c>
      <c r="I6225">
        <v>32.57</v>
      </c>
      <c r="J6225">
        <v>14.86</v>
      </c>
      <c r="K6225">
        <v>17.71</v>
      </c>
    </row>
    <row r="6226" spans="1:11" x14ac:dyDescent="0.3">
      <c r="A6226" t="s">
        <v>558</v>
      </c>
      <c r="B6226" s="2">
        <v>46295</v>
      </c>
      <c r="C6226">
        <v>141124.82</v>
      </c>
      <c r="D6226">
        <v>558.62</v>
      </c>
      <c r="E6226">
        <v>248.78</v>
      </c>
      <c r="F6226">
        <v>1627.96</v>
      </c>
      <c r="G6226">
        <v>128.77000000000001</v>
      </c>
      <c r="H6226">
        <v>139119.31</v>
      </c>
      <c r="I6226">
        <v>32.11</v>
      </c>
      <c r="J6226">
        <v>14.86</v>
      </c>
      <c r="K6226">
        <v>17.25</v>
      </c>
    </row>
    <row r="6227" spans="1:11" x14ac:dyDescent="0.3">
      <c r="A6227" t="s">
        <v>558</v>
      </c>
      <c r="B6227" s="2">
        <v>46326</v>
      </c>
      <c r="C6227">
        <v>139119.31</v>
      </c>
      <c r="D6227">
        <v>550.67999999999995</v>
      </c>
      <c r="E6227">
        <v>245.24</v>
      </c>
      <c r="F6227">
        <v>1604.83</v>
      </c>
      <c r="G6227">
        <v>126.94</v>
      </c>
      <c r="H6227">
        <v>137142.31</v>
      </c>
      <c r="I6227">
        <v>31.65</v>
      </c>
      <c r="J6227">
        <v>14.86</v>
      </c>
      <c r="K6227">
        <v>16.79</v>
      </c>
    </row>
    <row r="6228" spans="1:11" x14ac:dyDescent="0.3">
      <c r="A6228" t="s">
        <v>558</v>
      </c>
      <c r="B6228" s="2">
        <v>46356</v>
      </c>
      <c r="C6228">
        <v>137142.31</v>
      </c>
      <c r="D6228">
        <v>542.85</v>
      </c>
      <c r="E6228">
        <v>241.76</v>
      </c>
      <c r="F6228">
        <v>1582.02</v>
      </c>
      <c r="G6228">
        <v>125.13</v>
      </c>
      <c r="H6228">
        <v>135193.39000000001</v>
      </c>
      <c r="I6228">
        <v>31.21</v>
      </c>
      <c r="J6228">
        <v>14.86</v>
      </c>
      <c r="K6228">
        <v>16.34</v>
      </c>
    </row>
    <row r="6229" spans="1:11" x14ac:dyDescent="0.3">
      <c r="A6229" t="s">
        <v>558</v>
      </c>
      <c r="B6229" s="2">
        <v>46387</v>
      </c>
      <c r="C6229">
        <v>135193.39000000001</v>
      </c>
      <c r="D6229">
        <v>535.14</v>
      </c>
      <c r="E6229">
        <v>238.32</v>
      </c>
      <c r="F6229">
        <v>1559.54</v>
      </c>
      <c r="G6229">
        <v>123.35</v>
      </c>
      <c r="H6229">
        <v>133272.18</v>
      </c>
      <c r="I6229">
        <v>30.76</v>
      </c>
      <c r="J6229">
        <v>14.86</v>
      </c>
      <c r="K6229">
        <v>15.9</v>
      </c>
    </row>
    <row r="6230" spans="1:11" x14ac:dyDescent="0.3">
      <c r="A6230" t="s">
        <v>559</v>
      </c>
      <c r="B6230" s="2">
        <v>46053</v>
      </c>
      <c r="C6230">
        <v>227743.88</v>
      </c>
      <c r="D6230">
        <v>1139.48</v>
      </c>
      <c r="E6230">
        <v>605.85</v>
      </c>
      <c r="F6230">
        <v>2252.5</v>
      </c>
      <c r="G6230">
        <v>398.79</v>
      </c>
      <c r="H6230">
        <v>224486.73</v>
      </c>
      <c r="I6230">
        <v>47.11</v>
      </c>
      <c r="J6230">
        <v>7.91</v>
      </c>
      <c r="K6230">
        <v>39.200000000000003</v>
      </c>
    </row>
    <row r="6231" spans="1:11" x14ac:dyDescent="0.3">
      <c r="A6231" t="s">
        <v>559</v>
      </c>
      <c r="B6231" s="2">
        <v>46081</v>
      </c>
      <c r="C6231">
        <v>224486.73</v>
      </c>
      <c r="D6231">
        <v>1123.18</v>
      </c>
      <c r="E6231">
        <v>597.19000000000005</v>
      </c>
      <c r="F6231">
        <v>2220.29</v>
      </c>
      <c r="G6231">
        <v>393.09</v>
      </c>
      <c r="H6231">
        <v>221276.17</v>
      </c>
      <c r="I6231">
        <v>46.43</v>
      </c>
      <c r="J6231">
        <v>7.91</v>
      </c>
      <c r="K6231">
        <v>38.520000000000003</v>
      </c>
    </row>
    <row r="6232" spans="1:11" x14ac:dyDescent="0.3">
      <c r="A6232" t="s">
        <v>559</v>
      </c>
      <c r="B6232" s="2">
        <v>46112</v>
      </c>
      <c r="C6232">
        <v>221276.17</v>
      </c>
      <c r="D6232">
        <v>1107.1199999999999</v>
      </c>
      <c r="E6232">
        <v>588.65</v>
      </c>
      <c r="F6232">
        <v>2188.5300000000002</v>
      </c>
      <c r="G6232">
        <v>387.46</v>
      </c>
      <c r="H6232">
        <v>218111.52</v>
      </c>
      <c r="I6232">
        <v>45.77</v>
      </c>
      <c r="J6232">
        <v>7.91</v>
      </c>
      <c r="K6232">
        <v>37.86</v>
      </c>
    </row>
    <row r="6233" spans="1:11" x14ac:dyDescent="0.3">
      <c r="A6233" t="s">
        <v>559</v>
      </c>
      <c r="B6233" s="2">
        <v>46142</v>
      </c>
      <c r="C6233">
        <v>218111.52</v>
      </c>
      <c r="D6233">
        <v>1091.28</v>
      </c>
      <c r="E6233">
        <v>580.23</v>
      </c>
      <c r="F6233">
        <v>2157.23</v>
      </c>
      <c r="G6233">
        <v>381.92</v>
      </c>
      <c r="H6233">
        <v>214992.14</v>
      </c>
      <c r="I6233">
        <v>45.11</v>
      </c>
      <c r="J6233">
        <v>7.91</v>
      </c>
      <c r="K6233">
        <v>37.21</v>
      </c>
    </row>
    <row r="6234" spans="1:11" x14ac:dyDescent="0.3">
      <c r="A6234" t="s">
        <v>559</v>
      </c>
      <c r="B6234" s="2">
        <v>46173</v>
      </c>
      <c r="C6234">
        <v>214992.14</v>
      </c>
      <c r="D6234">
        <v>1075.68</v>
      </c>
      <c r="E6234">
        <v>571.92999999999995</v>
      </c>
      <c r="F6234">
        <v>2126.38</v>
      </c>
      <c r="G6234">
        <v>376.46</v>
      </c>
      <c r="H6234">
        <v>211917.36</v>
      </c>
      <c r="I6234">
        <v>44.47</v>
      </c>
      <c r="J6234">
        <v>7.91</v>
      </c>
      <c r="K6234">
        <v>36.56</v>
      </c>
    </row>
    <row r="6235" spans="1:11" x14ac:dyDescent="0.3">
      <c r="A6235" t="s">
        <v>559</v>
      </c>
      <c r="B6235" s="2">
        <v>46203</v>
      </c>
      <c r="C6235">
        <v>211917.36</v>
      </c>
      <c r="D6235">
        <v>1060.29</v>
      </c>
      <c r="E6235">
        <v>563.75</v>
      </c>
      <c r="F6235">
        <v>2095.9699999999998</v>
      </c>
      <c r="G6235">
        <v>371.08</v>
      </c>
      <c r="H6235">
        <v>208886.56</v>
      </c>
      <c r="I6235">
        <v>43.83</v>
      </c>
      <c r="J6235">
        <v>7.91</v>
      </c>
      <c r="K6235">
        <v>35.92</v>
      </c>
    </row>
    <row r="6236" spans="1:11" x14ac:dyDescent="0.3">
      <c r="A6236" t="s">
        <v>559</v>
      </c>
      <c r="B6236" s="2">
        <v>46234</v>
      </c>
      <c r="C6236">
        <v>208886.56</v>
      </c>
      <c r="D6236">
        <v>1045.1300000000001</v>
      </c>
      <c r="E6236">
        <v>555.69000000000005</v>
      </c>
      <c r="F6236">
        <v>2065.9899999999998</v>
      </c>
      <c r="G6236">
        <v>365.77</v>
      </c>
      <c r="H6236">
        <v>205899.11</v>
      </c>
      <c r="I6236">
        <v>43.21</v>
      </c>
      <c r="J6236">
        <v>7.91</v>
      </c>
      <c r="K6236">
        <v>35.299999999999997</v>
      </c>
    </row>
    <row r="6237" spans="1:11" x14ac:dyDescent="0.3">
      <c r="A6237" t="s">
        <v>559</v>
      </c>
      <c r="B6237" s="2">
        <v>46265</v>
      </c>
      <c r="C6237">
        <v>205899.11</v>
      </c>
      <c r="D6237">
        <v>1030.18</v>
      </c>
      <c r="E6237">
        <v>547.74</v>
      </c>
      <c r="F6237">
        <v>2036.45</v>
      </c>
      <c r="G6237">
        <v>360.54</v>
      </c>
      <c r="H6237">
        <v>202954.38</v>
      </c>
      <c r="I6237">
        <v>42.59</v>
      </c>
      <c r="J6237">
        <v>7.91</v>
      </c>
      <c r="K6237">
        <v>34.68</v>
      </c>
    </row>
    <row r="6238" spans="1:11" x14ac:dyDescent="0.3">
      <c r="A6238" t="s">
        <v>559</v>
      </c>
      <c r="B6238" s="2">
        <v>46295</v>
      </c>
      <c r="C6238">
        <v>202954.38</v>
      </c>
      <c r="D6238">
        <v>1015.45</v>
      </c>
      <c r="E6238">
        <v>539.91</v>
      </c>
      <c r="F6238">
        <v>2007.32</v>
      </c>
      <c r="G6238">
        <v>355.38</v>
      </c>
      <c r="H6238">
        <v>200051.77</v>
      </c>
      <c r="I6238">
        <v>41.98</v>
      </c>
      <c r="J6238">
        <v>7.91</v>
      </c>
      <c r="K6238">
        <v>34.07</v>
      </c>
    </row>
    <row r="6239" spans="1:11" x14ac:dyDescent="0.3">
      <c r="A6239" t="s">
        <v>559</v>
      </c>
      <c r="B6239" s="2">
        <v>46326</v>
      </c>
      <c r="C6239">
        <v>200051.77</v>
      </c>
      <c r="D6239">
        <v>1000.93</v>
      </c>
      <c r="E6239">
        <v>532.19000000000005</v>
      </c>
      <c r="F6239">
        <v>1978.61</v>
      </c>
      <c r="G6239">
        <v>350.3</v>
      </c>
      <c r="H6239">
        <v>197190.67</v>
      </c>
      <c r="I6239">
        <v>41.38</v>
      </c>
      <c r="J6239">
        <v>7.91</v>
      </c>
      <c r="K6239">
        <v>33.47</v>
      </c>
    </row>
    <row r="6240" spans="1:11" x14ac:dyDescent="0.3">
      <c r="A6240" t="s">
        <v>559</v>
      </c>
      <c r="B6240" s="2">
        <v>46356</v>
      </c>
      <c r="C6240">
        <v>197190.67</v>
      </c>
      <c r="D6240">
        <v>986.61</v>
      </c>
      <c r="E6240">
        <v>524.57000000000005</v>
      </c>
      <c r="F6240">
        <v>1950.32</v>
      </c>
      <c r="G6240">
        <v>345.29</v>
      </c>
      <c r="H6240">
        <v>194370.49</v>
      </c>
      <c r="I6240">
        <v>40.79</v>
      </c>
      <c r="J6240">
        <v>7.91</v>
      </c>
      <c r="K6240">
        <v>32.880000000000003</v>
      </c>
    </row>
    <row r="6241" spans="1:11" x14ac:dyDescent="0.3">
      <c r="A6241" t="s">
        <v>559</v>
      </c>
      <c r="B6241" s="2">
        <v>46387</v>
      </c>
      <c r="C6241">
        <v>194370.49</v>
      </c>
      <c r="D6241">
        <v>972.5</v>
      </c>
      <c r="E6241">
        <v>517.07000000000005</v>
      </c>
      <c r="F6241">
        <v>1922.42</v>
      </c>
      <c r="G6241">
        <v>340.35</v>
      </c>
      <c r="H6241">
        <v>191590.64</v>
      </c>
      <c r="I6241">
        <v>40.200000000000003</v>
      </c>
      <c r="J6241">
        <v>7.91</v>
      </c>
      <c r="K6241">
        <v>32.299999999999997</v>
      </c>
    </row>
    <row r="6242" spans="1:11" x14ac:dyDescent="0.3">
      <c r="A6242" t="s">
        <v>560</v>
      </c>
      <c r="B6242" s="2">
        <v>46053</v>
      </c>
      <c r="C6242">
        <v>235051.98</v>
      </c>
      <c r="D6242">
        <v>1262.82</v>
      </c>
      <c r="E6242">
        <v>296.11</v>
      </c>
      <c r="F6242">
        <v>1122.95</v>
      </c>
      <c r="G6242">
        <v>758.77</v>
      </c>
      <c r="H6242">
        <v>232874.14</v>
      </c>
      <c r="I6242">
        <v>58.49</v>
      </c>
      <c r="J6242">
        <v>6.54</v>
      </c>
      <c r="K6242">
        <v>51.95</v>
      </c>
    </row>
    <row r="6243" spans="1:11" x14ac:dyDescent="0.3">
      <c r="A6243" t="s">
        <v>560</v>
      </c>
      <c r="B6243" s="2">
        <v>46081</v>
      </c>
      <c r="C6243">
        <v>232874.14</v>
      </c>
      <c r="D6243">
        <v>1251.1199999999999</v>
      </c>
      <c r="E6243">
        <v>293.37</v>
      </c>
      <c r="F6243">
        <v>1112.55</v>
      </c>
      <c r="G6243">
        <v>751.74</v>
      </c>
      <c r="H6243">
        <v>230716.48</v>
      </c>
      <c r="I6243">
        <v>57.95</v>
      </c>
      <c r="J6243">
        <v>6.54</v>
      </c>
      <c r="K6243">
        <v>51.41</v>
      </c>
    </row>
    <row r="6244" spans="1:11" x14ac:dyDescent="0.3">
      <c r="A6244" t="s">
        <v>560</v>
      </c>
      <c r="B6244" s="2">
        <v>46112</v>
      </c>
      <c r="C6244">
        <v>230716.48</v>
      </c>
      <c r="D6244">
        <v>1239.52</v>
      </c>
      <c r="E6244">
        <v>290.64999999999998</v>
      </c>
      <c r="F6244">
        <v>1102.24</v>
      </c>
      <c r="G6244">
        <v>744.78</v>
      </c>
      <c r="H6244">
        <v>228578.82</v>
      </c>
      <c r="I6244">
        <v>57.41</v>
      </c>
      <c r="J6244">
        <v>6.54</v>
      </c>
      <c r="K6244">
        <v>50.88</v>
      </c>
    </row>
    <row r="6245" spans="1:11" x14ac:dyDescent="0.3">
      <c r="A6245" t="s">
        <v>560</v>
      </c>
      <c r="B6245" s="2">
        <v>46142</v>
      </c>
      <c r="C6245">
        <v>228578.82</v>
      </c>
      <c r="D6245">
        <v>1228.04</v>
      </c>
      <c r="E6245">
        <v>287.95999999999998</v>
      </c>
      <c r="F6245">
        <v>1092.03</v>
      </c>
      <c r="G6245">
        <v>737.88</v>
      </c>
      <c r="H6245">
        <v>226460.95</v>
      </c>
      <c r="I6245">
        <v>56.88</v>
      </c>
      <c r="J6245">
        <v>6.54</v>
      </c>
      <c r="K6245">
        <v>50.34</v>
      </c>
    </row>
    <row r="6246" spans="1:11" x14ac:dyDescent="0.3">
      <c r="A6246" t="s">
        <v>560</v>
      </c>
      <c r="B6246" s="2">
        <v>46173</v>
      </c>
      <c r="C6246">
        <v>226460.95</v>
      </c>
      <c r="D6246">
        <v>1216.6600000000001</v>
      </c>
      <c r="E6246">
        <v>285.29000000000002</v>
      </c>
      <c r="F6246">
        <v>1081.9100000000001</v>
      </c>
      <c r="G6246">
        <v>731.04</v>
      </c>
      <c r="H6246">
        <v>224362.72</v>
      </c>
      <c r="I6246">
        <v>56.35</v>
      </c>
      <c r="J6246">
        <v>6.54</v>
      </c>
      <c r="K6246">
        <v>49.82</v>
      </c>
    </row>
    <row r="6247" spans="1:11" x14ac:dyDescent="0.3">
      <c r="A6247" t="s">
        <v>560</v>
      </c>
      <c r="B6247" s="2">
        <v>46203</v>
      </c>
      <c r="C6247">
        <v>224362.72</v>
      </c>
      <c r="D6247">
        <v>1205.3900000000001</v>
      </c>
      <c r="E6247">
        <v>282.64999999999998</v>
      </c>
      <c r="F6247">
        <v>1071.8900000000001</v>
      </c>
      <c r="G6247">
        <v>724.27</v>
      </c>
      <c r="H6247">
        <v>222283.92</v>
      </c>
      <c r="I6247">
        <v>55.83</v>
      </c>
      <c r="J6247">
        <v>6.54</v>
      </c>
      <c r="K6247">
        <v>49.29</v>
      </c>
    </row>
    <row r="6248" spans="1:11" x14ac:dyDescent="0.3">
      <c r="A6248" t="s">
        <v>560</v>
      </c>
      <c r="B6248" s="2">
        <v>46234</v>
      </c>
      <c r="C6248">
        <v>222283.92</v>
      </c>
      <c r="D6248">
        <v>1194.22</v>
      </c>
      <c r="E6248">
        <v>280.02999999999997</v>
      </c>
      <c r="F6248">
        <v>1061.95</v>
      </c>
      <c r="G6248">
        <v>717.56</v>
      </c>
      <c r="H6248">
        <v>220224.38</v>
      </c>
      <c r="I6248">
        <v>55.31</v>
      </c>
      <c r="J6248">
        <v>6.54</v>
      </c>
      <c r="K6248">
        <v>48.78</v>
      </c>
    </row>
    <row r="6249" spans="1:11" x14ac:dyDescent="0.3">
      <c r="A6249" t="s">
        <v>560</v>
      </c>
      <c r="B6249" s="2">
        <v>46265</v>
      </c>
      <c r="C6249">
        <v>220224.38</v>
      </c>
      <c r="D6249">
        <v>1183.1600000000001</v>
      </c>
      <c r="E6249">
        <v>277.43</v>
      </c>
      <c r="F6249">
        <v>1052.1099999999999</v>
      </c>
      <c r="G6249">
        <v>710.91</v>
      </c>
      <c r="H6249">
        <v>218183.93</v>
      </c>
      <c r="I6249">
        <v>54.8</v>
      </c>
      <c r="J6249">
        <v>6.54</v>
      </c>
      <c r="K6249">
        <v>48.26</v>
      </c>
    </row>
    <row r="6250" spans="1:11" x14ac:dyDescent="0.3">
      <c r="A6250" t="s">
        <v>560</v>
      </c>
      <c r="B6250" s="2">
        <v>46295</v>
      </c>
      <c r="C6250">
        <v>218183.93</v>
      </c>
      <c r="D6250">
        <v>1172.19</v>
      </c>
      <c r="E6250">
        <v>274.86</v>
      </c>
      <c r="F6250">
        <v>1042.3699999999999</v>
      </c>
      <c r="G6250">
        <v>704.32</v>
      </c>
      <c r="H6250">
        <v>216162.38</v>
      </c>
      <c r="I6250">
        <v>54.29</v>
      </c>
      <c r="J6250">
        <v>6.54</v>
      </c>
      <c r="K6250">
        <v>47.76</v>
      </c>
    </row>
    <row r="6251" spans="1:11" x14ac:dyDescent="0.3">
      <c r="A6251" t="s">
        <v>560</v>
      </c>
      <c r="B6251" s="2">
        <v>46326</v>
      </c>
      <c r="C6251">
        <v>216162.38</v>
      </c>
      <c r="D6251">
        <v>1161.33</v>
      </c>
      <c r="E6251">
        <v>272.32</v>
      </c>
      <c r="F6251">
        <v>1032.71</v>
      </c>
      <c r="G6251">
        <v>697.79</v>
      </c>
      <c r="H6251">
        <v>214159.56</v>
      </c>
      <c r="I6251">
        <v>53.79</v>
      </c>
      <c r="J6251">
        <v>6.54</v>
      </c>
      <c r="K6251">
        <v>47.25</v>
      </c>
    </row>
    <row r="6252" spans="1:11" x14ac:dyDescent="0.3">
      <c r="A6252" t="s">
        <v>560</v>
      </c>
      <c r="B6252" s="2">
        <v>46356</v>
      </c>
      <c r="C6252">
        <v>214159.56</v>
      </c>
      <c r="D6252">
        <v>1150.57</v>
      </c>
      <c r="E6252">
        <v>269.79000000000002</v>
      </c>
      <c r="F6252">
        <v>1023.14</v>
      </c>
      <c r="G6252">
        <v>691.33</v>
      </c>
      <c r="H6252">
        <v>212175.3</v>
      </c>
      <c r="I6252">
        <v>53.29</v>
      </c>
      <c r="J6252">
        <v>6.54</v>
      </c>
      <c r="K6252">
        <v>46.76</v>
      </c>
    </row>
    <row r="6253" spans="1:11" x14ac:dyDescent="0.3">
      <c r="A6253" t="s">
        <v>560</v>
      </c>
      <c r="B6253" s="2">
        <v>46387</v>
      </c>
      <c r="C6253">
        <v>212175.3</v>
      </c>
      <c r="D6253">
        <v>1139.9100000000001</v>
      </c>
      <c r="E6253">
        <v>267.29000000000002</v>
      </c>
      <c r="F6253">
        <v>1013.66</v>
      </c>
      <c r="G6253">
        <v>684.92</v>
      </c>
      <c r="H6253">
        <v>210209.42</v>
      </c>
      <c r="I6253">
        <v>52.8</v>
      </c>
      <c r="J6253">
        <v>6.54</v>
      </c>
      <c r="K6253">
        <v>46.26</v>
      </c>
    </row>
    <row r="6254" spans="1:11" x14ac:dyDescent="0.3">
      <c r="A6254" t="s">
        <v>561</v>
      </c>
      <c r="B6254" s="2">
        <v>46053</v>
      </c>
      <c r="C6254">
        <v>278186.03000000003</v>
      </c>
      <c r="D6254">
        <v>1479.49</v>
      </c>
      <c r="E6254">
        <v>1474.44</v>
      </c>
      <c r="F6254">
        <v>3814.67</v>
      </c>
      <c r="G6254">
        <v>460.53</v>
      </c>
      <c r="H6254">
        <v>272436.39</v>
      </c>
      <c r="I6254">
        <v>57.36</v>
      </c>
      <c r="J6254">
        <v>10.65</v>
      </c>
      <c r="K6254">
        <v>46.7</v>
      </c>
    </row>
    <row r="6255" spans="1:11" x14ac:dyDescent="0.3">
      <c r="A6255" t="s">
        <v>561</v>
      </c>
      <c r="B6255" s="2">
        <v>46081</v>
      </c>
      <c r="C6255">
        <v>272436.39</v>
      </c>
      <c r="D6255">
        <v>1448.91</v>
      </c>
      <c r="E6255">
        <v>1443.97</v>
      </c>
      <c r="F6255">
        <v>3735.83</v>
      </c>
      <c r="G6255">
        <v>451.01</v>
      </c>
      <c r="H6255">
        <v>266805.58</v>
      </c>
      <c r="I6255">
        <v>56.17</v>
      </c>
      <c r="J6255">
        <v>10.65</v>
      </c>
      <c r="K6255">
        <v>45.52</v>
      </c>
    </row>
    <row r="6256" spans="1:11" x14ac:dyDescent="0.3">
      <c r="A6256" t="s">
        <v>561</v>
      </c>
      <c r="B6256" s="2">
        <v>46112</v>
      </c>
      <c r="C6256">
        <v>266805.58</v>
      </c>
      <c r="D6256">
        <v>1418.96</v>
      </c>
      <c r="E6256">
        <v>1414.13</v>
      </c>
      <c r="F6256">
        <v>3658.62</v>
      </c>
      <c r="G6256">
        <v>441.69</v>
      </c>
      <c r="H6256">
        <v>261291.15</v>
      </c>
      <c r="I6256">
        <v>55.01</v>
      </c>
      <c r="J6256">
        <v>10.65</v>
      </c>
      <c r="K6256">
        <v>44.36</v>
      </c>
    </row>
    <row r="6257" spans="1:11" x14ac:dyDescent="0.3">
      <c r="A6257" t="s">
        <v>561</v>
      </c>
      <c r="B6257" s="2">
        <v>46142</v>
      </c>
      <c r="C6257">
        <v>261291.15</v>
      </c>
      <c r="D6257">
        <v>1389.63</v>
      </c>
      <c r="E6257">
        <v>1384.9</v>
      </c>
      <c r="F6257">
        <v>3583</v>
      </c>
      <c r="G6257">
        <v>432.56</v>
      </c>
      <c r="H6257">
        <v>255890.7</v>
      </c>
      <c r="I6257">
        <v>53.87</v>
      </c>
      <c r="J6257">
        <v>10.65</v>
      </c>
      <c r="K6257">
        <v>43.22</v>
      </c>
    </row>
    <row r="6258" spans="1:11" x14ac:dyDescent="0.3">
      <c r="A6258" t="s">
        <v>561</v>
      </c>
      <c r="B6258" s="2">
        <v>46173</v>
      </c>
      <c r="C6258">
        <v>255890.7</v>
      </c>
      <c r="D6258">
        <v>1360.91</v>
      </c>
      <c r="E6258">
        <v>1356.27</v>
      </c>
      <c r="F6258">
        <v>3508.94</v>
      </c>
      <c r="G6258">
        <v>423.62</v>
      </c>
      <c r="H6258">
        <v>250601.86</v>
      </c>
      <c r="I6258">
        <v>52.76</v>
      </c>
      <c r="J6258">
        <v>10.65</v>
      </c>
      <c r="K6258">
        <v>42.1</v>
      </c>
    </row>
    <row r="6259" spans="1:11" x14ac:dyDescent="0.3">
      <c r="A6259" t="s">
        <v>561</v>
      </c>
      <c r="B6259" s="2">
        <v>46203</v>
      </c>
      <c r="C6259">
        <v>250601.86</v>
      </c>
      <c r="D6259">
        <v>1332.78</v>
      </c>
      <c r="E6259">
        <v>1328.24</v>
      </c>
      <c r="F6259">
        <v>3436.42</v>
      </c>
      <c r="G6259">
        <v>414.86</v>
      </c>
      <c r="H6259">
        <v>245422.33</v>
      </c>
      <c r="I6259">
        <v>51.67</v>
      </c>
      <c r="J6259">
        <v>10.65</v>
      </c>
      <c r="K6259">
        <v>41.01</v>
      </c>
    </row>
    <row r="6260" spans="1:11" x14ac:dyDescent="0.3">
      <c r="A6260" t="s">
        <v>561</v>
      </c>
      <c r="B6260" s="2">
        <v>46234</v>
      </c>
      <c r="C6260">
        <v>245422.33</v>
      </c>
      <c r="D6260">
        <v>1305.24</v>
      </c>
      <c r="E6260">
        <v>1300.79</v>
      </c>
      <c r="F6260">
        <v>3365.39</v>
      </c>
      <c r="G6260">
        <v>406.29</v>
      </c>
      <c r="H6260">
        <v>240349.86</v>
      </c>
      <c r="I6260">
        <v>50.6</v>
      </c>
      <c r="J6260">
        <v>10.65</v>
      </c>
      <c r="K6260">
        <v>39.950000000000003</v>
      </c>
    </row>
    <row r="6261" spans="1:11" x14ac:dyDescent="0.3">
      <c r="A6261" t="s">
        <v>561</v>
      </c>
      <c r="B6261" s="2">
        <v>46265</v>
      </c>
      <c r="C6261">
        <v>240349.86</v>
      </c>
      <c r="D6261">
        <v>1278.26</v>
      </c>
      <c r="E6261">
        <v>1273.9000000000001</v>
      </c>
      <c r="F6261">
        <v>3295.84</v>
      </c>
      <c r="G6261">
        <v>397.89</v>
      </c>
      <c r="H6261">
        <v>235382.23</v>
      </c>
      <c r="I6261">
        <v>49.56</v>
      </c>
      <c r="J6261">
        <v>10.65</v>
      </c>
      <c r="K6261">
        <v>38.9</v>
      </c>
    </row>
    <row r="6262" spans="1:11" x14ac:dyDescent="0.3">
      <c r="A6262" t="s">
        <v>561</v>
      </c>
      <c r="B6262" s="2">
        <v>46295</v>
      </c>
      <c r="C6262">
        <v>235382.23</v>
      </c>
      <c r="D6262">
        <v>1251.8399999999999</v>
      </c>
      <c r="E6262">
        <v>1247.57</v>
      </c>
      <c r="F6262">
        <v>3227.72</v>
      </c>
      <c r="G6262">
        <v>389.67</v>
      </c>
      <c r="H6262">
        <v>230517.27</v>
      </c>
      <c r="I6262">
        <v>48.53</v>
      </c>
      <c r="J6262">
        <v>10.65</v>
      </c>
      <c r="K6262">
        <v>37.880000000000003</v>
      </c>
    </row>
    <row r="6263" spans="1:11" x14ac:dyDescent="0.3">
      <c r="A6263" t="s">
        <v>561</v>
      </c>
      <c r="B6263" s="2">
        <v>46326</v>
      </c>
      <c r="C6263">
        <v>230517.27</v>
      </c>
      <c r="D6263">
        <v>1225.97</v>
      </c>
      <c r="E6263">
        <v>1221.79</v>
      </c>
      <c r="F6263">
        <v>3161.01</v>
      </c>
      <c r="G6263">
        <v>381.61</v>
      </c>
      <c r="H6263">
        <v>225752.86</v>
      </c>
      <c r="I6263">
        <v>47.53</v>
      </c>
      <c r="J6263">
        <v>10.65</v>
      </c>
      <c r="K6263">
        <v>36.869999999999997</v>
      </c>
    </row>
    <row r="6264" spans="1:11" x14ac:dyDescent="0.3">
      <c r="A6264" t="s">
        <v>561</v>
      </c>
      <c r="B6264" s="2">
        <v>46356</v>
      </c>
      <c r="C6264">
        <v>225752.86</v>
      </c>
      <c r="D6264">
        <v>1200.6300000000001</v>
      </c>
      <c r="E6264">
        <v>1196.54</v>
      </c>
      <c r="F6264">
        <v>3095.67</v>
      </c>
      <c r="G6264">
        <v>373.73</v>
      </c>
      <c r="H6264">
        <v>221086.92</v>
      </c>
      <c r="I6264">
        <v>46.55</v>
      </c>
      <c r="J6264">
        <v>10.65</v>
      </c>
      <c r="K6264">
        <v>35.89</v>
      </c>
    </row>
    <row r="6265" spans="1:11" x14ac:dyDescent="0.3">
      <c r="A6265" t="s">
        <v>561</v>
      </c>
      <c r="B6265" s="2">
        <v>46387</v>
      </c>
      <c r="C6265">
        <v>221086.92</v>
      </c>
      <c r="D6265">
        <v>1175.81</v>
      </c>
      <c r="E6265">
        <v>1171.81</v>
      </c>
      <c r="F6265">
        <v>3031.69</v>
      </c>
      <c r="G6265">
        <v>366</v>
      </c>
      <c r="H6265">
        <v>216517.42</v>
      </c>
      <c r="I6265">
        <v>45.58</v>
      </c>
      <c r="J6265">
        <v>10.65</v>
      </c>
      <c r="K6265">
        <v>34.93</v>
      </c>
    </row>
    <row r="6266" spans="1:11" x14ac:dyDescent="0.3">
      <c r="A6266" t="s">
        <v>562</v>
      </c>
      <c r="B6266" s="2">
        <v>46053</v>
      </c>
      <c r="C6266">
        <v>243541.83</v>
      </c>
      <c r="D6266">
        <v>1519.09</v>
      </c>
      <c r="E6266">
        <v>262.45</v>
      </c>
      <c r="F6266">
        <v>3611.98</v>
      </c>
      <c r="G6266">
        <v>738.54</v>
      </c>
      <c r="H6266">
        <v>238928.87</v>
      </c>
      <c r="I6266">
        <v>50.26</v>
      </c>
      <c r="J6266">
        <v>5.34</v>
      </c>
      <c r="K6266">
        <v>44.92</v>
      </c>
    </row>
    <row r="6267" spans="1:11" x14ac:dyDescent="0.3">
      <c r="A6267" t="s">
        <v>562</v>
      </c>
      <c r="B6267" s="2">
        <v>46081</v>
      </c>
      <c r="C6267">
        <v>238928.87</v>
      </c>
      <c r="D6267">
        <v>1490.32</v>
      </c>
      <c r="E6267">
        <v>257.48</v>
      </c>
      <c r="F6267">
        <v>3543.57</v>
      </c>
      <c r="G6267">
        <v>724.55</v>
      </c>
      <c r="H6267">
        <v>234403.28</v>
      </c>
      <c r="I6267">
        <v>49.31</v>
      </c>
      <c r="J6267">
        <v>5.34</v>
      </c>
      <c r="K6267">
        <v>43.97</v>
      </c>
    </row>
    <row r="6268" spans="1:11" x14ac:dyDescent="0.3">
      <c r="A6268" t="s">
        <v>562</v>
      </c>
      <c r="B6268" s="2">
        <v>46112</v>
      </c>
      <c r="C6268">
        <v>234403.28</v>
      </c>
      <c r="D6268">
        <v>1462.09</v>
      </c>
      <c r="E6268">
        <v>252.6</v>
      </c>
      <c r="F6268">
        <v>3476.45</v>
      </c>
      <c r="G6268">
        <v>710.82</v>
      </c>
      <c r="H6268">
        <v>229963.41</v>
      </c>
      <c r="I6268">
        <v>48.37</v>
      </c>
      <c r="J6268">
        <v>5.34</v>
      </c>
      <c r="K6268">
        <v>43.04</v>
      </c>
    </row>
    <row r="6269" spans="1:11" x14ac:dyDescent="0.3">
      <c r="A6269" t="s">
        <v>562</v>
      </c>
      <c r="B6269" s="2">
        <v>46142</v>
      </c>
      <c r="C6269">
        <v>229963.41</v>
      </c>
      <c r="D6269">
        <v>1434.4</v>
      </c>
      <c r="E6269">
        <v>247.81</v>
      </c>
      <c r="F6269">
        <v>3410.6</v>
      </c>
      <c r="G6269">
        <v>697.36</v>
      </c>
      <c r="H6269">
        <v>225607.63</v>
      </c>
      <c r="I6269">
        <v>47.46</v>
      </c>
      <c r="J6269">
        <v>5.34</v>
      </c>
      <c r="K6269">
        <v>42.12</v>
      </c>
    </row>
    <row r="6270" spans="1:11" x14ac:dyDescent="0.3">
      <c r="A6270" t="s">
        <v>562</v>
      </c>
      <c r="B6270" s="2">
        <v>46173</v>
      </c>
      <c r="C6270">
        <v>225607.63</v>
      </c>
      <c r="D6270">
        <v>1407.23</v>
      </c>
      <c r="E6270">
        <v>243.12</v>
      </c>
      <c r="F6270">
        <v>3346</v>
      </c>
      <c r="G6270">
        <v>684.15</v>
      </c>
      <c r="H6270">
        <v>221334.36</v>
      </c>
      <c r="I6270">
        <v>46.56</v>
      </c>
      <c r="J6270">
        <v>5.34</v>
      </c>
      <c r="K6270">
        <v>41.22</v>
      </c>
    </row>
    <row r="6271" spans="1:11" x14ac:dyDescent="0.3">
      <c r="A6271" t="s">
        <v>562</v>
      </c>
      <c r="B6271" s="2">
        <v>46203</v>
      </c>
      <c r="C6271">
        <v>221334.36</v>
      </c>
      <c r="D6271">
        <v>1380.57</v>
      </c>
      <c r="E6271">
        <v>238.52</v>
      </c>
      <c r="F6271">
        <v>3282.62</v>
      </c>
      <c r="G6271">
        <v>671.19</v>
      </c>
      <c r="H6271">
        <v>217142.03</v>
      </c>
      <c r="I6271">
        <v>45.67</v>
      </c>
      <c r="J6271">
        <v>5.34</v>
      </c>
      <c r="K6271">
        <v>40.340000000000003</v>
      </c>
    </row>
    <row r="6272" spans="1:11" x14ac:dyDescent="0.3">
      <c r="A6272" t="s">
        <v>562</v>
      </c>
      <c r="B6272" s="2">
        <v>46234</v>
      </c>
      <c r="C6272">
        <v>217142.03</v>
      </c>
      <c r="D6272">
        <v>1354.42</v>
      </c>
      <c r="E6272">
        <v>234</v>
      </c>
      <c r="F6272">
        <v>3220.44</v>
      </c>
      <c r="G6272">
        <v>658.48</v>
      </c>
      <c r="H6272">
        <v>213029.11</v>
      </c>
      <c r="I6272">
        <v>44.81</v>
      </c>
      <c r="J6272">
        <v>5.34</v>
      </c>
      <c r="K6272">
        <v>39.47</v>
      </c>
    </row>
    <row r="6273" spans="1:11" x14ac:dyDescent="0.3">
      <c r="A6273" t="s">
        <v>562</v>
      </c>
      <c r="B6273" s="2">
        <v>46265</v>
      </c>
      <c r="C6273">
        <v>213029.11</v>
      </c>
      <c r="D6273">
        <v>1328.77</v>
      </c>
      <c r="E6273">
        <v>229.57</v>
      </c>
      <c r="F6273">
        <v>3159.45</v>
      </c>
      <c r="G6273">
        <v>646.01</v>
      </c>
      <c r="H6273">
        <v>208994.09</v>
      </c>
      <c r="I6273">
        <v>43.96</v>
      </c>
      <c r="J6273">
        <v>5.34</v>
      </c>
      <c r="K6273">
        <v>38.630000000000003</v>
      </c>
    </row>
    <row r="6274" spans="1:11" x14ac:dyDescent="0.3">
      <c r="A6274" t="s">
        <v>562</v>
      </c>
      <c r="B6274" s="2">
        <v>46295</v>
      </c>
      <c r="C6274">
        <v>208994.09</v>
      </c>
      <c r="D6274">
        <v>1303.5999999999999</v>
      </c>
      <c r="E6274">
        <v>225.22</v>
      </c>
      <c r="F6274">
        <v>3099.6</v>
      </c>
      <c r="G6274">
        <v>633.77</v>
      </c>
      <c r="H6274">
        <v>205035.5</v>
      </c>
      <c r="I6274">
        <v>43.13</v>
      </c>
      <c r="J6274">
        <v>5.34</v>
      </c>
      <c r="K6274">
        <v>37.79</v>
      </c>
    </row>
    <row r="6275" spans="1:11" x14ac:dyDescent="0.3">
      <c r="A6275" t="s">
        <v>562</v>
      </c>
      <c r="B6275" s="2">
        <v>46326</v>
      </c>
      <c r="C6275">
        <v>205035.5</v>
      </c>
      <c r="D6275">
        <v>1278.9100000000001</v>
      </c>
      <c r="E6275">
        <v>220.95</v>
      </c>
      <c r="F6275">
        <v>3040.89</v>
      </c>
      <c r="G6275">
        <v>621.77</v>
      </c>
      <c r="H6275">
        <v>201151.89</v>
      </c>
      <c r="I6275">
        <v>42.31</v>
      </c>
      <c r="J6275">
        <v>5.34</v>
      </c>
      <c r="K6275">
        <v>36.979999999999997</v>
      </c>
    </row>
    <row r="6276" spans="1:11" x14ac:dyDescent="0.3">
      <c r="A6276" t="s">
        <v>562</v>
      </c>
      <c r="B6276" s="2">
        <v>46356</v>
      </c>
      <c r="C6276">
        <v>201151.89</v>
      </c>
      <c r="D6276">
        <v>1254.68</v>
      </c>
      <c r="E6276">
        <v>216.77</v>
      </c>
      <c r="F6276">
        <v>2983.29</v>
      </c>
      <c r="G6276">
        <v>609.99</v>
      </c>
      <c r="H6276">
        <v>197341.84</v>
      </c>
      <c r="I6276">
        <v>41.51</v>
      </c>
      <c r="J6276">
        <v>5.34</v>
      </c>
      <c r="K6276">
        <v>36.17</v>
      </c>
    </row>
    <row r="6277" spans="1:11" x14ac:dyDescent="0.3">
      <c r="A6277" t="s">
        <v>562</v>
      </c>
      <c r="B6277" s="2">
        <v>46387</v>
      </c>
      <c r="C6277">
        <v>197341.84</v>
      </c>
      <c r="D6277">
        <v>1230.92</v>
      </c>
      <c r="E6277">
        <v>212.66</v>
      </c>
      <c r="F6277">
        <v>2926.79</v>
      </c>
      <c r="G6277">
        <v>598.44000000000005</v>
      </c>
      <c r="H6277">
        <v>193603.96</v>
      </c>
      <c r="I6277">
        <v>40.72</v>
      </c>
      <c r="J6277">
        <v>5.34</v>
      </c>
      <c r="K6277">
        <v>35.39</v>
      </c>
    </row>
    <row r="6278" spans="1:11" x14ac:dyDescent="0.3">
      <c r="A6278" t="s">
        <v>563</v>
      </c>
      <c r="B6278" s="2">
        <v>46053</v>
      </c>
      <c r="C6278">
        <v>177789.41</v>
      </c>
      <c r="D6278">
        <v>732.34</v>
      </c>
      <c r="E6278">
        <v>276.3</v>
      </c>
      <c r="F6278">
        <v>1163.8599999999999</v>
      </c>
      <c r="G6278">
        <v>332.14</v>
      </c>
      <c r="H6278">
        <v>176017.11</v>
      </c>
      <c r="I6278">
        <v>36.85</v>
      </c>
      <c r="J6278">
        <v>7.65</v>
      </c>
      <c r="K6278">
        <v>29.2</v>
      </c>
    </row>
    <row r="6279" spans="1:11" x14ac:dyDescent="0.3">
      <c r="A6279" t="s">
        <v>563</v>
      </c>
      <c r="B6279" s="2">
        <v>46081</v>
      </c>
      <c r="C6279">
        <v>176017.11</v>
      </c>
      <c r="D6279">
        <v>725.04</v>
      </c>
      <c r="E6279">
        <v>273.55</v>
      </c>
      <c r="F6279">
        <v>1152.26</v>
      </c>
      <c r="G6279">
        <v>328.83</v>
      </c>
      <c r="H6279">
        <v>174262.49</v>
      </c>
      <c r="I6279">
        <v>36.49</v>
      </c>
      <c r="J6279">
        <v>7.65</v>
      </c>
      <c r="K6279">
        <v>28.84</v>
      </c>
    </row>
    <row r="6280" spans="1:11" x14ac:dyDescent="0.3">
      <c r="A6280" t="s">
        <v>563</v>
      </c>
      <c r="B6280" s="2">
        <v>46112</v>
      </c>
      <c r="C6280">
        <v>174262.49</v>
      </c>
      <c r="D6280">
        <v>717.82</v>
      </c>
      <c r="E6280">
        <v>270.82</v>
      </c>
      <c r="F6280">
        <v>1140.77</v>
      </c>
      <c r="G6280">
        <v>325.55</v>
      </c>
      <c r="H6280">
        <v>172525.35</v>
      </c>
      <c r="I6280">
        <v>36.119999999999997</v>
      </c>
      <c r="J6280">
        <v>7.65</v>
      </c>
      <c r="K6280">
        <v>28.47</v>
      </c>
    </row>
    <row r="6281" spans="1:11" x14ac:dyDescent="0.3">
      <c r="A6281" t="s">
        <v>563</v>
      </c>
      <c r="B6281" s="2">
        <v>46142</v>
      </c>
      <c r="C6281">
        <v>172525.35</v>
      </c>
      <c r="D6281">
        <v>710.66</v>
      </c>
      <c r="E6281">
        <v>268.12</v>
      </c>
      <c r="F6281">
        <v>1129.4000000000001</v>
      </c>
      <c r="G6281">
        <v>322.3</v>
      </c>
      <c r="H6281">
        <v>170805.53</v>
      </c>
      <c r="I6281">
        <v>35.76</v>
      </c>
      <c r="J6281">
        <v>7.65</v>
      </c>
      <c r="K6281">
        <v>28.11</v>
      </c>
    </row>
    <row r="6282" spans="1:11" x14ac:dyDescent="0.3">
      <c r="A6282" t="s">
        <v>563</v>
      </c>
      <c r="B6282" s="2">
        <v>46173</v>
      </c>
      <c r="C6282">
        <v>170805.53</v>
      </c>
      <c r="D6282">
        <v>703.58</v>
      </c>
      <c r="E6282">
        <v>265.45</v>
      </c>
      <c r="F6282">
        <v>1118.1400000000001</v>
      </c>
      <c r="G6282">
        <v>319.08999999999997</v>
      </c>
      <c r="H6282">
        <v>169102.85</v>
      </c>
      <c r="I6282">
        <v>35.409999999999997</v>
      </c>
      <c r="J6282">
        <v>7.65</v>
      </c>
      <c r="K6282">
        <v>27.76</v>
      </c>
    </row>
    <row r="6283" spans="1:11" x14ac:dyDescent="0.3">
      <c r="A6283" t="s">
        <v>563</v>
      </c>
      <c r="B6283" s="2">
        <v>46203</v>
      </c>
      <c r="C6283">
        <v>169102.85</v>
      </c>
      <c r="D6283">
        <v>696.56</v>
      </c>
      <c r="E6283">
        <v>262.8</v>
      </c>
      <c r="F6283">
        <v>1106.99</v>
      </c>
      <c r="G6283">
        <v>315.91000000000003</v>
      </c>
      <c r="H6283">
        <v>167417.15</v>
      </c>
      <c r="I6283">
        <v>35.049999999999997</v>
      </c>
      <c r="J6283">
        <v>7.65</v>
      </c>
      <c r="K6283">
        <v>27.4</v>
      </c>
    </row>
    <row r="6284" spans="1:11" x14ac:dyDescent="0.3">
      <c r="A6284" t="s">
        <v>563</v>
      </c>
      <c r="B6284" s="2">
        <v>46234</v>
      </c>
      <c r="C6284">
        <v>167417.15</v>
      </c>
      <c r="D6284">
        <v>689.62</v>
      </c>
      <c r="E6284">
        <v>260.18</v>
      </c>
      <c r="F6284">
        <v>1095.96</v>
      </c>
      <c r="G6284">
        <v>312.76</v>
      </c>
      <c r="H6284">
        <v>165748.25</v>
      </c>
      <c r="I6284">
        <v>34.700000000000003</v>
      </c>
      <c r="J6284">
        <v>7.65</v>
      </c>
      <c r="K6284">
        <v>27.05</v>
      </c>
    </row>
    <row r="6285" spans="1:11" x14ac:dyDescent="0.3">
      <c r="A6285" t="s">
        <v>563</v>
      </c>
      <c r="B6285" s="2">
        <v>46265</v>
      </c>
      <c r="C6285">
        <v>165748.25</v>
      </c>
      <c r="D6285">
        <v>682.74</v>
      </c>
      <c r="E6285">
        <v>257.58999999999997</v>
      </c>
      <c r="F6285">
        <v>1085.03</v>
      </c>
      <c r="G6285">
        <v>309.64</v>
      </c>
      <c r="H6285">
        <v>164095.98000000001</v>
      </c>
      <c r="I6285">
        <v>34.36</v>
      </c>
      <c r="J6285">
        <v>7.65</v>
      </c>
      <c r="K6285">
        <v>26.71</v>
      </c>
    </row>
    <row r="6286" spans="1:11" x14ac:dyDescent="0.3">
      <c r="A6286" t="s">
        <v>563</v>
      </c>
      <c r="B6286" s="2">
        <v>46295</v>
      </c>
      <c r="C6286">
        <v>164095.98000000001</v>
      </c>
      <c r="D6286">
        <v>675.94</v>
      </c>
      <c r="E6286">
        <v>255.02</v>
      </c>
      <c r="F6286">
        <v>1074.22</v>
      </c>
      <c r="G6286">
        <v>306.56</v>
      </c>
      <c r="H6286">
        <v>162460.19</v>
      </c>
      <c r="I6286">
        <v>34.020000000000003</v>
      </c>
      <c r="J6286">
        <v>7.65</v>
      </c>
      <c r="K6286">
        <v>26.37</v>
      </c>
    </row>
    <row r="6287" spans="1:11" x14ac:dyDescent="0.3">
      <c r="A6287" t="s">
        <v>563</v>
      </c>
      <c r="B6287" s="2">
        <v>46326</v>
      </c>
      <c r="C6287">
        <v>162460.19</v>
      </c>
      <c r="D6287">
        <v>669.2</v>
      </c>
      <c r="E6287">
        <v>252.48</v>
      </c>
      <c r="F6287">
        <v>1063.51</v>
      </c>
      <c r="G6287">
        <v>303.5</v>
      </c>
      <c r="H6287">
        <v>160840.71</v>
      </c>
      <c r="I6287">
        <v>33.68</v>
      </c>
      <c r="J6287">
        <v>7.65</v>
      </c>
      <c r="K6287">
        <v>26.03</v>
      </c>
    </row>
    <row r="6288" spans="1:11" x14ac:dyDescent="0.3">
      <c r="A6288" t="s">
        <v>563</v>
      </c>
      <c r="B6288" s="2">
        <v>46356</v>
      </c>
      <c r="C6288">
        <v>160840.71</v>
      </c>
      <c r="D6288">
        <v>662.53</v>
      </c>
      <c r="E6288">
        <v>249.96</v>
      </c>
      <c r="F6288">
        <v>1052.9100000000001</v>
      </c>
      <c r="G6288">
        <v>300.47000000000003</v>
      </c>
      <c r="H6288">
        <v>159237.35999999999</v>
      </c>
      <c r="I6288">
        <v>33.340000000000003</v>
      </c>
      <c r="J6288">
        <v>7.65</v>
      </c>
      <c r="K6288">
        <v>25.69</v>
      </c>
    </row>
    <row r="6289" spans="1:11" x14ac:dyDescent="0.3">
      <c r="A6289" t="s">
        <v>563</v>
      </c>
      <c r="B6289" s="2">
        <v>46387</v>
      </c>
      <c r="C6289">
        <v>159237.35999999999</v>
      </c>
      <c r="D6289">
        <v>655.93</v>
      </c>
      <c r="E6289">
        <v>247.47</v>
      </c>
      <c r="F6289">
        <v>1042.4100000000001</v>
      </c>
      <c r="G6289">
        <v>297.48</v>
      </c>
      <c r="H6289">
        <v>157650</v>
      </c>
      <c r="I6289">
        <v>33.01</v>
      </c>
      <c r="J6289">
        <v>7.65</v>
      </c>
      <c r="K6289">
        <v>25.36</v>
      </c>
    </row>
    <row r="6290" spans="1:11" x14ac:dyDescent="0.3">
      <c r="A6290" t="s">
        <v>564</v>
      </c>
      <c r="B6290" s="2">
        <v>46053</v>
      </c>
      <c r="C6290">
        <v>198536.77</v>
      </c>
      <c r="D6290">
        <v>785.87</v>
      </c>
      <c r="E6290">
        <v>338.26</v>
      </c>
      <c r="F6290">
        <v>1585.94</v>
      </c>
      <c r="G6290">
        <v>461.74</v>
      </c>
      <c r="H6290">
        <v>196150.83</v>
      </c>
      <c r="I6290">
        <v>41.11</v>
      </c>
      <c r="J6290">
        <v>6.98</v>
      </c>
      <c r="K6290">
        <v>34.130000000000003</v>
      </c>
    </row>
    <row r="6291" spans="1:11" x14ac:dyDescent="0.3">
      <c r="A6291" t="s">
        <v>564</v>
      </c>
      <c r="B6291" s="2">
        <v>46081</v>
      </c>
      <c r="C6291">
        <v>196150.83</v>
      </c>
      <c r="D6291">
        <v>776.43</v>
      </c>
      <c r="E6291">
        <v>334.19</v>
      </c>
      <c r="F6291">
        <v>1566.88</v>
      </c>
      <c r="G6291">
        <v>456.19</v>
      </c>
      <c r="H6291">
        <v>193793.57</v>
      </c>
      <c r="I6291">
        <v>40.619999999999997</v>
      </c>
      <c r="J6291">
        <v>6.98</v>
      </c>
      <c r="K6291">
        <v>33.64</v>
      </c>
    </row>
    <row r="6292" spans="1:11" x14ac:dyDescent="0.3">
      <c r="A6292" t="s">
        <v>564</v>
      </c>
      <c r="B6292" s="2">
        <v>46112</v>
      </c>
      <c r="C6292">
        <v>193793.57</v>
      </c>
      <c r="D6292">
        <v>767.1</v>
      </c>
      <c r="E6292">
        <v>330.18</v>
      </c>
      <c r="F6292">
        <v>1548.05</v>
      </c>
      <c r="G6292">
        <v>450.71</v>
      </c>
      <c r="H6292">
        <v>191464.63</v>
      </c>
      <c r="I6292">
        <v>40.130000000000003</v>
      </c>
      <c r="J6292">
        <v>6.98</v>
      </c>
      <c r="K6292">
        <v>33.15</v>
      </c>
    </row>
    <row r="6293" spans="1:11" x14ac:dyDescent="0.3">
      <c r="A6293" t="s">
        <v>564</v>
      </c>
      <c r="B6293" s="2">
        <v>46142</v>
      </c>
      <c r="C6293">
        <v>191464.63</v>
      </c>
      <c r="D6293">
        <v>757.88</v>
      </c>
      <c r="E6293">
        <v>326.20999999999998</v>
      </c>
      <c r="F6293">
        <v>1529.45</v>
      </c>
      <c r="G6293">
        <v>445.29</v>
      </c>
      <c r="H6293">
        <v>189163.68</v>
      </c>
      <c r="I6293">
        <v>39.65</v>
      </c>
      <c r="J6293">
        <v>6.98</v>
      </c>
      <c r="K6293">
        <v>32.67</v>
      </c>
    </row>
    <row r="6294" spans="1:11" x14ac:dyDescent="0.3">
      <c r="A6294" t="s">
        <v>564</v>
      </c>
      <c r="B6294" s="2">
        <v>46173</v>
      </c>
      <c r="C6294">
        <v>189163.68</v>
      </c>
      <c r="D6294">
        <v>748.77</v>
      </c>
      <c r="E6294">
        <v>322.29000000000002</v>
      </c>
      <c r="F6294">
        <v>1511.07</v>
      </c>
      <c r="G6294">
        <v>439.94</v>
      </c>
      <c r="H6294">
        <v>186890.39</v>
      </c>
      <c r="I6294">
        <v>39.17</v>
      </c>
      <c r="J6294">
        <v>6.98</v>
      </c>
      <c r="K6294">
        <v>32.19</v>
      </c>
    </row>
    <row r="6295" spans="1:11" x14ac:dyDescent="0.3">
      <c r="A6295" t="s">
        <v>564</v>
      </c>
      <c r="B6295" s="2">
        <v>46203</v>
      </c>
      <c r="C6295">
        <v>186890.39</v>
      </c>
      <c r="D6295">
        <v>739.77</v>
      </c>
      <c r="E6295">
        <v>318.42</v>
      </c>
      <c r="F6295">
        <v>1492.91</v>
      </c>
      <c r="G6295">
        <v>434.65</v>
      </c>
      <c r="H6295">
        <v>184644.41</v>
      </c>
      <c r="I6295">
        <v>38.700000000000003</v>
      </c>
      <c r="J6295">
        <v>6.98</v>
      </c>
      <c r="K6295">
        <v>31.72</v>
      </c>
    </row>
    <row r="6296" spans="1:11" x14ac:dyDescent="0.3">
      <c r="A6296" t="s">
        <v>564</v>
      </c>
      <c r="B6296" s="2">
        <v>46234</v>
      </c>
      <c r="C6296">
        <v>184644.41</v>
      </c>
      <c r="D6296">
        <v>730.88</v>
      </c>
      <c r="E6296">
        <v>314.58999999999997</v>
      </c>
      <c r="F6296">
        <v>1474.97</v>
      </c>
      <c r="G6296">
        <v>429.43</v>
      </c>
      <c r="H6296">
        <v>182425.43</v>
      </c>
      <c r="I6296">
        <v>38.24</v>
      </c>
      <c r="J6296">
        <v>6.98</v>
      </c>
      <c r="K6296">
        <v>31.26</v>
      </c>
    </row>
    <row r="6297" spans="1:11" x14ac:dyDescent="0.3">
      <c r="A6297" t="s">
        <v>564</v>
      </c>
      <c r="B6297" s="2">
        <v>46265</v>
      </c>
      <c r="C6297">
        <v>182425.43</v>
      </c>
      <c r="D6297">
        <v>722.1</v>
      </c>
      <c r="E6297">
        <v>310.81</v>
      </c>
      <c r="F6297">
        <v>1457.24</v>
      </c>
      <c r="G6297">
        <v>424.27</v>
      </c>
      <c r="H6297">
        <v>180233.11</v>
      </c>
      <c r="I6297">
        <v>37.78</v>
      </c>
      <c r="J6297">
        <v>6.98</v>
      </c>
      <c r="K6297">
        <v>30.8</v>
      </c>
    </row>
    <row r="6298" spans="1:11" x14ac:dyDescent="0.3">
      <c r="A6298" t="s">
        <v>564</v>
      </c>
      <c r="B6298" s="2">
        <v>46295</v>
      </c>
      <c r="C6298">
        <v>180233.11</v>
      </c>
      <c r="D6298">
        <v>713.42</v>
      </c>
      <c r="E6298">
        <v>307.07</v>
      </c>
      <c r="F6298">
        <v>1439.73</v>
      </c>
      <c r="G6298">
        <v>419.17</v>
      </c>
      <c r="H6298">
        <v>178067.14</v>
      </c>
      <c r="I6298">
        <v>37.32</v>
      </c>
      <c r="J6298">
        <v>6.98</v>
      </c>
      <c r="K6298">
        <v>30.34</v>
      </c>
    </row>
    <row r="6299" spans="1:11" x14ac:dyDescent="0.3">
      <c r="A6299" t="s">
        <v>564</v>
      </c>
      <c r="B6299" s="2">
        <v>46326</v>
      </c>
      <c r="C6299">
        <v>178067.14</v>
      </c>
      <c r="D6299">
        <v>704.85</v>
      </c>
      <c r="E6299">
        <v>303.38</v>
      </c>
      <c r="F6299">
        <v>1422.43</v>
      </c>
      <c r="G6299">
        <v>414.13</v>
      </c>
      <c r="H6299">
        <v>175927.19</v>
      </c>
      <c r="I6299">
        <v>36.869999999999997</v>
      </c>
      <c r="J6299">
        <v>6.98</v>
      </c>
      <c r="K6299">
        <v>29.9</v>
      </c>
    </row>
    <row r="6300" spans="1:11" x14ac:dyDescent="0.3">
      <c r="A6300" t="s">
        <v>564</v>
      </c>
      <c r="B6300" s="2">
        <v>46356</v>
      </c>
      <c r="C6300">
        <v>175927.19</v>
      </c>
      <c r="D6300">
        <v>696.38</v>
      </c>
      <c r="E6300">
        <v>299.74</v>
      </c>
      <c r="F6300">
        <v>1405.33</v>
      </c>
      <c r="G6300">
        <v>409.16</v>
      </c>
      <c r="H6300">
        <v>173812.97</v>
      </c>
      <c r="I6300">
        <v>36.43</v>
      </c>
      <c r="J6300">
        <v>6.98</v>
      </c>
      <c r="K6300">
        <v>29.45</v>
      </c>
    </row>
    <row r="6301" spans="1:11" x14ac:dyDescent="0.3">
      <c r="A6301" t="s">
        <v>564</v>
      </c>
      <c r="B6301" s="2">
        <v>46387</v>
      </c>
      <c r="C6301">
        <v>173812.97</v>
      </c>
      <c r="D6301">
        <v>688.01</v>
      </c>
      <c r="E6301">
        <v>296.13</v>
      </c>
      <c r="F6301">
        <v>1388.44</v>
      </c>
      <c r="G6301">
        <v>404.24</v>
      </c>
      <c r="H6301">
        <v>171724.15</v>
      </c>
      <c r="I6301">
        <v>35.99</v>
      </c>
      <c r="J6301">
        <v>6.98</v>
      </c>
      <c r="K6301">
        <v>29.01</v>
      </c>
    </row>
    <row r="6302" spans="1:11" x14ac:dyDescent="0.3">
      <c r="A6302" t="s">
        <v>565</v>
      </c>
      <c r="B6302" s="2">
        <v>46053</v>
      </c>
      <c r="C6302">
        <v>198497.65</v>
      </c>
      <c r="D6302">
        <v>1255.5</v>
      </c>
      <c r="E6302">
        <v>202.64</v>
      </c>
      <c r="F6302">
        <v>2691.02</v>
      </c>
      <c r="G6302">
        <v>407.87</v>
      </c>
      <c r="H6302">
        <v>195196.12</v>
      </c>
      <c r="I6302">
        <v>41.01</v>
      </c>
      <c r="J6302">
        <v>5.91</v>
      </c>
      <c r="K6302">
        <v>35.1</v>
      </c>
    </row>
    <row r="6303" spans="1:11" x14ac:dyDescent="0.3">
      <c r="A6303" t="s">
        <v>565</v>
      </c>
      <c r="B6303" s="2">
        <v>46081</v>
      </c>
      <c r="C6303">
        <v>195196.12</v>
      </c>
      <c r="D6303">
        <v>1234.6199999999999</v>
      </c>
      <c r="E6303">
        <v>199.27</v>
      </c>
      <c r="F6303">
        <v>2646.26</v>
      </c>
      <c r="G6303">
        <v>401.09</v>
      </c>
      <c r="H6303">
        <v>191949.51</v>
      </c>
      <c r="I6303">
        <v>40.33</v>
      </c>
      <c r="J6303">
        <v>5.91</v>
      </c>
      <c r="K6303">
        <v>34.42</v>
      </c>
    </row>
    <row r="6304" spans="1:11" x14ac:dyDescent="0.3">
      <c r="A6304" t="s">
        <v>565</v>
      </c>
      <c r="B6304" s="2">
        <v>46112</v>
      </c>
      <c r="C6304">
        <v>191949.51</v>
      </c>
      <c r="D6304">
        <v>1214.08</v>
      </c>
      <c r="E6304">
        <v>195.95</v>
      </c>
      <c r="F6304">
        <v>2602.2399999999998</v>
      </c>
      <c r="G6304">
        <v>394.42</v>
      </c>
      <c r="H6304">
        <v>188756.89</v>
      </c>
      <c r="I6304">
        <v>39.659999999999997</v>
      </c>
      <c r="J6304">
        <v>5.91</v>
      </c>
      <c r="K6304">
        <v>33.75</v>
      </c>
    </row>
    <row r="6305" spans="1:11" x14ac:dyDescent="0.3">
      <c r="A6305" t="s">
        <v>565</v>
      </c>
      <c r="B6305" s="2">
        <v>46142</v>
      </c>
      <c r="C6305">
        <v>188756.89</v>
      </c>
      <c r="D6305">
        <v>1193.8900000000001</v>
      </c>
      <c r="E6305">
        <v>192.69</v>
      </c>
      <c r="F6305">
        <v>2558.96</v>
      </c>
      <c r="G6305">
        <v>387.86</v>
      </c>
      <c r="H6305">
        <v>185617.38</v>
      </c>
      <c r="I6305">
        <v>39</v>
      </c>
      <c r="J6305">
        <v>5.91</v>
      </c>
      <c r="K6305">
        <v>33.090000000000003</v>
      </c>
    </row>
    <row r="6306" spans="1:11" x14ac:dyDescent="0.3">
      <c r="A6306" t="s">
        <v>565</v>
      </c>
      <c r="B6306" s="2">
        <v>46173</v>
      </c>
      <c r="C6306">
        <v>185617.38</v>
      </c>
      <c r="D6306">
        <v>1174.03</v>
      </c>
      <c r="E6306">
        <v>189.49</v>
      </c>
      <c r="F6306">
        <v>2516.4</v>
      </c>
      <c r="G6306">
        <v>381.41</v>
      </c>
      <c r="H6306">
        <v>182530.09</v>
      </c>
      <c r="I6306">
        <v>38.35</v>
      </c>
      <c r="J6306">
        <v>5.91</v>
      </c>
      <c r="K6306">
        <v>32.44</v>
      </c>
    </row>
    <row r="6307" spans="1:11" x14ac:dyDescent="0.3">
      <c r="A6307" t="s">
        <v>565</v>
      </c>
      <c r="B6307" s="2">
        <v>46203</v>
      </c>
      <c r="C6307">
        <v>182530.09</v>
      </c>
      <c r="D6307">
        <v>1154.5</v>
      </c>
      <c r="E6307">
        <v>186.34</v>
      </c>
      <c r="F6307">
        <v>2474.5500000000002</v>
      </c>
      <c r="G6307">
        <v>375.06</v>
      </c>
      <c r="H6307">
        <v>179494.14</v>
      </c>
      <c r="I6307">
        <v>37.71</v>
      </c>
      <c r="J6307">
        <v>5.91</v>
      </c>
      <c r="K6307">
        <v>31.8</v>
      </c>
    </row>
    <row r="6308" spans="1:11" x14ac:dyDescent="0.3">
      <c r="A6308" t="s">
        <v>565</v>
      </c>
      <c r="B6308" s="2">
        <v>46234</v>
      </c>
      <c r="C6308">
        <v>179494.14</v>
      </c>
      <c r="D6308">
        <v>1135.3</v>
      </c>
      <c r="E6308">
        <v>183.24</v>
      </c>
      <c r="F6308">
        <v>2433.39</v>
      </c>
      <c r="G6308">
        <v>368.82</v>
      </c>
      <c r="H6308">
        <v>176508.69</v>
      </c>
      <c r="I6308">
        <v>37.08</v>
      </c>
      <c r="J6308">
        <v>5.91</v>
      </c>
      <c r="K6308">
        <v>31.18</v>
      </c>
    </row>
    <row r="6309" spans="1:11" x14ac:dyDescent="0.3">
      <c r="A6309" t="s">
        <v>565</v>
      </c>
      <c r="B6309" s="2">
        <v>46265</v>
      </c>
      <c r="C6309">
        <v>176508.69</v>
      </c>
      <c r="D6309">
        <v>1116.42</v>
      </c>
      <c r="E6309">
        <v>180.19</v>
      </c>
      <c r="F6309">
        <v>2392.91</v>
      </c>
      <c r="G6309">
        <v>362.69</v>
      </c>
      <c r="H6309">
        <v>173572.9</v>
      </c>
      <c r="I6309">
        <v>36.47</v>
      </c>
      <c r="J6309">
        <v>5.91</v>
      </c>
      <c r="K6309">
        <v>30.56</v>
      </c>
    </row>
    <row r="6310" spans="1:11" x14ac:dyDescent="0.3">
      <c r="A6310" t="s">
        <v>565</v>
      </c>
      <c r="B6310" s="2">
        <v>46295</v>
      </c>
      <c r="C6310">
        <v>173572.9</v>
      </c>
      <c r="D6310">
        <v>1097.8499999999999</v>
      </c>
      <c r="E6310">
        <v>177.19</v>
      </c>
      <c r="F6310">
        <v>2353.11</v>
      </c>
      <c r="G6310">
        <v>356.66</v>
      </c>
      <c r="H6310">
        <v>170685.93</v>
      </c>
      <c r="I6310">
        <v>35.86</v>
      </c>
      <c r="J6310">
        <v>5.91</v>
      </c>
      <c r="K6310">
        <v>29.95</v>
      </c>
    </row>
    <row r="6311" spans="1:11" x14ac:dyDescent="0.3">
      <c r="A6311" t="s">
        <v>565</v>
      </c>
      <c r="B6311" s="2">
        <v>46326</v>
      </c>
      <c r="C6311">
        <v>170685.93</v>
      </c>
      <c r="D6311">
        <v>1079.5899999999999</v>
      </c>
      <c r="E6311">
        <v>174.25</v>
      </c>
      <c r="F6311">
        <v>2313.9699999999998</v>
      </c>
      <c r="G6311">
        <v>350.73</v>
      </c>
      <c r="H6311">
        <v>167846.99</v>
      </c>
      <c r="I6311">
        <v>35.26</v>
      </c>
      <c r="J6311">
        <v>5.91</v>
      </c>
      <c r="K6311">
        <v>29.36</v>
      </c>
    </row>
    <row r="6312" spans="1:11" x14ac:dyDescent="0.3">
      <c r="A6312" t="s">
        <v>565</v>
      </c>
      <c r="B6312" s="2">
        <v>46356</v>
      </c>
      <c r="C6312">
        <v>167846.99</v>
      </c>
      <c r="D6312">
        <v>1061.6300000000001</v>
      </c>
      <c r="E6312">
        <v>171.35</v>
      </c>
      <c r="F6312">
        <v>2275.4899999999998</v>
      </c>
      <c r="G6312">
        <v>344.89</v>
      </c>
      <c r="H6312">
        <v>165055.26</v>
      </c>
      <c r="I6312">
        <v>34.68</v>
      </c>
      <c r="J6312">
        <v>5.91</v>
      </c>
      <c r="K6312">
        <v>28.77</v>
      </c>
    </row>
    <row r="6313" spans="1:11" x14ac:dyDescent="0.3">
      <c r="A6313" t="s">
        <v>565</v>
      </c>
      <c r="B6313" s="2">
        <v>46387</v>
      </c>
      <c r="C6313">
        <v>165055.26</v>
      </c>
      <c r="D6313">
        <v>1043.97</v>
      </c>
      <c r="E6313">
        <v>168.5</v>
      </c>
      <c r="F6313">
        <v>2237.64</v>
      </c>
      <c r="G6313">
        <v>339.16</v>
      </c>
      <c r="H6313">
        <v>162309.96</v>
      </c>
      <c r="I6313">
        <v>34.1</v>
      </c>
      <c r="J6313">
        <v>5.91</v>
      </c>
      <c r="K6313">
        <v>28.19</v>
      </c>
    </row>
    <row r="6314" spans="1:11" x14ac:dyDescent="0.3">
      <c r="A6314" t="s">
        <v>566</v>
      </c>
      <c r="B6314" s="2">
        <v>46053</v>
      </c>
      <c r="C6314">
        <v>620353.41</v>
      </c>
      <c r="D6314">
        <v>3484.32</v>
      </c>
      <c r="E6314">
        <v>578.54</v>
      </c>
      <c r="F6314">
        <v>9900.2800000000007</v>
      </c>
      <c r="G6314">
        <v>1358.06</v>
      </c>
      <c r="H6314">
        <v>608516.53</v>
      </c>
      <c r="I6314">
        <v>128.01</v>
      </c>
      <c r="J6314">
        <v>7.05</v>
      </c>
      <c r="K6314">
        <v>120.96</v>
      </c>
    </row>
    <row r="6315" spans="1:11" x14ac:dyDescent="0.3">
      <c r="A6315" t="s">
        <v>566</v>
      </c>
      <c r="B6315" s="2">
        <v>46081</v>
      </c>
      <c r="C6315">
        <v>608516.53</v>
      </c>
      <c r="D6315">
        <v>3417.83</v>
      </c>
      <c r="E6315">
        <v>567.5</v>
      </c>
      <c r="F6315">
        <v>9711.3700000000008</v>
      </c>
      <c r="G6315">
        <v>1332.15</v>
      </c>
      <c r="H6315">
        <v>596905.51</v>
      </c>
      <c r="I6315">
        <v>125.56</v>
      </c>
      <c r="J6315">
        <v>7.05</v>
      </c>
      <c r="K6315">
        <v>118.51</v>
      </c>
    </row>
    <row r="6316" spans="1:11" x14ac:dyDescent="0.3">
      <c r="A6316" t="s">
        <v>566</v>
      </c>
      <c r="B6316" s="2">
        <v>46112</v>
      </c>
      <c r="C6316">
        <v>596905.51</v>
      </c>
      <c r="D6316">
        <v>3352.62</v>
      </c>
      <c r="E6316">
        <v>556.66999999999996</v>
      </c>
      <c r="F6316">
        <v>9526.07</v>
      </c>
      <c r="G6316">
        <v>1306.73</v>
      </c>
      <c r="H6316">
        <v>585516.04</v>
      </c>
      <c r="I6316">
        <v>123.17</v>
      </c>
      <c r="J6316">
        <v>7.05</v>
      </c>
      <c r="K6316">
        <v>116.12</v>
      </c>
    </row>
    <row r="6317" spans="1:11" x14ac:dyDescent="0.3">
      <c r="A6317" t="s">
        <v>566</v>
      </c>
      <c r="B6317" s="2">
        <v>46142</v>
      </c>
      <c r="C6317">
        <v>585516.04</v>
      </c>
      <c r="D6317">
        <v>3288.65</v>
      </c>
      <c r="E6317">
        <v>546.04999999999995</v>
      </c>
      <c r="F6317">
        <v>9344.2999999999993</v>
      </c>
      <c r="G6317">
        <v>1281.79</v>
      </c>
      <c r="H6317">
        <v>574343.88</v>
      </c>
      <c r="I6317">
        <v>120.82</v>
      </c>
      <c r="J6317">
        <v>7.05</v>
      </c>
      <c r="K6317">
        <v>113.77</v>
      </c>
    </row>
    <row r="6318" spans="1:11" x14ac:dyDescent="0.3">
      <c r="A6318" t="s">
        <v>566</v>
      </c>
      <c r="B6318" s="2">
        <v>46173</v>
      </c>
      <c r="C6318">
        <v>574343.88</v>
      </c>
      <c r="D6318">
        <v>3225.9</v>
      </c>
      <c r="E6318">
        <v>535.63</v>
      </c>
      <c r="F6318">
        <v>9166.01</v>
      </c>
      <c r="G6318">
        <v>1257.3399999999999</v>
      </c>
      <c r="H6318">
        <v>563384.91</v>
      </c>
      <c r="I6318">
        <v>118.51</v>
      </c>
      <c r="J6318">
        <v>7.05</v>
      </c>
      <c r="K6318">
        <v>111.46</v>
      </c>
    </row>
    <row r="6319" spans="1:11" x14ac:dyDescent="0.3">
      <c r="A6319" t="s">
        <v>566</v>
      </c>
      <c r="B6319" s="2">
        <v>46203</v>
      </c>
      <c r="C6319">
        <v>563384.91</v>
      </c>
      <c r="D6319">
        <v>3164.35</v>
      </c>
      <c r="E6319">
        <v>525.41</v>
      </c>
      <c r="F6319">
        <v>8991.11</v>
      </c>
      <c r="G6319">
        <v>1233.3499999999999</v>
      </c>
      <c r="H6319">
        <v>552635.03</v>
      </c>
      <c r="I6319">
        <v>116.25</v>
      </c>
      <c r="J6319">
        <v>7.05</v>
      </c>
      <c r="K6319">
        <v>109.2</v>
      </c>
    </row>
    <row r="6320" spans="1:11" x14ac:dyDescent="0.3">
      <c r="A6320" t="s">
        <v>566</v>
      </c>
      <c r="B6320" s="2">
        <v>46234</v>
      </c>
      <c r="C6320">
        <v>552635.03</v>
      </c>
      <c r="D6320">
        <v>3103.97</v>
      </c>
      <c r="E6320">
        <v>515.39</v>
      </c>
      <c r="F6320">
        <v>8819.5499999999993</v>
      </c>
      <c r="G6320">
        <v>1209.81</v>
      </c>
      <c r="H6320">
        <v>542090.28</v>
      </c>
      <c r="I6320">
        <v>114.03</v>
      </c>
      <c r="J6320">
        <v>7.05</v>
      </c>
      <c r="K6320">
        <v>106.98</v>
      </c>
    </row>
    <row r="6321" spans="1:11" x14ac:dyDescent="0.3">
      <c r="A6321" t="s">
        <v>566</v>
      </c>
      <c r="B6321" s="2">
        <v>46265</v>
      </c>
      <c r="C6321">
        <v>542090.28</v>
      </c>
      <c r="D6321">
        <v>3044.74</v>
      </c>
      <c r="E6321">
        <v>505.55</v>
      </c>
      <c r="F6321">
        <v>8651.27</v>
      </c>
      <c r="G6321">
        <v>1186.73</v>
      </c>
      <c r="H6321">
        <v>531746.73</v>
      </c>
      <c r="I6321">
        <v>111.86</v>
      </c>
      <c r="J6321">
        <v>7.05</v>
      </c>
      <c r="K6321">
        <v>104.81</v>
      </c>
    </row>
    <row r="6322" spans="1:11" x14ac:dyDescent="0.3">
      <c r="A6322" t="s">
        <v>566</v>
      </c>
      <c r="B6322" s="2">
        <v>46295</v>
      </c>
      <c r="C6322">
        <v>531746.73</v>
      </c>
      <c r="D6322">
        <v>2986.64</v>
      </c>
      <c r="E6322">
        <v>495.91</v>
      </c>
      <c r="F6322">
        <v>8486.2000000000007</v>
      </c>
      <c r="G6322">
        <v>1164.08</v>
      </c>
      <c r="H6322">
        <v>521600.54</v>
      </c>
      <c r="I6322">
        <v>109.72</v>
      </c>
      <c r="J6322">
        <v>7.05</v>
      </c>
      <c r="K6322">
        <v>102.67</v>
      </c>
    </row>
    <row r="6323" spans="1:11" x14ac:dyDescent="0.3">
      <c r="A6323" t="s">
        <v>566</v>
      </c>
      <c r="B6323" s="2">
        <v>46326</v>
      </c>
      <c r="C6323">
        <v>521600.54</v>
      </c>
      <c r="D6323">
        <v>2929.66</v>
      </c>
      <c r="E6323">
        <v>486.45</v>
      </c>
      <c r="F6323">
        <v>8324.27</v>
      </c>
      <c r="G6323">
        <v>1141.8699999999999</v>
      </c>
      <c r="H6323">
        <v>511647.95</v>
      </c>
      <c r="I6323">
        <v>107.63</v>
      </c>
      <c r="J6323">
        <v>7.05</v>
      </c>
      <c r="K6323">
        <v>100.58</v>
      </c>
    </row>
    <row r="6324" spans="1:11" x14ac:dyDescent="0.3">
      <c r="A6324" t="s">
        <v>566</v>
      </c>
      <c r="B6324" s="2">
        <v>46356</v>
      </c>
      <c r="C6324">
        <v>511647.95</v>
      </c>
      <c r="D6324">
        <v>2873.76</v>
      </c>
      <c r="E6324">
        <v>477.16</v>
      </c>
      <c r="F6324">
        <v>8165.44</v>
      </c>
      <c r="G6324">
        <v>1120.08</v>
      </c>
      <c r="H6324">
        <v>501885.27</v>
      </c>
      <c r="I6324">
        <v>105.58</v>
      </c>
      <c r="J6324">
        <v>7.05</v>
      </c>
      <c r="K6324">
        <v>98.53</v>
      </c>
    </row>
    <row r="6325" spans="1:11" x14ac:dyDescent="0.3">
      <c r="A6325" t="s">
        <v>566</v>
      </c>
      <c r="B6325" s="2">
        <v>46387</v>
      </c>
      <c r="C6325">
        <v>501885.27</v>
      </c>
      <c r="D6325">
        <v>2818.92</v>
      </c>
      <c r="E6325">
        <v>468.06</v>
      </c>
      <c r="F6325">
        <v>8009.63</v>
      </c>
      <c r="G6325">
        <v>1098.71</v>
      </c>
      <c r="H6325">
        <v>492308.86</v>
      </c>
      <c r="I6325">
        <v>103.56</v>
      </c>
      <c r="J6325">
        <v>7.05</v>
      </c>
      <c r="K6325">
        <v>96.51</v>
      </c>
    </row>
    <row r="6326" spans="1:11" x14ac:dyDescent="0.3">
      <c r="A6326" t="s">
        <v>567</v>
      </c>
      <c r="B6326" s="2">
        <v>46053</v>
      </c>
      <c r="C6326">
        <v>446965.49</v>
      </c>
      <c r="D6326">
        <v>2189.7600000000002</v>
      </c>
      <c r="E6326">
        <v>636.6</v>
      </c>
      <c r="F6326">
        <v>3691.12</v>
      </c>
      <c r="G6326">
        <v>1063.29</v>
      </c>
      <c r="H6326">
        <v>441574.47</v>
      </c>
      <c r="I6326">
        <v>92.56</v>
      </c>
      <c r="J6326">
        <v>5.4</v>
      </c>
      <c r="K6326">
        <v>87.15</v>
      </c>
    </row>
    <row r="6327" spans="1:11" x14ac:dyDescent="0.3">
      <c r="A6327" t="s">
        <v>567</v>
      </c>
      <c r="B6327" s="2">
        <v>46081</v>
      </c>
      <c r="C6327">
        <v>441574.47</v>
      </c>
      <c r="D6327">
        <v>2163.35</v>
      </c>
      <c r="E6327">
        <v>628.92999999999995</v>
      </c>
      <c r="F6327">
        <v>3646.6</v>
      </c>
      <c r="G6327">
        <v>1050.47</v>
      </c>
      <c r="H6327">
        <v>436248.48</v>
      </c>
      <c r="I6327">
        <v>91.44</v>
      </c>
      <c r="J6327">
        <v>5.4</v>
      </c>
      <c r="K6327">
        <v>86.04</v>
      </c>
    </row>
    <row r="6328" spans="1:11" x14ac:dyDescent="0.3">
      <c r="A6328" t="s">
        <v>567</v>
      </c>
      <c r="B6328" s="2">
        <v>46112</v>
      </c>
      <c r="C6328">
        <v>436248.48</v>
      </c>
      <c r="D6328">
        <v>2137.25</v>
      </c>
      <c r="E6328">
        <v>621.34</v>
      </c>
      <c r="F6328">
        <v>3602.62</v>
      </c>
      <c r="G6328">
        <v>1037.8</v>
      </c>
      <c r="H6328">
        <v>430986.72</v>
      </c>
      <c r="I6328">
        <v>90.34</v>
      </c>
      <c r="J6328">
        <v>5.4</v>
      </c>
      <c r="K6328">
        <v>84.93</v>
      </c>
    </row>
    <row r="6329" spans="1:11" x14ac:dyDescent="0.3">
      <c r="A6329" t="s">
        <v>567</v>
      </c>
      <c r="B6329" s="2">
        <v>46142</v>
      </c>
      <c r="C6329">
        <v>430986.72</v>
      </c>
      <c r="D6329">
        <v>2111.48</v>
      </c>
      <c r="E6329">
        <v>613.85</v>
      </c>
      <c r="F6329">
        <v>3559.17</v>
      </c>
      <c r="G6329">
        <v>1025.28</v>
      </c>
      <c r="H6329">
        <v>425788.43</v>
      </c>
      <c r="I6329">
        <v>89.25</v>
      </c>
      <c r="J6329">
        <v>5.4</v>
      </c>
      <c r="K6329">
        <v>83.85</v>
      </c>
    </row>
    <row r="6330" spans="1:11" x14ac:dyDescent="0.3">
      <c r="A6330" t="s">
        <v>567</v>
      </c>
      <c r="B6330" s="2">
        <v>46173</v>
      </c>
      <c r="C6330">
        <v>425788.43</v>
      </c>
      <c r="D6330">
        <v>2086.0100000000002</v>
      </c>
      <c r="E6330">
        <v>606.44000000000005</v>
      </c>
      <c r="F6330">
        <v>3516.24</v>
      </c>
      <c r="G6330">
        <v>1012.91</v>
      </c>
      <c r="H6330">
        <v>420652.84</v>
      </c>
      <c r="I6330">
        <v>88.17</v>
      </c>
      <c r="J6330">
        <v>5.4</v>
      </c>
      <c r="K6330">
        <v>82.77</v>
      </c>
    </row>
    <row r="6331" spans="1:11" x14ac:dyDescent="0.3">
      <c r="A6331" t="s">
        <v>567</v>
      </c>
      <c r="B6331" s="2">
        <v>46203</v>
      </c>
      <c r="C6331">
        <v>420652.84</v>
      </c>
      <c r="D6331">
        <v>2060.85</v>
      </c>
      <c r="E6331">
        <v>599.13</v>
      </c>
      <c r="F6331">
        <v>3473.83</v>
      </c>
      <c r="G6331">
        <v>1000.7</v>
      </c>
      <c r="H6331">
        <v>415579.19</v>
      </c>
      <c r="I6331">
        <v>87.11</v>
      </c>
      <c r="J6331">
        <v>5.4</v>
      </c>
      <c r="K6331">
        <v>81.709999999999994</v>
      </c>
    </row>
    <row r="6332" spans="1:11" x14ac:dyDescent="0.3">
      <c r="A6332" t="s">
        <v>567</v>
      </c>
      <c r="B6332" s="2">
        <v>46234</v>
      </c>
      <c r="C6332">
        <v>415579.19</v>
      </c>
      <c r="D6332">
        <v>2035.99</v>
      </c>
      <c r="E6332">
        <v>591.9</v>
      </c>
      <c r="F6332">
        <v>3431.93</v>
      </c>
      <c r="G6332">
        <v>988.63</v>
      </c>
      <c r="H6332">
        <v>410566.73</v>
      </c>
      <c r="I6332">
        <v>86.06</v>
      </c>
      <c r="J6332">
        <v>5.4</v>
      </c>
      <c r="K6332">
        <v>80.650000000000006</v>
      </c>
    </row>
    <row r="6333" spans="1:11" x14ac:dyDescent="0.3">
      <c r="A6333" t="s">
        <v>567</v>
      </c>
      <c r="B6333" s="2">
        <v>46265</v>
      </c>
      <c r="C6333">
        <v>410566.73</v>
      </c>
      <c r="D6333">
        <v>2011.43</v>
      </c>
      <c r="E6333">
        <v>584.76</v>
      </c>
      <c r="F6333">
        <v>3390.53</v>
      </c>
      <c r="G6333">
        <v>976.7</v>
      </c>
      <c r="H6333">
        <v>405614.74</v>
      </c>
      <c r="I6333">
        <v>85.02</v>
      </c>
      <c r="J6333">
        <v>5.4</v>
      </c>
      <c r="K6333">
        <v>79.62</v>
      </c>
    </row>
    <row r="6334" spans="1:11" x14ac:dyDescent="0.3">
      <c r="A6334" t="s">
        <v>567</v>
      </c>
      <c r="B6334" s="2">
        <v>46295</v>
      </c>
      <c r="C6334">
        <v>405614.74</v>
      </c>
      <c r="D6334">
        <v>1987.17</v>
      </c>
      <c r="E6334">
        <v>577.71</v>
      </c>
      <c r="F6334">
        <v>3349.64</v>
      </c>
      <c r="G6334">
        <v>964.92</v>
      </c>
      <c r="H6334">
        <v>400722.47</v>
      </c>
      <c r="I6334">
        <v>83.99</v>
      </c>
      <c r="J6334">
        <v>5.4</v>
      </c>
      <c r="K6334">
        <v>78.59</v>
      </c>
    </row>
    <row r="6335" spans="1:11" x14ac:dyDescent="0.3">
      <c r="A6335" t="s">
        <v>567</v>
      </c>
      <c r="B6335" s="2">
        <v>46326</v>
      </c>
      <c r="C6335">
        <v>400722.47</v>
      </c>
      <c r="D6335">
        <v>1963.21</v>
      </c>
      <c r="E6335">
        <v>570.74</v>
      </c>
      <c r="F6335">
        <v>3309.24</v>
      </c>
      <c r="G6335">
        <v>953.28</v>
      </c>
      <c r="H6335">
        <v>395889.2</v>
      </c>
      <c r="I6335">
        <v>82.98</v>
      </c>
      <c r="J6335">
        <v>5.4</v>
      </c>
      <c r="K6335">
        <v>77.58</v>
      </c>
    </row>
    <row r="6336" spans="1:11" x14ac:dyDescent="0.3">
      <c r="A6336" t="s">
        <v>567</v>
      </c>
      <c r="B6336" s="2">
        <v>46356</v>
      </c>
      <c r="C6336">
        <v>395889.2</v>
      </c>
      <c r="D6336">
        <v>1939.53</v>
      </c>
      <c r="E6336">
        <v>563.86</v>
      </c>
      <c r="F6336">
        <v>3269.32</v>
      </c>
      <c r="G6336">
        <v>941.79</v>
      </c>
      <c r="H6336">
        <v>391114.23999999999</v>
      </c>
      <c r="I6336">
        <v>81.98</v>
      </c>
      <c r="J6336">
        <v>5.4</v>
      </c>
      <c r="K6336">
        <v>76.58</v>
      </c>
    </row>
    <row r="6337" spans="1:11" x14ac:dyDescent="0.3">
      <c r="A6337" t="s">
        <v>567</v>
      </c>
      <c r="B6337" s="2">
        <v>46387</v>
      </c>
      <c r="C6337">
        <v>391114.23999999999</v>
      </c>
      <c r="D6337">
        <v>1916.13</v>
      </c>
      <c r="E6337">
        <v>557.05999999999995</v>
      </c>
      <c r="F6337">
        <v>3229.89</v>
      </c>
      <c r="G6337">
        <v>930.43</v>
      </c>
      <c r="H6337">
        <v>386396.86</v>
      </c>
      <c r="I6337">
        <v>80.989999999999995</v>
      </c>
      <c r="J6337">
        <v>5.4</v>
      </c>
      <c r="K6337">
        <v>75.59</v>
      </c>
    </row>
    <row r="6338" spans="1:11" x14ac:dyDescent="0.3">
      <c r="A6338" t="s">
        <v>568</v>
      </c>
      <c r="B6338" s="2">
        <v>46053</v>
      </c>
      <c r="C6338">
        <v>560329.01</v>
      </c>
      <c r="D6338">
        <v>2970.68</v>
      </c>
      <c r="E6338">
        <v>729.92</v>
      </c>
      <c r="F6338">
        <v>3968.72</v>
      </c>
      <c r="G6338">
        <v>1409.28</v>
      </c>
      <c r="H6338">
        <v>554221.09</v>
      </c>
      <c r="I6338">
        <v>116.1</v>
      </c>
      <c r="J6338">
        <v>6.32</v>
      </c>
      <c r="K6338">
        <v>109.77</v>
      </c>
    </row>
    <row r="6339" spans="1:11" x14ac:dyDescent="0.3">
      <c r="A6339" t="s">
        <v>568</v>
      </c>
      <c r="B6339" s="2">
        <v>46081</v>
      </c>
      <c r="C6339">
        <v>554221.09</v>
      </c>
      <c r="D6339">
        <v>2938.3</v>
      </c>
      <c r="E6339">
        <v>721.97</v>
      </c>
      <c r="F6339">
        <v>3925.46</v>
      </c>
      <c r="G6339">
        <v>1393.92</v>
      </c>
      <c r="H6339">
        <v>548179.74</v>
      </c>
      <c r="I6339">
        <v>114.83</v>
      </c>
      <c r="J6339">
        <v>6.32</v>
      </c>
      <c r="K6339">
        <v>108.51</v>
      </c>
    </row>
    <row r="6340" spans="1:11" x14ac:dyDescent="0.3">
      <c r="A6340" t="s">
        <v>568</v>
      </c>
      <c r="B6340" s="2">
        <v>46112</v>
      </c>
      <c r="C6340">
        <v>548179.74</v>
      </c>
      <c r="D6340">
        <v>2906.27</v>
      </c>
      <c r="E6340">
        <v>714.1</v>
      </c>
      <c r="F6340">
        <v>3882.67</v>
      </c>
      <c r="G6340">
        <v>1378.72</v>
      </c>
      <c r="H6340">
        <v>542204.25</v>
      </c>
      <c r="I6340">
        <v>113.58</v>
      </c>
      <c r="J6340">
        <v>6.32</v>
      </c>
      <c r="K6340">
        <v>107.26</v>
      </c>
    </row>
    <row r="6341" spans="1:11" x14ac:dyDescent="0.3">
      <c r="A6341" t="s">
        <v>568</v>
      </c>
      <c r="B6341" s="2">
        <v>46142</v>
      </c>
      <c r="C6341">
        <v>542204.25</v>
      </c>
      <c r="D6341">
        <v>2874.59</v>
      </c>
      <c r="E6341">
        <v>706.31</v>
      </c>
      <c r="F6341">
        <v>3840.35</v>
      </c>
      <c r="G6341">
        <v>1363.69</v>
      </c>
      <c r="H6341">
        <v>536293.9</v>
      </c>
      <c r="I6341">
        <v>112.34</v>
      </c>
      <c r="J6341">
        <v>6.32</v>
      </c>
      <c r="K6341">
        <v>106.02</v>
      </c>
    </row>
    <row r="6342" spans="1:11" x14ac:dyDescent="0.3">
      <c r="A6342" t="s">
        <v>568</v>
      </c>
      <c r="B6342" s="2">
        <v>46173</v>
      </c>
      <c r="C6342">
        <v>536293.9</v>
      </c>
      <c r="D6342">
        <v>2843.25</v>
      </c>
      <c r="E6342">
        <v>698.61</v>
      </c>
      <c r="F6342">
        <v>3798.49</v>
      </c>
      <c r="G6342">
        <v>1348.83</v>
      </c>
      <c r="H6342">
        <v>530447.98</v>
      </c>
      <c r="I6342">
        <v>111.12</v>
      </c>
      <c r="J6342">
        <v>6.32</v>
      </c>
      <c r="K6342">
        <v>104.79</v>
      </c>
    </row>
    <row r="6343" spans="1:11" x14ac:dyDescent="0.3">
      <c r="A6343" t="s">
        <v>568</v>
      </c>
      <c r="B6343" s="2">
        <v>46203</v>
      </c>
      <c r="C6343">
        <v>530447.98</v>
      </c>
      <c r="D6343">
        <v>2812.26</v>
      </c>
      <c r="E6343">
        <v>691</v>
      </c>
      <c r="F6343">
        <v>3757.08</v>
      </c>
      <c r="G6343">
        <v>1334.12</v>
      </c>
      <c r="H6343">
        <v>524665.77</v>
      </c>
      <c r="I6343">
        <v>109.91</v>
      </c>
      <c r="J6343">
        <v>6.32</v>
      </c>
      <c r="K6343">
        <v>103.58</v>
      </c>
    </row>
    <row r="6344" spans="1:11" x14ac:dyDescent="0.3">
      <c r="A6344" t="s">
        <v>568</v>
      </c>
      <c r="B6344" s="2">
        <v>46234</v>
      </c>
      <c r="C6344">
        <v>524665.77</v>
      </c>
      <c r="D6344">
        <v>2781.6</v>
      </c>
      <c r="E6344">
        <v>683.46</v>
      </c>
      <c r="F6344">
        <v>3716.13</v>
      </c>
      <c r="G6344">
        <v>1319.58</v>
      </c>
      <c r="H6344">
        <v>518946.6</v>
      </c>
      <c r="I6344">
        <v>108.71</v>
      </c>
      <c r="J6344">
        <v>6.32</v>
      </c>
      <c r="K6344">
        <v>102.38</v>
      </c>
    </row>
    <row r="6345" spans="1:11" x14ac:dyDescent="0.3">
      <c r="A6345" t="s">
        <v>568</v>
      </c>
      <c r="B6345" s="2">
        <v>46265</v>
      </c>
      <c r="C6345">
        <v>518946.6</v>
      </c>
      <c r="D6345">
        <v>2751.28</v>
      </c>
      <c r="E6345">
        <v>676.01</v>
      </c>
      <c r="F6345">
        <v>3675.62</v>
      </c>
      <c r="G6345">
        <v>1305.2</v>
      </c>
      <c r="H6345">
        <v>513289.77</v>
      </c>
      <c r="I6345">
        <v>107.52</v>
      </c>
      <c r="J6345">
        <v>6.32</v>
      </c>
      <c r="K6345">
        <v>101.2</v>
      </c>
    </row>
    <row r="6346" spans="1:11" x14ac:dyDescent="0.3">
      <c r="A6346" t="s">
        <v>568</v>
      </c>
      <c r="B6346" s="2">
        <v>46295</v>
      </c>
      <c r="C6346">
        <v>513289.77</v>
      </c>
      <c r="D6346">
        <v>2721.29</v>
      </c>
      <c r="E6346">
        <v>668.65</v>
      </c>
      <c r="F6346">
        <v>3635.55</v>
      </c>
      <c r="G6346">
        <v>1290.97</v>
      </c>
      <c r="H6346">
        <v>507694.61</v>
      </c>
      <c r="I6346">
        <v>106.35</v>
      </c>
      <c r="J6346">
        <v>6.32</v>
      </c>
      <c r="K6346">
        <v>100.03</v>
      </c>
    </row>
    <row r="6347" spans="1:11" x14ac:dyDescent="0.3">
      <c r="A6347" t="s">
        <v>568</v>
      </c>
      <c r="B6347" s="2">
        <v>46326</v>
      </c>
      <c r="C6347">
        <v>507694.61</v>
      </c>
      <c r="D6347">
        <v>2691.63</v>
      </c>
      <c r="E6347">
        <v>661.36</v>
      </c>
      <c r="F6347">
        <v>3595.92</v>
      </c>
      <c r="G6347">
        <v>1276.9000000000001</v>
      </c>
      <c r="H6347">
        <v>502160.43</v>
      </c>
      <c r="I6347">
        <v>105.19</v>
      </c>
      <c r="J6347">
        <v>6.32</v>
      </c>
      <c r="K6347">
        <v>98.87</v>
      </c>
    </row>
    <row r="6348" spans="1:11" x14ac:dyDescent="0.3">
      <c r="A6348" t="s">
        <v>568</v>
      </c>
      <c r="B6348" s="2">
        <v>46356</v>
      </c>
      <c r="C6348">
        <v>502160.43</v>
      </c>
      <c r="D6348">
        <v>2662.29</v>
      </c>
      <c r="E6348">
        <v>654.15</v>
      </c>
      <c r="F6348">
        <v>3556.72</v>
      </c>
      <c r="G6348">
        <v>1262.98</v>
      </c>
      <c r="H6348">
        <v>496686.58</v>
      </c>
      <c r="I6348">
        <v>104.05</v>
      </c>
      <c r="J6348">
        <v>6.32</v>
      </c>
      <c r="K6348">
        <v>97.72</v>
      </c>
    </row>
    <row r="6349" spans="1:11" x14ac:dyDescent="0.3">
      <c r="A6349" t="s">
        <v>568</v>
      </c>
      <c r="B6349" s="2">
        <v>46387</v>
      </c>
      <c r="C6349">
        <v>496686.58</v>
      </c>
      <c r="D6349">
        <v>2633.27</v>
      </c>
      <c r="E6349">
        <v>647.02</v>
      </c>
      <c r="F6349">
        <v>3517.95</v>
      </c>
      <c r="G6349">
        <v>1249.21</v>
      </c>
      <c r="H6349">
        <v>491272.4</v>
      </c>
      <c r="I6349">
        <v>102.91</v>
      </c>
      <c r="J6349">
        <v>6.32</v>
      </c>
      <c r="K6349">
        <v>96.59</v>
      </c>
    </row>
    <row r="6350" spans="1:11" x14ac:dyDescent="0.3">
      <c r="A6350" t="s">
        <v>569</v>
      </c>
      <c r="B6350" s="2">
        <v>46053</v>
      </c>
      <c r="C6350">
        <v>358208.91</v>
      </c>
      <c r="D6350">
        <v>1912.84</v>
      </c>
      <c r="E6350">
        <v>353.22</v>
      </c>
      <c r="F6350">
        <v>4429.41</v>
      </c>
      <c r="G6350">
        <v>427.84</v>
      </c>
      <c r="H6350">
        <v>352998.43</v>
      </c>
      <c r="I6350">
        <v>74.08</v>
      </c>
      <c r="J6350">
        <v>6.6</v>
      </c>
      <c r="K6350">
        <v>67.489999999999995</v>
      </c>
    </row>
    <row r="6351" spans="1:11" x14ac:dyDescent="0.3">
      <c r="A6351" t="s">
        <v>569</v>
      </c>
      <c r="B6351" s="2">
        <v>46081</v>
      </c>
      <c r="C6351">
        <v>352998.43</v>
      </c>
      <c r="D6351">
        <v>1885.01</v>
      </c>
      <c r="E6351">
        <v>348.08</v>
      </c>
      <c r="F6351">
        <v>4364.9799999999996</v>
      </c>
      <c r="G6351">
        <v>421.62</v>
      </c>
      <c r="H6351">
        <v>347863.75</v>
      </c>
      <c r="I6351">
        <v>73.010000000000005</v>
      </c>
      <c r="J6351">
        <v>6.6</v>
      </c>
      <c r="K6351">
        <v>66.41</v>
      </c>
    </row>
    <row r="6352" spans="1:11" x14ac:dyDescent="0.3">
      <c r="A6352" t="s">
        <v>569</v>
      </c>
      <c r="B6352" s="2">
        <v>46112</v>
      </c>
      <c r="C6352">
        <v>347863.75</v>
      </c>
      <c r="D6352">
        <v>1857.59</v>
      </c>
      <c r="E6352">
        <v>343.02</v>
      </c>
      <c r="F6352">
        <v>4301.49</v>
      </c>
      <c r="G6352">
        <v>415.49</v>
      </c>
      <c r="H6352">
        <v>342803.76</v>
      </c>
      <c r="I6352">
        <v>71.94</v>
      </c>
      <c r="J6352">
        <v>6.6</v>
      </c>
      <c r="K6352">
        <v>65.349999999999994</v>
      </c>
    </row>
    <row r="6353" spans="1:11" x14ac:dyDescent="0.3">
      <c r="A6353" t="s">
        <v>569</v>
      </c>
      <c r="B6353" s="2">
        <v>46142</v>
      </c>
      <c r="C6353">
        <v>342803.76</v>
      </c>
      <c r="D6353">
        <v>1830.57</v>
      </c>
      <c r="E6353">
        <v>338.03</v>
      </c>
      <c r="F6353">
        <v>4238.92</v>
      </c>
      <c r="G6353">
        <v>409.44</v>
      </c>
      <c r="H6353">
        <v>337817.36</v>
      </c>
      <c r="I6353">
        <v>70.900000000000006</v>
      </c>
      <c r="J6353">
        <v>6.6</v>
      </c>
      <c r="K6353">
        <v>64.3</v>
      </c>
    </row>
    <row r="6354" spans="1:11" x14ac:dyDescent="0.3">
      <c r="A6354" t="s">
        <v>569</v>
      </c>
      <c r="B6354" s="2">
        <v>46173</v>
      </c>
      <c r="C6354">
        <v>337817.36</v>
      </c>
      <c r="D6354">
        <v>1803.94</v>
      </c>
      <c r="E6354">
        <v>333.11</v>
      </c>
      <c r="F6354">
        <v>4177.26</v>
      </c>
      <c r="G6354">
        <v>403.49</v>
      </c>
      <c r="H6354">
        <v>332903.5</v>
      </c>
      <c r="I6354">
        <v>69.87</v>
      </c>
      <c r="J6354">
        <v>6.6</v>
      </c>
      <c r="K6354">
        <v>63.27</v>
      </c>
    </row>
    <row r="6355" spans="1:11" x14ac:dyDescent="0.3">
      <c r="A6355" t="s">
        <v>569</v>
      </c>
      <c r="B6355" s="2">
        <v>46203</v>
      </c>
      <c r="C6355">
        <v>332903.5</v>
      </c>
      <c r="D6355">
        <v>1777.7</v>
      </c>
      <c r="E6355">
        <v>328.27</v>
      </c>
      <c r="F6355">
        <v>4116.5</v>
      </c>
      <c r="G6355">
        <v>397.62</v>
      </c>
      <c r="H6355">
        <v>328061.12</v>
      </c>
      <c r="I6355">
        <v>68.849999999999994</v>
      </c>
      <c r="J6355">
        <v>6.6</v>
      </c>
      <c r="K6355">
        <v>62.25</v>
      </c>
    </row>
    <row r="6356" spans="1:11" x14ac:dyDescent="0.3">
      <c r="A6356" t="s">
        <v>569</v>
      </c>
      <c r="B6356" s="2">
        <v>46234</v>
      </c>
      <c r="C6356">
        <v>328061.12</v>
      </c>
      <c r="D6356">
        <v>1751.85</v>
      </c>
      <c r="E6356">
        <v>323.49</v>
      </c>
      <c r="F6356">
        <v>4056.62</v>
      </c>
      <c r="G6356">
        <v>391.83</v>
      </c>
      <c r="H6356">
        <v>323289.17</v>
      </c>
      <c r="I6356">
        <v>67.849999999999994</v>
      </c>
      <c r="J6356">
        <v>6.6</v>
      </c>
      <c r="K6356">
        <v>61.25</v>
      </c>
    </row>
    <row r="6357" spans="1:11" x14ac:dyDescent="0.3">
      <c r="A6357" t="s">
        <v>569</v>
      </c>
      <c r="B6357" s="2">
        <v>46265</v>
      </c>
      <c r="C6357">
        <v>323289.17</v>
      </c>
      <c r="D6357">
        <v>1726.36</v>
      </c>
      <c r="E6357">
        <v>318.79000000000002</v>
      </c>
      <c r="F6357">
        <v>3997.61</v>
      </c>
      <c r="G6357">
        <v>386.13</v>
      </c>
      <c r="H6357">
        <v>318586.63</v>
      </c>
      <c r="I6357">
        <v>66.86</v>
      </c>
      <c r="J6357">
        <v>6.6</v>
      </c>
      <c r="K6357">
        <v>60.27</v>
      </c>
    </row>
    <row r="6358" spans="1:11" x14ac:dyDescent="0.3">
      <c r="A6358" t="s">
        <v>569</v>
      </c>
      <c r="B6358" s="2">
        <v>46295</v>
      </c>
      <c r="C6358">
        <v>318586.63</v>
      </c>
      <c r="D6358">
        <v>1701.25</v>
      </c>
      <c r="E6358">
        <v>314.14999999999998</v>
      </c>
      <c r="F6358">
        <v>3939.46</v>
      </c>
      <c r="G6358">
        <v>380.52</v>
      </c>
      <c r="H6358">
        <v>313952.5</v>
      </c>
      <c r="I6358">
        <v>65.89</v>
      </c>
      <c r="J6358">
        <v>6.6</v>
      </c>
      <c r="K6358">
        <v>59.29</v>
      </c>
    </row>
    <row r="6359" spans="1:11" x14ac:dyDescent="0.3">
      <c r="A6359" t="s">
        <v>569</v>
      </c>
      <c r="B6359" s="2">
        <v>46326</v>
      </c>
      <c r="C6359">
        <v>313952.5</v>
      </c>
      <c r="D6359">
        <v>1676.51</v>
      </c>
      <c r="E6359">
        <v>309.58</v>
      </c>
      <c r="F6359">
        <v>3882.16</v>
      </c>
      <c r="G6359">
        <v>374.98</v>
      </c>
      <c r="H6359">
        <v>309385.77</v>
      </c>
      <c r="I6359">
        <v>64.930000000000007</v>
      </c>
      <c r="J6359">
        <v>6.6</v>
      </c>
      <c r="K6359">
        <v>58.34</v>
      </c>
    </row>
    <row r="6360" spans="1:11" x14ac:dyDescent="0.3">
      <c r="A6360" t="s">
        <v>569</v>
      </c>
      <c r="B6360" s="2">
        <v>46356</v>
      </c>
      <c r="C6360">
        <v>309385.77</v>
      </c>
      <c r="D6360">
        <v>1652.12</v>
      </c>
      <c r="E6360">
        <v>305.08</v>
      </c>
      <c r="F6360">
        <v>3825.69</v>
      </c>
      <c r="G6360">
        <v>369.53</v>
      </c>
      <c r="H6360">
        <v>304885.48</v>
      </c>
      <c r="I6360">
        <v>63.99</v>
      </c>
      <c r="J6360">
        <v>6.6</v>
      </c>
      <c r="K6360">
        <v>57.39</v>
      </c>
    </row>
    <row r="6361" spans="1:11" x14ac:dyDescent="0.3">
      <c r="A6361" t="s">
        <v>569</v>
      </c>
      <c r="B6361" s="2">
        <v>46387</v>
      </c>
      <c r="C6361">
        <v>304885.48</v>
      </c>
      <c r="D6361">
        <v>1628.09</v>
      </c>
      <c r="E6361">
        <v>300.64</v>
      </c>
      <c r="F6361">
        <v>3770.04</v>
      </c>
      <c r="G6361">
        <v>364.15</v>
      </c>
      <c r="H6361">
        <v>300450.64</v>
      </c>
      <c r="I6361">
        <v>63.06</v>
      </c>
      <c r="J6361">
        <v>6.6</v>
      </c>
      <c r="K6361">
        <v>56.46</v>
      </c>
    </row>
    <row r="6362" spans="1:11" x14ac:dyDescent="0.3">
      <c r="A6362" t="s">
        <v>570</v>
      </c>
      <c r="B6362" s="2">
        <v>46053</v>
      </c>
      <c r="C6362">
        <v>278835.46999999997</v>
      </c>
      <c r="D6362">
        <v>1362.34</v>
      </c>
      <c r="E6362">
        <v>309.63</v>
      </c>
      <c r="F6362">
        <v>2632.68</v>
      </c>
      <c r="G6362">
        <v>602.51</v>
      </c>
      <c r="H6362">
        <v>275290.65999999997</v>
      </c>
      <c r="I6362">
        <v>57.72</v>
      </c>
      <c r="J6362">
        <v>22.07</v>
      </c>
      <c r="K6362">
        <v>35.65</v>
      </c>
    </row>
    <row r="6363" spans="1:11" x14ac:dyDescent="0.3">
      <c r="A6363" t="s">
        <v>570</v>
      </c>
      <c r="B6363" s="2">
        <v>46081</v>
      </c>
      <c r="C6363">
        <v>275290.65999999997</v>
      </c>
      <c r="D6363">
        <v>1345.02</v>
      </c>
      <c r="E6363">
        <v>305.69</v>
      </c>
      <c r="F6363">
        <v>2599.21</v>
      </c>
      <c r="G6363">
        <v>594.85</v>
      </c>
      <c r="H6363">
        <v>271790.90999999997</v>
      </c>
      <c r="I6363">
        <v>56.99</v>
      </c>
      <c r="J6363">
        <v>22.07</v>
      </c>
      <c r="K6363">
        <v>34.92</v>
      </c>
    </row>
    <row r="6364" spans="1:11" x14ac:dyDescent="0.3">
      <c r="A6364" t="s">
        <v>570</v>
      </c>
      <c r="B6364" s="2">
        <v>46112</v>
      </c>
      <c r="C6364">
        <v>271790.90999999997</v>
      </c>
      <c r="D6364">
        <v>1327.93</v>
      </c>
      <c r="E6364">
        <v>301.81</v>
      </c>
      <c r="F6364">
        <v>2566.16</v>
      </c>
      <c r="G6364">
        <v>587.28</v>
      </c>
      <c r="H6364">
        <v>268335.65000000002</v>
      </c>
      <c r="I6364">
        <v>56.26</v>
      </c>
      <c r="J6364">
        <v>22.07</v>
      </c>
      <c r="K6364">
        <v>34.19</v>
      </c>
    </row>
    <row r="6365" spans="1:11" x14ac:dyDescent="0.3">
      <c r="A6365" t="s">
        <v>570</v>
      </c>
      <c r="B6365" s="2">
        <v>46142</v>
      </c>
      <c r="C6365">
        <v>268335.65000000002</v>
      </c>
      <c r="D6365">
        <v>1311.04</v>
      </c>
      <c r="E6365">
        <v>297.97000000000003</v>
      </c>
      <c r="F6365">
        <v>2533.54</v>
      </c>
      <c r="G6365">
        <v>579.82000000000005</v>
      </c>
      <c r="H6365">
        <v>264924.32</v>
      </c>
      <c r="I6365">
        <v>55.55</v>
      </c>
      <c r="J6365">
        <v>22.07</v>
      </c>
      <c r="K6365">
        <v>33.479999999999997</v>
      </c>
    </row>
    <row r="6366" spans="1:11" x14ac:dyDescent="0.3">
      <c r="A6366" t="s">
        <v>570</v>
      </c>
      <c r="B6366" s="2">
        <v>46173</v>
      </c>
      <c r="C6366">
        <v>264924.32</v>
      </c>
      <c r="D6366">
        <v>1294.3800000000001</v>
      </c>
      <c r="E6366">
        <v>294.18</v>
      </c>
      <c r="F6366">
        <v>2501.33</v>
      </c>
      <c r="G6366">
        <v>572.45000000000005</v>
      </c>
      <c r="H6366">
        <v>261556.36</v>
      </c>
      <c r="I6366">
        <v>54.84</v>
      </c>
      <c r="J6366">
        <v>22.07</v>
      </c>
      <c r="K6366">
        <v>32.770000000000003</v>
      </c>
    </row>
    <row r="6367" spans="1:11" x14ac:dyDescent="0.3">
      <c r="A6367" t="s">
        <v>570</v>
      </c>
      <c r="B6367" s="2">
        <v>46203</v>
      </c>
      <c r="C6367">
        <v>261556.36</v>
      </c>
      <c r="D6367">
        <v>1277.92</v>
      </c>
      <c r="E6367">
        <v>290.44</v>
      </c>
      <c r="F6367">
        <v>2469.5300000000002</v>
      </c>
      <c r="G6367">
        <v>565.16999999999996</v>
      </c>
      <c r="H6367">
        <v>258231.21</v>
      </c>
      <c r="I6367">
        <v>54.14</v>
      </c>
      <c r="J6367">
        <v>22.07</v>
      </c>
      <c r="K6367">
        <v>32.07</v>
      </c>
    </row>
    <row r="6368" spans="1:11" x14ac:dyDescent="0.3">
      <c r="A6368" t="s">
        <v>570</v>
      </c>
      <c r="B6368" s="2">
        <v>46234</v>
      </c>
      <c r="C6368">
        <v>258231.21</v>
      </c>
      <c r="D6368">
        <v>1261.67</v>
      </c>
      <c r="E6368">
        <v>286.75</v>
      </c>
      <c r="F6368">
        <v>2438.14</v>
      </c>
      <c r="G6368">
        <v>557.99</v>
      </c>
      <c r="H6368">
        <v>254948.34</v>
      </c>
      <c r="I6368">
        <v>53.46</v>
      </c>
      <c r="J6368">
        <v>22.07</v>
      </c>
      <c r="K6368">
        <v>31.38</v>
      </c>
    </row>
    <row r="6369" spans="1:11" x14ac:dyDescent="0.3">
      <c r="A6369" t="s">
        <v>570</v>
      </c>
      <c r="B6369" s="2">
        <v>46265</v>
      </c>
      <c r="C6369">
        <v>254948.34</v>
      </c>
      <c r="D6369">
        <v>1245.6400000000001</v>
      </c>
      <c r="E6369">
        <v>283.10000000000002</v>
      </c>
      <c r="F6369">
        <v>2407.14</v>
      </c>
      <c r="G6369">
        <v>550.89</v>
      </c>
      <c r="H6369">
        <v>251707.2</v>
      </c>
      <c r="I6369">
        <v>52.78</v>
      </c>
      <c r="J6369">
        <v>22.07</v>
      </c>
      <c r="K6369">
        <v>30.7</v>
      </c>
    </row>
    <row r="6370" spans="1:11" x14ac:dyDescent="0.3">
      <c r="A6370" t="s">
        <v>570</v>
      </c>
      <c r="B6370" s="2">
        <v>46295</v>
      </c>
      <c r="C6370">
        <v>251707.2</v>
      </c>
      <c r="D6370">
        <v>1229.8</v>
      </c>
      <c r="E6370">
        <v>279.51</v>
      </c>
      <c r="F6370">
        <v>2376.54</v>
      </c>
      <c r="G6370">
        <v>543.89</v>
      </c>
      <c r="H6370">
        <v>248507.27</v>
      </c>
      <c r="I6370">
        <v>52.11</v>
      </c>
      <c r="J6370">
        <v>22.07</v>
      </c>
      <c r="K6370">
        <v>30.03</v>
      </c>
    </row>
    <row r="6371" spans="1:11" x14ac:dyDescent="0.3">
      <c r="A6371" t="s">
        <v>570</v>
      </c>
      <c r="B6371" s="2">
        <v>46326</v>
      </c>
      <c r="C6371">
        <v>248507.27</v>
      </c>
      <c r="D6371">
        <v>1214.17</v>
      </c>
      <c r="E6371">
        <v>275.95</v>
      </c>
      <c r="F6371">
        <v>2346.33</v>
      </c>
      <c r="G6371">
        <v>536.97</v>
      </c>
      <c r="H6371">
        <v>245348.02</v>
      </c>
      <c r="I6371">
        <v>51.44</v>
      </c>
      <c r="J6371">
        <v>22.07</v>
      </c>
      <c r="K6371">
        <v>29.37</v>
      </c>
    </row>
    <row r="6372" spans="1:11" x14ac:dyDescent="0.3">
      <c r="A6372" t="s">
        <v>570</v>
      </c>
      <c r="B6372" s="2">
        <v>46356</v>
      </c>
      <c r="C6372">
        <v>245348.02</v>
      </c>
      <c r="D6372">
        <v>1198.73</v>
      </c>
      <c r="E6372">
        <v>272.44</v>
      </c>
      <c r="F6372">
        <v>2316.5</v>
      </c>
      <c r="G6372">
        <v>530.15</v>
      </c>
      <c r="H6372">
        <v>242228.93</v>
      </c>
      <c r="I6372">
        <v>50.79</v>
      </c>
      <c r="J6372">
        <v>22.07</v>
      </c>
      <c r="K6372">
        <v>28.72</v>
      </c>
    </row>
    <row r="6373" spans="1:11" x14ac:dyDescent="0.3">
      <c r="A6373" t="s">
        <v>570</v>
      </c>
      <c r="B6373" s="2">
        <v>46387</v>
      </c>
      <c r="C6373">
        <v>242228.93</v>
      </c>
      <c r="D6373">
        <v>1183.49</v>
      </c>
      <c r="E6373">
        <v>268.98</v>
      </c>
      <c r="F6373">
        <v>2287.0500000000002</v>
      </c>
      <c r="G6373">
        <v>523.41</v>
      </c>
      <c r="H6373">
        <v>239149.49</v>
      </c>
      <c r="I6373">
        <v>50.14</v>
      </c>
      <c r="J6373">
        <v>22.07</v>
      </c>
      <c r="K6373">
        <v>28.07</v>
      </c>
    </row>
    <row r="6374" spans="1:11" x14ac:dyDescent="0.3">
      <c r="A6374" t="s">
        <v>571</v>
      </c>
      <c r="B6374" s="2">
        <v>46053</v>
      </c>
      <c r="C6374">
        <v>469505.71</v>
      </c>
      <c r="D6374">
        <v>2481.34</v>
      </c>
      <c r="E6374">
        <v>651.20000000000005</v>
      </c>
      <c r="F6374">
        <v>5991.15</v>
      </c>
      <c r="G6374">
        <v>1300.8</v>
      </c>
      <c r="H6374">
        <v>461562.56</v>
      </c>
      <c r="I6374">
        <v>96.99</v>
      </c>
      <c r="J6374">
        <v>5.41</v>
      </c>
      <c r="K6374">
        <v>91.58</v>
      </c>
    </row>
    <row r="6375" spans="1:11" x14ac:dyDescent="0.3">
      <c r="A6375" t="s">
        <v>571</v>
      </c>
      <c r="B6375" s="2">
        <v>46081</v>
      </c>
      <c r="C6375">
        <v>461562.56</v>
      </c>
      <c r="D6375">
        <v>2439.36</v>
      </c>
      <c r="E6375">
        <v>640.17999999999995</v>
      </c>
      <c r="F6375">
        <v>5889.79</v>
      </c>
      <c r="G6375">
        <v>1278.79</v>
      </c>
      <c r="H6375">
        <v>453753.8</v>
      </c>
      <c r="I6375">
        <v>95.35</v>
      </c>
      <c r="J6375">
        <v>5.41</v>
      </c>
      <c r="K6375">
        <v>89.94</v>
      </c>
    </row>
    <row r="6376" spans="1:11" x14ac:dyDescent="0.3">
      <c r="A6376" t="s">
        <v>571</v>
      </c>
      <c r="B6376" s="2">
        <v>46112</v>
      </c>
      <c r="C6376">
        <v>453753.8</v>
      </c>
      <c r="D6376">
        <v>2398.09</v>
      </c>
      <c r="E6376">
        <v>629.35</v>
      </c>
      <c r="F6376">
        <v>5790.15</v>
      </c>
      <c r="G6376">
        <v>1257.1600000000001</v>
      </c>
      <c r="H6376">
        <v>446077.14</v>
      </c>
      <c r="I6376">
        <v>93.73</v>
      </c>
      <c r="J6376">
        <v>5.41</v>
      </c>
      <c r="K6376">
        <v>88.32</v>
      </c>
    </row>
    <row r="6377" spans="1:11" x14ac:dyDescent="0.3">
      <c r="A6377" t="s">
        <v>571</v>
      </c>
      <c r="B6377" s="2">
        <v>46142</v>
      </c>
      <c r="C6377">
        <v>446077.14</v>
      </c>
      <c r="D6377">
        <v>2357.52</v>
      </c>
      <c r="E6377">
        <v>618.70000000000005</v>
      </c>
      <c r="F6377">
        <v>5692.19</v>
      </c>
      <c r="G6377">
        <v>1235.8900000000001</v>
      </c>
      <c r="H6377">
        <v>438530.36</v>
      </c>
      <c r="I6377">
        <v>92.15</v>
      </c>
      <c r="J6377">
        <v>5.41</v>
      </c>
      <c r="K6377">
        <v>86.74</v>
      </c>
    </row>
    <row r="6378" spans="1:11" x14ac:dyDescent="0.3">
      <c r="A6378" t="s">
        <v>571</v>
      </c>
      <c r="B6378" s="2">
        <v>46173</v>
      </c>
      <c r="C6378">
        <v>438530.36</v>
      </c>
      <c r="D6378">
        <v>2317.63</v>
      </c>
      <c r="E6378">
        <v>608.24</v>
      </c>
      <c r="F6378">
        <v>5595.89</v>
      </c>
      <c r="G6378">
        <v>1214.98</v>
      </c>
      <c r="H6378">
        <v>431111.25</v>
      </c>
      <c r="I6378">
        <v>90.59</v>
      </c>
      <c r="J6378">
        <v>5.41</v>
      </c>
      <c r="K6378">
        <v>85.18</v>
      </c>
    </row>
    <row r="6379" spans="1:11" x14ac:dyDescent="0.3">
      <c r="A6379" t="s">
        <v>571</v>
      </c>
      <c r="B6379" s="2">
        <v>46203</v>
      </c>
      <c r="C6379">
        <v>431111.25</v>
      </c>
      <c r="D6379">
        <v>2278.42</v>
      </c>
      <c r="E6379">
        <v>597.95000000000005</v>
      </c>
      <c r="F6379">
        <v>5501.22</v>
      </c>
      <c r="G6379">
        <v>1194.42</v>
      </c>
      <c r="H6379">
        <v>423817.67</v>
      </c>
      <c r="I6379">
        <v>89.06</v>
      </c>
      <c r="J6379">
        <v>5.41</v>
      </c>
      <c r="K6379">
        <v>83.65</v>
      </c>
    </row>
    <row r="6380" spans="1:11" x14ac:dyDescent="0.3">
      <c r="A6380" t="s">
        <v>571</v>
      </c>
      <c r="B6380" s="2">
        <v>46234</v>
      </c>
      <c r="C6380">
        <v>423817.67</v>
      </c>
      <c r="D6380">
        <v>2239.88</v>
      </c>
      <c r="E6380">
        <v>587.83000000000004</v>
      </c>
      <c r="F6380">
        <v>5408.15</v>
      </c>
      <c r="G6380">
        <v>1174.22</v>
      </c>
      <c r="H6380">
        <v>416647.47</v>
      </c>
      <c r="I6380">
        <v>87.55</v>
      </c>
      <c r="J6380">
        <v>5.41</v>
      </c>
      <c r="K6380">
        <v>82.14</v>
      </c>
    </row>
    <row r="6381" spans="1:11" x14ac:dyDescent="0.3">
      <c r="A6381" t="s">
        <v>571</v>
      </c>
      <c r="B6381" s="2">
        <v>46265</v>
      </c>
      <c r="C6381">
        <v>416647.47</v>
      </c>
      <c r="D6381">
        <v>2201.98</v>
      </c>
      <c r="E6381">
        <v>577.89</v>
      </c>
      <c r="F6381">
        <v>5316.65</v>
      </c>
      <c r="G6381">
        <v>1154.3499999999999</v>
      </c>
      <c r="H6381">
        <v>409598.59</v>
      </c>
      <c r="I6381">
        <v>86.07</v>
      </c>
      <c r="J6381">
        <v>5.41</v>
      </c>
      <c r="K6381">
        <v>80.66</v>
      </c>
    </row>
    <row r="6382" spans="1:11" x14ac:dyDescent="0.3">
      <c r="A6382" t="s">
        <v>571</v>
      </c>
      <c r="B6382" s="2">
        <v>46295</v>
      </c>
      <c r="C6382">
        <v>409598.59</v>
      </c>
      <c r="D6382">
        <v>2164.73</v>
      </c>
      <c r="E6382">
        <v>568.11</v>
      </c>
      <c r="F6382">
        <v>5226.7</v>
      </c>
      <c r="G6382">
        <v>1134.82</v>
      </c>
      <c r="H6382">
        <v>402668.95</v>
      </c>
      <c r="I6382">
        <v>84.61</v>
      </c>
      <c r="J6382">
        <v>5.41</v>
      </c>
      <c r="K6382">
        <v>79.2</v>
      </c>
    </row>
    <row r="6383" spans="1:11" x14ac:dyDescent="0.3">
      <c r="A6383" t="s">
        <v>571</v>
      </c>
      <c r="B6383" s="2">
        <v>46326</v>
      </c>
      <c r="C6383">
        <v>402668.95</v>
      </c>
      <c r="D6383">
        <v>2128.11</v>
      </c>
      <c r="E6383">
        <v>558.5</v>
      </c>
      <c r="F6383">
        <v>5138.28</v>
      </c>
      <c r="G6383">
        <v>1115.6199999999999</v>
      </c>
      <c r="H6383">
        <v>395856.55</v>
      </c>
      <c r="I6383">
        <v>83.18</v>
      </c>
      <c r="J6383">
        <v>5.41</v>
      </c>
      <c r="K6383">
        <v>77.77</v>
      </c>
    </row>
    <row r="6384" spans="1:11" x14ac:dyDescent="0.3">
      <c r="A6384" t="s">
        <v>571</v>
      </c>
      <c r="B6384" s="2">
        <v>46356</v>
      </c>
      <c r="C6384">
        <v>395856.55</v>
      </c>
      <c r="D6384">
        <v>2092.1</v>
      </c>
      <c r="E6384">
        <v>549.04999999999995</v>
      </c>
      <c r="F6384">
        <v>5051.3500000000004</v>
      </c>
      <c r="G6384">
        <v>1096.75</v>
      </c>
      <c r="H6384">
        <v>389159.41</v>
      </c>
      <c r="I6384">
        <v>81.77</v>
      </c>
      <c r="J6384">
        <v>5.41</v>
      </c>
      <c r="K6384">
        <v>76.36</v>
      </c>
    </row>
    <row r="6385" spans="1:11" x14ac:dyDescent="0.3">
      <c r="A6385" t="s">
        <v>571</v>
      </c>
      <c r="B6385" s="2">
        <v>46387</v>
      </c>
      <c r="C6385">
        <v>389159.41</v>
      </c>
      <c r="D6385">
        <v>2056.71</v>
      </c>
      <c r="E6385">
        <v>539.76</v>
      </c>
      <c r="F6385">
        <v>4965.8900000000003</v>
      </c>
      <c r="G6385">
        <v>1078.19</v>
      </c>
      <c r="H6385">
        <v>382575.57</v>
      </c>
      <c r="I6385">
        <v>80.39</v>
      </c>
      <c r="J6385">
        <v>5.41</v>
      </c>
      <c r="K6385">
        <v>74.98</v>
      </c>
    </row>
    <row r="6386" spans="1:11" x14ac:dyDescent="0.3">
      <c r="A6386" t="s">
        <v>572</v>
      </c>
      <c r="B6386" s="2">
        <v>46053</v>
      </c>
      <c r="C6386">
        <v>270894.56</v>
      </c>
      <c r="D6386">
        <v>1463.06</v>
      </c>
      <c r="E6386">
        <v>731.32</v>
      </c>
      <c r="F6386">
        <v>2092.4</v>
      </c>
      <c r="G6386">
        <v>636.89</v>
      </c>
      <c r="H6386">
        <v>267433.96000000002</v>
      </c>
      <c r="I6386">
        <v>56.08</v>
      </c>
      <c r="J6386">
        <v>6.93</v>
      </c>
      <c r="K6386">
        <v>49.14</v>
      </c>
    </row>
    <row r="6387" spans="1:11" x14ac:dyDescent="0.3">
      <c r="A6387" t="s">
        <v>572</v>
      </c>
      <c r="B6387" s="2">
        <v>46081</v>
      </c>
      <c r="C6387">
        <v>267433.96000000002</v>
      </c>
      <c r="D6387">
        <v>1444.37</v>
      </c>
      <c r="E6387">
        <v>721.97</v>
      </c>
      <c r="F6387">
        <v>2065.67</v>
      </c>
      <c r="G6387">
        <v>628.76</v>
      </c>
      <c r="H6387">
        <v>264017.56</v>
      </c>
      <c r="I6387">
        <v>55.36</v>
      </c>
      <c r="J6387">
        <v>6.93</v>
      </c>
      <c r="K6387">
        <v>48.42</v>
      </c>
    </row>
    <row r="6388" spans="1:11" x14ac:dyDescent="0.3">
      <c r="A6388" t="s">
        <v>572</v>
      </c>
      <c r="B6388" s="2">
        <v>46112</v>
      </c>
      <c r="C6388">
        <v>264017.56</v>
      </c>
      <c r="D6388">
        <v>1425.91</v>
      </c>
      <c r="E6388">
        <v>712.75</v>
      </c>
      <c r="F6388">
        <v>2039.28</v>
      </c>
      <c r="G6388">
        <v>620.72</v>
      </c>
      <c r="H6388">
        <v>260644.81</v>
      </c>
      <c r="I6388">
        <v>54.65</v>
      </c>
      <c r="J6388">
        <v>6.93</v>
      </c>
      <c r="K6388">
        <v>47.72</v>
      </c>
    </row>
    <row r="6389" spans="1:11" x14ac:dyDescent="0.3">
      <c r="A6389" t="s">
        <v>572</v>
      </c>
      <c r="B6389" s="2">
        <v>46142</v>
      </c>
      <c r="C6389">
        <v>260644.81</v>
      </c>
      <c r="D6389">
        <v>1407.7</v>
      </c>
      <c r="E6389">
        <v>703.65</v>
      </c>
      <c r="F6389">
        <v>2013.23</v>
      </c>
      <c r="G6389">
        <v>612.79</v>
      </c>
      <c r="H6389">
        <v>257315.14</v>
      </c>
      <c r="I6389">
        <v>53.95</v>
      </c>
      <c r="J6389">
        <v>6.93</v>
      </c>
      <c r="K6389">
        <v>47.02</v>
      </c>
    </row>
    <row r="6390" spans="1:11" x14ac:dyDescent="0.3">
      <c r="A6390" t="s">
        <v>572</v>
      </c>
      <c r="B6390" s="2">
        <v>46173</v>
      </c>
      <c r="C6390">
        <v>257315.14</v>
      </c>
      <c r="D6390">
        <v>1389.72</v>
      </c>
      <c r="E6390">
        <v>694.66</v>
      </c>
      <c r="F6390">
        <v>1987.51</v>
      </c>
      <c r="G6390">
        <v>604.97</v>
      </c>
      <c r="H6390">
        <v>254028.01</v>
      </c>
      <c r="I6390">
        <v>53.26</v>
      </c>
      <c r="J6390">
        <v>6.93</v>
      </c>
      <c r="K6390">
        <v>46.33</v>
      </c>
    </row>
    <row r="6391" spans="1:11" x14ac:dyDescent="0.3">
      <c r="A6391" t="s">
        <v>572</v>
      </c>
      <c r="B6391" s="2">
        <v>46203</v>
      </c>
      <c r="C6391">
        <v>254028.01</v>
      </c>
      <c r="D6391">
        <v>1371.96</v>
      </c>
      <c r="E6391">
        <v>685.78</v>
      </c>
      <c r="F6391">
        <v>1962.12</v>
      </c>
      <c r="G6391">
        <v>597.24</v>
      </c>
      <c r="H6391">
        <v>250782.87</v>
      </c>
      <c r="I6391">
        <v>52.58</v>
      </c>
      <c r="J6391">
        <v>6.93</v>
      </c>
      <c r="K6391">
        <v>45.65</v>
      </c>
    </row>
    <row r="6392" spans="1:11" x14ac:dyDescent="0.3">
      <c r="A6392" t="s">
        <v>572</v>
      </c>
      <c r="B6392" s="2">
        <v>46234</v>
      </c>
      <c r="C6392">
        <v>250782.87</v>
      </c>
      <c r="D6392">
        <v>1354.44</v>
      </c>
      <c r="E6392">
        <v>677.02</v>
      </c>
      <c r="F6392">
        <v>1937.05</v>
      </c>
      <c r="G6392">
        <v>589.61</v>
      </c>
      <c r="H6392">
        <v>247579.19</v>
      </c>
      <c r="I6392">
        <v>51.91</v>
      </c>
      <c r="J6392">
        <v>6.93</v>
      </c>
      <c r="K6392">
        <v>44.98</v>
      </c>
    </row>
    <row r="6393" spans="1:11" x14ac:dyDescent="0.3">
      <c r="A6393" t="s">
        <v>572</v>
      </c>
      <c r="B6393" s="2">
        <v>46265</v>
      </c>
      <c r="C6393">
        <v>247579.19</v>
      </c>
      <c r="D6393">
        <v>1337.13</v>
      </c>
      <c r="E6393">
        <v>668.37</v>
      </c>
      <c r="F6393">
        <v>1912.31</v>
      </c>
      <c r="G6393">
        <v>582.08000000000004</v>
      </c>
      <c r="H6393">
        <v>244416.44</v>
      </c>
      <c r="I6393">
        <v>51.25</v>
      </c>
      <c r="J6393">
        <v>6.93</v>
      </c>
      <c r="K6393">
        <v>44.31</v>
      </c>
    </row>
    <row r="6394" spans="1:11" x14ac:dyDescent="0.3">
      <c r="A6394" t="s">
        <v>572</v>
      </c>
      <c r="B6394" s="2">
        <v>46295</v>
      </c>
      <c r="C6394">
        <v>244416.44</v>
      </c>
      <c r="D6394">
        <v>1320.05</v>
      </c>
      <c r="E6394">
        <v>659.84</v>
      </c>
      <c r="F6394">
        <v>1887.88</v>
      </c>
      <c r="G6394">
        <v>574.64</v>
      </c>
      <c r="H6394">
        <v>241294.07999999999</v>
      </c>
      <c r="I6394">
        <v>50.59</v>
      </c>
      <c r="J6394">
        <v>6.93</v>
      </c>
      <c r="K6394">
        <v>43.66</v>
      </c>
    </row>
    <row r="6395" spans="1:11" x14ac:dyDescent="0.3">
      <c r="A6395" t="s">
        <v>572</v>
      </c>
      <c r="B6395" s="2">
        <v>46326</v>
      </c>
      <c r="C6395">
        <v>241294.07999999999</v>
      </c>
      <c r="D6395">
        <v>1303.19</v>
      </c>
      <c r="E6395">
        <v>651.41</v>
      </c>
      <c r="F6395">
        <v>1863.76</v>
      </c>
      <c r="G6395">
        <v>567.29999999999995</v>
      </c>
      <c r="H6395">
        <v>238211.62</v>
      </c>
      <c r="I6395">
        <v>49.95</v>
      </c>
      <c r="J6395">
        <v>6.93</v>
      </c>
      <c r="K6395">
        <v>43.01</v>
      </c>
    </row>
    <row r="6396" spans="1:11" x14ac:dyDescent="0.3">
      <c r="A6396" t="s">
        <v>572</v>
      </c>
      <c r="B6396" s="2">
        <v>46356</v>
      </c>
      <c r="C6396">
        <v>238211.62</v>
      </c>
      <c r="D6396">
        <v>1286.54</v>
      </c>
      <c r="E6396">
        <v>643.08000000000004</v>
      </c>
      <c r="F6396">
        <v>1839.95</v>
      </c>
      <c r="G6396">
        <v>560.04999999999995</v>
      </c>
      <c r="H6396">
        <v>235168.53</v>
      </c>
      <c r="I6396">
        <v>49.31</v>
      </c>
      <c r="J6396">
        <v>6.93</v>
      </c>
      <c r="K6396">
        <v>42.38</v>
      </c>
    </row>
    <row r="6397" spans="1:11" x14ac:dyDescent="0.3">
      <c r="A6397" t="s">
        <v>572</v>
      </c>
      <c r="B6397" s="2">
        <v>46387</v>
      </c>
      <c r="C6397">
        <v>235168.53</v>
      </c>
      <c r="D6397">
        <v>1270.1099999999999</v>
      </c>
      <c r="E6397">
        <v>634.87</v>
      </c>
      <c r="F6397">
        <v>1816.45</v>
      </c>
      <c r="G6397">
        <v>552.9</v>
      </c>
      <c r="H6397">
        <v>232164.32</v>
      </c>
      <c r="I6397">
        <v>48.68</v>
      </c>
      <c r="J6397">
        <v>6.93</v>
      </c>
      <c r="K6397">
        <v>41.75</v>
      </c>
    </row>
    <row r="6398" spans="1:11" x14ac:dyDescent="0.3">
      <c r="A6398" t="s">
        <v>573</v>
      </c>
      <c r="B6398" s="2">
        <v>46053</v>
      </c>
      <c r="C6398">
        <v>280208.92</v>
      </c>
      <c r="D6398">
        <v>1765.32</v>
      </c>
      <c r="E6398">
        <v>247.02</v>
      </c>
      <c r="F6398">
        <v>3537.8</v>
      </c>
      <c r="G6398">
        <v>674.57</v>
      </c>
      <c r="H6398">
        <v>275749.53000000003</v>
      </c>
      <c r="I6398">
        <v>57.91</v>
      </c>
      <c r="J6398">
        <v>5.87</v>
      </c>
      <c r="K6398">
        <v>52.04</v>
      </c>
    </row>
    <row r="6399" spans="1:11" x14ac:dyDescent="0.3">
      <c r="A6399" t="s">
        <v>573</v>
      </c>
      <c r="B6399" s="2">
        <v>46081</v>
      </c>
      <c r="C6399">
        <v>275749.53000000003</v>
      </c>
      <c r="D6399">
        <v>1737.22</v>
      </c>
      <c r="E6399">
        <v>243.08</v>
      </c>
      <c r="F6399">
        <v>3481.5</v>
      </c>
      <c r="G6399">
        <v>663.84</v>
      </c>
      <c r="H6399">
        <v>271361.11</v>
      </c>
      <c r="I6399">
        <v>56.99</v>
      </c>
      <c r="J6399">
        <v>5.87</v>
      </c>
      <c r="K6399">
        <v>51.12</v>
      </c>
    </row>
    <row r="6400" spans="1:11" x14ac:dyDescent="0.3">
      <c r="A6400" t="s">
        <v>573</v>
      </c>
      <c r="B6400" s="2">
        <v>46112</v>
      </c>
      <c r="C6400">
        <v>271361.11</v>
      </c>
      <c r="D6400">
        <v>1709.57</v>
      </c>
      <c r="E6400">
        <v>239.22</v>
      </c>
      <c r="F6400">
        <v>3426.09</v>
      </c>
      <c r="G6400">
        <v>653.27</v>
      </c>
      <c r="H6400">
        <v>267042.52</v>
      </c>
      <c r="I6400">
        <v>56.08</v>
      </c>
      <c r="J6400">
        <v>5.87</v>
      </c>
      <c r="K6400">
        <v>50.21</v>
      </c>
    </row>
    <row r="6401" spans="1:11" x14ac:dyDescent="0.3">
      <c r="A6401" t="s">
        <v>573</v>
      </c>
      <c r="B6401" s="2">
        <v>46142</v>
      </c>
      <c r="C6401">
        <v>267042.52</v>
      </c>
      <c r="D6401">
        <v>1682.37</v>
      </c>
      <c r="E6401">
        <v>235.41</v>
      </c>
      <c r="F6401">
        <v>3371.57</v>
      </c>
      <c r="G6401">
        <v>642.88</v>
      </c>
      <c r="H6401">
        <v>262792.67</v>
      </c>
      <c r="I6401">
        <v>55.19</v>
      </c>
      <c r="J6401">
        <v>5.87</v>
      </c>
      <c r="K6401">
        <v>49.32</v>
      </c>
    </row>
    <row r="6402" spans="1:11" x14ac:dyDescent="0.3">
      <c r="A6402" t="s">
        <v>573</v>
      </c>
      <c r="B6402" s="2">
        <v>46173</v>
      </c>
      <c r="C6402">
        <v>262792.67</v>
      </c>
      <c r="D6402">
        <v>1655.59</v>
      </c>
      <c r="E6402">
        <v>231.66</v>
      </c>
      <c r="F6402">
        <v>3317.91</v>
      </c>
      <c r="G6402">
        <v>632.65</v>
      </c>
      <c r="H6402">
        <v>258610.45</v>
      </c>
      <c r="I6402">
        <v>54.31</v>
      </c>
      <c r="J6402">
        <v>5.87</v>
      </c>
      <c r="K6402">
        <v>48.44</v>
      </c>
    </row>
    <row r="6403" spans="1:11" x14ac:dyDescent="0.3">
      <c r="A6403" t="s">
        <v>573</v>
      </c>
      <c r="B6403" s="2">
        <v>46203</v>
      </c>
      <c r="C6403">
        <v>258610.45</v>
      </c>
      <c r="D6403">
        <v>1629.25</v>
      </c>
      <c r="E6403">
        <v>227.98</v>
      </c>
      <c r="F6403">
        <v>3265.11</v>
      </c>
      <c r="G6403">
        <v>622.58000000000004</v>
      </c>
      <c r="H6403">
        <v>254494.79</v>
      </c>
      <c r="I6403">
        <v>53.45</v>
      </c>
      <c r="J6403">
        <v>5.87</v>
      </c>
      <c r="K6403">
        <v>47.57</v>
      </c>
    </row>
    <row r="6404" spans="1:11" x14ac:dyDescent="0.3">
      <c r="A6404" t="s">
        <v>573</v>
      </c>
      <c r="B6404" s="2">
        <v>46234</v>
      </c>
      <c r="C6404">
        <v>254494.79</v>
      </c>
      <c r="D6404">
        <v>1603.32</v>
      </c>
      <c r="E6404">
        <v>224.35</v>
      </c>
      <c r="F6404">
        <v>3213.15</v>
      </c>
      <c r="G6404">
        <v>612.66999999999996</v>
      </c>
      <c r="H6404">
        <v>250444.62</v>
      </c>
      <c r="I6404">
        <v>52.6</v>
      </c>
      <c r="J6404">
        <v>5.87</v>
      </c>
      <c r="K6404">
        <v>46.72</v>
      </c>
    </row>
    <row r="6405" spans="1:11" x14ac:dyDescent="0.3">
      <c r="A6405" t="s">
        <v>573</v>
      </c>
      <c r="B6405" s="2">
        <v>46265</v>
      </c>
      <c r="C6405">
        <v>250444.62</v>
      </c>
      <c r="D6405">
        <v>1577.8</v>
      </c>
      <c r="E6405">
        <v>220.78</v>
      </c>
      <c r="F6405">
        <v>3162.01</v>
      </c>
      <c r="G6405">
        <v>602.91999999999996</v>
      </c>
      <c r="H6405">
        <v>246458.92</v>
      </c>
      <c r="I6405">
        <v>51.76</v>
      </c>
      <c r="J6405">
        <v>5.87</v>
      </c>
      <c r="K6405">
        <v>45.89</v>
      </c>
    </row>
    <row r="6406" spans="1:11" x14ac:dyDescent="0.3">
      <c r="A6406" t="s">
        <v>573</v>
      </c>
      <c r="B6406" s="2">
        <v>46295</v>
      </c>
      <c r="C6406">
        <v>246458.92</v>
      </c>
      <c r="D6406">
        <v>1552.69</v>
      </c>
      <c r="E6406">
        <v>217.26</v>
      </c>
      <c r="F6406">
        <v>3111.69</v>
      </c>
      <c r="G6406">
        <v>593.32000000000005</v>
      </c>
      <c r="H6406">
        <v>242536.64</v>
      </c>
      <c r="I6406">
        <v>50.94</v>
      </c>
      <c r="J6406">
        <v>5.87</v>
      </c>
      <c r="K6406">
        <v>45.06</v>
      </c>
    </row>
    <row r="6407" spans="1:11" x14ac:dyDescent="0.3">
      <c r="A6407" t="s">
        <v>573</v>
      </c>
      <c r="B6407" s="2">
        <v>46326</v>
      </c>
      <c r="C6407">
        <v>242536.64</v>
      </c>
      <c r="D6407">
        <v>1527.98</v>
      </c>
      <c r="E6407">
        <v>213.81</v>
      </c>
      <c r="F6407">
        <v>3062.17</v>
      </c>
      <c r="G6407">
        <v>583.88</v>
      </c>
      <c r="H6407">
        <v>238676.78</v>
      </c>
      <c r="I6407">
        <v>50.13</v>
      </c>
      <c r="J6407">
        <v>5.87</v>
      </c>
      <c r="K6407">
        <v>44.25</v>
      </c>
    </row>
    <row r="6408" spans="1:11" x14ac:dyDescent="0.3">
      <c r="A6408" t="s">
        <v>573</v>
      </c>
      <c r="B6408" s="2">
        <v>46356</v>
      </c>
      <c r="C6408">
        <v>238676.78</v>
      </c>
      <c r="D6408">
        <v>1503.66</v>
      </c>
      <c r="E6408">
        <v>210.4</v>
      </c>
      <c r="F6408">
        <v>3013.43</v>
      </c>
      <c r="G6408">
        <v>574.59</v>
      </c>
      <c r="H6408">
        <v>234878.36</v>
      </c>
      <c r="I6408">
        <v>49.33</v>
      </c>
      <c r="J6408">
        <v>5.87</v>
      </c>
      <c r="K6408">
        <v>43.45</v>
      </c>
    </row>
    <row r="6409" spans="1:11" x14ac:dyDescent="0.3">
      <c r="A6409" t="s">
        <v>573</v>
      </c>
      <c r="B6409" s="2">
        <v>46387</v>
      </c>
      <c r="C6409">
        <v>234878.36</v>
      </c>
      <c r="D6409">
        <v>1479.73</v>
      </c>
      <c r="E6409">
        <v>207.05</v>
      </c>
      <c r="F6409">
        <v>2965.48</v>
      </c>
      <c r="G6409">
        <v>565.45000000000005</v>
      </c>
      <c r="H6409">
        <v>231140.38</v>
      </c>
      <c r="I6409">
        <v>48.54</v>
      </c>
      <c r="J6409">
        <v>5.87</v>
      </c>
      <c r="K6409">
        <v>42.67</v>
      </c>
    </row>
    <row r="6410" spans="1:11" x14ac:dyDescent="0.3">
      <c r="A6410" t="s">
        <v>574</v>
      </c>
      <c r="B6410" s="2">
        <v>46053</v>
      </c>
      <c r="C6410">
        <v>241101.82</v>
      </c>
      <c r="D6410">
        <v>1381.51</v>
      </c>
      <c r="E6410">
        <v>273.64999999999998</v>
      </c>
      <c r="F6410">
        <v>2134.67</v>
      </c>
      <c r="G6410">
        <v>278.64</v>
      </c>
      <c r="H6410">
        <v>238414.86</v>
      </c>
      <c r="I6410">
        <v>49.95</v>
      </c>
      <c r="J6410">
        <v>5.05</v>
      </c>
      <c r="K6410">
        <v>44.9</v>
      </c>
    </row>
    <row r="6411" spans="1:11" x14ac:dyDescent="0.3">
      <c r="A6411" t="s">
        <v>574</v>
      </c>
      <c r="B6411" s="2">
        <v>46081</v>
      </c>
      <c r="C6411">
        <v>238414.86</v>
      </c>
      <c r="D6411">
        <v>1366.12</v>
      </c>
      <c r="E6411">
        <v>270.60000000000002</v>
      </c>
      <c r="F6411">
        <v>2110.88</v>
      </c>
      <c r="G6411">
        <v>275.52999999999997</v>
      </c>
      <c r="H6411">
        <v>235757.85</v>
      </c>
      <c r="I6411">
        <v>49.39</v>
      </c>
      <c r="J6411">
        <v>5.05</v>
      </c>
      <c r="K6411">
        <v>44.34</v>
      </c>
    </row>
    <row r="6412" spans="1:11" x14ac:dyDescent="0.3">
      <c r="A6412" t="s">
        <v>574</v>
      </c>
      <c r="B6412" s="2">
        <v>46112</v>
      </c>
      <c r="C6412">
        <v>235757.85</v>
      </c>
      <c r="D6412">
        <v>1350.89</v>
      </c>
      <c r="E6412">
        <v>267.58999999999997</v>
      </c>
      <c r="F6412">
        <v>2087.35</v>
      </c>
      <c r="G6412">
        <v>272.45999999999998</v>
      </c>
      <c r="H6412">
        <v>233130.45</v>
      </c>
      <c r="I6412">
        <v>48.84</v>
      </c>
      <c r="J6412">
        <v>5.05</v>
      </c>
      <c r="K6412">
        <v>43.79</v>
      </c>
    </row>
    <row r="6413" spans="1:11" x14ac:dyDescent="0.3">
      <c r="A6413" t="s">
        <v>574</v>
      </c>
      <c r="B6413" s="2">
        <v>46142</v>
      </c>
      <c r="C6413">
        <v>233130.45</v>
      </c>
      <c r="D6413">
        <v>1335.84</v>
      </c>
      <c r="E6413">
        <v>264.60000000000002</v>
      </c>
      <c r="F6413">
        <v>2064.09</v>
      </c>
      <c r="G6413">
        <v>269.43</v>
      </c>
      <c r="H6413">
        <v>230532.33</v>
      </c>
      <c r="I6413">
        <v>48.3</v>
      </c>
      <c r="J6413">
        <v>5.05</v>
      </c>
      <c r="K6413">
        <v>43.25</v>
      </c>
    </row>
    <row r="6414" spans="1:11" x14ac:dyDescent="0.3">
      <c r="A6414" t="s">
        <v>574</v>
      </c>
      <c r="B6414" s="2">
        <v>46173</v>
      </c>
      <c r="C6414">
        <v>230532.33</v>
      </c>
      <c r="D6414">
        <v>1320.95</v>
      </c>
      <c r="E6414">
        <v>261.66000000000003</v>
      </c>
      <c r="F6414">
        <v>2041.09</v>
      </c>
      <c r="G6414">
        <v>266.42</v>
      </c>
      <c r="H6414">
        <v>227963.16</v>
      </c>
      <c r="I6414">
        <v>47.76</v>
      </c>
      <c r="J6414">
        <v>5.05</v>
      </c>
      <c r="K6414">
        <v>42.71</v>
      </c>
    </row>
    <row r="6415" spans="1:11" x14ac:dyDescent="0.3">
      <c r="A6415" t="s">
        <v>574</v>
      </c>
      <c r="B6415" s="2">
        <v>46203</v>
      </c>
      <c r="C6415">
        <v>227963.16</v>
      </c>
      <c r="D6415">
        <v>1306.23</v>
      </c>
      <c r="E6415">
        <v>258.74</v>
      </c>
      <c r="F6415">
        <v>2018.34</v>
      </c>
      <c r="G6415">
        <v>263.45</v>
      </c>
      <c r="H6415">
        <v>225422.63</v>
      </c>
      <c r="I6415">
        <v>47.23</v>
      </c>
      <c r="J6415">
        <v>5.05</v>
      </c>
      <c r="K6415">
        <v>42.18</v>
      </c>
    </row>
    <row r="6416" spans="1:11" x14ac:dyDescent="0.3">
      <c r="A6416" t="s">
        <v>574</v>
      </c>
      <c r="B6416" s="2">
        <v>46234</v>
      </c>
      <c r="C6416">
        <v>225422.63</v>
      </c>
      <c r="D6416">
        <v>1291.67</v>
      </c>
      <c r="E6416">
        <v>255.86</v>
      </c>
      <c r="F6416">
        <v>1995.85</v>
      </c>
      <c r="G6416">
        <v>260.52</v>
      </c>
      <c r="H6416">
        <v>222910.41</v>
      </c>
      <c r="I6416">
        <v>46.7</v>
      </c>
      <c r="J6416">
        <v>5.05</v>
      </c>
      <c r="K6416">
        <v>41.65</v>
      </c>
    </row>
    <row r="6417" spans="1:11" x14ac:dyDescent="0.3">
      <c r="A6417" t="s">
        <v>574</v>
      </c>
      <c r="B6417" s="2">
        <v>46265</v>
      </c>
      <c r="C6417">
        <v>222910.41</v>
      </c>
      <c r="D6417">
        <v>1277.28</v>
      </c>
      <c r="E6417">
        <v>253</v>
      </c>
      <c r="F6417">
        <v>1973.6</v>
      </c>
      <c r="G6417">
        <v>257.62</v>
      </c>
      <c r="H6417">
        <v>220426.19</v>
      </c>
      <c r="I6417">
        <v>46.18</v>
      </c>
      <c r="J6417">
        <v>5.05</v>
      </c>
      <c r="K6417">
        <v>41.13</v>
      </c>
    </row>
    <row r="6418" spans="1:11" x14ac:dyDescent="0.3">
      <c r="A6418" t="s">
        <v>574</v>
      </c>
      <c r="B6418" s="2">
        <v>46295</v>
      </c>
      <c r="C6418">
        <v>220426.19</v>
      </c>
      <c r="D6418">
        <v>1263.04</v>
      </c>
      <c r="E6418">
        <v>250.19</v>
      </c>
      <c r="F6418">
        <v>1951.61</v>
      </c>
      <c r="G6418">
        <v>254.74</v>
      </c>
      <c r="H6418">
        <v>217969.65</v>
      </c>
      <c r="I6418">
        <v>45.67</v>
      </c>
      <c r="J6418">
        <v>5.05</v>
      </c>
      <c r="K6418">
        <v>40.619999999999997</v>
      </c>
    </row>
    <row r="6419" spans="1:11" x14ac:dyDescent="0.3">
      <c r="A6419" t="s">
        <v>574</v>
      </c>
      <c r="B6419" s="2">
        <v>46326</v>
      </c>
      <c r="C6419">
        <v>217969.65</v>
      </c>
      <c r="D6419">
        <v>1248.97</v>
      </c>
      <c r="E6419">
        <v>247.4</v>
      </c>
      <c r="F6419">
        <v>1929.86</v>
      </c>
      <c r="G6419">
        <v>251.91</v>
      </c>
      <c r="H6419">
        <v>215540.49</v>
      </c>
      <c r="I6419">
        <v>45.16</v>
      </c>
      <c r="J6419">
        <v>5.05</v>
      </c>
      <c r="K6419">
        <v>40.11</v>
      </c>
    </row>
    <row r="6420" spans="1:11" x14ac:dyDescent="0.3">
      <c r="A6420" t="s">
        <v>574</v>
      </c>
      <c r="B6420" s="2">
        <v>46356</v>
      </c>
      <c r="C6420">
        <v>215540.49</v>
      </c>
      <c r="D6420">
        <v>1235.05</v>
      </c>
      <c r="E6420">
        <v>244.64</v>
      </c>
      <c r="F6420">
        <v>1908.35</v>
      </c>
      <c r="G6420">
        <v>249.1</v>
      </c>
      <c r="H6420">
        <v>213138.4</v>
      </c>
      <c r="I6420">
        <v>44.65</v>
      </c>
      <c r="J6420">
        <v>5.05</v>
      </c>
      <c r="K6420">
        <v>39.61</v>
      </c>
    </row>
    <row r="6421" spans="1:11" x14ac:dyDescent="0.3">
      <c r="A6421" t="s">
        <v>574</v>
      </c>
      <c r="B6421" s="2">
        <v>46387</v>
      </c>
      <c r="C6421">
        <v>213138.4</v>
      </c>
      <c r="D6421">
        <v>1221.28</v>
      </c>
      <c r="E6421">
        <v>241.91</v>
      </c>
      <c r="F6421">
        <v>1887.08</v>
      </c>
      <c r="G6421">
        <v>246.32</v>
      </c>
      <c r="H6421">
        <v>210763.08</v>
      </c>
      <c r="I6421">
        <v>44.16</v>
      </c>
      <c r="J6421">
        <v>5.05</v>
      </c>
      <c r="K6421">
        <v>39.11</v>
      </c>
    </row>
    <row r="6422" spans="1:11" x14ac:dyDescent="0.3">
      <c r="A6422" t="s">
        <v>575</v>
      </c>
      <c r="B6422" s="2">
        <v>46053</v>
      </c>
      <c r="C6422">
        <v>189243.63</v>
      </c>
      <c r="D6422">
        <v>1164.01</v>
      </c>
      <c r="E6422">
        <v>204.5</v>
      </c>
      <c r="F6422">
        <v>2361.7199999999998</v>
      </c>
      <c r="G6422">
        <v>129.01</v>
      </c>
      <c r="H6422">
        <v>186548.4</v>
      </c>
      <c r="I6422">
        <v>43.06</v>
      </c>
      <c r="J6422">
        <v>7.78</v>
      </c>
      <c r="K6422">
        <v>35.28</v>
      </c>
    </row>
    <row r="6423" spans="1:11" x14ac:dyDescent="0.3">
      <c r="A6423" t="s">
        <v>575</v>
      </c>
      <c r="B6423" s="2">
        <v>46081</v>
      </c>
      <c r="C6423">
        <v>186548.4</v>
      </c>
      <c r="D6423">
        <v>1147.43</v>
      </c>
      <c r="E6423">
        <v>201.58</v>
      </c>
      <c r="F6423">
        <v>2328.08</v>
      </c>
      <c r="G6423">
        <v>127.17</v>
      </c>
      <c r="H6423">
        <v>183891.56</v>
      </c>
      <c r="I6423">
        <v>42.45</v>
      </c>
      <c r="J6423">
        <v>7.78</v>
      </c>
      <c r="K6423">
        <v>34.659999999999997</v>
      </c>
    </row>
    <row r="6424" spans="1:11" x14ac:dyDescent="0.3">
      <c r="A6424" t="s">
        <v>575</v>
      </c>
      <c r="B6424" s="2">
        <v>46112</v>
      </c>
      <c r="C6424">
        <v>183891.56</v>
      </c>
      <c r="D6424">
        <v>1131.0899999999999</v>
      </c>
      <c r="E6424">
        <v>198.71</v>
      </c>
      <c r="F6424">
        <v>2294.9299999999998</v>
      </c>
      <c r="G6424">
        <v>125.36</v>
      </c>
      <c r="H6424">
        <v>181272.56</v>
      </c>
      <c r="I6424">
        <v>41.84</v>
      </c>
      <c r="J6424">
        <v>7.78</v>
      </c>
      <c r="K6424">
        <v>34.06</v>
      </c>
    </row>
    <row r="6425" spans="1:11" x14ac:dyDescent="0.3">
      <c r="A6425" t="s">
        <v>575</v>
      </c>
      <c r="B6425" s="2">
        <v>46142</v>
      </c>
      <c r="C6425">
        <v>181272.56</v>
      </c>
      <c r="D6425">
        <v>1114.98</v>
      </c>
      <c r="E6425">
        <v>195.88</v>
      </c>
      <c r="F6425">
        <v>2262.2399999999998</v>
      </c>
      <c r="G6425">
        <v>123.58</v>
      </c>
      <c r="H6425">
        <v>178690.86</v>
      </c>
      <c r="I6425">
        <v>41.25</v>
      </c>
      <c r="J6425">
        <v>7.78</v>
      </c>
      <c r="K6425">
        <v>33.46</v>
      </c>
    </row>
    <row r="6426" spans="1:11" x14ac:dyDescent="0.3">
      <c r="A6426" t="s">
        <v>575</v>
      </c>
      <c r="B6426" s="2">
        <v>46173</v>
      </c>
      <c r="C6426">
        <v>178690.86</v>
      </c>
      <c r="D6426">
        <v>1099.0999999999999</v>
      </c>
      <c r="E6426">
        <v>193.09</v>
      </c>
      <c r="F6426">
        <v>2230.02</v>
      </c>
      <c r="G6426">
        <v>121.82</v>
      </c>
      <c r="H6426">
        <v>176145.93</v>
      </c>
      <c r="I6426">
        <v>40.659999999999997</v>
      </c>
      <c r="J6426">
        <v>7.78</v>
      </c>
      <c r="K6426">
        <v>32.880000000000003</v>
      </c>
    </row>
    <row r="6427" spans="1:11" x14ac:dyDescent="0.3">
      <c r="A6427" t="s">
        <v>575</v>
      </c>
      <c r="B6427" s="2">
        <v>46203</v>
      </c>
      <c r="C6427">
        <v>176145.93</v>
      </c>
      <c r="D6427">
        <v>1083.44</v>
      </c>
      <c r="E6427">
        <v>190.34</v>
      </c>
      <c r="F6427">
        <v>2198.2600000000002</v>
      </c>
      <c r="G6427">
        <v>120.08</v>
      </c>
      <c r="H6427">
        <v>173637.24</v>
      </c>
      <c r="I6427">
        <v>40.08</v>
      </c>
      <c r="J6427">
        <v>7.78</v>
      </c>
      <c r="K6427">
        <v>32.299999999999997</v>
      </c>
    </row>
    <row r="6428" spans="1:11" x14ac:dyDescent="0.3">
      <c r="A6428" t="s">
        <v>575</v>
      </c>
      <c r="B6428" s="2">
        <v>46234</v>
      </c>
      <c r="C6428">
        <v>173637.24</v>
      </c>
      <c r="D6428">
        <v>1068.01</v>
      </c>
      <c r="E6428">
        <v>187.63</v>
      </c>
      <c r="F6428">
        <v>2166.9499999999998</v>
      </c>
      <c r="G6428">
        <v>118.37</v>
      </c>
      <c r="H6428">
        <v>171164.29</v>
      </c>
      <c r="I6428">
        <v>39.51</v>
      </c>
      <c r="J6428">
        <v>7.78</v>
      </c>
      <c r="K6428">
        <v>31.73</v>
      </c>
    </row>
    <row r="6429" spans="1:11" x14ac:dyDescent="0.3">
      <c r="A6429" t="s">
        <v>575</v>
      </c>
      <c r="B6429" s="2">
        <v>46265</v>
      </c>
      <c r="C6429">
        <v>171164.29</v>
      </c>
      <c r="D6429">
        <v>1052.8</v>
      </c>
      <c r="E6429">
        <v>184.96</v>
      </c>
      <c r="F6429">
        <v>2136.09</v>
      </c>
      <c r="G6429">
        <v>116.69</v>
      </c>
      <c r="H6429">
        <v>168726.55</v>
      </c>
      <c r="I6429">
        <v>38.950000000000003</v>
      </c>
      <c r="J6429">
        <v>7.78</v>
      </c>
      <c r="K6429">
        <v>31.16</v>
      </c>
    </row>
    <row r="6430" spans="1:11" x14ac:dyDescent="0.3">
      <c r="A6430" t="s">
        <v>575</v>
      </c>
      <c r="B6430" s="2">
        <v>46295</v>
      </c>
      <c r="C6430">
        <v>168726.55</v>
      </c>
      <c r="D6430">
        <v>1037.81</v>
      </c>
      <c r="E6430">
        <v>182.33</v>
      </c>
      <c r="F6430">
        <v>2105.67</v>
      </c>
      <c r="G6430">
        <v>115.02</v>
      </c>
      <c r="H6430">
        <v>166323.53</v>
      </c>
      <c r="I6430">
        <v>38.39</v>
      </c>
      <c r="J6430">
        <v>7.78</v>
      </c>
      <c r="K6430">
        <v>30.61</v>
      </c>
    </row>
    <row r="6431" spans="1:11" x14ac:dyDescent="0.3">
      <c r="A6431" t="s">
        <v>575</v>
      </c>
      <c r="B6431" s="2">
        <v>46326</v>
      </c>
      <c r="C6431">
        <v>166323.53</v>
      </c>
      <c r="D6431">
        <v>1023.03</v>
      </c>
      <c r="E6431">
        <v>179.73</v>
      </c>
      <c r="F6431">
        <v>2075.6799999999998</v>
      </c>
      <c r="G6431">
        <v>113.39</v>
      </c>
      <c r="H6431">
        <v>163954.73000000001</v>
      </c>
      <c r="I6431">
        <v>37.840000000000003</v>
      </c>
      <c r="J6431">
        <v>7.78</v>
      </c>
      <c r="K6431">
        <v>30.06</v>
      </c>
    </row>
    <row r="6432" spans="1:11" x14ac:dyDescent="0.3">
      <c r="A6432" t="s">
        <v>575</v>
      </c>
      <c r="B6432" s="2">
        <v>46356</v>
      </c>
      <c r="C6432">
        <v>163954.73000000001</v>
      </c>
      <c r="D6432">
        <v>1008.46</v>
      </c>
      <c r="E6432">
        <v>177.17</v>
      </c>
      <c r="F6432">
        <v>2046.12</v>
      </c>
      <c r="G6432">
        <v>111.77</v>
      </c>
      <c r="H6432">
        <v>161619.67000000001</v>
      </c>
      <c r="I6432">
        <v>37.31</v>
      </c>
      <c r="J6432">
        <v>7.78</v>
      </c>
      <c r="K6432">
        <v>29.52</v>
      </c>
    </row>
    <row r="6433" spans="1:11" x14ac:dyDescent="0.3">
      <c r="A6433" t="s">
        <v>575</v>
      </c>
      <c r="B6433" s="2">
        <v>46387</v>
      </c>
      <c r="C6433">
        <v>161619.67000000001</v>
      </c>
      <c r="D6433">
        <v>994.1</v>
      </c>
      <c r="E6433">
        <v>174.65</v>
      </c>
      <c r="F6433">
        <v>2016.98</v>
      </c>
      <c r="G6433">
        <v>110.18</v>
      </c>
      <c r="H6433">
        <v>159317.87</v>
      </c>
      <c r="I6433">
        <v>36.770000000000003</v>
      </c>
      <c r="J6433">
        <v>7.78</v>
      </c>
      <c r="K6433">
        <v>28.99</v>
      </c>
    </row>
    <row r="6434" spans="1:11" x14ac:dyDescent="0.3">
      <c r="A6434" t="s">
        <v>576</v>
      </c>
      <c r="B6434" s="2">
        <v>46053</v>
      </c>
      <c r="C6434">
        <v>237640.12</v>
      </c>
      <c r="D6434">
        <v>1064.83</v>
      </c>
      <c r="E6434">
        <v>363.7</v>
      </c>
      <c r="F6434">
        <v>3363.94</v>
      </c>
      <c r="G6434">
        <v>693.7</v>
      </c>
      <c r="H6434">
        <v>233218.79</v>
      </c>
      <c r="I6434">
        <v>58.86</v>
      </c>
      <c r="J6434">
        <v>24.94</v>
      </c>
      <c r="K6434">
        <v>33.92</v>
      </c>
    </row>
    <row r="6435" spans="1:11" x14ac:dyDescent="0.3">
      <c r="A6435" t="s">
        <v>576</v>
      </c>
      <c r="B6435" s="2">
        <v>46081</v>
      </c>
      <c r="C6435">
        <v>233218.79</v>
      </c>
      <c r="D6435">
        <v>1045.01</v>
      </c>
      <c r="E6435">
        <v>356.93</v>
      </c>
      <c r="F6435">
        <v>3301.35</v>
      </c>
      <c r="G6435">
        <v>680.79</v>
      </c>
      <c r="H6435">
        <v>228879.71</v>
      </c>
      <c r="I6435">
        <v>57.76</v>
      </c>
      <c r="J6435">
        <v>24.94</v>
      </c>
      <c r="K6435">
        <v>32.82</v>
      </c>
    </row>
    <row r="6436" spans="1:11" x14ac:dyDescent="0.3">
      <c r="A6436" t="s">
        <v>576</v>
      </c>
      <c r="B6436" s="2">
        <v>46112</v>
      </c>
      <c r="C6436">
        <v>228879.71</v>
      </c>
      <c r="D6436">
        <v>1025.57</v>
      </c>
      <c r="E6436">
        <v>350.29</v>
      </c>
      <c r="F6436">
        <v>3239.93</v>
      </c>
      <c r="G6436">
        <v>668.12</v>
      </c>
      <c r="H6436">
        <v>224621.37</v>
      </c>
      <c r="I6436">
        <v>56.69</v>
      </c>
      <c r="J6436">
        <v>24.94</v>
      </c>
      <c r="K6436">
        <v>31.75</v>
      </c>
    </row>
    <row r="6437" spans="1:11" x14ac:dyDescent="0.3">
      <c r="A6437" t="s">
        <v>576</v>
      </c>
      <c r="B6437" s="2">
        <v>46142</v>
      </c>
      <c r="C6437">
        <v>224621.37</v>
      </c>
      <c r="D6437">
        <v>1006.49</v>
      </c>
      <c r="E6437">
        <v>343.77</v>
      </c>
      <c r="F6437">
        <v>3179.65</v>
      </c>
      <c r="G6437">
        <v>655.69</v>
      </c>
      <c r="H6437">
        <v>220442.25</v>
      </c>
      <c r="I6437">
        <v>55.63</v>
      </c>
      <c r="J6437">
        <v>24.94</v>
      </c>
      <c r="K6437">
        <v>30.69</v>
      </c>
    </row>
    <row r="6438" spans="1:11" x14ac:dyDescent="0.3">
      <c r="A6438" t="s">
        <v>576</v>
      </c>
      <c r="B6438" s="2">
        <v>46173</v>
      </c>
      <c r="C6438">
        <v>220442.25</v>
      </c>
      <c r="D6438">
        <v>987.76</v>
      </c>
      <c r="E6438">
        <v>337.38</v>
      </c>
      <c r="F6438">
        <v>3120.49</v>
      </c>
      <c r="G6438">
        <v>643.49</v>
      </c>
      <c r="H6438">
        <v>216340.89</v>
      </c>
      <c r="I6438">
        <v>54.6</v>
      </c>
      <c r="J6438">
        <v>24.94</v>
      </c>
      <c r="K6438">
        <v>29.66</v>
      </c>
    </row>
    <row r="6439" spans="1:11" x14ac:dyDescent="0.3">
      <c r="A6439" t="s">
        <v>576</v>
      </c>
      <c r="B6439" s="2">
        <v>46203</v>
      </c>
      <c r="C6439">
        <v>216340.89</v>
      </c>
      <c r="D6439">
        <v>969.39</v>
      </c>
      <c r="E6439">
        <v>331.1</v>
      </c>
      <c r="F6439">
        <v>3062.44</v>
      </c>
      <c r="G6439">
        <v>631.52</v>
      </c>
      <c r="H6439">
        <v>212315.83</v>
      </c>
      <c r="I6439">
        <v>53.58</v>
      </c>
      <c r="J6439">
        <v>24.94</v>
      </c>
      <c r="K6439">
        <v>28.64</v>
      </c>
    </row>
    <row r="6440" spans="1:11" x14ac:dyDescent="0.3">
      <c r="A6440" t="s">
        <v>576</v>
      </c>
      <c r="B6440" s="2">
        <v>46234</v>
      </c>
      <c r="C6440">
        <v>212315.83</v>
      </c>
      <c r="D6440">
        <v>951.35</v>
      </c>
      <c r="E6440">
        <v>324.94</v>
      </c>
      <c r="F6440">
        <v>3005.46</v>
      </c>
      <c r="G6440">
        <v>619.77</v>
      </c>
      <c r="H6440">
        <v>208365.66</v>
      </c>
      <c r="I6440">
        <v>52.59</v>
      </c>
      <c r="J6440">
        <v>24.94</v>
      </c>
      <c r="K6440">
        <v>27.65</v>
      </c>
    </row>
    <row r="6441" spans="1:11" x14ac:dyDescent="0.3">
      <c r="A6441" t="s">
        <v>576</v>
      </c>
      <c r="B6441" s="2">
        <v>46265</v>
      </c>
      <c r="C6441">
        <v>208365.66</v>
      </c>
      <c r="D6441">
        <v>933.65</v>
      </c>
      <c r="E6441">
        <v>318.89999999999998</v>
      </c>
      <c r="F6441">
        <v>2949.54</v>
      </c>
      <c r="G6441">
        <v>608.24</v>
      </c>
      <c r="H6441">
        <v>204488.98</v>
      </c>
      <c r="I6441">
        <v>51.61</v>
      </c>
      <c r="J6441">
        <v>24.94</v>
      </c>
      <c r="K6441">
        <v>26.67</v>
      </c>
    </row>
    <row r="6442" spans="1:11" x14ac:dyDescent="0.3">
      <c r="A6442" t="s">
        <v>576</v>
      </c>
      <c r="B6442" s="2">
        <v>46295</v>
      </c>
      <c r="C6442">
        <v>204488.98</v>
      </c>
      <c r="D6442">
        <v>916.28</v>
      </c>
      <c r="E6442">
        <v>312.95999999999998</v>
      </c>
      <c r="F6442">
        <v>2894.66</v>
      </c>
      <c r="G6442">
        <v>596.91999999999996</v>
      </c>
      <c r="H6442">
        <v>200684.43</v>
      </c>
      <c r="I6442">
        <v>50.65</v>
      </c>
      <c r="J6442">
        <v>24.94</v>
      </c>
      <c r="K6442">
        <v>25.71</v>
      </c>
    </row>
    <row r="6443" spans="1:11" x14ac:dyDescent="0.3">
      <c r="A6443" t="s">
        <v>576</v>
      </c>
      <c r="B6443" s="2">
        <v>46326</v>
      </c>
      <c r="C6443">
        <v>200684.43</v>
      </c>
      <c r="D6443">
        <v>899.23</v>
      </c>
      <c r="E6443">
        <v>307.14</v>
      </c>
      <c r="F6443">
        <v>2840.81</v>
      </c>
      <c r="G6443">
        <v>585.82000000000005</v>
      </c>
      <c r="H6443">
        <v>196950.67</v>
      </c>
      <c r="I6443">
        <v>49.7</v>
      </c>
      <c r="J6443">
        <v>24.94</v>
      </c>
      <c r="K6443">
        <v>24.77</v>
      </c>
    </row>
    <row r="6444" spans="1:11" x14ac:dyDescent="0.3">
      <c r="A6444" t="s">
        <v>576</v>
      </c>
      <c r="B6444" s="2">
        <v>46356</v>
      </c>
      <c r="C6444">
        <v>196950.67</v>
      </c>
      <c r="D6444">
        <v>882.5</v>
      </c>
      <c r="E6444">
        <v>301.42</v>
      </c>
      <c r="F6444">
        <v>2787.96</v>
      </c>
      <c r="G6444">
        <v>574.91999999999996</v>
      </c>
      <c r="H6444">
        <v>193286.37</v>
      </c>
      <c r="I6444">
        <v>48.78</v>
      </c>
      <c r="J6444">
        <v>24.94</v>
      </c>
      <c r="K6444">
        <v>23.84</v>
      </c>
    </row>
    <row r="6445" spans="1:11" x14ac:dyDescent="0.3">
      <c r="A6445" t="s">
        <v>576</v>
      </c>
      <c r="B6445" s="2">
        <v>46387</v>
      </c>
      <c r="C6445">
        <v>193286.37</v>
      </c>
      <c r="D6445">
        <v>866.08</v>
      </c>
      <c r="E6445">
        <v>295.82</v>
      </c>
      <c r="F6445">
        <v>2736.08</v>
      </c>
      <c r="G6445">
        <v>564.22</v>
      </c>
      <c r="H6445">
        <v>189690.23999999999</v>
      </c>
      <c r="I6445">
        <v>47.87</v>
      </c>
      <c r="J6445">
        <v>24.94</v>
      </c>
      <c r="K6445">
        <v>22.93</v>
      </c>
    </row>
    <row r="6446" spans="1:11" x14ac:dyDescent="0.3">
      <c r="A6446" t="s">
        <v>577</v>
      </c>
      <c r="B6446" s="2">
        <v>46053</v>
      </c>
      <c r="C6446">
        <v>307150.01</v>
      </c>
      <c r="D6446">
        <v>1541.89</v>
      </c>
      <c r="E6446">
        <v>354.29</v>
      </c>
      <c r="F6446">
        <v>2769.85</v>
      </c>
      <c r="G6446">
        <v>891.73</v>
      </c>
      <c r="H6446">
        <v>303134.15000000002</v>
      </c>
      <c r="I6446">
        <v>63.57</v>
      </c>
      <c r="J6446">
        <v>5.05</v>
      </c>
      <c r="K6446">
        <v>58.52</v>
      </c>
    </row>
    <row r="6447" spans="1:11" x14ac:dyDescent="0.3">
      <c r="A6447" t="s">
        <v>577</v>
      </c>
      <c r="B6447" s="2">
        <v>46081</v>
      </c>
      <c r="C6447">
        <v>303134.15000000002</v>
      </c>
      <c r="D6447">
        <v>1521.73</v>
      </c>
      <c r="E6447">
        <v>349.65</v>
      </c>
      <c r="F6447">
        <v>2733.63</v>
      </c>
      <c r="G6447">
        <v>880.07</v>
      </c>
      <c r="H6447">
        <v>299170.8</v>
      </c>
      <c r="I6447">
        <v>62.74</v>
      </c>
      <c r="J6447">
        <v>5.05</v>
      </c>
      <c r="K6447">
        <v>57.69</v>
      </c>
    </row>
    <row r="6448" spans="1:11" x14ac:dyDescent="0.3">
      <c r="A6448" t="s">
        <v>577</v>
      </c>
      <c r="B6448" s="2">
        <v>46112</v>
      </c>
      <c r="C6448">
        <v>299170.8</v>
      </c>
      <c r="D6448">
        <v>1501.84</v>
      </c>
      <c r="E6448">
        <v>345.08</v>
      </c>
      <c r="F6448">
        <v>2697.89</v>
      </c>
      <c r="G6448">
        <v>868.56</v>
      </c>
      <c r="H6448">
        <v>295259.26</v>
      </c>
      <c r="I6448">
        <v>61.92</v>
      </c>
      <c r="J6448">
        <v>5.05</v>
      </c>
      <c r="K6448">
        <v>56.87</v>
      </c>
    </row>
    <row r="6449" spans="1:11" x14ac:dyDescent="0.3">
      <c r="A6449" t="s">
        <v>577</v>
      </c>
      <c r="B6449" s="2">
        <v>46142</v>
      </c>
      <c r="C6449">
        <v>295259.26</v>
      </c>
      <c r="D6449">
        <v>1482.2</v>
      </c>
      <c r="E6449">
        <v>340.57</v>
      </c>
      <c r="F6449">
        <v>2662.62</v>
      </c>
      <c r="G6449">
        <v>857.21</v>
      </c>
      <c r="H6449">
        <v>291398.87</v>
      </c>
      <c r="I6449">
        <v>61.11</v>
      </c>
      <c r="J6449">
        <v>5.05</v>
      </c>
      <c r="K6449">
        <v>56.06</v>
      </c>
    </row>
    <row r="6450" spans="1:11" x14ac:dyDescent="0.3">
      <c r="A6450" t="s">
        <v>577</v>
      </c>
      <c r="B6450" s="2">
        <v>46173</v>
      </c>
      <c r="C6450">
        <v>291398.87</v>
      </c>
      <c r="D6450">
        <v>1462.82</v>
      </c>
      <c r="E6450">
        <v>336.12</v>
      </c>
      <c r="F6450">
        <v>2627.8</v>
      </c>
      <c r="G6450">
        <v>846</v>
      </c>
      <c r="H6450">
        <v>287588.95</v>
      </c>
      <c r="I6450">
        <v>60.31</v>
      </c>
      <c r="J6450">
        <v>5.05</v>
      </c>
      <c r="K6450">
        <v>55.26</v>
      </c>
    </row>
    <row r="6451" spans="1:11" x14ac:dyDescent="0.3">
      <c r="A6451" t="s">
        <v>577</v>
      </c>
      <c r="B6451" s="2">
        <v>46203</v>
      </c>
      <c r="C6451">
        <v>287588.95</v>
      </c>
      <c r="D6451">
        <v>1443.7</v>
      </c>
      <c r="E6451">
        <v>331.72</v>
      </c>
      <c r="F6451">
        <v>2593.4499999999998</v>
      </c>
      <c r="G6451">
        <v>834.94</v>
      </c>
      <c r="H6451">
        <v>283828.84000000003</v>
      </c>
      <c r="I6451">
        <v>59.52</v>
      </c>
      <c r="J6451">
        <v>5.05</v>
      </c>
      <c r="K6451">
        <v>54.47</v>
      </c>
    </row>
    <row r="6452" spans="1:11" x14ac:dyDescent="0.3">
      <c r="A6452" t="s">
        <v>577</v>
      </c>
      <c r="B6452" s="2">
        <v>46234</v>
      </c>
      <c r="C6452">
        <v>283828.84000000003</v>
      </c>
      <c r="D6452">
        <v>1424.82</v>
      </c>
      <c r="E6452">
        <v>327.39</v>
      </c>
      <c r="F6452">
        <v>2559.54</v>
      </c>
      <c r="G6452">
        <v>824.02</v>
      </c>
      <c r="H6452">
        <v>280117.90000000002</v>
      </c>
      <c r="I6452">
        <v>58.74</v>
      </c>
      <c r="J6452">
        <v>5.05</v>
      </c>
      <c r="K6452">
        <v>53.69</v>
      </c>
    </row>
    <row r="6453" spans="1:11" x14ac:dyDescent="0.3">
      <c r="A6453" t="s">
        <v>577</v>
      </c>
      <c r="B6453" s="2">
        <v>46265</v>
      </c>
      <c r="C6453">
        <v>280117.90000000002</v>
      </c>
      <c r="D6453">
        <v>1406.19</v>
      </c>
      <c r="E6453">
        <v>323.10000000000002</v>
      </c>
      <c r="F6453">
        <v>2526.0700000000002</v>
      </c>
      <c r="G6453">
        <v>813.25</v>
      </c>
      <c r="H6453">
        <v>276455.46999999997</v>
      </c>
      <c r="I6453">
        <v>57.98</v>
      </c>
      <c r="J6453">
        <v>5.05</v>
      </c>
      <c r="K6453">
        <v>52.92</v>
      </c>
    </row>
    <row r="6454" spans="1:11" x14ac:dyDescent="0.3">
      <c r="A6454" t="s">
        <v>577</v>
      </c>
      <c r="B6454" s="2">
        <v>46295</v>
      </c>
      <c r="C6454">
        <v>276455.46999999997</v>
      </c>
      <c r="D6454">
        <v>1387.81</v>
      </c>
      <c r="E6454">
        <v>318.88</v>
      </c>
      <c r="F6454">
        <v>2493.0500000000002</v>
      </c>
      <c r="G6454">
        <v>802.61</v>
      </c>
      <c r="H6454">
        <v>272840.93</v>
      </c>
      <c r="I6454">
        <v>57.22</v>
      </c>
      <c r="J6454">
        <v>5.05</v>
      </c>
      <c r="K6454">
        <v>52.17</v>
      </c>
    </row>
    <row r="6455" spans="1:11" x14ac:dyDescent="0.3">
      <c r="A6455" t="s">
        <v>577</v>
      </c>
      <c r="B6455" s="2">
        <v>46326</v>
      </c>
      <c r="C6455">
        <v>272840.93</v>
      </c>
      <c r="D6455">
        <v>1369.66</v>
      </c>
      <c r="E6455">
        <v>314.70999999999998</v>
      </c>
      <c r="F6455">
        <v>2460.4499999999998</v>
      </c>
      <c r="G6455">
        <v>792.12</v>
      </c>
      <c r="H6455">
        <v>269273.65000000002</v>
      </c>
      <c r="I6455">
        <v>56.47</v>
      </c>
      <c r="J6455">
        <v>5.05</v>
      </c>
      <c r="K6455">
        <v>51.42</v>
      </c>
    </row>
    <row r="6456" spans="1:11" x14ac:dyDescent="0.3">
      <c r="A6456" t="s">
        <v>577</v>
      </c>
      <c r="B6456" s="2">
        <v>46356</v>
      </c>
      <c r="C6456">
        <v>269273.65000000002</v>
      </c>
      <c r="D6456">
        <v>1351.75</v>
      </c>
      <c r="E6456">
        <v>310.60000000000002</v>
      </c>
      <c r="F6456">
        <v>2428.2800000000002</v>
      </c>
      <c r="G6456">
        <v>781.76</v>
      </c>
      <c r="H6456">
        <v>265753.01</v>
      </c>
      <c r="I6456">
        <v>55.73</v>
      </c>
      <c r="J6456">
        <v>5.05</v>
      </c>
      <c r="K6456">
        <v>50.68</v>
      </c>
    </row>
    <row r="6457" spans="1:11" x14ac:dyDescent="0.3">
      <c r="A6457" t="s">
        <v>577</v>
      </c>
      <c r="B6457" s="2">
        <v>46387</v>
      </c>
      <c r="C6457">
        <v>265753.01</v>
      </c>
      <c r="D6457">
        <v>1334.08</v>
      </c>
      <c r="E6457">
        <v>306.54000000000002</v>
      </c>
      <c r="F6457">
        <v>2396.5300000000002</v>
      </c>
      <c r="G6457">
        <v>771.54</v>
      </c>
      <c r="H6457">
        <v>262278.40000000002</v>
      </c>
      <c r="I6457">
        <v>55</v>
      </c>
      <c r="J6457">
        <v>5.05</v>
      </c>
      <c r="K6457">
        <v>49.95</v>
      </c>
    </row>
    <row r="6458" spans="1:11" x14ac:dyDescent="0.3">
      <c r="A6458" t="s">
        <v>578</v>
      </c>
      <c r="B6458" s="2">
        <v>46053</v>
      </c>
      <c r="C6458">
        <v>437997.2</v>
      </c>
      <c r="D6458">
        <v>2338.54</v>
      </c>
      <c r="E6458">
        <v>1772.32</v>
      </c>
      <c r="F6458">
        <v>1967.98</v>
      </c>
      <c r="G6458">
        <v>1192.93</v>
      </c>
      <c r="H6458">
        <v>433063.97</v>
      </c>
      <c r="I6458">
        <v>90.74</v>
      </c>
      <c r="J6458">
        <v>4.76</v>
      </c>
      <c r="K6458">
        <v>85.97</v>
      </c>
    </row>
    <row r="6459" spans="1:11" x14ac:dyDescent="0.3">
      <c r="A6459" t="s">
        <v>578</v>
      </c>
      <c r="B6459" s="2">
        <v>46081</v>
      </c>
      <c r="C6459">
        <v>433063.97</v>
      </c>
      <c r="D6459">
        <v>2312.1999999999998</v>
      </c>
      <c r="E6459">
        <v>1752.35</v>
      </c>
      <c r="F6459">
        <v>1945.82</v>
      </c>
      <c r="G6459">
        <v>1179.49</v>
      </c>
      <c r="H6459">
        <v>428186.31</v>
      </c>
      <c r="I6459">
        <v>89.71</v>
      </c>
      <c r="J6459">
        <v>4.76</v>
      </c>
      <c r="K6459">
        <v>84.95</v>
      </c>
    </row>
    <row r="6460" spans="1:11" x14ac:dyDescent="0.3">
      <c r="A6460" t="s">
        <v>578</v>
      </c>
      <c r="B6460" s="2">
        <v>46112</v>
      </c>
      <c r="C6460">
        <v>428186.31</v>
      </c>
      <c r="D6460">
        <v>2286.16</v>
      </c>
      <c r="E6460">
        <v>1732.62</v>
      </c>
      <c r="F6460">
        <v>1923.9</v>
      </c>
      <c r="G6460">
        <v>1166.21</v>
      </c>
      <c r="H6460">
        <v>423363.58</v>
      </c>
      <c r="I6460">
        <v>88.7</v>
      </c>
      <c r="J6460">
        <v>4.76</v>
      </c>
      <c r="K6460">
        <v>83.94</v>
      </c>
    </row>
    <row r="6461" spans="1:11" x14ac:dyDescent="0.3">
      <c r="A6461" t="s">
        <v>578</v>
      </c>
      <c r="B6461" s="2">
        <v>46142</v>
      </c>
      <c r="C6461">
        <v>423363.58</v>
      </c>
      <c r="D6461">
        <v>2260.41</v>
      </c>
      <c r="E6461">
        <v>1713.1</v>
      </c>
      <c r="F6461">
        <v>1902.23</v>
      </c>
      <c r="G6461">
        <v>1153.07</v>
      </c>
      <c r="H6461">
        <v>418595.18</v>
      </c>
      <c r="I6461">
        <v>87.7</v>
      </c>
      <c r="J6461">
        <v>4.76</v>
      </c>
      <c r="K6461">
        <v>82.94</v>
      </c>
    </row>
    <row r="6462" spans="1:11" x14ac:dyDescent="0.3">
      <c r="A6462" t="s">
        <v>578</v>
      </c>
      <c r="B6462" s="2">
        <v>46173</v>
      </c>
      <c r="C6462">
        <v>418595.18</v>
      </c>
      <c r="D6462">
        <v>2234.9499999999998</v>
      </c>
      <c r="E6462">
        <v>1693.81</v>
      </c>
      <c r="F6462">
        <v>1880.81</v>
      </c>
      <c r="G6462">
        <v>1140.0899999999999</v>
      </c>
      <c r="H6462">
        <v>413880.48</v>
      </c>
      <c r="I6462">
        <v>86.72</v>
      </c>
      <c r="J6462">
        <v>4.76</v>
      </c>
      <c r="K6462">
        <v>81.95</v>
      </c>
    </row>
    <row r="6463" spans="1:11" x14ac:dyDescent="0.3">
      <c r="A6463" t="s">
        <v>578</v>
      </c>
      <c r="B6463" s="2">
        <v>46203</v>
      </c>
      <c r="C6463">
        <v>413880.48</v>
      </c>
      <c r="D6463">
        <v>2209.7800000000002</v>
      </c>
      <c r="E6463">
        <v>1674.73</v>
      </c>
      <c r="F6463">
        <v>1859.62</v>
      </c>
      <c r="G6463">
        <v>1127.25</v>
      </c>
      <c r="H6463">
        <v>409218.88</v>
      </c>
      <c r="I6463">
        <v>85.74</v>
      </c>
      <c r="J6463">
        <v>4.76</v>
      </c>
      <c r="K6463">
        <v>80.98</v>
      </c>
    </row>
    <row r="6464" spans="1:11" x14ac:dyDescent="0.3">
      <c r="A6464" t="s">
        <v>578</v>
      </c>
      <c r="B6464" s="2">
        <v>46234</v>
      </c>
      <c r="C6464">
        <v>409218.88</v>
      </c>
      <c r="D6464">
        <v>2184.89</v>
      </c>
      <c r="E6464">
        <v>1655.87</v>
      </c>
      <c r="F6464">
        <v>1838.68</v>
      </c>
      <c r="G6464">
        <v>1114.55</v>
      </c>
      <c r="H6464">
        <v>404609.79</v>
      </c>
      <c r="I6464">
        <v>84.77</v>
      </c>
      <c r="J6464">
        <v>4.76</v>
      </c>
      <c r="K6464">
        <v>80.010000000000005</v>
      </c>
    </row>
    <row r="6465" spans="1:11" x14ac:dyDescent="0.3">
      <c r="A6465" t="s">
        <v>578</v>
      </c>
      <c r="B6465" s="2">
        <v>46265</v>
      </c>
      <c r="C6465">
        <v>404609.79</v>
      </c>
      <c r="D6465">
        <v>2160.2800000000002</v>
      </c>
      <c r="E6465">
        <v>1637.22</v>
      </c>
      <c r="F6465">
        <v>1817.97</v>
      </c>
      <c r="G6465">
        <v>1102</v>
      </c>
      <c r="H6465">
        <v>400052.61</v>
      </c>
      <c r="I6465">
        <v>83.82</v>
      </c>
      <c r="J6465">
        <v>4.76</v>
      </c>
      <c r="K6465">
        <v>79.06</v>
      </c>
    </row>
    <row r="6466" spans="1:11" x14ac:dyDescent="0.3">
      <c r="A6466" t="s">
        <v>578</v>
      </c>
      <c r="B6466" s="2">
        <v>46295</v>
      </c>
      <c r="C6466">
        <v>400052.61</v>
      </c>
      <c r="D6466">
        <v>2135.9499999999998</v>
      </c>
      <c r="E6466">
        <v>1618.78</v>
      </c>
      <c r="F6466">
        <v>1797.49</v>
      </c>
      <c r="G6466">
        <v>1089.58</v>
      </c>
      <c r="H6466">
        <v>395546.76</v>
      </c>
      <c r="I6466">
        <v>82.87</v>
      </c>
      <c r="J6466">
        <v>4.76</v>
      </c>
      <c r="K6466">
        <v>78.11</v>
      </c>
    </row>
    <row r="6467" spans="1:11" x14ac:dyDescent="0.3">
      <c r="A6467" t="s">
        <v>578</v>
      </c>
      <c r="B6467" s="2">
        <v>46326</v>
      </c>
      <c r="C6467">
        <v>395546.76</v>
      </c>
      <c r="D6467">
        <v>2111.89</v>
      </c>
      <c r="E6467">
        <v>1600.54</v>
      </c>
      <c r="F6467">
        <v>1777.25</v>
      </c>
      <c r="G6467">
        <v>1077.31</v>
      </c>
      <c r="H6467">
        <v>391091.65</v>
      </c>
      <c r="I6467">
        <v>81.94</v>
      </c>
      <c r="J6467">
        <v>4.76</v>
      </c>
      <c r="K6467">
        <v>77.180000000000007</v>
      </c>
    </row>
    <row r="6468" spans="1:11" x14ac:dyDescent="0.3">
      <c r="A6468" t="s">
        <v>578</v>
      </c>
      <c r="B6468" s="2">
        <v>46356</v>
      </c>
      <c r="C6468">
        <v>391091.65</v>
      </c>
      <c r="D6468">
        <v>2088.1</v>
      </c>
      <c r="E6468">
        <v>1582.52</v>
      </c>
      <c r="F6468">
        <v>1757.23</v>
      </c>
      <c r="G6468">
        <v>1065.18</v>
      </c>
      <c r="H6468">
        <v>386686.73</v>
      </c>
      <c r="I6468">
        <v>81.02</v>
      </c>
      <c r="J6468">
        <v>4.76</v>
      </c>
      <c r="K6468">
        <v>76.260000000000005</v>
      </c>
    </row>
    <row r="6469" spans="1:11" x14ac:dyDescent="0.3">
      <c r="A6469" t="s">
        <v>578</v>
      </c>
      <c r="B6469" s="2">
        <v>46387</v>
      </c>
      <c r="C6469">
        <v>386686.73</v>
      </c>
      <c r="D6469">
        <v>2064.58</v>
      </c>
      <c r="E6469">
        <v>1564.69</v>
      </c>
      <c r="F6469">
        <v>1737.44</v>
      </c>
      <c r="G6469">
        <v>1053.18</v>
      </c>
      <c r="H6469">
        <v>382331.42</v>
      </c>
      <c r="I6469">
        <v>80.11</v>
      </c>
      <c r="J6469">
        <v>4.76</v>
      </c>
      <c r="K6469">
        <v>75.34</v>
      </c>
    </row>
    <row r="6470" spans="1:11" x14ac:dyDescent="0.3">
      <c r="A6470" t="s">
        <v>579</v>
      </c>
      <c r="B6470" s="2">
        <v>46053</v>
      </c>
      <c r="C6470">
        <v>160097.28</v>
      </c>
      <c r="D6470">
        <v>667.21</v>
      </c>
      <c r="E6470">
        <v>488.71</v>
      </c>
      <c r="F6470">
        <v>2594.0500000000002</v>
      </c>
      <c r="G6470">
        <v>379.46</v>
      </c>
      <c r="H6470">
        <v>156635.06</v>
      </c>
      <c r="I6470">
        <v>32.99</v>
      </c>
      <c r="J6470">
        <v>7.14</v>
      </c>
      <c r="K6470">
        <v>25.86</v>
      </c>
    </row>
    <row r="6471" spans="1:11" x14ac:dyDescent="0.3">
      <c r="A6471" t="s">
        <v>579</v>
      </c>
      <c r="B6471" s="2">
        <v>46081</v>
      </c>
      <c r="C6471">
        <v>156635.06</v>
      </c>
      <c r="D6471">
        <v>652.78</v>
      </c>
      <c r="E6471">
        <v>478.14</v>
      </c>
      <c r="F6471">
        <v>2537.9499999999998</v>
      </c>
      <c r="G6471">
        <v>371.25</v>
      </c>
      <c r="H6471">
        <v>153247.72</v>
      </c>
      <c r="I6471">
        <v>32.28</v>
      </c>
      <c r="J6471">
        <v>7.14</v>
      </c>
      <c r="K6471">
        <v>25.14</v>
      </c>
    </row>
    <row r="6472" spans="1:11" x14ac:dyDescent="0.3">
      <c r="A6472" t="s">
        <v>579</v>
      </c>
      <c r="B6472" s="2">
        <v>46112</v>
      </c>
      <c r="C6472">
        <v>153247.72</v>
      </c>
      <c r="D6472">
        <v>638.66</v>
      </c>
      <c r="E6472">
        <v>467.8</v>
      </c>
      <c r="F6472">
        <v>2483.0700000000002</v>
      </c>
      <c r="G6472">
        <v>363.22</v>
      </c>
      <c r="H6472">
        <v>149933.63</v>
      </c>
      <c r="I6472">
        <v>31.58</v>
      </c>
      <c r="J6472">
        <v>7.14</v>
      </c>
      <c r="K6472">
        <v>24.44</v>
      </c>
    </row>
    <row r="6473" spans="1:11" x14ac:dyDescent="0.3">
      <c r="A6473" t="s">
        <v>579</v>
      </c>
      <c r="B6473" s="2">
        <v>46142</v>
      </c>
      <c r="C6473">
        <v>149933.63</v>
      </c>
      <c r="D6473">
        <v>624.85</v>
      </c>
      <c r="E6473">
        <v>457.68</v>
      </c>
      <c r="F6473">
        <v>2429.37</v>
      </c>
      <c r="G6473">
        <v>355.37</v>
      </c>
      <c r="H6473">
        <v>146691.21</v>
      </c>
      <c r="I6473">
        <v>30.9</v>
      </c>
      <c r="J6473">
        <v>7.14</v>
      </c>
      <c r="K6473">
        <v>23.76</v>
      </c>
    </row>
    <row r="6474" spans="1:11" x14ac:dyDescent="0.3">
      <c r="A6474" t="s">
        <v>579</v>
      </c>
      <c r="B6474" s="2">
        <v>46173</v>
      </c>
      <c r="C6474">
        <v>146691.21</v>
      </c>
      <c r="D6474">
        <v>611.34</v>
      </c>
      <c r="E6474">
        <v>447.79</v>
      </c>
      <c r="F6474">
        <v>2376.83</v>
      </c>
      <c r="G6474">
        <v>347.68</v>
      </c>
      <c r="H6474">
        <v>143518.91</v>
      </c>
      <c r="I6474">
        <v>30.23</v>
      </c>
      <c r="J6474">
        <v>7.14</v>
      </c>
      <c r="K6474">
        <v>23.09</v>
      </c>
    </row>
    <row r="6475" spans="1:11" x14ac:dyDescent="0.3">
      <c r="A6475" t="s">
        <v>579</v>
      </c>
      <c r="B6475" s="2">
        <v>46203</v>
      </c>
      <c r="C6475">
        <v>143518.91</v>
      </c>
      <c r="D6475">
        <v>598.12</v>
      </c>
      <c r="E6475">
        <v>438.1</v>
      </c>
      <c r="F6475">
        <v>2325.4299999999998</v>
      </c>
      <c r="G6475">
        <v>340.16</v>
      </c>
      <c r="H6475">
        <v>140415.21</v>
      </c>
      <c r="I6475">
        <v>29.58</v>
      </c>
      <c r="J6475">
        <v>7.14</v>
      </c>
      <c r="K6475">
        <v>22.44</v>
      </c>
    </row>
    <row r="6476" spans="1:11" x14ac:dyDescent="0.3">
      <c r="A6476" t="s">
        <v>579</v>
      </c>
      <c r="B6476" s="2">
        <v>46234</v>
      </c>
      <c r="C6476">
        <v>140415.21</v>
      </c>
      <c r="D6476">
        <v>585.17999999999995</v>
      </c>
      <c r="E6476">
        <v>428.63</v>
      </c>
      <c r="F6476">
        <v>2275.14</v>
      </c>
      <c r="G6476">
        <v>332.81</v>
      </c>
      <c r="H6476">
        <v>137378.63</v>
      </c>
      <c r="I6476">
        <v>28.94</v>
      </c>
      <c r="J6476">
        <v>7.14</v>
      </c>
      <c r="K6476">
        <v>21.8</v>
      </c>
    </row>
    <row r="6477" spans="1:11" x14ac:dyDescent="0.3">
      <c r="A6477" t="s">
        <v>579</v>
      </c>
      <c r="B6477" s="2">
        <v>46265</v>
      </c>
      <c r="C6477">
        <v>137378.63</v>
      </c>
      <c r="D6477">
        <v>572.53</v>
      </c>
      <c r="E6477">
        <v>419.36</v>
      </c>
      <c r="F6477">
        <v>2225.94</v>
      </c>
      <c r="G6477">
        <v>325.61</v>
      </c>
      <c r="H6477">
        <v>134407.72</v>
      </c>
      <c r="I6477">
        <v>28.31</v>
      </c>
      <c r="J6477">
        <v>7.14</v>
      </c>
      <c r="K6477">
        <v>21.17</v>
      </c>
    </row>
    <row r="6478" spans="1:11" x14ac:dyDescent="0.3">
      <c r="A6478" t="s">
        <v>579</v>
      </c>
      <c r="B6478" s="2">
        <v>46295</v>
      </c>
      <c r="C6478">
        <v>134407.72</v>
      </c>
      <c r="D6478">
        <v>560.14</v>
      </c>
      <c r="E6478">
        <v>410.29</v>
      </c>
      <c r="F6478">
        <v>2177.81</v>
      </c>
      <c r="G6478">
        <v>318.57</v>
      </c>
      <c r="H6478">
        <v>131501.06</v>
      </c>
      <c r="I6478">
        <v>27.7</v>
      </c>
      <c r="J6478">
        <v>7.14</v>
      </c>
      <c r="K6478">
        <v>20.56</v>
      </c>
    </row>
    <row r="6479" spans="1:11" x14ac:dyDescent="0.3">
      <c r="A6479" t="s">
        <v>579</v>
      </c>
      <c r="B6479" s="2">
        <v>46326</v>
      </c>
      <c r="C6479">
        <v>131501.06</v>
      </c>
      <c r="D6479">
        <v>548.03</v>
      </c>
      <c r="E6479">
        <v>401.42</v>
      </c>
      <c r="F6479">
        <v>2130.71</v>
      </c>
      <c r="G6479">
        <v>311.68</v>
      </c>
      <c r="H6479">
        <v>128657.26</v>
      </c>
      <c r="I6479">
        <v>27.1</v>
      </c>
      <c r="J6479">
        <v>7.14</v>
      </c>
      <c r="K6479">
        <v>19.96</v>
      </c>
    </row>
    <row r="6480" spans="1:11" x14ac:dyDescent="0.3">
      <c r="A6480" t="s">
        <v>579</v>
      </c>
      <c r="B6480" s="2">
        <v>46356</v>
      </c>
      <c r="C6480">
        <v>128657.26</v>
      </c>
      <c r="D6480">
        <v>536.17999999999995</v>
      </c>
      <c r="E6480">
        <v>392.74</v>
      </c>
      <c r="F6480">
        <v>2084.63</v>
      </c>
      <c r="G6480">
        <v>304.94</v>
      </c>
      <c r="H6480">
        <v>125874.96</v>
      </c>
      <c r="I6480">
        <v>26.51</v>
      </c>
      <c r="J6480">
        <v>7.14</v>
      </c>
      <c r="K6480">
        <v>19.38</v>
      </c>
    </row>
    <row r="6481" spans="1:11" x14ac:dyDescent="0.3">
      <c r="A6481" t="s">
        <v>579</v>
      </c>
      <c r="B6481" s="2">
        <v>46387</v>
      </c>
      <c r="C6481">
        <v>125874.96</v>
      </c>
      <c r="D6481">
        <v>524.58000000000004</v>
      </c>
      <c r="E6481">
        <v>384.24</v>
      </c>
      <c r="F6481">
        <v>2039.55</v>
      </c>
      <c r="G6481">
        <v>298.33999999999997</v>
      </c>
      <c r="H6481">
        <v>123152.82</v>
      </c>
      <c r="I6481">
        <v>25.94</v>
      </c>
      <c r="J6481">
        <v>7.14</v>
      </c>
      <c r="K6481">
        <v>18.8</v>
      </c>
    </row>
    <row r="6482" spans="1:11" x14ac:dyDescent="0.3">
      <c r="A6482" t="s">
        <v>580</v>
      </c>
      <c r="B6482" s="2">
        <v>46053</v>
      </c>
      <c r="C6482">
        <v>222387.47</v>
      </c>
      <c r="D6482">
        <v>1300.5999999999999</v>
      </c>
      <c r="E6482">
        <v>248.19</v>
      </c>
      <c r="F6482">
        <v>1577.27</v>
      </c>
      <c r="G6482">
        <v>532.41</v>
      </c>
      <c r="H6482">
        <v>220029.59</v>
      </c>
      <c r="I6482">
        <v>46.09</v>
      </c>
      <c r="J6482">
        <v>4.6500000000000004</v>
      </c>
      <c r="K6482">
        <v>41.43</v>
      </c>
    </row>
    <row r="6483" spans="1:11" x14ac:dyDescent="0.3">
      <c r="A6483" t="s">
        <v>580</v>
      </c>
      <c r="B6483" s="2">
        <v>46081</v>
      </c>
      <c r="C6483">
        <v>220029.59</v>
      </c>
      <c r="D6483">
        <v>1286.81</v>
      </c>
      <c r="E6483">
        <v>245.56</v>
      </c>
      <c r="F6483">
        <v>1560.55</v>
      </c>
      <c r="G6483">
        <v>526.77</v>
      </c>
      <c r="H6483">
        <v>217696.72</v>
      </c>
      <c r="I6483">
        <v>45.6</v>
      </c>
      <c r="J6483">
        <v>4.6500000000000004</v>
      </c>
      <c r="K6483">
        <v>40.950000000000003</v>
      </c>
    </row>
    <row r="6484" spans="1:11" x14ac:dyDescent="0.3">
      <c r="A6484" t="s">
        <v>580</v>
      </c>
      <c r="B6484" s="2">
        <v>46112</v>
      </c>
      <c r="C6484">
        <v>217696.72</v>
      </c>
      <c r="D6484">
        <v>1273.1600000000001</v>
      </c>
      <c r="E6484">
        <v>242.96</v>
      </c>
      <c r="F6484">
        <v>1544</v>
      </c>
      <c r="G6484">
        <v>521.17999999999995</v>
      </c>
      <c r="H6484">
        <v>215388.58</v>
      </c>
      <c r="I6484">
        <v>45.11</v>
      </c>
      <c r="J6484">
        <v>4.6500000000000004</v>
      </c>
      <c r="K6484">
        <v>40.46</v>
      </c>
    </row>
    <row r="6485" spans="1:11" x14ac:dyDescent="0.3">
      <c r="A6485" t="s">
        <v>580</v>
      </c>
      <c r="B6485" s="2">
        <v>46142</v>
      </c>
      <c r="C6485">
        <v>215388.58</v>
      </c>
      <c r="D6485">
        <v>1259.6600000000001</v>
      </c>
      <c r="E6485">
        <v>240.38</v>
      </c>
      <c r="F6485">
        <v>1527.63</v>
      </c>
      <c r="G6485">
        <v>515.66</v>
      </c>
      <c r="H6485">
        <v>213104.91</v>
      </c>
      <c r="I6485">
        <v>44.63</v>
      </c>
      <c r="J6485">
        <v>4.6500000000000004</v>
      </c>
      <c r="K6485">
        <v>39.979999999999997</v>
      </c>
    </row>
    <row r="6486" spans="1:11" x14ac:dyDescent="0.3">
      <c r="A6486" t="s">
        <v>580</v>
      </c>
      <c r="B6486" s="2">
        <v>46173</v>
      </c>
      <c r="C6486">
        <v>213104.91</v>
      </c>
      <c r="D6486">
        <v>1246.31</v>
      </c>
      <c r="E6486">
        <v>237.83</v>
      </c>
      <c r="F6486">
        <v>1511.43</v>
      </c>
      <c r="G6486">
        <v>510.19</v>
      </c>
      <c r="H6486">
        <v>210845.45</v>
      </c>
      <c r="I6486">
        <v>44.16</v>
      </c>
      <c r="J6486">
        <v>4.6500000000000004</v>
      </c>
      <c r="K6486">
        <v>39.51</v>
      </c>
    </row>
    <row r="6487" spans="1:11" x14ac:dyDescent="0.3">
      <c r="A6487" t="s">
        <v>580</v>
      </c>
      <c r="B6487" s="2">
        <v>46203</v>
      </c>
      <c r="C6487">
        <v>210845.45</v>
      </c>
      <c r="D6487">
        <v>1233.0899999999999</v>
      </c>
      <c r="E6487">
        <v>235.31</v>
      </c>
      <c r="F6487">
        <v>1495.41</v>
      </c>
      <c r="G6487">
        <v>504.78</v>
      </c>
      <c r="H6487">
        <v>208609.95</v>
      </c>
      <c r="I6487">
        <v>43.69</v>
      </c>
      <c r="J6487">
        <v>4.6500000000000004</v>
      </c>
      <c r="K6487">
        <v>39.04</v>
      </c>
    </row>
    <row r="6488" spans="1:11" x14ac:dyDescent="0.3">
      <c r="A6488" t="s">
        <v>580</v>
      </c>
      <c r="B6488" s="2">
        <v>46234</v>
      </c>
      <c r="C6488">
        <v>208609.95</v>
      </c>
      <c r="D6488">
        <v>1220.02</v>
      </c>
      <c r="E6488">
        <v>232.82</v>
      </c>
      <c r="F6488">
        <v>1479.55</v>
      </c>
      <c r="G6488">
        <v>499.43</v>
      </c>
      <c r="H6488">
        <v>206398.15</v>
      </c>
      <c r="I6488">
        <v>43.23</v>
      </c>
      <c r="J6488">
        <v>4.6500000000000004</v>
      </c>
      <c r="K6488">
        <v>38.58</v>
      </c>
    </row>
    <row r="6489" spans="1:11" x14ac:dyDescent="0.3">
      <c r="A6489" t="s">
        <v>580</v>
      </c>
      <c r="B6489" s="2">
        <v>46265</v>
      </c>
      <c r="C6489">
        <v>206398.15</v>
      </c>
      <c r="D6489">
        <v>1207.0899999999999</v>
      </c>
      <c r="E6489">
        <v>230.35</v>
      </c>
      <c r="F6489">
        <v>1463.87</v>
      </c>
      <c r="G6489">
        <v>494.13</v>
      </c>
      <c r="H6489">
        <v>204209.8</v>
      </c>
      <c r="I6489">
        <v>42.77</v>
      </c>
      <c r="J6489">
        <v>4.6500000000000004</v>
      </c>
      <c r="K6489">
        <v>38.119999999999997</v>
      </c>
    </row>
    <row r="6490" spans="1:11" x14ac:dyDescent="0.3">
      <c r="A6490" t="s">
        <v>580</v>
      </c>
      <c r="B6490" s="2">
        <v>46295</v>
      </c>
      <c r="C6490">
        <v>204209.8</v>
      </c>
      <c r="D6490">
        <v>1194.29</v>
      </c>
      <c r="E6490">
        <v>227.9</v>
      </c>
      <c r="F6490">
        <v>1448.35</v>
      </c>
      <c r="G6490">
        <v>488.9</v>
      </c>
      <c r="H6490">
        <v>202044.65</v>
      </c>
      <c r="I6490">
        <v>42.32</v>
      </c>
      <c r="J6490">
        <v>4.6500000000000004</v>
      </c>
      <c r="K6490">
        <v>37.67</v>
      </c>
    </row>
    <row r="6491" spans="1:11" x14ac:dyDescent="0.3">
      <c r="A6491" t="s">
        <v>580</v>
      </c>
      <c r="B6491" s="2">
        <v>46326</v>
      </c>
      <c r="C6491">
        <v>202044.65</v>
      </c>
      <c r="D6491">
        <v>1181.6199999999999</v>
      </c>
      <c r="E6491">
        <v>225.49</v>
      </c>
      <c r="F6491">
        <v>1432.99</v>
      </c>
      <c r="G6491">
        <v>483.71</v>
      </c>
      <c r="H6491">
        <v>199902.46</v>
      </c>
      <c r="I6491">
        <v>41.87</v>
      </c>
      <c r="J6491">
        <v>4.6500000000000004</v>
      </c>
      <c r="K6491">
        <v>37.22</v>
      </c>
    </row>
    <row r="6492" spans="1:11" x14ac:dyDescent="0.3">
      <c r="A6492" t="s">
        <v>580</v>
      </c>
      <c r="B6492" s="2">
        <v>46356</v>
      </c>
      <c r="C6492">
        <v>199902.46</v>
      </c>
      <c r="D6492">
        <v>1169.0999999999999</v>
      </c>
      <c r="E6492">
        <v>223.1</v>
      </c>
      <c r="F6492">
        <v>1417.8</v>
      </c>
      <c r="G6492">
        <v>478.58</v>
      </c>
      <c r="H6492">
        <v>197782.99</v>
      </c>
      <c r="I6492">
        <v>41.43</v>
      </c>
      <c r="J6492">
        <v>4.6500000000000004</v>
      </c>
      <c r="K6492">
        <v>36.770000000000003</v>
      </c>
    </row>
    <row r="6493" spans="1:11" x14ac:dyDescent="0.3">
      <c r="A6493" t="s">
        <v>580</v>
      </c>
      <c r="B6493" s="2">
        <v>46387</v>
      </c>
      <c r="C6493">
        <v>197782.99</v>
      </c>
      <c r="D6493">
        <v>1156.7</v>
      </c>
      <c r="E6493">
        <v>220.73</v>
      </c>
      <c r="F6493">
        <v>1402.76</v>
      </c>
      <c r="G6493">
        <v>473.51</v>
      </c>
      <c r="H6493">
        <v>195685.98</v>
      </c>
      <c r="I6493">
        <v>40.99</v>
      </c>
      <c r="J6493">
        <v>4.6500000000000004</v>
      </c>
      <c r="K6493">
        <v>36.340000000000003</v>
      </c>
    </row>
    <row r="6494" spans="1:11" x14ac:dyDescent="0.3">
      <c r="A6494" t="s">
        <v>581</v>
      </c>
      <c r="B6494" s="2">
        <v>46053</v>
      </c>
      <c r="C6494">
        <v>455238.02</v>
      </c>
      <c r="D6494">
        <v>2529.23</v>
      </c>
      <c r="E6494">
        <v>638.86</v>
      </c>
      <c r="F6494">
        <v>6509.23</v>
      </c>
      <c r="G6494">
        <v>410.45</v>
      </c>
      <c r="H6494">
        <v>447679.47</v>
      </c>
      <c r="I6494">
        <v>94.05</v>
      </c>
      <c r="J6494">
        <v>6.94</v>
      </c>
      <c r="K6494">
        <v>87.11</v>
      </c>
    </row>
    <row r="6495" spans="1:11" x14ac:dyDescent="0.3">
      <c r="A6495" t="s">
        <v>581</v>
      </c>
      <c r="B6495" s="2">
        <v>46081</v>
      </c>
      <c r="C6495">
        <v>447679.47</v>
      </c>
      <c r="D6495">
        <v>2487.23</v>
      </c>
      <c r="E6495">
        <v>628.26</v>
      </c>
      <c r="F6495">
        <v>6401.15</v>
      </c>
      <c r="G6495">
        <v>403.64</v>
      </c>
      <c r="H6495">
        <v>440246.43</v>
      </c>
      <c r="I6495">
        <v>92.49</v>
      </c>
      <c r="J6495">
        <v>6.94</v>
      </c>
      <c r="K6495">
        <v>85.55</v>
      </c>
    </row>
    <row r="6496" spans="1:11" x14ac:dyDescent="0.3">
      <c r="A6496" t="s">
        <v>581</v>
      </c>
      <c r="B6496" s="2">
        <v>46112</v>
      </c>
      <c r="C6496">
        <v>440246.43</v>
      </c>
      <c r="D6496">
        <v>2445.94</v>
      </c>
      <c r="E6496">
        <v>617.83000000000004</v>
      </c>
      <c r="F6496">
        <v>6294.87</v>
      </c>
      <c r="G6496">
        <v>396.94</v>
      </c>
      <c r="H6496">
        <v>432936.79</v>
      </c>
      <c r="I6496">
        <v>90.96</v>
      </c>
      <c r="J6496">
        <v>6.94</v>
      </c>
      <c r="K6496">
        <v>84.02</v>
      </c>
    </row>
    <row r="6497" spans="1:11" x14ac:dyDescent="0.3">
      <c r="A6497" t="s">
        <v>581</v>
      </c>
      <c r="B6497" s="2">
        <v>46142</v>
      </c>
      <c r="C6497">
        <v>432936.79</v>
      </c>
      <c r="D6497">
        <v>2405.3200000000002</v>
      </c>
      <c r="E6497">
        <v>607.57000000000005</v>
      </c>
      <c r="F6497">
        <v>6190.35</v>
      </c>
      <c r="G6497">
        <v>390.35</v>
      </c>
      <c r="H6497">
        <v>425748.53</v>
      </c>
      <c r="I6497">
        <v>89.45</v>
      </c>
      <c r="J6497">
        <v>6.94</v>
      </c>
      <c r="K6497">
        <v>82.51</v>
      </c>
    </row>
    <row r="6498" spans="1:11" x14ac:dyDescent="0.3">
      <c r="A6498" t="s">
        <v>581</v>
      </c>
      <c r="B6498" s="2">
        <v>46173</v>
      </c>
      <c r="C6498">
        <v>425748.53</v>
      </c>
      <c r="D6498">
        <v>2365.39</v>
      </c>
      <c r="E6498">
        <v>597.48</v>
      </c>
      <c r="F6498">
        <v>6087.57</v>
      </c>
      <c r="G6498">
        <v>383.86</v>
      </c>
      <c r="H6498">
        <v>418679.61</v>
      </c>
      <c r="I6498">
        <v>87.96</v>
      </c>
      <c r="J6498">
        <v>6.94</v>
      </c>
      <c r="K6498">
        <v>81.02</v>
      </c>
    </row>
    <row r="6499" spans="1:11" x14ac:dyDescent="0.3">
      <c r="A6499" t="s">
        <v>581</v>
      </c>
      <c r="B6499" s="2">
        <v>46203</v>
      </c>
      <c r="C6499">
        <v>418679.61</v>
      </c>
      <c r="D6499">
        <v>2326.11</v>
      </c>
      <c r="E6499">
        <v>587.55999999999995</v>
      </c>
      <c r="F6499">
        <v>5986.5</v>
      </c>
      <c r="G6499">
        <v>377.49</v>
      </c>
      <c r="H6499">
        <v>411728.06</v>
      </c>
      <c r="I6499">
        <v>86.5</v>
      </c>
      <c r="J6499">
        <v>6.94</v>
      </c>
      <c r="K6499">
        <v>79.56</v>
      </c>
    </row>
    <row r="6500" spans="1:11" x14ac:dyDescent="0.3">
      <c r="A6500" t="s">
        <v>581</v>
      </c>
      <c r="B6500" s="2">
        <v>46234</v>
      </c>
      <c r="C6500">
        <v>411728.06</v>
      </c>
      <c r="D6500">
        <v>2287.4899999999998</v>
      </c>
      <c r="E6500">
        <v>577.79999999999995</v>
      </c>
      <c r="F6500">
        <v>5887.1</v>
      </c>
      <c r="G6500">
        <v>371.22</v>
      </c>
      <c r="H6500">
        <v>404891.94</v>
      </c>
      <c r="I6500">
        <v>85.06</v>
      </c>
      <c r="J6500">
        <v>6.94</v>
      </c>
      <c r="K6500">
        <v>78.12</v>
      </c>
    </row>
    <row r="6501" spans="1:11" x14ac:dyDescent="0.3">
      <c r="A6501" t="s">
        <v>581</v>
      </c>
      <c r="B6501" s="2">
        <v>46265</v>
      </c>
      <c r="C6501">
        <v>404891.94</v>
      </c>
      <c r="D6501">
        <v>2249.5100000000002</v>
      </c>
      <c r="E6501">
        <v>568.21</v>
      </c>
      <c r="F6501">
        <v>5789.35</v>
      </c>
      <c r="G6501">
        <v>365.06</v>
      </c>
      <c r="H6501">
        <v>398169.31</v>
      </c>
      <c r="I6501">
        <v>83.65</v>
      </c>
      <c r="J6501">
        <v>6.94</v>
      </c>
      <c r="K6501">
        <v>76.709999999999994</v>
      </c>
    </row>
    <row r="6502" spans="1:11" x14ac:dyDescent="0.3">
      <c r="A6502" t="s">
        <v>581</v>
      </c>
      <c r="B6502" s="2">
        <v>46295</v>
      </c>
      <c r="C6502">
        <v>398169.31</v>
      </c>
      <c r="D6502">
        <v>2212.16</v>
      </c>
      <c r="E6502">
        <v>558.78</v>
      </c>
      <c r="F6502">
        <v>5693.23</v>
      </c>
      <c r="G6502">
        <v>359</v>
      </c>
      <c r="H6502">
        <v>391558.31</v>
      </c>
      <c r="I6502">
        <v>82.26</v>
      </c>
      <c r="J6502">
        <v>6.94</v>
      </c>
      <c r="K6502">
        <v>75.319999999999993</v>
      </c>
    </row>
    <row r="6503" spans="1:11" x14ac:dyDescent="0.3">
      <c r="A6503" t="s">
        <v>581</v>
      </c>
      <c r="B6503" s="2">
        <v>46326</v>
      </c>
      <c r="C6503">
        <v>391558.31</v>
      </c>
      <c r="D6503">
        <v>2175.4299999999998</v>
      </c>
      <c r="E6503">
        <v>549.5</v>
      </c>
      <c r="F6503">
        <v>5598.7</v>
      </c>
      <c r="G6503">
        <v>353.04</v>
      </c>
      <c r="H6503">
        <v>385057.07</v>
      </c>
      <c r="I6503">
        <v>80.900000000000006</v>
      </c>
      <c r="J6503">
        <v>6.94</v>
      </c>
      <c r="K6503">
        <v>73.959999999999994</v>
      </c>
    </row>
    <row r="6504" spans="1:11" x14ac:dyDescent="0.3">
      <c r="A6504" t="s">
        <v>581</v>
      </c>
      <c r="B6504" s="2">
        <v>46356</v>
      </c>
      <c r="C6504">
        <v>385057.07</v>
      </c>
      <c r="D6504">
        <v>2139.31</v>
      </c>
      <c r="E6504">
        <v>540.38</v>
      </c>
      <c r="F6504">
        <v>5505.75</v>
      </c>
      <c r="G6504">
        <v>347.18</v>
      </c>
      <c r="H6504">
        <v>378663.77</v>
      </c>
      <c r="I6504">
        <v>79.55</v>
      </c>
      <c r="J6504">
        <v>6.94</v>
      </c>
      <c r="K6504">
        <v>72.61</v>
      </c>
    </row>
    <row r="6505" spans="1:11" x14ac:dyDescent="0.3">
      <c r="A6505" t="s">
        <v>581</v>
      </c>
      <c r="B6505" s="2">
        <v>46387</v>
      </c>
      <c r="C6505">
        <v>378663.77</v>
      </c>
      <c r="D6505">
        <v>2103.79</v>
      </c>
      <c r="E6505">
        <v>531.4</v>
      </c>
      <c r="F6505">
        <v>5414.33</v>
      </c>
      <c r="G6505">
        <v>341.41</v>
      </c>
      <c r="H6505">
        <v>372376.63</v>
      </c>
      <c r="I6505">
        <v>78.23</v>
      </c>
      <c r="J6505">
        <v>6.94</v>
      </c>
      <c r="K6505">
        <v>71.290000000000006</v>
      </c>
    </row>
    <row r="6506" spans="1:11" x14ac:dyDescent="0.3">
      <c r="A6506" t="s">
        <v>582</v>
      </c>
      <c r="B6506" s="2">
        <v>46053</v>
      </c>
      <c r="C6506">
        <v>206579.08</v>
      </c>
      <c r="D6506">
        <v>1034.79</v>
      </c>
      <c r="E6506">
        <v>246.31</v>
      </c>
      <c r="F6506">
        <v>1413.56</v>
      </c>
      <c r="G6506">
        <v>126.73</v>
      </c>
      <c r="H6506">
        <v>204792.49</v>
      </c>
      <c r="I6506">
        <v>42.85</v>
      </c>
      <c r="J6506">
        <v>6.19</v>
      </c>
      <c r="K6506">
        <v>36.67</v>
      </c>
    </row>
    <row r="6507" spans="1:11" x14ac:dyDescent="0.3">
      <c r="A6507" t="s">
        <v>582</v>
      </c>
      <c r="B6507" s="2">
        <v>46081</v>
      </c>
      <c r="C6507">
        <v>204792.49</v>
      </c>
      <c r="D6507">
        <v>1025.8399999999999</v>
      </c>
      <c r="E6507">
        <v>244.17</v>
      </c>
      <c r="F6507">
        <v>1401.33</v>
      </c>
      <c r="G6507">
        <v>125.63</v>
      </c>
      <c r="H6507">
        <v>203021.35</v>
      </c>
      <c r="I6507">
        <v>42.48</v>
      </c>
      <c r="J6507">
        <v>6.19</v>
      </c>
      <c r="K6507">
        <v>36.299999999999997</v>
      </c>
    </row>
    <row r="6508" spans="1:11" x14ac:dyDescent="0.3">
      <c r="A6508" t="s">
        <v>582</v>
      </c>
      <c r="B6508" s="2">
        <v>46112</v>
      </c>
      <c r="C6508">
        <v>203021.35</v>
      </c>
      <c r="D6508">
        <v>1016.97</v>
      </c>
      <c r="E6508">
        <v>242.06</v>
      </c>
      <c r="F6508">
        <v>1389.22</v>
      </c>
      <c r="G6508">
        <v>124.54</v>
      </c>
      <c r="H6508">
        <v>201265.53</v>
      </c>
      <c r="I6508">
        <v>42.11</v>
      </c>
      <c r="J6508">
        <v>6.19</v>
      </c>
      <c r="K6508">
        <v>35.93</v>
      </c>
    </row>
    <row r="6509" spans="1:11" x14ac:dyDescent="0.3">
      <c r="A6509" t="s">
        <v>582</v>
      </c>
      <c r="B6509" s="2">
        <v>46142</v>
      </c>
      <c r="C6509">
        <v>201265.53</v>
      </c>
      <c r="D6509">
        <v>1008.17</v>
      </c>
      <c r="E6509">
        <v>239.97</v>
      </c>
      <c r="F6509">
        <v>1377.2</v>
      </c>
      <c r="G6509">
        <v>123.47</v>
      </c>
      <c r="H6509">
        <v>199524.89</v>
      </c>
      <c r="I6509">
        <v>41.75</v>
      </c>
      <c r="J6509">
        <v>6.19</v>
      </c>
      <c r="K6509">
        <v>35.56</v>
      </c>
    </row>
    <row r="6510" spans="1:11" x14ac:dyDescent="0.3">
      <c r="A6510" t="s">
        <v>582</v>
      </c>
      <c r="B6510" s="2">
        <v>46173</v>
      </c>
      <c r="C6510">
        <v>199524.89</v>
      </c>
      <c r="D6510">
        <v>999.45</v>
      </c>
      <c r="E6510">
        <v>237.89</v>
      </c>
      <c r="F6510">
        <v>1365.29</v>
      </c>
      <c r="G6510">
        <v>122.4</v>
      </c>
      <c r="H6510">
        <v>197799.31</v>
      </c>
      <c r="I6510">
        <v>41.39</v>
      </c>
      <c r="J6510">
        <v>6.19</v>
      </c>
      <c r="K6510">
        <v>35.200000000000003</v>
      </c>
    </row>
    <row r="6511" spans="1:11" x14ac:dyDescent="0.3">
      <c r="A6511" t="s">
        <v>582</v>
      </c>
      <c r="B6511" s="2">
        <v>46203</v>
      </c>
      <c r="C6511">
        <v>197799.31</v>
      </c>
      <c r="D6511">
        <v>990.81</v>
      </c>
      <c r="E6511">
        <v>235.84</v>
      </c>
      <c r="F6511">
        <v>1353.48</v>
      </c>
      <c r="G6511">
        <v>121.34</v>
      </c>
      <c r="H6511">
        <v>196088.65</v>
      </c>
      <c r="I6511">
        <v>41.03</v>
      </c>
      <c r="J6511">
        <v>6.19</v>
      </c>
      <c r="K6511">
        <v>34.840000000000003</v>
      </c>
    </row>
    <row r="6512" spans="1:11" x14ac:dyDescent="0.3">
      <c r="A6512" t="s">
        <v>582</v>
      </c>
      <c r="B6512" s="2">
        <v>46234</v>
      </c>
      <c r="C6512">
        <v>196088.65</v>
      </c>
      <c r="D6512">
        <v>982.24</v>
      </c>
      <c r="E6512">
        <v>233.8</v>
      </c>
      <c r="F6512">
        <v>1341.78</v>
      </c>
      <c r="G6512">
        <v>120.29</v>
      </c>
      <c r="H6512">
        <v>194392.78</v>
      </c>
      <c r="I6512">
        <v>40.68</v>
      </c>
      <c r="J6512">
        <v>6.19</v>
      </c>
      <c r="K6512">
        <v>34.49</v>
      </c>
    </row>
    <row r="6513" spans="1:11" x14ac:dyDescent="0.3">
      <c r="A6513" t="s">
        <v>582</v>
      </c>
      <c r="B6513" s="2">
        <v>46265</v>
      </c>
      <c r="C6513">
        <v>194392.78</v>
      </c>
      <c r="D6513">
        <v>973.75</v>
      </c>
      <c r="E6513">
        <v>231.78</v>
      </c>
      <c r="F6513">
        <v>1330.17</v>
      </c>
      <c r="G6513">
        <v>119.25</v>
      </c>
      <c r="H6513">
        <v>192711.58</v>
      </c>
      <c r="I6513">
        <v>40.32</v>
      </c>
      <c r="J6513">
        <v>6.19</v>
      </c>
      <c r="K6513">
        <v>34.14</v>
      </c>
    </row>
    <row r="6514" spans="1:11" x14ac:dyDescent="0.3">
      <c r="A6514" t="s">
        <v>582</v>
      </c>
      <c r="B6514" s="2">
        <v>46295</v>
      </c>
      <c r="C6514">
        <v>192711.58</v>
      </c>
      <c r="D6514">
        <v>965.32</v>
      </c>
      <c r="E6514">
        <v>229.77</v>
      </c>
      <c r="F6514">
        <v>1318.67</v>
      </c>
      <c r="G6514">
        <v>118.22</v>
      </c>
      <c r="H6514">
        <v>191044.92</v>
      </c>
      <c r="I6514">
        <v>39.97</v>
      </c>
      <c r="J6514">
        <v>6.19</v>
      </c>
      <c r="K6514">
        <v>33.79</v>
      </c>
    </row>
    <row r="6515" spans="1:11" x14ac:dyDescent="0.3">
      <c r="A6515" t="s">
        <v>582</v>
      </c>
      <c r="B6515" s="2">
        <v>46326</v>
      </c>
      <c r="C6515">
        <v>191044.92</v>
      </c>
      <c r="D6515">
        <v>956.98</v>
      </c>
      <c r="E6515">
        <v>227.78</v>
      </c>
      <c r="F6515">
        <v>1307.26</v>
      </c>
      <c r="G6515">
        <v>117.2</v>
      </c>
      <c r="H6515">
        <v>189392.68</v>
      </c>
      <c r="I6515">
        <v>39.630000000000003</v>
      </c>
      <c r="J6515">
        <v>6.19</v>
      </c>
      <c r="K6515">
        <v>33.44</v>
      </c>
    </row>
    <row r="6516" spans="1:11" x14ac:dyDescent="0.3">
      <c r="A6516" t="s">
        <v>582</v>
      </c>
      <c r="B6516" s="2">
        <v>46356</v>
      </c>
      <c r="C6516">
        <v>189392.68</v>
      </c>
      <c r="D6516">
        <v>948.7</v>
      </c>
      <c r="E6516">
        <v>225.81</v>
      </c>
      <c r="F6516">
        <v>1295.96</v>
      </c>
      <c r="G6516">
        <v>116.18</v>
      </c>
      <c r="H6516">
        <v>187754.72</v>
      </c>
      <c r="I6516">
        <v>39.29</v>
      </c>
      <c r="J6516">
        <v>6.19</v>
      </c>
      <c r="K6516">
        <v>33.1</v>
      </c>
    </row>
    <row r="6517" spans="1:11" x14ac:dyDescent="0.3">
      <c r="A6517" t="s">
        <v>582</v>
      </c>
      <c r="B6517" s="2">
        <v>46387</v>
      </c>
      <c r="C6517">
        <v>187754.72</v>
      </c>
      <c r="D6517">
        <v>940.49</v>
      </c>
      <c r="E6517">
        <v>223.86</v>
      </c>
      <c r="F6517">
        <v>1284.75</v>
      </c>
      <c r="G6517">
        <v>115.18</v>
      </c>
      <c r="H6517">
        <v>186130.94</v>
      </c>
      <c r="I6517">
        <v>38.950000000000003</v>
      </c>
      <c r="J6517">
        <v>6.19</v>
      </c>
      <c r="K6517">
        <v>32.76</v>
      </c>
    </row>
    <row r="6518" spans="1:11" x14ac:dyDescent="0.3">
      <c r="A6518" t="s">
        <v>583</v>
      </c>
      <c r="B6518" s="2">
        <v>46053</v>
      </c>
      <c r="C6518">
        <v>262911.09999999998</v>
      </c>
      <c r="D6518">
        <v>1343.26</v>
      </c>
      <c r="E6518">
        <v>379.14</v>
      </c>
      <c r="F6518">
        <v>1629.87</v>
      </c>
      <c r="G6518">
        <v>673.26</v>
      </c>
      <c r="H6518">
        <v>260228.83</v>
      </c>
      <c r="I6518">
        <v>54.49</v>
      </c>
      <c r="J6518">
        <v>5.33</v>
      </c>
      <c r="K6518">
        <v>49.16</v>
      </c>
    </row>
    <row r="6519" spans="1:11" x14ac:dyDescent="0.3">
      <c r="A6519" t="s">
        <v>583</v>
      </c>
      <c r="B6519" s="2">
        <v>46081</v>
      </c>
      <c r="C6519">
        <v>260228.83</v>
      </c>
      <c r="D6519">
        <v>1329.55</v>
      </c>
      <c r="E6519">
        <v>375.28</v>
      </c>
      <c r="F6519">
        <v>1613.24</v>
      </c>
      <c r="G6519">
        <v>666.4</v>
      </c>
      <c r="H6519">
        <v>257573.92</v>
      </c>
      <c r="I6519">
        <v>53.94</v>
      </c>
      <c r="J6519">
        <v>5.33</v>
      </c>
      <c r="K6519">
        <v>48.61</v>
      </c>
    </row>
    <row r="6520" spans="1:11" x14ac:dyDescent="0.3">
      <c r="A6520" t="s">
        <v>583</v>
      </c>
      <c r="B6520" s="2">
        <v>46112</v>
      </c>
      <c r="C6520">
        <v>257573.92</v>
      </c>
      <c r="D6520">
        <v>1315.99</v>
      </c>
      <c r="E6520">
        <v>371.45</v>
      </c>
      <c r="F6520">
        <v>1596.78</v>
      </c>
      <c r="G6520">
        <v>659.6</v>
      </c>
      <c r="H6520">
        <v>254946.1</v>
      </c>
      <c r="I6520">
        <v>53.39</v>
      </c>
      <c r="J6520">
        <v>5.33</v>
      </c>
      <c r="K6520">
        <v>48.06</v>
      </c>
    </row>
    <row r="6521" spans="1:11" x14ac:dyDescent="0.3">
      <c r="A6521" t="s">
        <v>583</v>
      </c>
      <c r="B6521" s="2">
        <v>46142</v>
      </c>
      <c r="C6521">
        <v>254946.1</v>
      </c>
      <c r="D6521">
        <v>1302.56</v>
      </c>
      <c r="E6521">
        <v>367.66</v>
      </c>
      <c r="F6521">
        <v>1580.49</v>
      </c>
      <c r="G6521">
        <v>652.87</v>
      </c>
      <c r="H6521">
        <v>252345.08</v>
      </c>
      <c r="I6521">
        <v>52.84</v>
      </c>
      <c r="J6521">
        <v>5.33</v>
      </c>
      <c r="K6521">
        <v>47.51</v>
      </c>
    </row>
    <row r="6522" spans="1:11" x14ac:dyDescent="0.3">
      <c r="A6522" t="s">
        <v>583</v>
      </c>
      <c r="B6522" s="2">
        <v>46173</v>
      </c>
      <c r="C6522">
        <v>252345.08</v>
      </c>
      <c r="D6522">
        <v>1289.27</v>
      </c>
      <c r="E6522">
        <v>363.91</v>
      </c>
      <c r="F6522">
        <v>1564.36</v>
      </c>
      <c r="G6522">
        <v>646.21</v>
      </c>
      <c r="H6522">
        <v>249770.61</v>
      </c>
      <c r="I6522">
        <v>52.3</v>
      </c>
      <c r="J6522">
        <v>5.33</v>
      </c>
      <c r="K6522">
        <v>46.97</v>
      </c>
    </row>
    <row r="6523" spans="1:11" x14ac:dyDescent="0.3">
      <c r="A6523" t="s">
        <v>583</v>
      </c>
      <c r="B6523" s="2">
        <v>46203</v>
      </c>
      <c r="C6523">
        <v>249770.61</v>
      </c>
      <c r="D6523">
        <v>1276.1199999999999</v>
      </c>
      <c r="E6523">
        <v>360.19</v>
      </c>
      <c r="F6523">
        <v>1548.4</v>
      </c>
      <c r="G6523">
        <v>639.61</v>
      </c>
      <c r="H6523">
        <v>247222.39</v>
      </c>
      <c r="I6523">
        <v>51.77</v>
      </c>
      <c r="J6523">
        <v>5.33</v>
      </c>
      <c r="K6523">
        <v>46.44</v>
      </c>
    </row>
    <row r="6524" spans="1:11" x14ac:dyDescent="0.3">
      <c r="A6524" t="s">
        <v>583</v>
      </c>
      <c r="B6524" s="2">
        <v>46234</v>
      </c>
      <c r="C6524">
        <v>247222.39</v>
      </c>
      <c r="D6524">
        <v>1263.0999999999999</v>
      </c>
      <c r="E6524">
        <v>356.52</v>
      </c>
      <c r="F6524">
        <v>1532.61</v>
      </c>
      <c r="G6524">
        <v>633.09</v>
      </c>
      <c r="H6524">
        <v>244700.18</v>
      </c>
      <c r="I6524">
        <v>51.24</v>
      </c>
      <c r="J6524">
        <v>5.33</v>
      </c>
      <c r="K6524">
        <v>45.91</v>
      </c>
    </row>
    <row r="6525" spans="1:11" x14ac:dyDescent="0.3">
      <c r="A6525" t="s">
        <v>583</v>
      </c>
      <c r="B6525" s="2">
        <v>46265</v>
      </c>
      <c r="C6525">
        <v>244700.18</v>
      </c>
      <c r="D6525">
        <v>1250.21</v>
      </c>
      <c r="E6525">
        <v>352.88</v>
      </c>
      <c r="F6525">
        <v>1516.97</v>
      </c>
      <c r="G6525">
        <v>626.63</v>
      </c>
      <c r="H6525">
        <v>242203.7</v>
      </c>
      <c r="I6525">
        <v>50.72</v>
      </c>
      <c r="J6525">
        <v>5.33</v>
      </c>
      <c r="K6525">
        <v>45.39</v>
      </c>
    </row>
    <row r="6526" spans="1:11" x14ac:dyDescent="0.3">
      <c r="A6526" t="s">
        <v>583</v>
      </c>
      <c r="B6526" s="2">
        <v>46295</v>
      </c>
      <c r="C6526">
        <v>242203.7</v>
      </c>
      <c r="D6526">
        <v>1237.46</v>
      </c>
      <c r="E6526">
        <v>349.28</v>
      </c>
      <c r="F6526">
        <v>1501.49</v>
      </c>
      <c r="G6526">
        <v>620.24</v>
      </c>
      <c r="H6526">
        <v>239732.69</v>
      </c>
      <c r="I6526">
        <v>50.2</v>
      </c>
      <c r="J6526">
        <v>5.33</v>
      </c>
      <c r="K6526">
        <v>44.87</v>
      </c>
    </row>
    <row r="6527" spans="1:11" x14ac:dyDescent="0.3">
      <c r="A6527" t="s">
        <v>583</v>
      </c>
      <c r="B6527" s="2">
        <v>46326</v>
      </c>
      <c r="C6527">
        <v>239732.69</v>
      </c>
      <c r="D6527">
        <v>1224.83</v>
      </c>
      <c r="E6527">
        <v>345.72</v>
      </c>
      <c r="F6527">
        <v>1486.18</v>
      </c>
      <c r="G6527">
        <v>613.91</v>
      </c>
      <c r="H6527">
        <v>237286.88</v>
      </c>
      <c r="I6527">
        <v>49.69</v>
      </c>
      <c r="J6527">
        <v>5.33</v>
      </c>
      <c r="K6527">
        <v>44.36</v>
      </c>
    </row>
    <row r="6528" spans="1:11" x14ac:dyDescent="0.3">
      <c r="A6528" t="s">
        <v>583</v>
      </c>
      <c r="B6528" s="2">
        <v>46356</v>
      </c>
      <c r="C6528">
        <v>237286.88</v>
      </c>
      <c r="D6528">
        <v>1212.3399999999999</v>
      </c>
      <c r="E6528">
        <v>342.19</v>
      </c>
      <c r="F6528">
        <v>1471.01</v>
      </c>
      <c r="G6528">
        <v>607.65</v>
      </c>
      <c r="H6528">
        <v>234866.03</v>
      </c>
      <c r="I6528">
        <v>49.18</v>
      </c>
      <c r="J6528">
        <v>5.33</v>
      </c>
      <c r="K6528">
        <v>43.85</v>
      </c>
    </row>
    <row r="6529" spans="1:11" x14ac:dyDescent="0.3">
      <c r="A6529" t="s">
        <v>583</v>
      </c>
      <c r="B6529" s="2">
        <v>46387</v>
      </c>
      <c r="C6529">
        <v>234866.03</v>
      </c>
      <c r="D6529">
        <v>1199.97</v>
      </c>
      <c r="E6529">
        <v>338.7</v>
      </c>
      <c r="F6529">
        <v>1456.01</v>
      </c>
      <c r="G6529">
        <v>601.45000000000005</v>
      </c>
      <c r="H6529">
        <v>232469.88</v>
      </c>
      <c r="I6529">
        <v>48.68</v>
      </c>
      <c r="J6529">
        <v>5.33</v>
      </c>
      <c r="K6529">
        <v>43.35</v>
      </c>
    </row>
    <row r="6530" spans="1:11" x14ac:dyDescent="0.3">
      <c r="A6530" t="s">
        <v>584</v>
      </c>
      <c r="B6530" s="2">
        <v>46053</v>
      </c>
      <c r="C6530">
        <v>519333.7</v>
      </c>
      <c r="D6530">
        <v>3057.58</v>
      </c>
      <c r="E6530">
        <v>575.04999999999995</v>
      </c>
      <c r="F6530">
        <v>4274.66</v>
      </c>
      <c r="G6530">
        <v>1078.2</v>
      </c>
      <c r="H6530">
        <v>513405.79</v>
      </c>
      <c r="I6530">
        <v>107.58</v>
      </c>
      <c r="J6530">
        <v>17.87</v>
      </c>
      <c r="K6530">
        <v>89.71</v>
      </c>
    </row>
    <row r="6531" spans="1:11" x14ac:dyDescent="0.3">
      <c r="A6531" t="s">
        <v>584</v>
      </c>
      <c r="B6531" s="2">
        <v>46081</v>
      </c>
      <c r="C6531">
        <v>513405.79</v>
      </c>
      <c r="D6531">
        <v>3022.68</v>
      </c>
      <c r="E6531">
        <v>568.49</v>
      </c>
      <c r="F6531">
        <v>4225.87</v>
      </c>
      <c r="G6531">
        <v>1065.8900000000001</v>
      </c>
      <c r="H6531">
        <v>507545.55</v>
      </c>
      <c r="I6531">
        <v>106.35</v>
      </c>
      <c r="J6531">
        <v>17.87</v>
      </c>
      <c r="K6531">
        <v>88.48</v>
      </c>
    </row>
    <row r="6532" spans="1:11" x14ac:dyDescent="0.3">
      <c r="A6532" t="s">
        <v>584</v>
      </c>
      <c r="B6532" s="2">
        <v>46112</v>
      </c>
      <c r="C6532">
        <v>507545.55</v>
      </c>
      <c r="D6532">
        <v>2988.17</v>
      </c>
      <c r="E6532">
        <v>562</v>
      </c>
      <c r="F6532">
        <v>4177.63</v>
      </c>
      <c r="G6532">
        <v>1053.72</v>
      </c>
      <c r="H6532">
        <v>501752.2</v>
      </c>
      <c r="I6532">
        <v>105.14</v>
      </c>
      <c r="J6532">
        <v>17.87</v>
      </c>
      <c r="K6532">
        <v>87.27</v>
      </c>
    </row>
    <row r="6533" spans="1:11" x14ac:dyDescent="0.3">
      <c r="A6533" t="s">
        <v>584</v>
      </c>
      <c r="B6533" s="2">
        <v>46142</v>
      </c>
      <c r="C6533">
        <v>501752.2</v>
      </c>
      <c r="D6533">
        <v>2954.07</v>
      </c>
      <c r="E6533">
        <v>555.58000000000004</v>
      </c>
      <c r="F6533">
        <v>4129.9399999999996</v>
      </c>
      <c r="G6533">
        <v>1041.7</v>
      </c>
      <c r="H6533">
        <v>496024.98</v>
      </c>
      <c r="I6533">
        <v>103.94</v>
      </c>
      <c r="J6533">
        <v>17.87</v>
      </c>
      <c r="K6533">
        <v>86.07</v>
      </c>
    </row>
    <row r="6534" spans="1:11" x14ac:dyDescent="0.3">
      <c r="A6534" t="s">
        <v>584</v>
      </c>
      <c r="B6534" s="2">
        <v>46173</v>
      </c>
      <c r="C6534">
        <v>496024.98</v>
      </c>
      <c r="D6534">
        <v>2920.35</v>
      </c>
      <c r="E6534">
        <v>549.24</v>
      </c>
      <c r="F6534">
        <v>4082.8</v>
      </c>
      <c r="G6534">
        <v>1029.8</v>
      </c>
      <c r="H6534">
        <v>490363.13</v>
      </c>
      <c r="I6534">
        <v>102.75</v>
      </c>
      <c r="J6534">
        <v>17.87</v>
      </c>
      <c r="K6534">
        <v>84.88</v>
      </c>
    </row>
    <row r="6535" spans="1:11" x14ac:dyDescent="0.3">
      <c r="A6535" t="s">
        <v>584</v>
      </c>
      <c r="B6535" s="2">
        <v>46203</v>
      </c>
      <c r="C6535">
        <v>490363.13</v>
      </c>
      <c r="D6535">
        <v>2887.01</v>
      </c>
      <c r="E6535">
        <v>542.97</v>
      </c>
      <c r="F6535">
        <v>4036.2</v>
      </c>
      <c r="G6535">
        <v>1018.05</v>
      </c>
      <c r="H6535">
        <v>484765.91</v>
      </c>
      <c r="I6535">
        <v>101.58</v>
      </c>
      <c r="J6535">
        <v>17.87</v>
      </c>
      <c r="K6535">
        <v>83.71</v>
      </c>
    </row>
    <row r="6536" spans="1:11" x14ac:dyDescent="0.3">
      <c r="A6536" t="s">
        <v>584</v>
      </c>
      <c r="B6536" s="2">
        <v>46234</v>
      </c>
      <c r="C6536">
        <v>484765.91</v>
      </c>
      <c r="D6536">
        <v>2854.06</v>
      </c>
      <c r="E6536">
        <v>536.77</v>
      </c>
      <c r="F6536">
        <v>3990.13</v>
      </c>
      <c r="G6536">
        <v>1006.43</v>
      </c>
      <c r="H6536">
        <v>479232.58</v>
      </c>
      <c r="I6536">
        <v>100.42</v>
      </c>
      <c r="J6536">
        <v>17.87</v>
      </c>
      <c r="K6536">
        <v>82.55</v>
      </c>
    </row>
    <row r="6537" spans="1:11" x14ac:dyDescent="0.3">
      <c r="A6537" t="s">
        <v>584</v>
      </c>
      <c r="B6537" s="2">
        <v>46265</v>
      </c>
      <c r="C6537">
        <v>479232.58</v>
      </c>
      <c r="D6537">
        <v>2821.48</v>
      </c>
      <c r="E6537">
        <v>530.65</v>
      </c>
      <c r="F6537">
        <v>3944.58</v>
      </c>
      <c r="G6537">
        <v>994.94</v>
      </c>
      <c r="H6537">
        <v>473762.4</v>
      </c>
      <c r="I6537">
        <v>99.27</v>
      </c>
      <c r="J6537">
        <v>17.87</v>
      </c>
      <c r="K6537">
        <v>81.400000000000006</v>
      </c>
    </row>
    <row r="6538" spans="1:11" x14ac:dyDescent="0.3">
      <c r="A6538" t="s">
        <v>584</v>
      </c>
      <c r="B6538" s="2">
        <v>46295</v>
      </c>
      <c r="C6538">
        <v>473762.4</v>
      </c>
      <c r="D6538">
        <v>2789.28</v>
      </c>
      <c r="E6538">
        <v>524.59</v>
      </c>
      <c r="F6538">
        <v>3899.56</v>
      </c>
      <c r="G6538">
        <v>983.59</v>
      </c>
      <c r="H6538">
        <v>468354.67</v>
      </c>
      <c r="I6538">
        <v>98.14</v>
      </c>
      <c r="J6538">
        <v>17.87</v>
      </c>
      <c r="K6538">
        <v>80.27</v>
      </c>
    </row>
    <row r="6539" spans="1:11" x14ac:dyDescent="0.3">
      <c r="A6539" t="s">
        <v>584</v>
      </c>
      <c r="B6539" s="2">
        <v>46326</v>
      </c>
      <c r="C6539">
        <v>468354.67</v>
      </c>
      <c r="D6539">
        <v>2757.44</v>
      </c>
      <c r="E6539">
        <v>518.6</v>
      </c>
      <c r="F6539">
        <v>3855.05</v>
      </c>
      <c r="G6539">
        <v>972.36</v>
      </c>
      <c r="H6539">
        <v>463008.66</v>
      </c>
      <c r="I6539">
        <v>97.02</v>
      </c>
      <c r="J6539">
        <v>17.87</v>
      </c>
      <c r="K6539">
        <v>79.150000000000006</v>
      </c>
    </row>
    <row r="6540" spans="1:11" x14ac:dyDescent="0.3">
      <c r="A6540" t="s">
        <v>584</v>
      </c>
      <c r="B6540" s="2">
        <v>46356</v>
      </c>
      <c r="C6540">
        <v>463008.66</v>
      </c>
      <c r="D6540">
        <v>2725.96</v>
      </c>
      <c r="E6540">
        <v>512.67999999999995</v>
      </c>
      <c r="F6540">
        <v>3811.04</v>
      </c>
      <c r="G6540">
        <v>961.26</v>
      </c>
      <c r="H6540">
        <v>457723.68</v>
      </c>
      <c r="I6540">
        <v>95.91</v>
      </c>
      <c r="J6540">
        <v>17.87</v>
      </c>
      <c r="K6540">
        <v>78.040000000000006</v>
      </c>
    </row>
    <row r="6541" spans="1:11" x14ac:dyDescent="0.3">
      <c r="A6541" t="s">
        <v>584</v>
      </c>
      <c r="B6541" s="2">
        <v>46387</v>
      </c>
      <c r="C6541">
        <v>457723.68</v>
      </c>
      <c r="D6541">
        <v>2694.85</v>
      </c>
      <c r="E6541">
        <v>506.83</v>
      </c>
      <c r="F6541">
        <v>3767.54</v>
      </c>
      <c r="G6541">
        <v>950.29</v>
      </c>
      <c r="H6541">
        <v>452499.01</v>
      </c>
      <c r="I6541">
        <v>94.81</v>
      </c>
      <c r="J6541">
        <v>17.87</v>
      </c>
      <c r="K6541">
        <v>76.95</v>
      </c>
    </row>
    <row r="6542" spans="1:11" x14ac:dyDescent="0.3">
      <c r="A6542" t="s">
        <v>585</v>
      </c>
      <c r="B6542" s="2">
        <v>46053</v>
      </c>
      <c r="C6542">
        <v>221286.42</v>
      </c>
      <c r="D6542">
        <v>1057.2</v>
      </c>
      <c r="E6542">
        <v>247.18</v>
      </c>
      <c r="F6542">
        <v>1914.77</v>
      </c>
      <c r="G6542">
        <v>622.20000000000005</v>
      </c>
      <c r="H6542">
        <v>218502.27</v>
      </c>
      <c r="I6542">
        <v>45.81</v>
      </c>
      <c r="J6542">
        <v>5.13</v>
      </c>
      <c r="K6542">
        <v>40.68</v>
      </c>
    </row>
    <row r="6543" spans="1:11" x14ac:dyDescent="0.3">
      <c r="A6543" t="s">
        <v>585</v>
      </c>
      <c r="B6543" s="2">
        <v>46081</v>
      </c>
      <c r="C6543">
        <v>218502.27</v>
      </c>
      <c r="D6543">
        <v>1043.8900000000001</v>
      </c>
      <c r="E6543">
        <v>244.07</v>
      </c>
      <c r="F6543">
        <v>1890.68</v>
      </c>
      <c r="G6543">
        <v>614.37</v>
      </c>
      <c r="H6543">
        <v>215753.16</v>
      </c>
      <c r="I6543">
        <v>45.23</v>
      </c>
      <c r="J6543">
        <v>5.13</v>
      </c>
      <c r="K6543">
        <v>40.11</v>
      </c>
    </row>
    <row r="6544" spans="1:11" x14ac:dyDescent="0.3">
      <c r="A6544" t="s">
        <v>585</v>
      </c>
      <c r="B6544" s="2">
        <v>46112</v>
      </c>
      <c r="C6544">
        <v>215753.16</v>
      </c>
      <c r="D6544">
        <v>1030.76</v>
      </c>
      <c r="E6544">
        <v>241</v>
      </c>
      <c r="F6544">
        <v>1866.89</v>
      </c>
      <c r="G6544">
        <v>606.64</v>
      </c>
      <c r="H6544">
        <v>213038.63</v>
      </c>
      <c r="I6544">
        <v>44.67</v>
      </c>
      <c r="J6544">
        <v>5.13</v>
      </c>
      <c r="K6544">
        <v>39.54</v>
      </c>
    </row>
    <row r="6545" spans="1:11" x14ac:dyDescent="0.3">
      <c r="A6545" t="s">
        <v>585</v>
      </c>
      <c r="B6545" s="2">
        <v>46142</v>
      </c>
      <c r="C6545">
        <v>213038.63</v>
      </c>
      <c r="D6545">
        <v>1017.79</v>
      </c>
      <c r="E6545">
        <v>237.96</v>
      </c>
      <c r="F6545">
        <v>1843.4</v>
      </c>
      <c r="G6545">
        <v>599.01</v>
      </c>
      <c r="H6545">
        <v>210358.25</v>
      </c>
      <c r="I6545">
        <v>44.1</v>
      </c>
      <c r="J6545">
        <v>5.13</v>
      </c>
      <c r="K6545">
        <v>38.979999999999997</v>
      </c>
    </row>
    <row r="6546" spans="1:11" x14ac:dyDescent="0.3">
      <c r="A6546" t="s">
        <v>585</v>
      </c>
      <c r="B6546" s="2">
        <v>46173</v>
      </c>
      <c r="C6546">
        <v>210358.25</v>
      </c>
      <c r="D6546">
        <v>1004.99</v>
      </c>
      <c r="E6546">
        <v>234.97</v>
      </c>
      <c r="F6546">
        <v>1820.21</v>
      </c>
      <c r="G6546">
        <v>591.47</v>
      </c>
      <c r="H6546">
        <v>207711.6</v>
      </c>
      <c r="I6546">
        <v>43.55</v>
      </c>
      <c r="J6546">
        <v>5.13</v>
      </c>
      <c r="K6546">
        <v>38.42</v>
      </c>
    </row>
    <row r="6547" spans="1:11" x14ac:dyDescent="0.3">
      <c r="A6547" t="s">
        <v>585</v>
      </c>
      <c r="B6547" s="2">
        <v>46203</v>
      </c>
      <c r="C6547">
        <v>207711.6</v>
      </c>
      <c r="D6547">
        <v>992.34</v>
      </c>
      <c r="E6547">
        <v>232.01</v>
      </c>
      <c r="F6547">
        <v>1797.31</v>
      </c>
      <c r="G6547">
        <v>584.03</v>
      </c>
      <c r="H6547">
        <v>205098.25</v>
      </c>
      <c r="I6547">
        <v>43</v>
      </c>
      <c r="J6547">
        <v>5.13</v>
      </c>
      <c r="K6547">
        <v>37.869999999999997</v>
      </c>
    </row>
    <row r="6548" spans="1:11" x14ac:dyDescent="0.3">
      <c r="A6548" t="s">
        <v>585</v>
      </c>
      <c r="B6548" s="2">
        <v>46234</v>
      </c>
      <c r="C6548">
        <v>205098.25</v>
      </c>
      <c r="D6548">
        <v>979.86</v>
      </c>
      <c r="E6548">
        <v>229.09</v>
      </c>
      <c r="F6548">
        <v>1774.69</v>
      </c>
      <c r="G6548">
        <v>576.67999999999995</v>
      </c>
      <c r="H6548">
        <v>202517.78</v>
      </c>
      <c r="I6548">
        <v>42.46</v>
      </c>
      <c r="J6548">
        <v>5.13</v>
      </c>
      <c r="K6548">
        <v>37.33</v>
      </c>
    </row>
    <row r="6549" spans="1:11" x14ac:dyDescent="0.3">
      <c r="A6549" t="s">
        <v>585</v>
      </c>
      <c r="B6549" s="2">
        <v>46265</v>
      </c>
      <c r="C6549">
        <v>202517.78</v>
      </c>
      <c r="D6549">
        <v>967.53</v>
      </c>
      <c r="E6549">
        <v>226.21</v>
      </c>
      <c r="F6549">
        <v>1752.36</v>
      </c>
      <c r="G6549">
        <v>569.42999999999995</v>
      </c>
      <c r="H6549">
        <v>199969.77</v>
      </c>
      <c r="I6549">
        <v>41.93</v>
      </c>
      <c r="J6549">
        <v>5.13</v>
      </c>
      <c r="K6549">
        <v>36.799999999999997</v>
      </c>
    </row>
    <row r="6550" spans="1:11" x14ac:dyDescent="0.3">
      <c r="A6550" t="s">
        <v>585</v>
      </c>
      <c r="B6550" s="2">
        <v>46295</v>
      </c>
      <c r="C6550">
        <v>199969.77</v>
      </c>
      <c r="D6550">
        <v>955.36</v>
      </c>
      <c r="E6550">
        <v>223.37</v>
      </c>
      <c r="F6550">
        <v>1730.32</v>
      </c>
      <c r="G6550">
        <v>562.26</v>
      </c>
      <c r="H6550">
        <v>197453.83</v>
      </c>
      <c r="I6550">
        <v>41.4</v>
      </c>
      <c r="J6550">
        <v>5.13</v>
      </c>
      <c r="K6550">
        <v>36.270000000000003</v>
      </c>
    </row>
    <row r="6551" spans="1:11" x14ac:dyDescent="0.3">
      <c r="A6551" t="s">
        <v>585</v>
      </c>
      <c r="B6551" s="2">
        <v>46326</v>
      </c>
      <c r="C6551">
        <v>197453.83</v>
      </c>
      <c r="D6551">
        <v>943.34</v>
      </c>
      <c r="E6551">
        <v>220.55</v>
      </c>
      <c r="F6551">
        <v>1708.55</v>
      </c>
      <c r="G6551">
        <v>555.19000000000005</v>
      </c>
      <c r="H6551">
        <v>194969.53</v>
      </c>
      <c r="I6551">
        <v>40.880000000000003</v>
      </c>
      <c r="J6551">
        <v>5.13</v>
      </c>
      <c r="K6551">
        <v>35.75</v>
      </c>
    </row>
    <row r="6552" spans="1:11" x14ac:dyDescent="0.3">
      <c r="A6552" t="s">
        <v>585</v>
      </c>
      <c r="B6552" s="2">
        <v>46356</v>
      </c>
      <c r="C6552">
        <v>194969.53</v>
      </c>
      <c r="D6552">
        <v>931.47</v>
      </c>
      <c r="E6552">
        <v>217.78</v>
      </c>
      <c r="F6552">
        <v>1687.05</v>
      </c>
      <c r="G6552">
        <v>548.21</v>
      </c>
      <c r="H6552">
        <v>192516.5</v>
      </c>
      <c r="I6552">
        <v>40.36</v>
      </c>
      <c r="J6552">
        <v>5.13</v>
      </c>
      <c r="K6552">
        <v>35.24</v>
      </c>
    </row>
    <row r="6553" spans="1:11" x14ac:dyDescent="0.3">
      <c r="A6553" t="s">
        <v>585</v>
      </c>
      <c r="B6553" s="2">
        <v>46387</v>
      </c>
      <c r="C6553">
        <v>192516.5</v>
      </c>
      <c r="D6553">
        <v>919.75</v>
      </c>
      <c r="E6553">
        <v>215.04</v>
      </c>
      <c r="F6553">
        <v>1665.82</v>
      </c>
      <c r="G6553">
        <v>541.30999999999995</v>
      </c>
      <c r="H6553">
        <v>190094.32</v>
      </c>
      <c r="I6553">
        <v>39.86</v>
      </c>
      <c r="J6553">
        <v>5.13</v>
      </c>
      <c r="K6553">
        <v>34.729999999999997</v>
      </c>
    </row>
    <row r="6554" spans="1:11" x14ac:dyDescent="0.3">
      <c r="A6554" t="s">
        <v>586</v>
      </c>
      <c r="B6554" s="2">
        <v>46053</v>
      </c>
      <c r="C6554">
        <v>145973.22</v>
      </c>
      <c r="D6554">
        <v>862.58</v>
      </c>
      <c r="E6554">
        <v>694.75</v>
      </c>
      <c r="F6554">
        <v>755.96</v>
      </c>
      <c r="G6554">
        <v>200.15</v>
      </c>
      <c r="H6554">
        <v>144322.35999999999</v>
      </c>
      <c r="I6554">
        <v>30.24</v>
      </c>
      <c r="J6554">
        <v>5.99</v>
      </c>
      <c r="K6554">
        <v>24.25</v>
      </c>
    </row>
    <row r="6555" spans="1:11" x14ac:dyDescent="0.3">
      <c r="A6555" t="s">
        <v>586</v>
      </c>
      <c r="B6555" s="2">
        <v>46081</v>
      </c>
      <c r="C6555">
        <v>144322.35999999999</v>
      </c>
      <c r="D6555">
        <v>852.82</v>
      </c>
      <c r="E6555">
        <v>686.9</v>
      </c>
      <c r="F6555">
        <v>747.41</v>
      </c>
      <c r="G6555">
        <v>197.88</v>
      </c>
      <c r="H6555">
        <v>142690.16</v>
      </c>
      <c r="I6555">
        <v>29.9</v>
      </c>
      <c r="J6555">
        <v>5.99</v>
      </c>
      <c r="K6555">
        <v>23.91</v>
      </c>
    </row>
    <row r="6556" spans="1:11" x14ac:dyDescent="0.3">
      <c r="A6556" t="s">
        <v>586</v>
      </c>
      <c r="B6556" s="2">
        <v>46112</v>
      </c>
      <c r="C6556">
        <v>142690.16</v>
      </c>
      <c r="D6556">
        <v>843.18</v>
      </c>
      <c r="E6556">
        <v>679.13</v>
      </c>
      <c r="F6556">
        <v>738.96</v>
      </c>
      <c r="G6556">
        <v>195.64</v>
      </c>
      <c r="H6556">
        <v>141076.43</v>
      </c>
      <c r="I6556">
        <v>29.56</v>
      </c>
      <c r="J6556">
        <v>5.99</v>
      </c>
      <c r="K6556">
        <v>23.57</v>
      </c>
    </row>
    <row r="6557" spans="1:11" x14ac:dyDescent="0.3">
      <c r="A6557" t="s">
        <v>586</v>
      </c>
      <c r="B6557" s="2">
        <v>46142</v>
      </c>
      <c r="C6557">
        <v>141076.43</v>
      </c>
      <c r="D6557">
        <v>833.64</v>
      </c>
      <c r="E6557">
        <v>671.45</v>
      </c>
      <c r="F6557">
        <v>730.6</v>
      </c>
      <c r="G6557">
        <v>193.43</v>
      </c>
      <c r="H6557">
        <v>139480.94</v>
      </c>
      <c r="I6557">
        <v>29.22</v>
      </c>
      <c r="J6557">
        <v>5.99</v>
      </c>
      <c r="K6557">
        <v>23.24</v>
      </c>
    </row>
    <row r="6558" spans="1:11" x14ac:dyDescent="0.3">
      <c r="A6558" t="s">
        <v>586</v>
      </c>
      <c r="B6558" s="2">
        <v>46173</v>
      </c>
      <c r="C6558">
        <v>139480.94</v>
      </c>
      <c r="D6558">
        <v>824.22</v>
      </c>
      <c r="E6558">
        <v>663.85</v>
      </c>
      <c r="F6558">
        <v>722.34</v>
      </c>
      <c r="G6558">
        <v>191.24</v>
      </c>
      <c r="H6558">
        <v>137903.5</v>
      </c>
      <c r="I6558">
        <v>28.89</v>
      </c>
      <c r="J6558">
        <v>5.99</v>
      </c>
      <c r="K6558">
        <v>22.91</v>
      </c>
    </row>
    <row r="6559" spans="1:11" x14ac:dyDescent="0.3">
      <c r="A6559" t="s">
        <v>586</v>
      </c>
      <c r="B6559" s="2">
        <v>46203</v>
      </c>
      <c r="C6559">
        <v>137903.5</v>
      </c>
      <c r="D6559">
        <v>814.89</v>
      </c>
      <c r="E6559">
        <v>656.35</v>
      </c>
      <c r="F6559">
        <v>714.17</v>
      </c>
      <c r="G6559">
        <v>189.08</v>
      </c>
      <c r="H6559">
        <v>136343.9</v>
      </c>
      <c r="I6559">
        <v>28.57</v>
      </c>
      <c r="J6559">
        <v>5.99</v>
      </c>
      <c r="K6559">
        <v>22.58</v>
      </c>
    </row>
    <row r="6560" spans="1:11" x14ac:dyDescent="0.3">
      <c r="A6560" t="s">
        <v>586</v>
      </c>
      <c r="B6560" s="2">
        <v>46234</v>
      </c>
      <c r="C6560">
        <v>136343.9</v>
      </c>
      <c r="D6560">
        <v>805.68</v>
      </c>
      <c r="E6560">
        <v>648.91999999999996</v>
      </c>
      <c r="F6560">
        <v>706.1</v>
      </c>
      <c r="G6560">
        <v>186.94</v>
      </c>
      <c r="H6560">
        <v>134801.94</v>
      </c>
      <c r="I6560">
        <v>28.24</v>
      </c>
      <c r="J6560">
        <v>5.99</v>
      </c>
      <c r="K6560">
        <v>22.26</v>
      </c>
    </row>
    <row r="6561" spans="1:11" x14ac:dyDescent="0.3">
      <c r="A6561" t="s">
        <v>586</v>
      </c>
      <c r="B6561" s="2">
        <v>46265</v>
      </c>
      <c r="C6561">
        <v>134801.94</v>
      </c>
      <c r="D6561">
        <v>796.57</v>
      </c>
      <c r="E6561">
        <v>641.58000000000004</v>
      </c>
      <c r="F6561">
        <v>698.11</v>
      </c>
      <c r="G6561">
        <v>184.83</v>
      </c>
      <c r="H6561">
        <v>133277.42000000001</v>
      </c>
      <c r="I6561">
        <v>27.92</v>
      </c>
      <c r="J6561">
        <v>5.99</v>
      </c>
      <c r="K6561">
        <v>21.94</v>
      </c>
    </row>
    <row r="6562" spans="1:11" x14ac:dyDescent="0.3">
      <c r="A6562" t="s">
        <v>586</v>
      </c>
      <c r="B6562" s="2">
        <v>46295</v>
      </c>
      <c r="C6562">
        <v>133277.42000000001</v>
      </c>
      <c r="D6562">
        <v>787.56</v>
      </c>
      <c r="E6562">
        <v>634.33000000000004</v>
      </c>
      <c r="F6562">
        <v>690.22</v>
      </c>
      <c r="G6562">
        <v>182.74</v>
      </c>
      <c r="H6562">
        <v>131770.14000000001</v>
      </c>
      <c r="I6562">
        <v>27.61</v>
      </c>
      <c r="J6562">
        <v>5.99</v>
      </c>
      <c r="K6562">
        <v>21.62</v>
      </c>
    </row>
    <row r="6563" spans="1:11" x14ac:dyDescent="0.3">
      <c r="A6563" t="s">
        <v>586</v>
      </c>
      <c r="B6563" s="2">
        <v>46326</v>
      </c>
      <c r="C6563">
        <v>131770.14000000001</v>
      </c>
      <c r="D6563">
        <v>778.65</v>
      </c>
      <c r="E6563">
        <v>627.15</v>
      </c>
      <c r="F6563">
        <v>682.41</v>
      </c>
      <c r="G6563">
        <v>180.67</v>
      </c>
      <c r="H6563">
        <v>130279.9</v>
      </c>
      <c r="I6563">
        <v>27.3</v>
      </c>
      <c r="J6563">
        <v>5.99</v>
      </c>
      <c r="K6563">
        <v>21.31</v>
      </c>
    </row>
    <row r="6564" spans="1:11" x14ac:dyDescent="0.3">
      <c r="A6564" t="s">
        <v>586</v>
      </c>
      <c r="B6564" s="2">
        <v>46356</v>
      </c>
      <c r="C6564">
        <v>130279.9</v>
      </c>
      <c r="D6564">
        <v>769.85</v>
      </c>
      <c r="E6564">
        <v>620.05999999999995</v>
      </c>
      <c r="F6564">
        <v>674.69</v>
      </c>
      <c r="G6564">
        <v>178.63</v>
      </c>
      <c r="H6564">
        <v>128806.52</v>
      </c>
      <c r="I6564">
        <v>26.99</v>
      </c>
      <c r="J6564">
        <v>5.99</v>
      </c>
      <c r="K6564">
        <v>21</v>
      </c>
    </row>
    <row r="6565" spans="1:11" x14ac:dyDescent="0.3">
      <c r="A6565" t="s">
        <v>586</v>
      </c>
      <c r="B6565" s="2">
        <v>46387</v>
      </c>
      <c r="C6565">
        <v>128806.52</v>
      </c>
      <c r="D6565">
        <v>761.14</v>
      </c>
      <c r="E6565">
        <v>613.04999999999995</v>
      </c>
      <c r="F6565">
        <v>667.06</v>
      </c>
      <c r="G6565">
        <v>176.61</v>
      </c>
      <c r="H6565">
        <v>127349.8</v>
      </c>
      <c r="I6565">
        <v>26.68</v>
      </c>
      <c r="J6565">
        <v>5.99</v>
      </c>
      <c r="K6565">
        <v>20.7</v>
      </c>
    </row>
    <row r="6566" spans="1:11" x14ac:dyDescent="0.3">
      <c r="A6566" t="s">
        <v>587</v>
      </c>
      <c r="B6566" s="2">
        <v>46053</v>
      </c>
      <c r="C6566">
        <v>380580.68</v>
      </c>
      <c r="D6566">
        <v>1930.18</v>
      </c>
      <c r="E6566">
        <v>398.41</v>
      </c>
      <c r="F6566">
        <v>4047.95</v>
      </c>
      <c r="G6566">
        <v>570.02</v>
      </c>
      <c r="H6566">
        <v>375564.3</v>
      </c>
      <c r="I6566">
        <v>78.77</v>
      </c>
      <c r="J6566">
        <v>7.26</v>
      </c>
      <c r="K6566">
        <v>71.5</v>
      </c>
    </row>
    <row r="6567" spans="1:11" x14ac:dyDescent="0.3">
      <c r="A6567" t="s">
        <v>587</v>
      </c>
      <c r="B6567" s="2">
        <v>46081</v>
      </c>
      <c r="C6567">
        <v>375564.3</v>
      </c>
      <c r="D6567">
        <v>1904.74</v>
      </c>
      <c r="E6567">
        <v>393.16</v>
      </c>
      <c r="F6567">
        <v>3994.59</v>
      </c>
      <c r="G6567">
        <v>562.51</v>
      </c>
      <c r="H6567">
        <v>370614.05</v>
      </c>
      <c r="I6567">
        <v>77.73</v>
      </c>
      <c r="J6567">
        <v>7.26</v>
      </c>
      <c r="K6567">
        <v>70.459999999999994</v>
      </c>
    </row>
    <row r="6568" spans="1:11" x14ac:dyDescent="0.3">
      <c r="A6568" t="s">
        <v>587</v>
      </c>
      <c r="B6568" s="2">
        <v>46112</v>
      </c>
      <c r="C6568">
        <v>370614.05</v>
      </c>
      <c r="D6568">
        <v>1879.63</v>
      </c>
      <c r="E6568">
        <v>387.98</v>
      </c>
      <c r="F6568">
        <v>3941.94</v>
      </c>
      <c r="G6568">
        <v>555.09</v>
      </c>
      <c r="H6568">
        <v>365729.04</v>
      </c>
      <c r="I6568">
        <v>76.7</v>
      </c>
      <c r="J6568">
        <v>7.26</v>
      </c>
      <c r="K6568">
        <v>69.44</v>
      </c>
    </row>
    <row r="6569" spans="1:11" x14ac:dyDescent="0.3">
      <c r="A6569" t="s">
        <v>587</v>
      </c>
      <c r="B6569" s="2">
        <v>46142</v>
      </c>
      <c r="C6569">
        <v>365729.04</v>
      </c>
      <c r="D6569">
        <v>1854.86</v>
      </c>
      <c r="E6569">
        <v>382.86</v>
      </c>
      <c r="F6569">
        <v>3889.98</v>
      </c>
      <c r="G6569">
        <v>547.78</v>
      </c>
      <c r="H6569">
        <v>360908.42</v>
      </c>
      <c r="I6569">
        <v>75.69</v>
      </c>
      <c r="J6569">
        <v>7.26</v>
      </c>
      <c r="K6569">
        <v>68.430000000000007</v>
      </c>
    </row>
    <row r="6570" spans="1:11" x14ac:dyDescent="0.3">
      <c r="A6570" t="s">
        <v>587</v>
      </c>
      <c r="B6570" s="2">
        <v>46173</v>
      </c>
      <c r="C6570">
        <v>360908.42</v>
      </c>
      <c r="D6570">
        <v>1830.41</v>
      </c>
      <c r="E6570">
        <v>377.82</v>
      </c>
      <c r="F6570">
        <v>3838.71</v>
      </c>
      <c r="G6570">
        <v>540.55999999999995</v>
      </c>
      <c r="H6570">
        <v>356151.34</v>
      </c>
      <c r="I6570">
        <v>74.69</v>
      </c>
      <c r="J6570">
        <v>7.26</v>
      </c>
      <c r="K6570">
        <v>67.430000000000007</v>
      </c>
    </row>
    <row r="6571" spans="1:11" x14ac:dyDescent="0.3">
      <c r="A6571" t="s">
        <v>587</v>
      </c>
      <c r="B6571" s="2">
        <v>46203</v>
      </c>
      <c r="C6571">
        <v>356151.34</v>
      </c>
      <c r="D6571">
        <v>1806.28</v>
      </c>
      <c r="E6571">
        <v>372.84</v>
      </c>
      <c r="F6571">
        <v>3788.11</v>
      </c>
      <c r="G6571">
        <v>533.42999999999995</v>
      </c>
      <c r="H6571">
        <v>351456.97</v>
      </c>
      <c r="I6571">
        <v>73.709999999999994</v>
      </c>
      <c r="J6571">
        <v>7.26</v>
      </c>
      <c r="K6571">
        <v>66.44</v>
      </c>
    </row>
    <row r="6572" spans="1:11" x14ac:dyDescent="0.3">
      <c r="A6572" t="s">
        <v>587</v>
      </c>
      <c r="B6572" s="2">
        <v>46234</v>
      </c>
      <c r="C6572">
        <v>351456.97</v>
      </c>
      <c r="D6572">
        <v>1782.47</v>
      </c>
      <c r="E6572">
        <v>367.92</v>
      </c>
      <c r="F6572">
        <v>3738.18</v>
      </c>
      <c r="G6572">
        <v>526.4</v>
      </c>
      <c r="H6572">
        <v>346824.46</v>
      </c>
      <c r="I6572">
        <v>72.739999999999995</v>
      </c>
      <c r="J6572">
        <v>7.26</v>
      </c>
      <c r="K6572">
        <v>65.47</v>
      </c>
    </row>
    <row r="6573" spans="1:11" x14ac:dyDescent="0.3">
      <c r="A6573" t="s">
        <v>587</v>
      </c>
      <c r="B6573" s="2">
        <v>46265</v>
      </c>
      <c r="C6573">
        <v>346824.46</v>
      </c>
      <c r="D6573">
        <v>1758.98</v>
      </c>
      <c r="E6573">
        <v>363.07</v>
      </c>
      <c r="F6573">
        <v>3688.91</v>
      </c>
      <c r="G6573">
        <v>519.46</v>
      </c>
      <c r="H6573">
        <v>342253.02</v>
      </c>
      <c r="I6573">
        <v>71.78</v>
      </c>
      <c r="J6573">
        <v>7.26</v>
      </c>
      <c r="K6573">
        <v>64.510000000000005</v>
      </c>
    </row>
    <row r="6574" spans="1:11" x14ac:dyDescent="0.3">
      <c r="A6574" t="s">
        <v>587</v>
      </c>
      <c r="B6574" s="2">
        <v>46295</v>
      </c>
      <c r="C6574">
        <v>342253.02</v>
      </c>
      <c r="D6574">
        <v>1735.79</v>
      </c>
      <c r="E6574">
        <v>358.29</v>
      </c>
      <c r="F6574">
        <v>3640.28</v>
      </c>
      <c r="G6574">
        <v>512.61</v>
      </c>
      <c r="H6574">
        <v>337741.84</v>
      </c>
      <c r="I6574">
        <v>70.83</v>
      </c>
      <c r="J6574">
        <v>7.26</v>
      </c>
      <c r="K6574">
        <v>63.57</v>
      </c>
    </row>
    <row r="6575" spans="1:11" x14ac:dyDescent="0.3">
      <c r="A6575" t="s">
        <v>587</v>
      </c>
      <c r="B6575" s="2">
        <v>46326</v>
      </c>
      <c r="C6575">
        <v>337741.84</v>
      </c>
      <c r="D6575">
        <v>1712.91</v>
      </c>
      <c r="E6575">
        <v>353.56</v>
      </c>
      <c r="F6575">
        <v>3592.3</v>
      </c>
      <c r="G6575">
        <v>505.86</v>
      </c>
      <c r="H6575">
        <v>333290.11</v>
      </c>
      <c r="I6575">
        <v>69.900000000000006</v>
      </c>
      <c r="J6575">
        <v>7.26</v>
      </c>
      <c r="K6575">
        <v>62.63</v>
      </c>
    </row>
    <row r="6576" spans="1:11" x14ac:dyDescent="0.3">
      <c r="A6576" t="s">
        <v>587</v>
      </c>
      <c r="B6576" s="2">
        <v>46356</v>
      </c>
      <c r="C6576">
        <v>333290.11</v>
      </c>
      <c r="D6576">
        <v>1690.34</v>
      </c>
      <c r="E6576">
        <v>348.9</v>
      </c>
      <c r="F6576">
        <v>3544.95</v>
      </c>
      <c r="G6576">
        <v>499.19</v>
      </c>
      <c r="H6576">
        <v>328897.07</v>
      </c>
      <c r="I6576">
        <v>68.98</v>
      </c>
      <c r="J6576">
        <v>7.26</v>
      </c>
      <c r="K6576">
        <v>61.71</v>
      </c>
    </row>
    <row r="6577" spans="1:11" x14ac:dyDescent="0.3">
      <c r="A6577" t="s">
        <v>587</v>
      </c>
      <c r="B6577" s="2">
        <v>46387</v>
      </c>
      <c r="C6577">
        <v>328897.07</v>
      </c>
      <c r="D6577">
        <v>1668.06</v>
      </c>
      <c r="E6577">
        <v>344.3</v>
      </c>
      <c r="F6577">
        <v>3498.23</v>
      </c>
      <c r="G6577">
        <v>492.61</v>
      </c>
      <c r="H6577">
        <v>324561.93</v>
      </c>
      <c r="I6577">
        <v>68.069999999999993</v>
      </c>
      <c r="J6577">
        <v>7.26</v>
      </c>
      <c r="K6577">
        <v>60.8</v>
      </c>
    </row>
    <row r="6578" spans="1:11" x14ac:dyDescent="0.3">
      <c r="A6578" t="s">
        <v>588</v>
      </c>
      <c r="B6578" s="2">
        <v>46053</v>
      </c>
      <c r="C6578">
        <v>266489.21999999997</v>
      </c>
      <c r="D6578">
        <v>1497</v>
      </c>
      <c r="E6578">
        <v>320.02999999999997</v>
      </c>
      <c r="F6578">
        <v>1254.43</v>
      </c>
      <c r="G6578">
        <v>448.14</v>
      </c>
      <c r="H6578">
        <v>264466.63</v>
      </c>
      <c r="I6578">
        <v>55.31</v>
      </c>
      <c r="J6578">
        <v>5.84</v>
      </c>
      <c r="K6578">
        <v>49.47</v>
      </c>
    </row>
    <row r="6579" spans="1:11" x14ac:dyDescent="0.3">
      <c r="A6579" t="s">
        <v>588</v>
      </c>
      <c r="B6579" s="2">
        <v>46081</v>
      </c>
      <c r="C6579">
        <v>264466.63</v>
      </c>
      <c r="D6579">
        <v>1485.64</v>
      </c>
      <c r="E6579">
        <v>317.60000000000002</v>
      </c>
      <c r="F6579">
        <v>1244.9100000000001</v>
      </c>
      <c r="G6579">
        <v>444.74</v>
      </c>
      <c r="H6579">
        <v>262459.38</v>
      </c>
      <c r="I6579">
        <v>54.89</v>
      </c>
      <c r="J6579">
        <v>5.84</v>
      </c>
      <c r="K6579">
        <v>49.05</v>
      </c>
    </row>
    <row r="6580" spans="1:11" x14ac:dyDescent="0.3">
      <c r="A6580" t="s">
        <v>588</v>
      </c>
      <c r="B6580" s="2">
        <v>46112</v>
      </c>
      <c r="C6580">
        <v>262459.38</v>
      </c>
      <c r="D6580">
        <v>1474.37</v>
      </c>
      <c r="E6580">
        <v>315.19</v>
      </c>
      <c r="F6580">
        <v>1235.46</v>
      </c>
      <c r="G6580">
        <v>441.36</v>
      </c>
      <c r="H6580">
        <v>260467.37</v>
      </c>
      <c r="I6580">
        <v>54.47</v>
      </c>
      <c r="J6580">
        <v>5.84</v>
      </c>
      <c r="K6580">
        <v>48.63</v>
      </c>
    </row>
    <row r="6581" spans="1:11" x14ac:dyDescent="0.3">
      <c r="A6581" t="s">
        <v>588</v>
      </c>
      <c r="B6581" s="2">
        <v>46142</v>
      </c>
      <c r="C6581">
        <v>260467.37</v>
      </c>
      <c r="D6581">
        <v>1463.18</v>
      </c>
      <c r="E6581">
        <v>312.8</v>
      </c>
      <c r="F6581">
        <v>1226.08</v>
      </c>
      <c r="G6581">
        <v>438.01</v>
      </c>
      <c r="H6581">
        <v>258490.48</v>
      </c>
      <c r="I6581">
        <v>54.06</v>
      </c>
      <c r="J6581">
        <v>5.84</v>
      </c>
      <c r="K6581">
        <v>48.22</v>
      </c>
    </row>
    <row r="6582" spans="1:11" x14ac:dyDescent="0.3">
      <c r="A6582" t="s">
        <v>588</v>
      </c>
      <c r="B6582" s="2">
        <v>46173</v>
      </c>
      <c r="C6582">
        <v>258490.48</v>
      </c>
      <c r="D6582">
        <v>1452.07</v>
      </c>
      <c r="E6582">
        <v>310.42</v>
      </c>
      <c r="F6582">
        <v>1216.77</v>
      </c>
      <c r="G6582">
        <v>434.69</v>
      </c>
      <c r="H6582">
        <v>256528.6</v>
      </c>
      <c r="I6582">
        <v>53.65</v>
      </c>
      <c r="J6582">
        <v>5.84</v>
      </c>
      <c r="K6582">
        <v>47.81</v>
      </c>
    </row>
    <row r="6583" spans="1:11" x14ac:dyDescent="0.3">
      <c r="A6583" t="s">
        <v>588</v>
      </c>
      <c r="B6583" s="2">
        <v>46203</v>
      </c>
      <c r="C6583">
        <v>256528.6</v>
      </c>
      <c r="D6583">
        <v>1441.05</v>
      </c>
      <c r="E6583">
        <v>308.07</v>
      </c>
      <c r="F6583">
        <v>1207.54</v>
      </c>
      <c r="G6583">
        <v>431.39</v>
      </c>
      <c r="H6583">
        <v>254581.6</v>
      </c>
      <c r="I6583">
        <v>53.24</v>
      </c>
      <c r="J6583">
        <v>5.84</v>
      </c>
      <c r="K6583">
        <v>47.4</v>
      </c>
    </row>
    <row r="6584" spans="1:11" x14ac:dyDescent="0.3">
      <c r="A6584" t="s">
        <v>588</v>
      </c>
      <c r="B6584" s="2">
        <v>46234</v>
      </c>
      <c r="C6584">
        <v>254581.6</v>
      </c>
      <c r="D6584">
        <v>1430.11</v>
      </c>
      <c r="E6584">
        <v>305.73</v>
      </c>
      <c r="F6584">
        <v>1198.3699999999999</v>
      </c>
      <c r="G6584">
        <v>428.12</v>
      </c>
      <c r="H6584">
        <v>252649.39</v>
      </c>
      <c r="I6584">
        <v>52.84</v>
      </c>
      <c r="J6584">
        <v>5.84</v>
      </c>
      <c r="K6584">
        <v>47</v>
      </c>
    </row>
    <row r="6585" spans="1:11" x14ac:dyDescent="0.3">
      <c r="A6585" t="s">
        <v>588</v>
      </c>
      <c r="B6585" s="2">
        <v>46265</v>
      </c>
      <c r="C6585">
        <v>252649.39</v>
      </c>
      <c r="D6585">
        <v>1419.26</v>
      </c>
      <c r="E6585">
        <v>303.41000000000003</v>
      </c>
      <c r="F6585">
        <v>1189.28</v>
      </c>
      <c r="G6585">
        <v>424.87</v>
      </c>
      <c r="H6585">
        <v>250731.83</v>
      </c>
      <c r="I6585">
        <v>52.44</v>
      </c>
      <c r="J6585">
        <v>5.84</v>
      </c>
      <c r="K6585">
        <v>46.6</v>
      </c>
    </row>
    <row r="6586" spans="1:11" x14ac:dyDescent="0.3">
      <c r="A6586" t="s">
        <v>588</v>
      </c>
      <c r="B6586" s="2">
        <v>46295</v>
      </c>
      <c r="C6586">
        <v>250731.83</v>
      </c>
      <c r="D6586">
        <v>1408.49</v>
      </c>
      <c r="E6586">
        <v>301.10000000000002</v>
      </c>
      <c r="F6586">
        <v>1180.25</v>
      </c>
      <c r="G6586">
        <v>421.64</v>
      </c>
      <c r="H6586">
        <v>248828.83</v>
      </c>
      <c r="I6586">
        <v>52.04</v>
      </c>
      <c r="J6586">
        <v>5.84</v>
      </c>
      <c r="K6586">
        <v>46.2</v>
      </c>
    </row>
    <row r="6587" spans="1:11" x14ac:dyDescent="0.3">
      <c r="A6587" t="s">
        <v>588</v>
      </c>
      <c r="B6587" s="2">
        <v>46326</v>
      </c>
      <c r="C6587">
        <v>248828.83</v>
      </c>
      <c r="D6587">
        <v>1397.8</v>
      </c>
      <c r="E6587">
        <v>298.82</v>
      </c>
      <c r="F6587">
        <v>1171.29</v>
      </c>
      <c r="G6587">
        <v>418.44</v>
      </c>
      <c r="H6587">
        <v>246940.28</v>
      </c>
      <c r="I6587">
        <v>51.64</v>
      </c>
      <c r="J6587">
        <v>5.84</v>
      </c>
      <c r="K6587">
        <v>45.8</v>
      </c>
    </row>
    <row r="6588" spans="1:11" x14ac:dyDescent="0.3">
      <c r="A6588" t="s">
        <v>588</v>
      </c>
      <c r="B6588" s="2">
        <v>46356</v>
      </c>
      <c r="C6588">
        <v>246940.28</v>
      </c>
      <c r="D6588">
        <v>1387.19</v>
      </c>
      <c r="E6588">
        <v>296.55</v>
      </c>
      <c r="F6588">
        <v>1162.4100000000001</v>
      </c>
      <c r="G6588">
        <v>415.27</v>
      </c>
      <c r="H6588">
        <v>245066.06</v>
      </c>
      <c r="I6588">
        <v>51.25</v>
      </c>
      <c r="J6588">
        <v>5.84</v>
      </c>
      <c r="K6588">
        <v>45.41</v>
      </c>
    </row>
    <row r="6589" spans="1:11" x14ac:dyDescent="0.3">
      <c r="A6589" t="s">
        <v>588</v>
      </c>
      <c r="B6589" s="2">
        <v>46387</v>
      </c>
      <c r="C6589">
        <v>245066.06</v>
      </c>
      <c r="D6589">
        <v>1376.66</v>
      </c>
      <c r="E6589">
        <v>294.3</v>
      </c>
      <c r="F6589">
        <v>1153.58</v>
      </c>
      <c r="G6589">
        <v>412.11</v>
      </c>
      <c r="H6589">
        <v>243206.06</v>
      </c>
      <c r="I6589">
        <v>50.86</v>
      </c>
      <c r="J6589">
        <v>5.84</v>
      </c>
      <c r="K6589">
        <v>45.02</v>
      </c>
    </row>
    <row r="6590" spans="1:11" x14ac:dyDescent="0.3">
      <c r="A6590" t="s">
        <v>589</v>
      </c>
      <c r="B6590" s="2">
        <v>46053</v>
      </c>
      <c r="C6590">
        <v>413579.13</v>
      </c>
      <c r="D6590">
        <v>2173.36</v>
      </c>
      <c r="E6590">
        <v>437.02</v>
      </c>
      <c r="F6590">
        <v>4930.9399999999996</v>
      </c>
      <c r="G6590">
        <v>1344.65</v>
      </c>
      <c r="H6590">
        <v>406866.51</v>
      </c>
      <c r="I6590">
        <v>85.46</v>
      </c>
      <c r="J6590">
        <v>6.29</v>
      </c>
      <c r="K6590">
        <v>79.180000000000007</v>
      </c>
    </row>
    <row r="6591" spans="1:11" x14ac:dyDescent="0.3">
      <c r="A6591" t="s">
        <v>589</v>
      </c>
      <c r="B6591" s="2">
        <v>46081</v>
      </c>
      <c r="C6591">
        <v>406866.51</v>
      </c>
      <c r="D6591">
        <v>2138.08</v>
      </c>
      <c r="E6591">
        <v>429.93</v>
      </c>
      <c r="F6591">
        <v>4850.91</v>
      </c>
      <c r="G6591">
        <v>1322.82</v>
      </c>
      <c r="H6591">
        <v>400262.85</v>
      </c>
      <c r="I6591">
        <v>84.08</v>
      </c>
      <c r="J6591">
        <v>6.29</v>
      </c>
      <c r="K6591">
        <v>77.790000000000006</v>
      </c>
    </row>
    <row r="6592" spans="1:11" x14ac:dyDescent="0.3">
      <c r="A6592" t="s">
        <v>589</v>
      </c>
      <c r="B6592" s="2">
        <v>46112</v>
      </c>
      <c r="C6592">
        <v>400262.85</v>
      </c>
      <c r="D6592">
        <v>2103.38</v>
      </c>
      <c r="E6592">
        <v>422.95</v>
      </c>
      <c r="F6592">
        <v>4772.18</v>
      </c>
      <c r="G6592">
        <v>1301.3499999999999</v>
      </c>
      <c r="H6592">
        <v>393766.36</v>
      </c>
      <c r="I6592">
        <v>82.71</v>
      </c>
      <c r="J6592">
        <v>6.29</v>
      </c>
      <c r="K6592">
        <v>76.430000000000007</v>
      </c>
    </row>
    <row r="6593" spans="1:11" x14ac:dyDescent="0.3">
      <c r="A6593" t="s">
        <v>589</v>
      </c>
      <c r="B6593" s="2">
        <v>46142</v>
      </c>
      <c r="C6593">
        <v>393766.36</v>
      </c>
      <c r="D6593">
        <v>2069.2399999999998</v>
      </c>
      <c r="E6593">
        <v>416.09</v>
      </c>
      <c r="F6593">
        <v>4694.72</v>
      </c>
      <c r="G6593">
        <v>1280.23</v>
      </c>
      <c r="H6593">
        <v>387375.32</v>
      </c>
      <c r="I6593">
        <v>81.37</v>
      </c>
      <c r="J6593">
        <v>6.29</v>
      </c>
      <c r="K6593">
        <v>75.08</v>
      </c>
    </row>
    <row r="6594" spans="1:11" x14ac:dyDescent="0.3">
      <c r="A6594" t="s">
        <v>589</v>
      </c>
      <c r="B6594" s="2">
        <v>46173</v>
      </c>
      <c r="C6594">
        <v>387375.32</v>
      </c>
      <c r="D6594">
        <v>2035.66</v>
      </c>
      <c r="E6594">
        <v>409.34</v>
      </c>
      <c r="F6594">
        <v>4618.53</v>
      </c>
      <c r="G6594">
        <v>1259.45</v>
      </c>
      <c r="H6594">
        <v>381088.01</v>
      </c>
      <c r="I6594">
        <v>80.05</v>
      </c>
      <c r="J6594">
        <v>6.29</v>
      </c>
      <c r="K6594">
        <v>73.760000000000005</v>
      </c>
    </row>
    <row r="6595" spans="1:11" x14ac:dyDescent="0.3">
      <c r="A6595" t="s">
        <v>589</v>
      </c>
      <c r="B6595" s="2">
        <v>46203</v>
      </c>
      <c r="C6595">
        <v>381088.01</v>
      </c>
      <c r="D6595">
        <v>2002.62</v>
      </c>
      <c r="E6595">
        <v>402.69</v>
      </c>
      <c r="F6595">
        <v>4543.5600000000004</v>
      </c>
      <c r="G6595">
        <v>1239.01</v>
      </c>
      <c r="H6595">
        <v>374902.74</v>
      </c>
      <c r="I6595">
        <v>78.75</v>
      </c>
      <c r="J6595">
        <v>6.29</v>
      </c>
      <c r="K6595">
        <v>72.459999999999994</v>
      </c>
    </row>
    <row r="6596" spans="1:11" x14ac:dyDescent="0.3">
      <c r="A6596" t="s">
        <v>589</v>
      </c>
      <c r="B6596" s="2">
        <v>46234</v>
      </c>
      <c r="C6596">
        <v>374902.74</v>
      </c>
      <c r="D6596">
        <v>1970.11</v>
      </c>
      <c r="E6596">
        <v>396.16</v>
      </c>
      <c r="F6596">
        <v>4469.82</v>
      </c>
      <c r="G6596">
        <v>1218.9000000000001</v>
      </c>
      <c r="H6596">
        <v>368817.86</v>
      </c>
      <c r="I6596">
        <v>77.47</v>
      </c>
      <c r="J6596">
        <v>6.29</v>
      </c>
      <c r="K6596">
        <v>71.180000000000007</v>
      </c>
    </row>
    <row r="6597" spans="1:11" x14ac:dyDescent="0.3">
      <c r="A6597" t="s">
        <v>589</v>
      </c>
      <c r="B6597" s="2">
        <v>46265</v>
      </c>
      <c r="C6597">
        <v>368817.86</v>
      </c>
      <c r="D6597">
        <v>1938.14</v>
      </c>
      <c r="E6597">
        <v>389.73</v>
      </c>
      <c r="F6597">
        <v>4397.2700000000004</v>
      </c>
      <c r="G6597">
        <v>1199.1199999999999</v>
      </c>
      <c r="H6597">
        <v>362831.75</v>
      </c>
      <c r="I6597">
        <v>76.209999999999994</v>
      </c>
      <c r="J6597">
        <v>6.29</v>
      </c>
      <c r="K6597">
        <v>69.930000000000007</v>
      </c>
    </row>
    <row r="6598" spans="1:11" x14ac:dyDescent="0.3">
      <c r="A6598" t="s">
        <v>589</v>
      </c>
      <c r="B6598" s="2">
        <v>46295</v>
      </c>
      <c r="C6598">
        <v>362831.75</v>
      </c>
      <c r="D6598">
        <v>1906.68</v>
      </c>
      <c r="E6598">
        <v>383.4</v>
      </c>
      <c r="F6598">
        <v>4325.8999999999996</v>
      </c>
      <c r="G6598">
        <v>1179.6600000000001</v>
      </c>
      <c r="H6598">
        <v>356942.79</v>
      </c>
      <c r="I6598">
        <v>74.98</v>
      </c>
      <c r="J6598">
        <v>6.29</v>
      </c>
      <c r="K6598">
        <v>68.69</v>
      </c>
    </row>
    <row r="6599" spans="1:11" x14ac:dyDescent="0.3">
      <c r="A6599" t="s">
        <v>589</v>
      </c>
      <c r="B6599" s="2">
        <v>46326</v>
      </c>
      <c r="C6599">
        <v>356942.79</v>
      </c>
      <c r="D6599">
        <v>1875.73</v>
      </c>
      <c r="E6599">
        <v>377.18</v>
      </c>
      <c r="F6599">
        <v>4255.6899999999996</v>
      </c>
      <c r="G6599">
        <v>1160.51</v>
      </c>
      <c r="H6599">
        <v>351149.41</v>
      </c>
      <c r="I6599">
        <v>73.760000000000005</v>
      </c>
      <c r="J6599">
        <v>6.29</v>
      </c>
      <c r="K6599">
        <v>67.47</v>
      </c>
    </row>
    <row r="6600" spans="1:11" x14ac:dyDescent="0.3">
      <c r="A6600" t="s">
        <v>589</v>
      </c>
      <c r="B6600" s="2">
        <v>46356</v>
      </c>
      <c r="C6600">
        <v>351149.41</v>
      </c>
      <c r="D6600">
        <v>1845.29</v>
      </c>
      <c r="E6600">
        <v>371.06</v>
      </c>
      <c r="F6600">
        <v>4186.62</v>
      </c>
      <c r="G6600">
        <v>1141.67</v>
      </c>
      <c r="H6600">
        <v>345450.07</v>
      </c>
      <c r="I6600">
        <v>72.56</v>
      </c>
      <c r="J6600">
        <v>6.29</v>
      </c>
      <c r="K6600">
        <v>66.28</v>
      </c>
    </row>
    <row r="6601" spans="1:11" x14ac:dyDescent="0.3">
      <c r="A6601" t="s">
        <v>589</v>
      </c>
      <c r="B6601" s="2">
        <v>46387</v>
      </c>
      <c r="C6601">
        <v>345450.07</v>
      </c>
      <c r="D6601">
        <v>1815.34</v>
      </c>
      <c r="E6601">
        <v>365.03</v>
      </c>
      <c r="F6601">
        <v>4118.67</v>
      </c>
      <c r="G6601">
        <v>1123.1400000000001</v>
      </c>
      <c r="H6601">
        <v>339843.22</v>
      </c>
      <c r="I6601">
        <v>71.38</v>
      </c>
      <c r="J6601">
        <v>6.29</v>
      </c>
      <c r="K6601">
        <v>65.099999999999994</v>
      </c>
    </row>
    <row r="6602" spans="1:11" x14ac:dyDescent="0.3">
      <c r="A6602" t="s">
        <v>590</v>
      </c>
      <c r="B6602" s="2">
        <v>46053</v>
      </c>
      <c r="C6602">
        <v>447383.93</v>
      </c>
      <c r="D6602">
        <v>2871.46</v>
      </c>
      <c r="E6602">
        <v>536.39</v>
      </c>
      <c r="F6602">
        <v>7252.88</v>
      </c>
      <c r="G6602">
        <v>574.80999999999995</v>
      </c>
      <c r="H6602">
        <v>439019.85</v>
      </c>
      <c r="I6602">
        <v>101.57</v>
      </c>
      <c r="J6602">
        <v>4.6100000000000003</v>
      </c>
      <c r="K6602">
        <v>96.96</v>
      </c>
    </row>
    <row r="6603" spans="1:11" x14ac:dyDescent="0.3">
      <c r="A6603" t="s">
        <v>590</v>
      </c>
      <c r="B6603" s="2">
        <v>46081</v>
      </c>
      <c r="C6603">
        <v>439019.85</v>
      </c>
      <c r="D6603">
        <v>2817.78</v>
      </c>
      <c r="E6603">
        <v>526.36</v>
      </c>
      <c r="F6603">
        <v>7117.28</v>
      </c>
      <c r="G6603">
        <v>564.05999999999995</v>
      </c>
      <c r="H6603">
        <v>430812.14</v>
      </c>
      <c r="I6603">
        <v>99.67</v>
      </c>
      <c r="J6603">
        <v>4.6100000000000003</v>
      </c>
      <c r="K6603">
        <v>95.06</v>
      </c>
    </row>
    <row r="6604" spans="1:11" x14ac:dyDescent="0.3">
      <c r="A6604" t="s">
        <v>590</v>
      </c>
      <c r="B6604" s="2">
        <v>46112</v>
      </c>
      <c r="C6604">
        <v>430812.14</v>
      </c>
      <c r="D6604">
        <v>2765.1</v>
      </c>
      <c r="E6604">
        <v>516.52</v>
      </c>
      <c r="F6604">
        <v>6984.22</v>
      </c>
      <c r="G6604">
        <v>553.52</v>
      </c>
      <c r="H6604">
        <v>422757.88</v>
      </c>
      <c r="I6604">
        <v>97.8</v>
      </c>
      <c r="J6604">
        <v>4.6100000000000003</v>
      </c>
      <c r="K6604">
        <v>93.2</v>
      </c>
    </row>
    <row r="6605" spans="1:11" x14ac:dyDescent="0.3">
      <c r="A6605" t="s">
        <v>590</v>
      </c>
      <c r="B6605" s="2">
        <v>46142</v>
      </c>
      <c r="C6605">
        <v>422757.88</v>
      </c>
      <c r="D6605">
        <v>2713.4</v>
      </c>
      <c r="E6605">
        <v>506.87</v>
      </c>
      <c r="F6605">
        <v>6853.65</v>
      </c>
      <c r="G6605">
        <v>543.16999999999996</v>
      </c>
      <c r="H6605">
        <v>414854.19</v>
      </c>
      <c r="I6605">
        <v>95.98</v>
      </c>
      <c r="J6605">
        <v>4.6100000000000003</v>
      </c>
      <c r="K6605">
        <v>91.37</v>
      </c>
    </row>
    <row r="6606" spans="1:11" x14ac:dyDescent="0.3">
      <c r="A6606" t="s">
        <v>590</v>
      </c>
      <c r="B6606" s="2">
        <v>46173</v>
      </c>
      <c r="C6606">
        <v>414854.19</v>
      </c>
      <c r="D6606">
        <v>2662.67</v>
      </c>
      <c r="E6606">
        <v>497.39</v>
      </c>
      <c r="F6606">
        <v>6725.51</v>
      </c>
      <c r="G6606">
        <v>533.01</v>
      </c>
      <c r="H6606">
        <v>407098.27</v>
      </c>
      <c r="I6606">
        <v>94.18</v>
      </c>
      <c r="J6606">
        <v>4.6100000000000003</v>
      </c>
      <c r="K6606">
        <v>89.57</v>
      </c>
    </row>
    <row r="6607" spans="1:11" x14ac:dyDescent="0.3">
      <c r="A6607" t="s">
        <v>590</v>
      </c>
      <c r="B6607" s="2">
        <v>46203</v>
      </c>
      <c r="C6607">
        <v>407098.27</v>
      </c>
      <c r="D6607">
        <v>2612.89</v>
      </c>
      <c r="E6607">
        <v>488.09</v>
      </c>
      <c r="F6607">
        <v>6599.78</v>
      </c>
      <c r="G6607">
        <v>523.04999999999995</v>
      </c>
      <c r="H6607">
        <v>399487.36</v>
      </c>
      <c r="I6607">
        <v>92.42</v>
      </c>
      <c r="J6607">
        <v>4.6100000000000003</v>
      </c>
      <c r="K6607">
        <v>87.81</v>
      </c>
    </row>
    <row r="6608" spans="1:11" x14ac:dyDescent="0.3">
      <c r="A6608" t="s">
        <v>590</v>
      </c>
      <c r="B6608" s="2">
        <v>46234</v>
      </c>
      <c r="C6608">
        <v>399487.36</v>
      </c>
      <c r="D6608">
        <v>2564.04</v>
      </c>
      <c r="E6608">
        <v>478.97</v>
      </c>
      <c r="F6608">
        <v>6476.39</v>
      </c>
      <c r="G6608">
        <v>513.27</v>
      </c>
      <c r="H6608">
        <v>392018.73</v>
      </c>
      <c r="I6608">
        <v>90.69</v>
      </c>
      <c r="J6608">
        <v>4.6100000000000003</v>
      </c>
      <c r="K6608">
        <v>86.09</v>
      </c>
    </row>
    <row r="6609" spans="1:11" x14ac:dyDescent="0.3">
      <c r="A6609" t="s">
        <v>590</v>
      </c>
      <c r="B6609" s="2">
        <v>46265</v>
      </c>
      <c r="C6609">
        <v>392018.73</v>
      </c>
      <c r="D6609">
        <v>2516.11</v>
      </c>
      <c r="E6609">
        <v>470.01</v>
      </c>
      <c r="F6609">
        <v>6355.31</v>
      </c>
      <c r="G6609">
        <v>503.68</v>
      </c>
      <c r="H6609">
        <v>384689.73</v>
      </c>
      <c r="I6609">
        <v>89</v>
      </c>
      <c r="J6609">
        <v>4.6100000000000003</v>
      </c>
      <c r="K6609">
        <v>84.39</v>
      </c>
    </row>
    <row r="6610" spans="1:11" x14ac:dyDescent="0.3">
      <c r="A6610" t="s">
        <v>590</v>
      </c>
      <c r="B6610" s="2">
        <v>46295</v>
      </c>
      <c r="C6610">
        <v>384689.73</v>
      </c>
      <c r="D6610">
        <v>2469.0700000000002</v>
      </c>
      <c r="E6610">
        <v>461.23</v>
      </c>
      <c r="F6610">
        <v>6236.5</v>
      </c>
      <c r="G6610">
        <v>494.26</v>
      </c>
      <c r="H6610">
        <v>377497.75</v>
      </c>
      <c r="I6610">
        <v>87.33</v>
      </c>
      <c r="J6610">
        <v>4.6100000000000003</v>
      </c>
      <c r="K6610">
        <v>82.73</v>
      </c>
    </row>
    <row r="6611" spans="1:11" x14ac:dyDescent="0.3">
      <c r="A6611" t="s">
        <v>590</v>
      </c>
      <c r="B6611" s="2">
        <v>46326</v>
      </c>
      <c r="C6611">
        <v>377497.75</v>
      </c>
      <c r="D6611">
        <v>2422.91</v>
      </c>
      <c r="E6611">
        <v>452.6</v>
      </c>
      <c r="F6611">
        <v>6119.9</v>
      </c>
      <c r="G6611">
        <v>485.02</v>
      </c>
      <c r="H6611">
        <v>370440.23</v>
      </c>
      <c r="I6611">
        <v>85.7</v>
      </c>
      <c r="J6611">
        <v>4.6100000000000003</v>
      </c>
      <c r="K6611">
        <v>81.09</v>
      </c>
    </row>
    <row r="6612" spans="1:11" x14ac:dyDescent="0.3">
      <c r="A6612" t="s">
        <v>590</v>
      </c>
      <c r="B6612" s="2">
        <v>46356</v>
      </c>
      <c r="C6612">
        <v>370440.23</v>
      </c>
      <c r="D6612">
        <v>2377.61</v>
      </c>
      <c r="E6612">
        <v>444.14</v>
      </c>
      <c r="F6612">
        <v>6005.49</v>
      </c>
      <c r="G6612">
        <v>475.95</v>
      </c>
      <c r="H6612">
        <v>363514.65</v>
      </c>
      <c r="I6612">
        <v>84.1</v>
      </c>
      <c r="J6612">
        <v>4.6100000000000003</v>
      </c>
      <c r="K6612">
        <v>79.489999999999995</v>
      </c>
    </row>
    <row r="6613" spans="1:11" x14ac:dyDescent="0.3">
      <c r="A6613" t="s">
        <v>590</v>
      </c>
      <c r="B6613" s="2">
        <v>46387</v>
      </c>
      <c r="C6613">
        <v>363514.65</v>
      </c>
      <c r="D6613">
        <v>2333.16</v>
      </c>
      <c r="E6613">
        <v>435.84</v>
      </c>
      <c r="F6613">
        <v>5893.21</v>
      </c>
      <c r="G6613">
        <v>467.05</v>
      </c>
      <c r="H6613">
        <v>356718.55</v>
      </c>
      <c r="I6613">
        <v>82.53</v>
      </c>
      <c r="J6613">
        <v>4.6100000000000003</v>
      </c>
      <c r="K6613">
        <v>77.92</v>
      </c>
    </row>
    <row r="6614" spans="1:11" x14ac:dyDescent="0.3">
      <c r="A6614" t="s">
        <v>591</v>
      </c>
      <c r="B6614" s="2">
        <v>46053</v>
      </c>
      <c r="C6614">
        <v>195994.11</v>
      </c>
      <c r="D6614">
        <v>926.56</v>
      </c>
      <c r="E6614">
        <v>271.08999999999997</v>
      </c>
      <c r="F6614">
        <v>1206.8699999999999</v>
      </c>
      <c r="G6614">
        <v>307.88</v>
      </c>
      <c r="H6614">
        <v>194208.26</v>
      </c>
      <c r="I6614">
        <v>44.71</v>
      </c>
      <c r="J6614">
        <v>5.61</v>
      </c>
      <c r="K6614">
        <v>39.1</v>
      </c>
    </row>
    <row r="6615" spans="1:11" x14ac:dyDescent="0.3">
      <c r="A6615" t="s">
        <v>591</v>
      </c>
      <c r="B6615" s="2">
        <v>46081</v>
      </c>
      <c r="C6615">
        <v>194208.26</v>
      </c>
      <c r="D6615">
        <v>918.12</v>
      </c>
      <c r="E6615">
        <v>268.62</v>
      </c>
      <c r="F6615">
        <v>1195.8800000000001</v>
      </c>
      <c r="G6615">
        <v>305.08</v>
      </c>
      <c r="H6615">
        <v>192438.68</v>
      </c>
      <c r="I6615">
        <v>44.3</v>
      </c>
      <c r="J6615">
        <v>5.61</v>
      </c>
      <c r="K6615">
        <v>38.700000000000003</v>
      </c>
    </row>
    <row r="6616" spans="1:11" x14ac:dyDescent="0.3">
      <c r="A6616" t="s">
        <v>591</v>
      </c>
      <c r="B6616" s="2">
        <v>46112</v>
      </c>
      <c r="C6616">
        <v>192438.68</v>
      </c>
      <c r="D6616">
        <v>909.75</v>
      </c>
      <c r="E6616">
        <v>266.18</v>
      </c>
      <c r="F6616">
        <v>1184.98</v>
      </c>
      <c r="G6616">
        <v>302.3</v>
      </c>
      <c r="H6616">
        <v>190685.22</v>
      </c>
      <c r="I6616">
        <v>43.9</v>
      </c>
      <c r="J6616">
        <v>5.61</v>
      </c>
      <c r="K6616">
        <v>38.29</v>
      </c>
    </row>
    <row r="6617" spans="1:11" x14ac:dyDescent="0.3">
      <c r="A6617" t="s">
        <v>591</v>
      </c>
      <c r="B6617" s="2">
        <v>46142</v>
      </c>
      <c r="C6617">
        <v>190685.22</v>
      </c>
      <c r="D6617">
        <v>901.46</v>
      </c>
      <c r="E6617">
        <v>263.75</v>
      </c>
      <c r="F6617">
        <v>1174.18</v>
      </c>
      <c r="G6617">
        <v>299.54000000000002</v>
      </c>
      <c r="H6617">
        <v>188947.74</v>
      </c>
      <c r="I6617">
        <v>43.5</v>
      </c>
      <c r="J6617">
        <v>5.61</v>
      </c>
      <c r="K6617">
        <v>37.89</v>
      </c>
    </row>
    <row r="6618" spans="1:11" x14ac:dyDescent="0.3">
      <c r="A6618" t="s">
        <v>591</v>
      </c>
      <c r="B6618" s="2">
        <v>46173</v>
      </c>
      <c r="C6618">
        <v>188947.74</v>
      </c>
      <c r="D6618">
        <v>893.25</v>
      </c>
      <c r="E6618">
        <v>261.35000000000002</v>
      </c>
      <c r="F6618">
        <v>1163.48</v>
      </c>
      <c r="G6618">
        <v>296.82</v>
      </c>
      <c r="H6618">
        <v>187226.09</v>
      </c>
      <c r="I6618">
        <v>43.1</v>
      </c>
      <c r="J6618">
        <v>5.61</v>
      </c>
      <c r="K6618">
        <v>37.5</v>
      </c>
    </row>
    <row r="6619" spans="1:11" x14ac:dyDescent="0.3">
      <c r="A6619" t="s">
        <v>591</v>
      </c>
      <c r="B6619" s="2">
        <v>46203</v>
      </c>
      <c r="C6619">
        <v>187226.09</v>
      </c>
      <c r="D6619">
        <v>885.11</v>
      </c>
      <c r="E6619">
        <v>258.97000000000003</v>
      </c>
      <c r="F6619">
        <v>1152.8800000000001</v>
      </c>
      <c r="G6619">
        <v>294.11</v>
      </c>
      <c r="H6619">
        <v>185520.13</v>
      </c>
      <c r="I6619">
        <v>42.71</v>
      </c>
      <c r="J6619">
        <v>5.61</v>
      </c>
      <c r="K6619">
        <v>37.1</v>
      </c>
    </row>
    <row r="6620" spans="1:11" x14ac:dyDescent="0.3">
      <c r="A6620" t="s">
        <v>591</v>
      </c>
      <c r="B6620" s="2">
        <v>46234</v>
      </c>
      <c r="C6620">
        <v>185520.13</v>
      </c>
      <c r="D6620">
        <v>877.05</v>
      </c>
      <c r="E6620">
        <v>256.61</v>
      </c>
      <c r="F6620">
        <v>1142.3800000000001</v>
      </c>
      <c r="G6620">
        <v>291.43</v>
      </c>
      <c r="H6620">
        <v>183829.71</v>
      </c>
      <c r="I6620">
        <v>42.32</v>
      </c>
      <c r="J6620">
        <v>5.61</v>
      </c>
      <c r="K6620">
        <v>36.71</v>
      </c>
    </row>
    <row r="6621" spans="1:11" x14ac:dyDescent="0.3">
      <c r="A6621" t="s">
        <v>591</v>
      </c>
      <c r="B6621" s="2">
        <v>46265</v>
      </c>
      <c r="C6621">
        <v>183829.71</v>
      </c>
      <c r="D6621">
        <v>869.05</v>
      </c>
      <c r="E6621">
        <v>254.27</v>
      </c>
      <c r="F6621">
        <v>1131.97</v>
      </c>
      <c r="G6621">
        <v>288.77999999999997</v>
      </c>
      <c r="H6621">
        <v>182154.7</v>
      </c>
      <c r="I6621">
        <v>41.94</v>
      </c>
      <c r="J6621">
        <v>5.61</v>
      </c>
      <c r="K6621">
        <v>36.33</v>
      </c>
    </row>
    <row r="6622" spans="1:11" x14ac:dyDescent="0.3">
      <c r="A6622" t="s">
        <v>591</v>
      </c>
      <c r="B6622" s="2">
        <v>46295</v>
      </c>
      <c r="C6622">
        <v>182154.7</v>
      </c>
      <c r="D6622">
        <v>861.14</v>
      </c>
      <c r="E6622">
        <v>251.95</v>
      </c>
      <c r="F6622">
        <v>1121.6600000000001</v>
      </c>
      <c r="G6622">
        <v>286.14</v>
      </c>
      <c r="H6622">
        <v>180494.95</v>
      </c>
      <c r="I6622">
        <v>41.55</v>
      </c>
      <c r="J6622">
        <v>5.61</v>
      </c>
      <c r="K6622">
        <v>35.950000000000003</v>
      </c>
    </row>
    <row r="6623" spans="1:11" x14ac:dyDescent="0.3">
      <c r="A6623" t="s">
        <v>591</v>
      </c>
      <c r="B6623" s="2">
        <v>46326</v>
      </c>
      <c r="C6623">
        <v>180494.95</v>
      </c>
      <c r="D6623">
        <v>853.29</v>
      </c>
      <c r="E6623">
        <v>249.66</v>
      </c>
      <c r="F6623">
        <v>1111.43</v>
      </c>
      <c r="G6623">
        <v>283.54000000000002</v>
      </c>
      <c r="H6623">
        <v>178850.32</v>
      </c>
      <c r="I6623">
        <v>41.17</v>
      </c>
      <c r="J6623">
        <v>5.61</v>
      </c>
      <c r="K6623">
        <v>35.57</v>
      </c>
    </row>
    <row r="6624" spans="1:11" x14ac:dyDescent="0.3">
      <c r="A6624" t="s">
        <v>591</v>
      </c>
      <c r="B6624" s="2">
        <v>46356</v>
      </c>
      <c r="C6624">
        <v>178850.32</v>
      </c>
      <c r="D6624">
        <v>845.51</v>
      </c>
      <c r="E6624">
        <v>247.38</v>
      </c>
      <c r="F6624">
        <v>1101.31</v>
      </c>
      <c r="G6624">
        <v>280.95</v>
      </c>
      <c r="H6624">
        <v>177220.68</v>
      </c>
      <c r="I6624">
        <v>40.799999999999997</v>
      </c>
      <c r="J6624">
        <v>5.61</v>
      </c>
      <c r="K6624">
        <v>35.19</v>
      </c>
    </row>
    <row r="6625" spans="1:11" x14ac:dyDescent="0.3">
      <c r="A6625" t="s">
        <v>591</v>
      </c>
      <c r="B6625" s="2">
        <v>46387</v>
      </c>
      <c r="C6625">
        <v>177220.68</v>
      </c>
      <c r="D6625">
        <v>837.81</v>
      </c>
      <c r="E6625">
        <v>245.13</v>
      </c>
      <c r="F6625">
        <v>1091.27</v>
      </c>
      <c r="G6625">
        <v>278.39</v>
      </c>
      <c r="H6625">
        <v>175605.88</v>
      </c>
      <c r="I6625">
        <v>40.43</v>
      </c>
      <c r="J6625">
        <v>5.61</v>
      </c>
      <c r="K6625">
        <v>34.82</v>
      </c>
    </row>
    <row r="6626" spans="1:11" x14ac:dyDescent="0.3">
      <c r="A6626" t="s">
        <v>592</v>
      </c>
      <c r="B6626" s="2">
        <v>46053</v>
      </c>
      <c r="C6626">
        <v>430253.31</v>
      </c>
      <c r="D6626">
        <v>2107.17</v>
      </c>
      <c r="E6626">
        <v>459.79</v>
      </c>
      <c r="F6626">
        <v>2309.7600000000002</v>
      </c>
      <c r="G6626">
        <v>724.28</v>
      </c>
      <c r="H6626">
        <v>426759.48</v>
      </c>
      <c r="I6626">
        <v>89.27</v>
      </c>
      <c r="J6626">
        <v>5.68</v>
      </c>
      <c r="K6626">
        <v>83.59</v>
      </c>
    </row>
    <row r="6627" spans="1:11" x14ac:dyDescent="0.3">
      <c r="A6627" t="s">
        <v>592</v>
      </c>
      <c r="B6627" s="2">
        <v>46081</v>
      </c>
      <c r="C6627">
        <v>426759.48</v>
      </c>
      <c r="D6627">
        <v>2090.0500000000002</v>
      </c>
      <c r="E6627">
        <v>456.05</v>
      </c>
      <c r="F6627">
        <v>2291.0100000000002</v>
      </c>
      <c r="G6627">
        <v>718.4</v>
      </c>
      <c r="H6627">
        <v>423294.02</v>
      </c>
      <c r="I6627">
        <v>88.55</v>
      </c>
      <c r="J6627">
        <v>5.68</v>
      </c>
      <c r="K6627">
        <v>82.86</v>
      </c>
    </row>
    <row r="6628" spans="1:11" x14ac:dyDescent="0.3">
      <c r="A6628" t="s">
        <v>592</v>
      </c>
      <c r="B6628" s="2">
        <v>46112</v>
      </c>
      <c r="C6628">
        <v>423294.02</v>
      </c>
      <c r="D6628">
        <v>2073.08</v>
      </c>
      <c r="E6628">
        <v>452.35</v>
      </c>
      <c r="F6628">
        <v>2272.4</v>
      </c>
      <c r="G6628">
        <v>712.57</v>
      </c>
      <c r="H6628">
        <v>419856.7</v>
      </c>
      <c r="I6628">
        <v>87.83</v>
      </c>
      <c r="J6628">
        <v>5.68</v>
      </c>
      <c r="K6628">
        <v>82.14</v>
      </c>
    </row>
    <row r="6629" spans="1:11" x14ac:dyDescent="0.3">
      <c r="A6629" t="s">
        <v>592</v>
      </c>
      <c r="B6629" s="2">
        <v>46142</v>
      </c>
      <c r="C6629">
        <v>419856.7</v>
      </c>
      <c r="D6629">
        <v>2056.25</v>
      </c>
      <c r="E6629">
        <v>448.68</v>
      </c>
      <c r="F6629">
        <v>2253.9499999999998</v>
      </c>
      <c r="G6629">
        <v>706.78</v>
      </c>
      <c r="H6629">
        <v>416447.29</v>
      </c>
      <c r="I6629">
        <v>87.11</v>
      </c>
      <c r="J6629">
        <v>5.68</v>
      </c>
      <c r="K6629">
        <v>81.430000000000007</v>
      </c>
    </row>
    <row r="6630" spans="1:11" x14ac:dyDescent="0.3">
      <c r="A6630" t="s">
        <v>592</v>
      </c>
      <c r="B6630" s="2">
        <v>46173</v>
      </c>
      <c r="C6630">
        <v>416447.29</v>
      </c>
      <c r="D6630">
        <v>2039.55</v>
      </c>
      <c r="E6630">
        <v>445.03</v>
      </c>
      <c r="F6630">
        <v>2235.65</v>
      </c>
      <c r="G6630">
        <v>701.04</v>
      </c>
      <c r="H6630">
        <v>413065.57</v>
      </c>
      <c r="I6630">
        <v>86.41</v>
      </c>
      <c r="J6630">
        <v>5.68</v>
      </c>
      <c r="K6630">
        <v>80.72</v>
      </c>
    </row>
    <row r="6631" spans="1:11" x14ac:dyDescent="0.3">
      <c r="A6631" t="s">
        <v>592</v>
      </c>
      <c r="B6631" s="2">
        <v>46203</v>
      </c>
      <c r="C6631">
        <v>413065.57</v>
      </c>
      <c r="D6631">
        <v>2022.99</v>
      </c>
      <c r="E6631">
        <v>441.42</v>
      </c>
      <c r="F6631">
        <v>2217.4899999999998</v>
      </c>
      <c r="G6631">
        <v>695.35</v>
      </c>
      <c r="H6631">
        <v>409711.31</v>
      </c>
      <c r="I6631">
        <v>85.71</v>
      </c>
      <c r="J6631">
        <v>5.68</v>
      </c>
      <c r="K6631">
        <v>80.02</v>
      </c>
    </row>
    <row r="6632" spans="1:11" x14ac:dyDescent="0.3">
      <c r="A6632" t="s">
        <v>592</v>
      </c>
      <c r="B6632" s="2">
        <v>46234</v>
      </c>
      <c r="C6632">
        <v>409711.31</v>
      </c>
      <c r="D6632">
        <v>2006.56</v>
      </c>
      <c r="E6632">
        <v>437.83</v>
      </c>
      <c r="F6632">
        <v>2199.4899999999998</v>
      </c>
      <c r="G6632">
        <v>689.7</v>
      </c>
      <c r="H6632">
        <v>406384.29</v>
      </c>
      <c r="I6632">
        <v>85.01</v>
      </c>
      <c r="J6632">
        <v>5.68</v>
      </c>
      <c r="K6632">
        <v>79.33</v>
      </c>
    </row>
    <row r="6633" spans="1:11" x14ac:dyDescent="0.3">
      <c r="A6633" t="s">
        <v>592</v>
      </c>
      <c r="B6633" s="2">
        <v>46265</v>
      </c>
      <c r="C6633">
        <v>406384.29</v>
      </c>
      <c r="D6633">
        <v>1990.27</v>
      </c>
      <c r="E6633">
        <v>434.28</v>
      </c>
      <c r="F6633">
        <v>2181.62</v>
      </c>
      <c r="G6633">
        <v>684.1</v>
      </c>
      <c r="H6633">
        <v>403084.29</v>
      </c>
      <c r="I6633">
        <v>84.32</v>
      </c>
      <c r="J6633">
        <v>5.68</v>
      </c>
      <c r="K6633">
        <v>78.64</v>
      </c>
    </row>
    <row r="6634" spans="1:11" x14ac:dyDescent="0.3">
      <c r="A6634" t="s">
        <v>592</v>
      </c>
      <c r="B6634" s="2">
        <v>46295</v>
      </c>
      <c r="C6634">
        <v>403084.29</v>
      </c>
      <c r="D6634">
        <v>1974.11</v>
      </c>
      <c r="E6634">
        <v>430.75</v>
      </c>
      <c r="F6634">
        <v>2163.91</v>
      </c>
      <c r="G6634">
        <v>678.55</v>
      </c>
      <c r="H6634">
        <v>399811.08</v>
      </c>
      <c r="I6634">
        <v>83.63</v>
      </c>
      <c r="J6634">
        <v>5.68</v>
      </c>
      <c r="K6634">
        <v>77.95</v>
      </c>
    </row>
    <row r="6635" spans="1:11" x14ac:dyDescent="0.3">
      <c r="A6635" t="s">
        <v>592</v>
      </c>
      <c r="B6635" s="2">
        <v>46326</v>
      </c>
      <c r="C6635">
        <v>399811.08</v>
      </c>
      <c r="D6635">
        <v>1958.07</v>
      </c>
      <c r="E6635">
        <v>427.25</v>
      </c>
      <c r="F6635">
        <v>2146.34</v>
      </c>
      <c r="G6635">
        <v>673.04</v>
      </c>
      <c r="H6635">
        <v>396564.45</v>
      </c>
      <c r="I6635">
        <v>82.96</v>
      </c>
      <c r="J6635">
        <v>5.68</v>
      </c>
      <c r="K6635">
        <v>77.27</v>
      </c>
    </row>
    <row r="6636" spans="1:11" x14ac:dyDescent="0.3">
      <c r="A6636" t="s">
        <v>592</v>
      </c>
      <c r="B6636" s="2">
        <v>46356</v>
      </c>
      <c r="C6636">
        <v>396564.45</v>
      </c>
      <c r="D6636">
        <v>1942.17</v>
      </c>
      <c r="E6636">
        <v>423.79</v>
      </c>
      <c r="F6636">
        <v>2128.91</v>
      </c>
      <c r="G6636">
        <v>667.57</v>
      </c>
      <c r="H6636">
        <v>393344.19</v>
      </c>
      <c r="I6636">
        <v>82.28</v>
      </c>
      <c r="J6636">
        <v>5.68</v>
      </c>
      <c r="K6636">
        <v>76.599999999999994</v>
      </c>
    </row>
    <row r="6637" spans="1:11" x14ac:dyDescent="0.3">
      <c r="A6637" t="s">
        <v>592</v>
      </c>
      <c r="B6637" s="2">
        <v>46387</v>
      </c>
      <c r="C6637">
        <v>393344.19</v>
      </c>
      <c r="D6637">
        <v>1926.4</v>
      </c>
      <c r="E6637">
        <v>420.34</v>
      </c>
      <c r="F6637">
        <v>2111.62</v>
      </c>
      <c r="G6637">
        <v>662.15</v>
      </c>
      <c r="H6637">
        <v>390150.07</v>
      </c>
      <c r="I6637">
        <v>81.61</v>
      </c>
      <c r="J6637">
        <v>5.68</v>
      </c>
      <c r="K6637">
        <v>75.930000000000007</v>
      </c>
    </row>
    <row r="6638" spans="1:11" x14ac:dyDescent="0.3">
      <c r="A6638" t="s">
        <v>593</v>
      </c>
      <c r="B6638" s="2">
        <v>46053</v>
      </c>
      <c r="C6638">
        <v>377206.03</v>
      </c>
      <c r="D6638">
        <v>1656.88</v>
      </c>
      <c r="E6638">
        <v>507.27</v>
      </c>
      <c r="F6638">
        <v>2135.3000000000002</v>
      </c>
      <c r="G6638">
        <v>482.98</v>
      </c>
      <c r="H6638">
        <v>374080.47</v>
      </c>
      <c r="I6638">
        <v>78.260000000000005</v>
      </c>
      <c r="J6638">
        <v>7.6</v>
      </c>
      <c r="K6638">
        <v>70.66</v>
      </c>
    </row>
    <row r="6639" spans="1:11" x14ac:dyDescent="0.3">
      <c r="A6639" t="s">
        <v>593</v>
      </c>
      <c r="B6639" s="2">
        <v>46081</v>
      </c>
      <c r="C6639">
        <v>374080.47</v>
      </c>
      <c r="D6639">
        <v>1643.15</v>
      </c>
      <c r="E6639">
        <v>503.07</v>
      </c>
      <c r="F6639">
        <v>2117.61</v>
      </c>
      <c r="G6639">
        <v>478.98</v>
      </c>
      <c r="H6639">
        <v>370980.81</v>
      </c>
      <c r="I6639">
        <v>77.61</v>
      </c>
      <c r="J6639">
        <v>7.6</v>
      </c>
      <c r="K6639">
        <v>70.010000000000005</v>
      </c>
    </row>
    <row r="6640" spans="1:11" x14ac:dyDescent="0.3">
      <c r="A6640" t="s">
        <v>593</v>
      </c>
      <c r="B6640" s="2">
        <v>46112</v>
      </c>
      <c r="C6640">
        <v>370980.81</v>
      </c>
      <c r="D6640">
        <v>1629.53</v>
      </c>
      <c r="E6640">
        <v>498.9</v>
      </c>
      <c r="F6640">
        <v>2100.06</v>
      </c>
      <c r="G6640">
        <v>475.01</v>
      </c>
      <c r="H6640">
        <v>367906.84</v>
      </c>
      <c r="I6640">
        <v>76.97</v>
      </c>
      <c r="J6640">
        <v>7.6</v>
      </c>
      <c r="K6640">
        <v>69.36</v>
      </c>
    </row>
    <row r="6641" spans="1:11" x14ac:dyDescent="0.3">
      <c r="A6641" t="s">
        <v>593</v>
      </c>
      <c r="B6641" s="2">
        <v>46142</v>
      </c>
      <c r="C6641">
        <v>367906.84</v>
      </c>
      <c r="D6641">
        <v>1616.03</v>
      </c>
      <c r="E6641">
        <v>494.77</v>
      </c>
      <c r="F6641">
        <v>2082.66</v>
      </c>
      <c r="G6641">
        <v>471.07</v>
      </c>
      <c r="H6641">
        <v>364858.33</v>
      </c>
      <c r="I6641">
        <v>76.33</v>
      </c>
      <c r="J6641">
        <v>7.6</v>
      </c>
      <c r="K6641">
        <v>68.73</v>
      </c>
    </row>
    <row r="6642" spans="1:11" x14ac:dyDescent="0.3">
      <c r="A6642" t="s">
        <v>593</v>
      </c>
      <c r="B6642" s="2">
        <v>46173</v>
      </c>
      <c r="C6642">
        <v>364858.33</v>
      </c>
      <c r="D6642">
        <v>1602.64</v>
      </c>
      <c r="E6642">
        <v>490.67</v>
      </c>
      <c r="F6642">
        <v>2065.41</v>
      </c>
      <c r="G6642">
        <v>467.17</v>
      </c>
      <c r="H6642">
        <v>361835.09</v>
      </c>
      <c r="I6642">
        <v>75.7</v>
      </c>
      <c r="J6642">
        <v>7.6</v>
      </c>
      <c r="K6642">
        <v>68.09</v>
      </c>
    </row>
    <row r="6643" spans="1:11" x14ac:dyDescent="0.3">
      <c r="A6643" t="s">
        <v>593</v>
      </c>
      <c r="B6643" s="2">
        <v>46203</v>
      </c>
      <c r="C6643">
        <v>361835.09</v>
      </c>
      <c r="D6643">
        <v>1589.36</v>
      </c>
      <c r="E6643">
        <v>486.6</v>
      </c>
      <c r="F6643">
        <v>2048.29</v>
      </c>
      <c r="G6643">
        <v>463.3</v>
      </c>
      <c r="H6643">
        <v>358836.9</v>
      </c>
      <c r="I6643">
        <v>75.069999999999993</v>
      </c>
      <c r="J6643">
        <v>7.6</v>
      </c>
      <c r="K6643">
        <v>67.47</v>
      </c>
    </row>
    <row r="6644" spans="1:11" x14ac:dyDescent="0.3">
      <c r="A6644" t="s">
        <v>593</v>
      </c>
      <c r="B6644" s="2">
        <v>46234</v>
      </c>
      <c r="C6644">
        <v>358836.9</v>
      </c>
      <c r="D6644">
        <v>1576.19</v>
      </c>
      <c r="E6644">
        <v>482.57</v>
      </c>
      <c r="F6644">
        <v>2031.32</v>
      </c>
      <c r="G6644">
        <v>459.46</v>
      </c>
      <c r="H6644">
        <v>355863.55</v>
      </c>
      <c r="I6644">
        <v>74.45</v>
      </c>
      <c r="J6644">
        <v>7.6</v>
      </c>
      <c r="K6644">
        <v>66.849999999999994</v>
      </c>
    </row>
    <row r="6645" spans="1:11" x14ac:dyDescent="0.3">
      <c r="A6645" t="s">
        <v>593</v>
      </c>
      <c r="B6645" s="2">
        <v>46265</v>
      </c>
      <c r="C6645">
        <v>355863.55</v>
      </c>
      <c r="D6645">
        <v>1563.13</v>
      </c>
      <c r="E6645">
        <v>478.57</v>
      </c>
      <c r="F6645">
        <v>2014.49</v>
      </c>
      <c r="G6645">
        <v>455.65</v>
      </c>
      <c r="H6645">
        <v>352914.84</v>
      </c>
      <c r="I6645">
        <v>73.83</v>
      </c>
      <c r="J6645">
        <v>7.6</v>
      </c>
      <c r="K6645">
        <v>66.23</v>
      </c>
    </row>
    <row r="6646" spans="1:11" x14ac:dyDescent="0.3">
      <c r="A6646" t="s">
        <v>593</v>
      </c>
      <c r="B6646" s="2">
        <v>46295</v>
      </c>
      <c r="C6646">
        <v>352914.84</v>
      </c>
      <c r="D6646">
        <v>1550.18</v>
      </c>
      <c r="E6646">
        <v>474.61</v>
      </c>
      <c r="F6646">
        <v>1997.8</v>
      </c>
      <c r="G6646">
        <v>451.88</v>
      </c>
      <c r="H6646">
        <v>349990.56</v>
      </c>
      <c r="I6646">
        <v>73.22</v>
      </c>
      <c r="J6646">
        <v>7.6</v>
      </c>
      <c r="K6646">
        <v>65.62</v>
      </c>
    </row>
    <row r="6647" spans="1:11" x14ac:dyDescent="0.3">
      <c r="A6647" t="s">
        <v>593</v>
      </c>
      <c r="B6647" s="2">
        <v>46326</v>
      </c>
      <c r="C6647">
        <v>349990.56</v>
      </c>
      <c r="D6647">
        <v>1537.33</v>
      </c>
      <c r="E6647">
        <v>470.67</v>
      </c>
      <c r="F6647">
        <v>1981.24</v>
      </c>
      <c r="G6647">
        <v>448.13</v>
      </c>
      <c r="H6647">
        <v>347090.51</v>
      </c>
      <c r="I6647">
        <v>72.61</v>
      </c>
      <c r="J6647">
        <v>7.6</v>
      </c>
      <c r="K6647">
        <v>65.010000000000005</v>
      </c>
    </row>
    <row r="6648" spans="1:11" x14ac:dyDescent="0.3">
      <c r="A6648" t="s">
        <v>593</v>
      </c>
      <c r="B6648" s="2">
        <v>46356</v>
      </c>
      <c r="C6648">
        <v>347090.51</v>
      </c>
      <c r="D6648">
        <v>1524.6</v>
      </c>
      <c r="E6648">
        <v>466.77</v>
      </c>
      <c r="F6648">
        <v>1964.83</v>
      </c>
      <c r="G6648">
        <v>444.42</v>
      </c>
      <c r="H6648">
        <v>344214.49</v>
      </c>
      <c r="I6648">
        <v>72.010000000000005</v>
      </c>
      <c r="J6648">
        <v>7.6</v>
      </c>
      <c r="K6648">
        <v>64.41</v>
      </c>
    </row>
    <row r="6649" spans="1:11" x14ac:dyDescent="0.3">
      <c r="A6649" t="s">
        <v>593</v>
      </c>
      <c r="B6649" s="2">
        <v>46387</v>
      </c>
      <c r="C6649">
        <v>344214.49</v>
      </c>
      <c r="D6649">
        <v>1511.96</v>
      </c>
      <c r="E6649">
        <v>462.91</v>
      </c>
      <c r="F6649">
        <v>1948.54</v>
      </c>
      <c r="G6649">
        <v>440.74</v>
      </c>
      <c r="H6649">
        <v>341362.3</v>
      </c>
      <c r="I6649">
        <v>71.41</v>
      </c>
      <c r="J6649">
        <v>7.6</v>
      </c>
      <c r="K6649">
        <v>63.81</v>
      </c>
    </row>
    <row r="6650" spans="1:11" x14ac:dyDescent="0.3">
      <c r="A6650" t="s">
        <v>594</v>
      </c>
      <c r="B6650" s="2">
        <v>46053</v>
      </c>
      <c r="C6650">
        <v>196973.36</v>
      </c>
      <c r="D6650">
        <v>908.87</v>
      </c>
      <c r="E6650">
        <v>865.06</v>
      </c>
      <c r="F6650">
        <v>1522.15</v>
      </c>
      <c r="G6650">
        <v>493.09</v>
      </c>
      <c r="H6650">
        <v>194093.06</v>
      </c>
      <c r="I6650">
        <v>40.74</v>
      </c>
      <c r="J6650">
        <v>6.64</v>
      </c>
      <c r="K6650">
        <v>34.090000000000003</v>
      </c>
    </row>
    <row r="6651" spans="1:11" x14ac:dyDescent="0.3">
      <c r="A6651" t="s">
        <v>594</v>
      </c>
      <c r="B6651" s="2">
        <v>46081</v>
      </c>
      <c r="C6651">
        <v>194093.06</v>
      </c>
      <c r="D6651">
        <v>895.58</v>
      </c>
      <c r="E6651">
        <v>852.41</v>
      </c>
      <c r="F6651">
        <v>1499.89</v>
      </c>
      <c r="G6651">
        <v>485.88</v>
      </c>
      <c r="H6651">
        <v>191254.88</v>
      </c>
      <c r="I6651">
        <v>40.14</v>
      </c>
      <c r="J6651">
        <v>6.64</v>
      </c>
      <c r="K6651">
        <v>33.5</v>
      </c>
    </row>
    <row r="6652" spans="1:11" x14ac:dyDescent="0.3">
      <c r="A6652" t="s">
        <v>594</v>
      </c>
      <c r="B6652" s="2">
        <v>46112</v>
      </c>
      <c r="C6652">
        <v>191254.88</v>
      </c>
      <c r="D6652">
        <v>882.48</v>
      </c>
      <c r="E6652">
        <v>839.94</v>
      </c>
      <c r="F6652">
        <v>1477.96</v>
      </c>
      <c r="G6652">
        <v>478.78</v>
      </c>
      <c r="H6652">
        <v>188458.2</v>
      </c>
      <c r="I6652">
        <v>39.549999999999997</v>
      </c>
      <c r="J6652">
        <v>6.64</v>
      </c>
      <c r="K6652">
        <v>32.909999999999997</v>
      </c>
    </row>
    <row r="6653" spans="1:11" x14ac:dyDescent="0.3">
      <c r="A6653" t="s">
        <v>594</v>
      </c>
      <c r="B6653" s="2">
        <v>46142</v>
      </c>
      <c r="C6653">
        <v>188458.2</v>
      </c>
      <c r="D6653">
        <v>869.58</v>
      </c>
      <c r="E6653">
        <v>827.66</v>
      </c>
      <c r="F6653">
        <v>1456.35</v>
      </c>
      <c r="G6653">
        <v>471.78</v>
      </c>
      <c r="H6653">
        <v>185702.41</v>
      </c>
      <c r="I6653">
        <v>38.979999999999997</v>
      </c>
      <c r="J6653">
        <v>6.64</v>
      </c>
      <c r="K6653">
        <v>32.33</v>
      </c>
    </row>
    <row r="6654" spans="1:11" x14ac:dyDescent="0.3">
      <c r="A6654" t="s">
        <v>594</v>
      </c>
      <c r="B6654" s="2">
        <v>46173</v>
      </c>
      <c r="C6654">
        <v>185702.41</v>
      </c>
      <c r="D6654">
        <v>856.86</v>
      </c>
      <c r="E6654">
        <v>815.56</v>
      </c>
      <c r="F6654">
        <v>1435.05</v>
      </c>
      <c r="G6654">
        <v>464.88</v>
      </c>
      <c r="H6654">
        <v>182986.92</v>
      </c>
      <c r="I6654">
        <v>38.409999999999997</v>
      </c>
      <c r="J6654">
        <v>6.64</v>
      </c>
      <c r="K6654">
        <v>31.76</v>
      </c>
    </row>
    <row r="6655" spans="1:11" x14ac:dyDescent="0.3">
      <c r="A6655" t="s">
        <v>594</v>
      </c>
      <c r="B6655" s="2">
        <v>46203</v>
      </c>
      <c r="C6655">
        <v>182986.92</v>
      </c>
      <c r="D6655">
        <v>844.33</v>
      </c>
      <c r="E6655">
        <v>803.63</v>
      </c>
      <c r="F6655">
        <v>1414.07</v>
      </c>
      <c r="G6655">
        <v>458.08</v>
      </c>
      <c r="H6655">
        <v>180311.14</v>
      </c>
      <c r="I6655">
        <v>37.840000000000003</v>
      </c>
      <c r="J6655">
        <v>6.64</v>
      </c>
      <c r="K6655">
        <v>31.2</v>
      </c>
    </row>
    <row r="6656" spans="1:11" x14ac:dyDescent="0.3">
      <c r="A6656" t="s">
        <v>594</v>
      </c>
      <c r="B6656" s="2">
        <v>46234</v>
      </c>
      <c r="C6656">
        <v>180311.14</v>
      </c>
      <c r="D6656">
        <v>831.99</v>
      </c>
      <c r="E6656">
        <v>791.88</v>
      </c>
      <c r="F6656">
        <v>1393.39</v>
      </c>
      <c r="G6656">
        <v>451.38</v>
      </c>
      <c r="H6656">
        <v>177674.49</v>
      </c>
      <c r="I6656">
        <v>37.29</v>
      </c>
      <c r="J6656">
        <v>6.64</v>
      </c>
      <c r="K6656">
        <v>30.65</v>
      </c>
    </row>
    <row r="6657" spans="1:11" x14ac:dyDescent="0.3">
      <c r="A6657" t="s">
        <v>594</v>
      </c>
      <c r="B6657" s="2">
        <v>46265</v>
      </c>
      <c r="C6657">
        <v>177674.49</v>
      </c>
      <c r="D6657">
        <v>819.82</v>
      </c>
      <c r="E6657">
        <v>780.3</v>
      </c>
      <c r="F6657">
        <v>1373.02</v>
      </c>
      <c r="G6657">
        <v>444.78</v>
      </c>
      <c r="H6657">
        <v>175076.39</v>
      </c>
      <c r="I6657">
        <v>36.74</v>
      </c>
      <c r="J6657">
        <v>6.64</v>
      </c>
      <c r="K6657">
        <v>30.1</v>
      </c>
    </row>
    <row r="6658" spans="1:11" x14ac:dyDescent="0.3">
      <c r="A6658" t="s">
        <v>594</v>
      </c>
      <c r="B6658" s="2">
        <v>46295</v>
      </c>
      <c r="C6658">
        <v>175076.39</v>
      </c>
      <c r="D6658">
        <v>807.83</v>
      </c>
      <c r="E6658">
        <v>768.89</v>
      </c>
      <c r="F6658">
        <v>1352.94</v>
      </c>
      <c r="G6658">
        <v>438.28</v>
      </c>
      <c r="H6658">
        <v>172516.29</v>
      </c>
      <c r="I6658">
        <v>36.21</v>
      </c>
      <c r="J6658">
        <v>6.64</v>
      </c>
      <c r="K6658">
        <v>29.57</v>
      </c>
    </row>
    <row r="6659" spans="1:11" x14ac:dyDescent="0.3">
      <c r="A6659" t="s">
        <v>594</v>
      </c>
      <c r="B6659" s="2">
        <v>46326</v>
      </c>
      <c r="C6659">
        <v>172516.29</v>
      </c>
      <c r="D6659">
        <v>796.02</v>
      </c>
      <c r="E6659">
        <v>757.65</v>
      </c>
      <c r="F6659">
        <v>1333.15</v>
      </c>
      <c r="G6659">
        <v>431.87</v>
      </c>
      <c r="H6659">
        <v>169993.62</v>
      </c>
      <c r="I6659">
        <v>35.68</v>
      </c>
      <c r="J6659">
        <v>6.64</v>
      </c>
      <c r="K6659">
        <v>29.04</v>
      </c>
    </row>
    <row r="6660" spans="1:11" x14ac:dyDescent="0.3">
      <c r="A6660" t="s">
        <v>594</v>
      </c>
      <c r="B6660" s="2">
        <v>46356</v>
      </c>
      <c r="C6660">
        <v>169993.62</v>
      </c>
      <c r="D6660">
        <v>784.38</v>
      </c>
      <c r="E6660">
        <v>746.57</v>
      </c>
      <c r="F6660">
        <v>1313.66</v>
      </c>
      <c r="G6660">
        <v>425.55</v>
      </c>
      <c r="H6660">
        <v>167507.84</v>
      </c>
      <c r="I6660">
        <v>35.159999999999997</v>
      </c>
      <c r="J6660">
        <v>6.64</v>
      </c>
      <c r="K6660">
        <v>28.51</v>
      </c>
    </row>
    <row r="6661" spans="1:11" x14ac:dyDescent="0.3">
      <c r="A6661" t="s">
        <v>594</v>
      </c>
      <c r="B6661" s="2">
        <v>46387</v>
      </c>
      <c r="C6661">
        <v>167507.84</v>
      </c>
      <c r="D6661">
        <v>772.91</v>
      </c>
      <c r="E6661">
        <v>735.65</v>
      </c>
      <c r="F6661">
        <v>1294.45</v>
      </c>
      <c r="G6661">
        <v>419.33</v>
      </c>
      <c r="H6661">
        <v>165058.41</v>
      </c>
      <c r="I6661">
        <v>34.64</v>
      </c>
      <c r="J6661">
        <v>6.64</v>
      </c>
      <c r="K6661">
        <v>28</v>
      </c>
    </row>
    <row r="6662" spans="1:11" x14ac:dyDescent="0.3">
      <c r="A6662" t="s">
        <v>595</v>
      </c>
      <c r="B6662" s="2">
        <v>46053</v>
      </c>
      <c r="C6662">
        <v>439377.36</v>
      </c>
      <c r="D6662">
        <v>2458.3200000000002</v>
      </c>
      <c r="E6662">
        <v>442.52</v>
      </c>
      <c r="F6662">
        <v>4060.56</v>
      </c>
      <c r="G6662">
        <v>487.37</v>
      </c>
      <c r="H6662">
        <v>434386.91</v>
      </c>
      <c r="I6662">
        <v>91.02</v>
      </c>
      <c r="J6662">
        <v>5.79</v>
      </c>
      <c r="K6662">
        <v>85.23</v>
      </c>
    </row>
    <row r="6663" spans="1:11" x14ac:dyDescent="0.3">
      <c r="A6663" t="s">
        <v>595</v>
      </c>
      <c r="B6663" s="2">
        <v>46081</v>
      </c>
      <c r="C6663">
        <v>434386.91</v>
      </c>
      <c r="D6663">
        <v>2430.39</v>
      </c>
      <c r="E6663">
        <v>437.5</v>
      </c>
      <c r="F6663">
        <v>4014.44</v>
      </c>
      <c r="G6663">
        <v>481.83</v>
      </c>
      <c r="H6663">
        <v>429453.14</v>
      </c>
      <c r="I6663">
        <v>89.98</v>
      </c>
      <c r="J6663">
        <v>5.79</v>
      </c>
      <c r="K6663">
        <v>84.19</v>
      </c>
    </row>
    <row r="6664" spans="1:11" x14ac:dyDescent="0.3">
      <c r="A6664" t="s">
        <v>595</v>
      </c>
      <c r="B6664" s="2">
        <v>46112</v>
      </c>
      <c r="C6664">
        <v>429453.14</v>
      </c>
      <c r="D6664">
        <v>2402.79</v>
      </c>
      <c r="E6664">
        <v>432.53</v>
      </c>
      <c r="F6664">
        <v>3968.84</v>
      </c>
      <c r="G6664">
        <v>476.36</v>
      </c>
      <c r="H6664">
        <v>424575.41</v>
      </c>
      <c r="I6664">
        <v>88.96</v>
      </c>
      <c r="J6664">
        <v>5.79</v>
      </c>
      <c r="K6664">
        <v>83.17</v>
      </c>
    </row>
    <row r="6665" spans="1:11" x14ac:dyDescent="0.3">
      <c r="A6665" t="s">
        <v>595</v>
      </c>
      <c r="B6665" s="2">
        <v>46142</v>
      </c>
      <c r="C6665">
        <v>424575.41</v>
      </c>
      <c r="D6665">
        <v>2375.5</v>
      </c>
      <c r="E6665">
        <v>427.62</v>
      </c>
      <c r="F6665">
        <v>3923.76</v>
      </c>
      <c r="G6665">
        <v>470.95</v>
      </c>
      <c r="H6665">
        <v>419753.09</v>
      </c>
      <c r="I6665">
        <v>87.95</v>
      </c>
      <c r="J6665">
        <v>5.79</v>
      </c>
      <c r="K6665">
        <v>82.16</v>
      </c>
    </row>
    <row r="6666" spans="1:11" x14ac:dyDescent="0.3">
      <c r="A6666" t="s">
        <v>595</v>
      </c>
      <c r="B6666" s="2">
        <v>46173</v>
      </c>
      <c r="C6666">
        <v>419753.09</v>
      </c>
      <c r="D6666">
        <v>2348.52</v>
      </c>
      <c r="E6666">
        <v>422.76</v>
      </c>
      <c r="F6666">
        <v>3879.2</v>
      </c>
      <c r="G6666">
        <v>465.6</v>
      </c>
      <c r="H6666">
        <v>414985.53</v>
      </c>
      <c r="I6666">
        <v>86.95</v>
      </c>
      <c r="J6666">
        <v>5.79</v>
      </c>
      <c r="K6666">
        <v>81.16</v>
      </c>
    </row>
    <row r="6667" spans="1:11" x14ac:dyDescent="0.3">
      <c r="A6667" t="s">
        <v>595</v>
      </c>
      <c r="B6667" s="2">
        <v>46203</v>
      </c>
      <c r="C6667">
        <v>414985.53</v>
      </c>
      <c r="D6667">
        <v>2321.84</v>
      </c>
      <c r="E6667">
        <v>417.96</v>
      </c>
      <c r="F6667">
        <v>3835.14</v>
      </c>
      <c r="G6667">
        <v>460.31</v>
      </c>
      <c r="H6667">
        <v>410272.12</v>
      </c>
      <c r="I6667">
        <v>85.96</v>
      </c>
      <c r="J6667">
        <v>5.79</v>
      </c>
      <c r="K6667">
        <v>80.17</v>
      </c>
    </row>
    <row r="6668" spans="1:11" x14ac:dyDescent="0.3">
      <c r="A6668" t="s">
        <v>595</v>
      </c>
      <c r="B6668" s="2">
        <v>46234</v>
      </c>
      <c r="C6668">
        <v>410272.12</v>
      </c>
      <c r="D6668">
        <v>2295.4699999999998</v>
      </c>
      <c r="E6668">
        <v>413.21</v>
      </c>
      <c r="F6668">
        <v>3791.58</v>
      </c>
      <c r="G6668">
        <v>455.08</v>
      </c>
      <c r="H6668">
        <v>405612.25</v>
      </c>
      <c r="I6668">
        <v>84.99</v>
      </c>
      <c r="J6668">
        <v>5.79</v>
      </c>
      <c r="K6668">
        <v>79.2</v>
      </c>
    </row>
    <row r="6669" spans="1:11" x14ac:dyDescent="0.3">
      <c r="A6669" t="s">
        <v>595</v>
      </c>
      <c r="B6669" s="2">
        <v>46265</v>
      </c>
      <c r="C6669">
        <v>405612.25</v>
      </c>
      <c r="D6669">
        <v>2269.4</v>
      </c>
      <c r="E6669">
        <v>408.52</v>
      </c>
      <c r="F6669">
        <v>3748.51</v>
      </c>
      <c r="G6669">
        <v>449.91</v>
      </c>
      <c r="H6669">
        <v>401005.31</v>
      </c>
      <c r="I6669">
        <v>84.02</v>
      </c>
      <c r="J6669">
        <v>5.79</v>
      </c>
      <c r="K6669">
        <v>78.23</v>
      </c>
    </row>
    <row r="6670" spans="1:11" x14ac:dyDescent="0.3">
      <c r="A6670" t="s">
        <v>595</v>
      </c>
      <c r="B6670" s="2">
        <v>46295</v>
      </c>
      <c r="C6670">
        <v>401005.31</v>
      </c>
      <c r="D6670">
        <v>2243.62</v>
      </c>
      <c r="E6670">
        <v>403.88</v>
      </c>
      <c r="F6670">
        <v>3705.94</v>
      </c>
      <c r="G6670">
        <v>444.8</v>
      </c>
      <c r="H6670">
        <v>396450.69</v>
      </c>
      <c r="I6670">
        <v>83.07</v>
      </c>
      <c r="J6670">
        <v>5.79</v>
      </c>
      <c r="K6670">
        <v>77.28</v>
      </c>
    </row>
    <row r="6671" spans="1:11" x14ac:dyDescent="0.3">
      <c r="A6671" t="s">
        <v>595</v>
      </c>
      <c r="B6671" s="2">
        <v>46326</v>
      </c>
      <c r="C6671">
        <v>396450.69</v>
      </c>
      <c r="D6671">
        <v>2218.14</v>
      </c>
      <c r="E6671">
        <v>399.29</v>
      </c>
      <c r="F6671">
        <v>3663.85</v>
      </c>
      <c r="G6671">
        <v>439.75</v>
      </c>
      <c r="H6671">
        <v>391947.8</v>
      </c>
      <c r="I6671">
        <v>82.12</v>
      </c>
      <c r="J6671">
        <v>5.79</v>
      </c>
      <c r="K6671">
        <v>76.33</v>
      </c>
    </row>
    <row r="6672" spans="1:11" x14ac:dyDescent="0.3">
      <c r="A6672" t="s">
        <v>595</v>
      </c>
      <c r="B6672" s="2">
        <v>46356</v>
      </c>
      <c r="C6672">
        <v>391947.8</v>
      </c>
      <c r="D6672">
        <v>2192.9499999999998</v>
      </c>
      <c r="E6672">
        <v>394.76</v>
      </c>
      <c r="F6672">
        <v>3622.23</v>
      </c>
      <c r="G6672">
        <v>434.76</v>
      </c>
      <c r="H6672">
        <v>387496.06</v>
      </c>
      <c r="I6672">
        <v>81.19</v>
      </c>
      <c r="J6672">
        <v>5.79</v>
      </c>
      <c r="K6672">
        <v>75.400000000000006</v>
      </c>
    </row>
    <row r="6673" spans="1:11" x14ac:dyDescent="0.3">
      <c r="A6673" t="s">
        <v>595</v>
      </c>
      <c r="B6673" s="2">
        <v>46387</v>
      </c>
      <c r="C6673">
        <v>387496.06</v>
      </c>
      <c r="D6673">
        <v>2168.04</v>
      </c>
      <c r="E6673">
        <v>390.27</v>
      </c>
      <c r="F6673">
        <v>3581.09</v>
      </c>
      <c r="G6673">
        <v>429.82</v>
      </c>
      <c r="H6673">
        <v>383094.88</v>
      </c>
      <c r="I6673">
        <v>80.27</v>
      </c>
      <c r="J6673">
        <v>5.79</v>
      </c>
      <c r="K6673">
        <v>74.48</v>
      </c>
    </row>
    <row r="6674" spans="1:11" x14ac:dyDescent="0.3">
      <c r="A6674" t="s">
        <v>596</v>
      </c>
      <c r="B6674" s="2">
        <v>46053</v>
      </c>
      <c r="C6674">
        <v>233974.29</v>
      </c>
      <c r="D6674">
        <v>1421.39</v>
      </c>
      <c r="E6674">
        <v>294.48</v>
      </c>
      <c r="F6674">
        <v>2629.37</v>
      </c>
      <c r="G6674">
        <v>335.31</v>
      </c>
      <c r="H6674">
        <v>230715.13</v>
      </c>
      <c r="I6674">
        <v>48.41</v>
      </c>
      <c r="J6674">
        <v>5.25</v>
      </c>
      <c r="K6674">
        <v>43.15</v>
      </c>
    </row>
    <row r="6675" spans="1:11" x14ac:dyDescent="0.3">
      <c r="A6675" t="s">
        <v>596</v>
      </c>
      <c r="B6675" s="2">
        <v>46081</v>
      </c>
      <c r="C6675">
        <v>230715.13</v>
      </c>
      <c r="D6675">
        <v>1401.59</v>
      </c>
      <c r="E6675">
        <v>290.37</v>
      </c>
      <c r="F6675">
        <v>2592.75</v>
      </c>
      <c r="G6675">
        <v>330.64</v>
      </c>
      <c r="H6675">
        <v>227501.37</v>
      </c>
      <c r="I6675">
        <v>47.73</v>
      </c>
      <c r="J6675">
        <v>5.25</v>
      </c>
      <c r="K6675">
        <v>42.48</v>
      </c>
    </row>
    <row r="6676" spans="1:11" x14ac:dyDescent="0.3">
      <c r="A6676" t="s">
        <v>596</v>
      </c>
      <c r="B6676" s="2">
        <v>46112</v>
      </c>
      <c r="C6676">
        <v>227501.37</v>
      </c>
      <c r="D6676">
        <v>1382.07</v>
      </c>
      <c r="E6676">
        <v>286.33</v>
      </c>
      <c r="F6676">
        <v>2556.63</v>
      </c>
      <c r="G6676">
        <v>326.02999999999997</v>
      </c>
      <c r="H6676">
        <v>224332.38</v>
      </c>
      <c r="I6676">
        <v>47.07</v>
      </c>
      <c r="J6676">
        <v>5.25</v>
      </c>
      <c r="K6676">
        <v>41.81</v>
      </c>
    </row>
    <row r="6677" spans="1:11" x14ac:dyDescent="0.3">
      <c r="A6677" t="s">
        <v>596</v>
      </c>
      <c r="B6677" s="2">
        <v>46142</v>
      </c>
      <c r="C6677">
        <v>224332.38</v>
      </c>
      <c r="D6677">
        <v>1362.82</v>
      </c>
      <c r="E6677">
        <v>282.33999999999997</v>
      </c>
      <c r="F6677">
        <v>2521.02</v>
      </c>
      <c r="G6677">
        <v>321.49</v>
      </c>
      <c r="H6677">
        <v>221207.53</v>
      </c>
      <c r="I6677">
        <v>46.41</v>
      </c>
      <c r="J6677">
        <v>5.25</v>
      </c>
      <c r="K6677">
        <v>41.16</v>
      </c>
    </row>
    <row r="6678" spans="1:11" x14ac:dyDescent="0.3">
      <c r="A6678" t="s">
        <v>596</v>
      </c>
      <c r="B6678" s="2">
        <v>46173</v>
      </c>
      <c r="C6678">
        <v>221207.53</v>
      </c>
      <c r="D6678">
        <v>1343.84</v>
      </c>
      <c r="E6678">
        <v>278.41000000000003</v>
      </c>
      <c r="F6678">
        <v>2485.9</v>
      </c>
      <c r="G6678">
        <v>317.01</v>
      </c>
      <c r="H6678">
        <v>218126.21</v>
      </c>
      <c r="I6678">
        <v>45.76</v>
      </c>
      <c r="J6678">
        <v>5.25</v>
      </c>
      <c r="K6678">
        <v>40.51</v>
      </c>
    </row>
    <row r="6679" spans="1:11" x14ac:dyDescent="0.3">
      <c r="A6679" t="s">
        <v>596</v>
      </c>
      <c r="B6679" s="2">
        <v>46203</v>
      </c>
      <c r="C6679">
        <v>218126.21</v>
      </c>
      <c r="D6679">
        <v>1325.12</v>
      </c>
      <c r="E6679">
        <v>274.52999999999997</v>
      </c>
      <c r="F6679">
        <v>2451.2800000000002</v>
      </c>
      <c r="G6679">
        <v>312.58999999999997</v>
      </c>
      <c r="H6679">
        <v>215087.81</v>
      </c>
      <c r="I6679">
        <v>45.13</v>
      </c>
      <c r="J6679">
        <v>5.25</v>
      </c>
      <c r="K6679">
        <v>39.869999999999997</v>
      </c>
    </row>
    <row r="6680" spans="1:11" x14ac:dyDescent="0.3">
      <c r="A6680" t="s">
        <v>596</v>
      </c>
      <c r="B6680" s="2">
        <v>46234</v>
      </c>
      <c r="C6680">
        <v>215087.81</v>
      </c>
      <c r="D6680">
        <v>1306.6600000000001</v>
      </c>
      <c r="E6680">
        <v>270.70999999999998</v>
      </c>
      <c r="F6680">
        <v>2417.13</v>
      </c>
      <c r="G6680">
        <v>308.24</v>
      </c>
      <c r="H6680">
        <v>212091.73</v>
      </c>
      <c r="I6680">
        <v>44.5</v>
      </c>
      <c r="J6680">
        <v>5.25</v>
      </c>
      <c r="K6680">
        <v>39.25</v>
      </c>
    </row>
    <row r="6681" spans="1:11" x14ac:dyDescent="0.3">
      <c r="A6681" t="s">
        <v>596</v>
      </c>
      <c r="B6681" s="2">
        <v>46265</v>
      </c>
      <c r="C6681">
        <v>212091.73</v>
      </c>
      <c r="D6681">
        <v>1288.46</v>
      </c>
      <c r="E6681">
        <v>266.94</v>
      </c>
      <c r="F6681">
        <v>2383.46</v>
      </c>
      <c r="G6681">
        <v>303.95</v>
      </c>
      <c r="H6681">
        <v>209137.39</v>
      </c>
      <c r="I6681">
        <v>43.88</v>
      </c>
      <c r="J6681">
        <v>5.25</v>
      </c>
      <c r="K6681">
        <v>38.630000000000003</v>
      </c>
    </row>
    <row r="6682" spans="1:11" x14ac:dyDescent="0.3">
      <c r="A6682" t="s">
        <v>596</v>
      </c>
      <c r="B6682" s="2">
        <v>46295</v>
      </c>
      <c r="C6682">
        <v>209137.39</v>
      </c>
      <c r="D6682">
        <v>1270.51</v>
      </c>
      <c r="E6682">
        <v>263.22000000000003</v>
      </c>
      <c r="F6682">
        <v>2350.2600000000002</v>
      </c>
      <c r="G6682">
        <v>299.70999999999998</v>
      </c>
      <c r="H6682">
        <v>206224.2</v>
      </c>
      <c r="I6682">
        <v>43.27</v>
      </c>
      <c r="J6682">
        <v>5.25</v>
      </c>
      <c r="K6682">
        <v>38.01</v>
      </c>
    </row>
    <row r="6683" spans="1:11" x14ac:dyDescent="0.3">
      <c r="A6683" t="s">
        <v>596</v>
      </c>
      <c r="B6683" s="2">
        <v>46326</v>
      </c>
      <c r="C6683">
        <v>206224.2</v>
      </c>
      <c r="D6683">
        <v>1252.81</v>
      </c>
      <c r="E6683">
        <v>259.55</v>
      </c>
      <c r="F6683">
        <v>2317.52</v>
      </c>
      <c r="G6683">
        <v>295.54000000000002</v>
      </c>
      <c r="H6683">
        <v>203351.59</v>
      </c>
      <c r="I6683">
        <v>42.66</v>
      </c>
      <c r="J6683">
        <v>5.25</v>
      </c>
      <c r="K6683">
        <v>37.409999999999997</v>
      </c>
    </row>
    <row r="6684" spans="1:11" x14ac:dyDescent="0.3">
      <c r="A6684" t="s">
        <v>596</v>
      </c>
      <c r="B6684" s="2">
        <v>46356</v>
      </c>
      <c r="C6684">
        <v>203351.59</v>
      </c>
      <c r="D6684">
        <v>1235.3599999999999</v>
      </c>
      <c r="E6684">
        <v>255.94</v>
      </c>
      <c r="F6684">
        <v>2285.2399999999998</v>
      </c>
      <c r="G6684">
        <v>291.42</v>
      </c>
      <c r="H6684">
        <v>200519</v>
      </c>
      <c r="I6684">
        <v>42.07</v>
      </c>
      <c r="J6684">
        <v>5.25</v>
      </c>
      <c r="K6684">
        <v>36.82</v>
      </c>
    </row>
    <row r="6685" spans="1:11" x14ac:dyDescent="0.3">
      <c r="A6685" t="s">
        <v>596</v>
      </c>
      <c r="B6685" s="2">
        <v>46387</v>
      </c>
      <c r="C6685">
        <v>200519</v>
      </c>
      <c r="D6685">
        <v>1218.1500000000001</v>
      </c>
      <c r="E6685">
        <v>252.37</v>
      </c>
      <c r="F6685">
        <v>2253.41</v>
      </c>
      <c r="G6685">
        <v>287.36</v>
      </c>
      <c r="H6685">
        <v>197725.86</v>
      </c>
      <c r="I6685">
        <v>41.48</v>
      </c>
      <c r="J6685">
        <v>5.25</v>
      </c>
      <c r="K6685">
        <v>36.229999999999997</v>
      </c>
    </row>
    <row r="6686" spans="1:11" x14ac:dyDescent="0.3">
      <c r="A6686" t="s">
        <v>597</v>
      </c>
      <c r="B6686" s="2">
        <v>46053</v>
      </c>
      <c r="C6686">
        <v>349372.72</v>
      </c>
      <c r="D6686">
        <v>1975.99</v>
      </c>
      <c r="E6686">
        <v>389.09</v>
      </c>
      <c r="F6686">
        <v>1953.43</v>
      </c>
      <c r="G6686">
        <v>1052.45</v>
      </c>
      <c r="H6686">
        <v>345977.75</v>
      </c>
      <c r="I6686">
        <v>72.430000000000007</v>
      </c>
      <c r="J6686">
        <v>6.04</v>
      </c>
      <c r="K6686">
        <v>66.39</v>
      </c>
    </row>
    <row r="6687" spans="1:11" x14ac:dyDescent="0.3">
      <c r="A6687" t="s">
        <v>597</v>
      </c>
      <c r="B6687" s="2">
        <v>46081</v>
      </c>
      <c r="C6687">
        <v>345977.75</v>
      </c>
      <c r="D6687">
        <v>1956.79</v>
      </c>
      <c r="E6687">
        <v>385.3</v>
      </c>
      <c r="F6687">
        <v>1934.45</v>
      </c>
      <c r="G6687">
        <v>1042.22</v>
      </c>
      <c r="H6687">
        <v>342615.77</v>
      </c>
      <c r="I6687">
        <v>71.73</v>
      </c>
      <c r="J6687">
        <v>6.04</v>
      </c>
      <c r="K6687">
        <v>65.69</v>
      </c>
    </row>
    <row r="6688" spans="1:11" x14ac:dyDescent="0.3">
      <c r="A6688" t="s">
        <v>597</v>
      </c>
      <c r="B6688" s="2">
        <v>46112</v>
      </c>
      <c r="C6688">
        <v>342615.77</v>
      </c>
      <c r="D6688">
        <v>1937.78</v>
      </c>
      <c r="E6688">
        <v>381.56</v>
      </c>
      <c r="F6688">
        <v>1915.66</v>
      </c>
      <c r="G6688">
        <v>1032.0899999999999</v>
      </c>
      <c r="H6688">
        <v>339286.46</v>
      </c>
      <c r="I6688">
        <v>71.03</v>
      </c>
      <c r="J6688">
        <v>6.04</v>
      </c>
      <c r="K6688">
        <v>64.989999999999995</v>
      </c>
    </row>
    <row r="6689" spans="1:11" x14ac:dyDescent="0.3">
      <c r="A6689" t="s">
        <v>597</v>
      </c>
      <c r="B6689" s="2">
        <v>46142</v>
      </c>
      <c r="C6689">
        <v>339286.46</v>
      </c>
      <c r="D6689">
        <v>1918.95</v>
      </c>
      <c r="E6689">
        <v>377.85</v>
      </c>
      <c r="F6689">
        <v>1897.04</v>
      </c>
      <c r="G6689">
        <v>1022.07</v>
      </c>
      <c r="H6689">
        <v>335989.5</v>
      </c>
      <c r="I6689">
        <v>70.34</v>
      </c>
      <c r="J6689">
        <v>6.04</v>
      </c>
      <c r="K6689">
        <v>64.3</v>
      </c>
    </row>
    <row r="6690" spans="1:11" x14ac:dyDescent="0.3">
      <c r="A6690" t="s">
        <v>597</v>
      </c>
      <c r="B6690" s="2">
        <v>46173</v>
      </c>
      <c r="C6690">
        <v>335989.5</v>
      </c>
      <c r="D6690">
        <v>1900.3</v>
      </c>
      <c r="E6690">
        <v>374.18</v>
      </c>
      <c r="F6690">
        <v>1878.61</v>
      </c>
      <c r="G6690">
        <v>1012.13</v>
      </c>
      <c r="H6690">
        <v>332724.58</v>
      </c>
      <c r="I6690">
        <v>69.66</v>
      </c>
      <c r="J6690">
        <v>6.04</v>
      </c>
      <c r="K6690">
        <v>63.62</v>
      </c>
    </row>
    <row r="6691" spans="1:11" x14ac:dyDescent="0.3">
      <c r="A6691" t="s">
        <v>597</v>
      </c>
      <c r="B6691" s="2">
        <v>46203</v>
      </c>
      <c r="C6691">
        <v>332724.58</v>
      </c>
      <c r="D6691">
        <v>1881.83</v>
      </c>
      <c r="E6691">
        <v>370.54</v>
      </c>
      <c r="F6691">
        <v>1860.35</v>
      </c>
      <c r="G6691">
        <v>1002.3</v>
      </c>
      <c r="H6691">
        <v>329491.39</v>
      </c>
      <c r="I6691">
        <v>68.98</v>
      </c>
      <c r="J6691">
        <v>6.04</v>
      </c>
      <c r="K6691">
        <v>62.94</v>
      </c>
    </row>
    <row r="6692" spans="1:11" x14ac:dyDescent="0.3">
      <c r="A6692" t="s">
        <v>597</v>
      </c>
      <c r="B6692" s="2">
        <v>46234</v>
      </c>
      <c r="C6692">
        <v>329491.39</v>
      </c>
      <c r="D6692">
        <v>1863.55</v>
      </c>
      <c r="E6692">
        <v>366.94</v>
      </c>
      <c r="F6692">
        <v>1842.27</v>
      </c>
      <c r="G6692">
        <v>992.56</v>
      </c>
      <c r="H6692">
        <v>326289.61</v>
      </c>
      <c r="I6692">
        <v>68.31</v>
      </c>
      <c r="J6692">
        <v>6.04</v>
      </c>
      <c r="K6692">
        <v>62.27</v>
      </c>
    </row>
    <row r="6693" spans="1:11" x14ac:dyDescent="0.3">
      <c r="A6693" t="s">
        <v>597</v>
      </c>
      <c r="B6693" s="2">
        <v>46265</v>
      </c>
      <c r="C6693">
        <v>326289.61</v>
      </c>
      <c r="D6693">
        <v>1845.44</v>
      </c>
      <c r="E6693">
        <v>363.38</v>
      </c>
      <c r="F6693">
        <v>1824.37</v>
      </c>
      <c r="G6693">
        <v>982.91</v>
      </c>
      <c r="H6693">
        <v>323118.95</v>
      </c>
      <c r="I6693">
        <v>67.650000000000006</v>
      </c>
      <c r="J6693">
        <v>6.04</v>
      </c>
      <c r="K6693">
        <v>61.61</v>
      </c>
    </row>
    <row r="6694" spans="1:11" x14ac:dyDescent="0.3">
      <c r="A6694" t="s">
        <v>597</v>
      </c>
      <c r="B6694" s="2">
        <v>46295</v>
      </c>
      <c r="C6694">
        <v>323118.95</v>
      </c>
      <c r="D6694">
        <v>1827.51</v>
      </c>
      <c r="E6694">
        <v>359.85</v>
      </c>
      <c r="F6694">
        <v>1806.64</v>
      </c>
      <c r="G6694">
        <v>973.36</v>
      </c>
      <c r="H6694">
        <v>319979.09000000003</v>
      </c>
      <c r="I6694">
        <v>66.989999999999995</v>
      </c>
      <c r="J6694">
        <v>6.04</v>
      </c>
      <c r="K6694">
        <v>60.95</v>
      </c>
    </row>
    <row r="6695" spans="1:11" x14ac:dyDescent="0.3">
      <c r="A6695" t="s">
        <v>597</v>
      </c>
      <c r="B6695" s="2">
        <v>46326</v>
      </c>
      <c r="C6695">
        <v>319979.09000000003</v>
      </c>
      <c r="D6695">
        <v>1809.75</v>
      </c>
      <c r="E6695">
        <v>356.35</v>
      </c>
      <c r="F6695">
        <v>1789.09</v>
      </c>
      <c r="G6695">
        <v>963.9</v>
      </c>
      <c r="H6695">
        <v>316869.75</v>
      </c>
      <c r="I6695">
        <v>66.34</v>
      </c>
      <c r="J6695">
        <v>6.04</v>
      </c>
      <c r="K6695">
        <v>60.3</v>
      </c>
    </row>
    <row r="6696" spans="1:11" x14ac:dyDescent="0.3">
      <c r="A6696" t="s">
        <v>597</v>
      </c>
      <c r="B6696" s="2">
        <v>46356</v>
      </c>
      <c r="C6696">
        <v>316869.75</v>
      </c>
      <c r="D6696">
        <v>1792.16</v>
      </c>
      <c r="E6696">
        <v>352.89</v>
      </c>
      <c r="F6696">
        <v>1771.7</v>
      </c>
      <c r="G6696">
        <v>954.54</v>
      </c>
      <c r="H6696">
        <v>313790.62</v>
      </c>
      <c r="I6696">
        <v>65.69</v>
      </c>
      <c r="J6696">
        <v>6.04</v>
      </c>
      <c r="K6696">
        <v>59.65</v>
      </c>
    </row>
    <row r="6697" spans="1:11" x14ac:dyDescent="0.3">
      <c r="A6697" t="s">
        <v>597</v>
      </c>
      <c r="B6697" s="2">
        <v>46387</v>
      </c>
      <c r="C6697">
        <v>313790.62</v>
      </c>
      <c r="D6697">
        <v>1774.75</v>
      </c>
      <c r="E6697">
        <v>349.46</v>
      </c>
      <c r="F6697">
        <v>1754.49</v>
      </c>
      <c r="G6697">
        <v>945.26</v>
      </c>
      <c r="H6697">
        <v>310741.42</v>
      </c>
      <c r="I6697">
        <v>65.06</v>
      </c>
      <c r="J6697">
        <v>6.04</v>
      </c>
      <c r="K6697">
        <v>59.01</v>
      </c>
    </row>
    <row r="6698" spans="1:11" x14ac:dyDescent="0.3">
      <c r="A6698" t="s">
        <v>598</v>
      </c>
      <c r="B6698" s="2">
        <v>46053</v>
      </c>
      <c r="C6698">
        <v>140911.5</v>
      </c>
      <c r="D6698">
        <v>733.44</v>
      </c>
      <c r="E6698">
        <v>504.08</v>
      </c>
      <c r="F6698">
        <v>1637.02</v>
      </c>
      <c r="G6698">
        <v>258.95</v>
      </c>
      <c r="H6698">
        <v>138511.44</v>
      </c>
      <c r="I6698">
        <v>29.11</v>
      </c>
      <c r="J6698">
        <v>7.55</v>
      </c>
      <c r="K6698">
        <v>21.55</v>
      </c>
    </row>
    <row r="6699" spans="1:11" x14ac:dyDescent="0.3">
      <c r="A6699" t="s">
        <v>598</v>
      </c>
      <c r="B6699" s="2">
        <v>46081</v>
      </c>
      <c r="C6699">
        <v>138511.44</v>
      </c>
      <c r="D6699">
        <v>720.95</v>
      </c>
      <c r="E6699">
        <v>495.5</v>
      </c>
      <c r="F6699">
        <v>1609.14</v>
      </c>
      <c r="G6699">
        <v>254.54</v>
      </c>
      <c r="H6699">
        <v>136152.26</v>
      </c>
      <c r="I6699">
        <v>28.61</v>
      </c>
      <c r="J6699">
        <v>7.55</v>
      </c>
      <c r="K6699">
        <v>21.06</v>
      </c>
    </row>
    <row r="6700" spans="1:11" x14ac:dyDescent="0.3">
      <c r="A6700" t="s">
        <v>598</v>
      </c>
      <c r="B6700" s="2">
        <v>46112</v>
      </c>
      <c r="C6700">
        <v>136152.26</v>
      </c>
      <c r="D6700">
        <v>708.67</v>
      </c>
      <c r="E6700">
        <v>487.06</v>
      </c>
      <c r="F6700">
        <v>1581.73</v>
      </c>
      <c r="G6700">
        <v>250.21</v>
      </c>
      <c r="H6700">
        <v>133833.26</v>
      </c>
      <c r="I6700">
        <v>28.12</v>
      </c>
      <c r="J6700">
        <v>7.55</v>
      </c>
      <c r="K6700">
        <v>20.57</v>
      </c>
    </row>
    <row r="6701" spans="1:11" x14ac:dyDescent="0.3">
      <c r="A6701" t="s">
        <v>598</v>
      </c>
      <c r="B6701" s="2">
        <v>46142</v>
      </c>
      <c r="C6701">
        <v>133833.26</v>
      </c>
      <c r="D6701">
        <v>696.6</v>
      </c>
      <c r="E6701">
        <v>478.76</v>
      </c>
      <c r="F6701">
        <v>1554.79</v>
      </c>
      <c r="G6701">
        <v>245.95</v>
      </c>
      <c r="H6701">
        <v>131553.76</v>
      </c>
      <c r="I6701">
        <v>27.64</v>
      </c>
      <c r="J6701">
        <v>7.55</v>
      </c>
      <c r="K6701">
        <v>20.09</v>
      </c>
    </row>
    <row r="6702" spans="1:11" x14ac:dyDescent="0.3">
      <c r="A6702" t="s">
        <v>598</v>
      </c>
      <c r="B6702" s="2">
        <v>46173</v>
      </c>
      <c r="C6702">
        <v>131553.76</v>
      </c>
      <c r="D6702">
        <v>684.74</v>
      </c>
      <c r="E6702">
        <v>470.61</v>
      </c>
      <c r="F6702">
        <v>1528.31</v>
      </c>
      <c r="G6702">
        <v>241.76</v>
      </c>
      <c r="H6702">
        <v>129313.08</v>
      </c>
      <c r="I6702">
        <v>27.17</v>
      </c>
      <c r="J6702">
        <v>7.55</v>
      </c>
      <c r="K6702">
        <v>19.62</v>
      </c>
    </row>
    <row r="6703" spans="1:11" x14ac:dyDescent="0.3">
      <c r="A6703" t="s">
        <v>598</v>
      </c>
      <c r="B6703" s="2">
        <v>46203</v>
      </c>
      <c r="C6703">
        <v>129313.08</v>
      </c>
      <c r="D6703">
        <v>673.07</v>
      </c>
      <c r="E6703">
        <v>462.59</v>
      </c>
      <c r="F6703">
        <v>1502.28</v>
      </c>
      <c r="G6703">
        <v>237.64</v>
      </c>
      <c r="H6703">
        <v>127110.57</v>
      </c>
      <c r="I6703">
        <v>26.71</v>
      </c>
      <c r="J6703">
        <v>7.55</v>
      </c>
      <c r="K6703">
        <v>19.16</v>
      </c>
    </row>
    <row r="6704" spans="1:11" x14ac:dyDescent="0.3">
      <c r="A6704" t="s">
        <v>598</v>
      </c>
      <c r="B6704" s="2">
        <v>46234</v>
      </c>
      <c r="C6704">
        <v>127110.57</v>
      </c>
      <c r="D6704">
        <v>661.61</v>
      </c>
      <c r="E6704">
        <v>454.71</v>
      </c>
      <c r="F6704">
        <v>1476.69</v>
      </c>
      <c r="G6704">
        <v>233.59</v>
      </c>
      <c r="H6704">
        <v>124945.58</v>
      </c>
      <c r="I6704">
        <v>26.26</v>
      </c>
      <c r="J6704">
        <v>7.55</v>
      </c>
      <c r="K6704">
        <v>18.7</v>
      </c>
    </row>
    <row r="6705" spans="1:11" x14ac:dyDescent="0.3">
      <c r="A6705" t="s">
        <v>598</v>
      </c>
      <c r="B6705" s="2">
        <v>46265</v>
      </c>
      <c r="C6705">
        <v>124945.58</v>
      </c>
      <c r="D6705">
        <v>650.34</v>
      </c>
      <c r="E6705">
        <v>446.97</v>
      </c>
      <c r="F6705">
        <v>1451.54</v>
      </c>
      <c r="G6705">
        <v>229.61</v>
      </c>
      <c r="H6705">
        <v>122817.45</v>
      </c>
      <c r="I6705">
        <v>25.81</v>
      </c>
      <c r="J6705">
        <v>7.55</v>
      </c>
      <c r="K6705">
        <v>18.25</v>
      </c>
    </row>
    <row r="6706" spans="1:11" x14ac:dyDescent="0.3">
      <c r="A6706" t="s">
        <v>598</v>
      </c>
      <c r="B6706" s="2">
        <v>46295</v>
      </c>
      <c r="C6706">
        <v>122817.45</v>
      </c>
      <c r="D6706">
        <v>639.26</v>
      </c>
      <c r="E6706">
        <v>439.36</v>
      </c>
      <c r="F6706">
        <v>1426.82</v>
      </c>
      <c r="G6706">
        <v>225.7</v>
      </c>
      <c r="H6706">
        <v>120725.58</v>
      </c>
      <c r="I6706">
        <v>25.37</v>
      </c>
      <c r="J6706">
        <v>7.55</v>
      </c>
      <c r="K6706">
        <v>17.82</v>
      </c>
    </row>
    <row r="6707" spans="1:11" x14ac:dyDescent="0.3">
      <c r="A6707" t="s">
        <v>598</v>
      </c>
      <c r="B6707" s="2">
        <v>46326</v>
      </c>
      <c r="C6707">
        <v>120725.58</v>
      </c>
      <c r="D6707">
        <v>628.38</v>
      </c>
      <c r="E6707">
        <v>431.87</v>
      </c>
      <c r="F6707">
        <v>1402.51</v>
      </c>
      <c r="G6707">
        <v>221.86</v>
      </c>
      <c r="H6707">
        <v>118669.33</v>
      </c>
      <c r="I6707">
        <v>24.94</v>
      </c>
      <c r="J6707">
        <v>7.55</v>
      </c>
      <c r="K6707">
        <v>17.38</v>
      </c>
    </row>
    <row r="6708" spans="1:11" x14ac:dyDescent="0.3">
      <c r="A6708" t="s">
        <v>598</v>
      </c>
      <c r="B6708" s="2">
        <v>46356</v>
      </c>
      <c r="C6708">
        <v>118669.33</v>
      </c>
      <c r="D6708">
        <v>617.66999999999996</v>
      </c>
      <c r="E6708">
        <v>424.52</v>
      </c>
      <c r="F6708">
        <v>1378.63</v>
      </c>
      <c r="G6708">
        <v>218.08</v>
      </c>
      <c r="H6708">
        <v>116648.11</v>
      </c>
      <c r="I6708">
        <v>24.51</v>
      </c>
      <c r="J6708">
        <v>7.55</v>
      </c>
      <c r="K6708">
        <v>16.96</v>
      </c>
    </row>
    <row r="6709" spans="1:11" x14ac:dyDescent="0.3">
      <c r="A6709" t="s">
        <v>598</v>
      </c>
      <c r="B6709" s="2">
        <v>46387</v>
      </c>
      <c r="C6709">
        <v>116648.11</v>
      </c>
      <c r="D6709">
        <v>607.15</v>
      </c>
      <c r="E6709">
        <v>417.29</v>
      </c>
      <c r="F6709">
        <v>1355.15</v>
      </c>
      <c r="G6709">
        <v>214.37</v>
      </c>
      <c r="H6709">
        <v>114661.32</v>
      </c>
      <c r="I6709">
        <v>24.09</v>
      </c>
      <c r="J6709">
        <v>7.55</v>
      </c>
      <c r="K6709">
        <v>16.54</v>
      </c>
    </row>
    <row r="6710" spans="1:11" x14ac:dyDescent="0.3">
      <c r="A6710" t="s">
        <v>599</v>
      </c>
      <c r="B6710" s="2">
        <v>46053</v>
      </c>
      <c r="C6710">
        <v>373271.71</v>
      </c>
      <c r="D6710">
        <v>1763.4</v>
      </c>
      <c r="E6710">
        <v>409.73</v>
      </c>
      <c r="F6710">
        <v>3989.44</v>
      </c>
      <c r="G6710">
        <v>677.77</v>
      </c>
      <c r="H6710">
        <v>368194.77</v>
      </c>
      <c r="I6710">
        <v>77.239999999999995</v>
      </c>
      <c r="J6710">
        <v>7.74</v>
      </c>
      <c r="K6710">
        <v>69.5</v>
      </c>
    </row>
    <row r="6711" spans="1:11" x14ac:dyDescent="0.3">
      <c r="A6711" t="s">
        <v>599</v>
      </c>
      <c r="B6711" s="2">
        <v>46081</v>
      </c>
      <c r="C6711">
        <v>368194.77</v>
      </c>
      <c r="D6711">
        <v>1739.41</v>
      </c>
      <c r="E6711">
        <v>404.16</v>
      </c>
      <c r="F6711">
        <v>3935.18</v>
      </c>
      <c r="G6711">
        <v>668.55</v>
      </c>
      <c r="H6711">
        <v>363186.88</v>
      </c>
      <c r="I6711">
        <v>76.19</v>
      </c>
      <c r="J6711">
        <v>7.74</v>
      </c>
      <c r="K6711">
        <v>68.45</v>
      </c>
    </row>
    <row r="6712" spans="1:11" x14ac:dyDescent="0.3">
      <c r="A6712" t="s">
        <v>599</v>
      </c>
      <c r="B6712" s="2">
        <v>46112</v>
      </c>
      <c r="C6712">
        <v>363186.88</v>
      </c>
      <c r="D6712">
        <v>1715.76</v>
      </c>
      <c r="E6712">
        <v>398.66</v>
      </c>
      <c r="F6712">
        <v>3881.65</v>
      </c>
      <c r="G6712">
        <v>659.46</v>
      </c>
      <c r="H6712">
        <v>358247.11</v>
      </c>
      <c r="I6712">
        <v>75.150000000000006</v>
      </c>
      <c r="J6712">
        <v>7.74</v>
      </c>
      <c r="K6712">
        <v>67.41</v>
      </c>
    </row>
    <row r="6713" spans="1:11" x14ac:dyDescent="0.3">
      <c r="A6713" t="s">
        <v>599</v>
      </c>
      <c r="B6713" s="2">
        <v>46142</v>
      </c>
      <c r="C6713">
        <v>358247.11</v>
      </c>
      <c r="D6713">
        <v>1692.42</v>
      </c>
      <c r="E6713">
        <v>393.24</v>
      </c>
      <c r="F6713">
        <v>3828.86</v>
      </c>
      <c r="G6713">
        <v>650.49</v>
      </c>
      <c r="H6713">
        <v>353374.52</v>
      </c>
      <c r="I6713">
        <v>74.13</v>
      </c>
      <c r="J6713">
        <v>7.74</v>
      </c>
      <c r="K6713">
        <v>66.39</v>
      </c>
    </row>
    <row r="6714" spans="1:11" x14ac:dyDescent="0.3">
      <c r="A6714" t="s">
        <v>599</v>
      </c>
      <c r="B6714" s="2">
        <v>46173</v>
      </c>
      <c r="C6714">
        <v>353374.52</v>
      </c>
      <c r="D6714">
        <v>1669.4</v>
      </c>
      <c r="E6714">
        <v>387.89</v>
      </c>
      <c r="F6714">
        <v>3776.78</v>
      </c>
      <c r="G6714">
        <v>641.64</v>
      </c>
      <c r="H6714">
        <v>348568.21</v>
      </c>
      <c r="I6714">
        <v>73.12</v>
      </c>
      <c r="J6714">
        <v>7.74</v>
      </c>
      <c r="K6714">
        <v>65.38</v>
      </c>
    </row>
    <row r="6715" spans="1:11" x14ac:dyDescent="0.3">
      <c r="A6715" t="s">
        <v>599</v>
      </c>
      <c r="B6715" s="2">
        <v>46203</v>
      </c>
      <c r="C6715">
        <v>348568.21</v>
      </c>
      <c r="D6715">
        <v>1646.69</v>
      </c>
      <c r="E6715">
        <v>382.62</v>
      </c>
      <c r="F6715">
        <v>3725.41</v>
      </c>
      <c r="G6715">
        <v>632.91</v>
      </c>
      <c r="H6715">
        <v>343827.27</v>
      </c>
      <c r="I6715">
        <v>72.12</v>
      </c>
      <c r="J6715">
        <v>7.74</v>
      </c>
      <c r="K6715">
        <v>64.39</v>
      </c>
    </row>
    <row r="6716" spans="1:11" x14ac:dyDescent="0.3">
      <c r="A6716" t="s">
        <v>599</v>
      </c>
      <c r="B6716" s="2">
        <v>46234</v>
      </c>
      <c r="C6716">
        <v>343827.27</v>
      </c>
      <c r="D6716">
        <v>1624.3</v>
      </c>
      <c r="E6716">
        <v>377.41</v>
      </c>
      <c r="F6716">
        <v>3674.74</v>
      </c>
      <c r="G6716">
        <v>624.29999999999995</v>
      </c>
      <c r="H6716">
        <v>339150.81</v>
      </c>
      <c r="I6716">
        <v>71.14</v>
      </c>
      <c r="J6716">
        <v>7.74</v>
      </c>
      <c r="K6716">
        <v>63.41</v>
      </c>
    </row>
    <row r="6717" spans="1:11" x14ac:dyDescent="0.3">
      <c r="A6717" t="s">
        <v>599</v>
      </c>
      <c r="B6717" s="2">
        <v>46265</v>
      </c>
      <c r="C6717">
        <v>339150.81</v>
      </c>
      <c r="D6717">
        <v>1602.2</v>
      </c>
      <c r="E6717">
        <v>372.28</v>
      </c>
      <c r="F6717">
        <v>3624.76</v>
      </c>
      <c r="G6717">
        <v>615.80999999999995</v>
      </c>
      <c r="H6717">
        <v>334537.95</v>
      </c>
      <c r="I6717">
        <v>70.180000000000007</v>
      </c>
      <c r="J6717">
        <v>7.74</v>
      </c>
      <c r="K6717">
        <v>62.44</v>
      </c>
    </row>
    <row r="6718" spans="1:11" x14ac:dyDescent="0.3">
      <c r="A6718" t="s">
        <v>599</v>
      </c>
      <c r="B6718" s="2">
        <v>46295</v>
      </c>
      <c r="C6718">
        <v>334537.95</v>
      </c>
      <c r="D6718">
        <v>1580.41</v>
      </c>
      <c r="E6718">
        <v>367.22</v>
      </c>
      <c r="F6718">
        <v>3575.46</v>
      </c>
      <c r="G6718">
        <v>607.44000000000005</v>
      </c>
      <c r="H6718">
        <v>329987.84000000003</v>
      </c>
      <c r="I6718">
        <v>69.22</v>
      </c>
      <c r="J6718">
        <v>7.74</v>
      </c>
      <c r="K6718">
        <v>61.49</v>
      </c>
    </row>
    <row r="6719" spans="1:11" x14ac:dyDescent="0.3">
      <c r="A6719" t="s">
        <v>599</v>
      </c>
      <c r="B6719" s="2">
        <v>46326</v>
      </c>
      <c r="C6719">
        <v>329987.84000000003</v>
      </c>
      <c r="D6719">
        <v>1558.92</v>
      </c>
      <c r="E6719">
        <v>362.22</v>
      </c>
      <c r="F6719">
        <v>3526.83</v>
      </c>
      <c r="G6719">
        <v>599.16999999999996</v>
      </c>
      <c r="H6719">
        <v>325499.61</v>
      </c>
      <c r="I6719">
        <v>68.28</v>
      </c>
      <c r="J6719">
        <v>7.74</v>
      </c>
      <c r="K6719">
        <v>60.54</v>
      </c>
    </row>
    <row r="6720" spans="1:11" x14ac:dyDescent="0.3">
      <c r="A6720" t="s">
        <v>599</v>
      </c>
      <c r="B6720" s="2">
        <v>46356</v>
      </c>
      <c r="C6720">
        <v>325499.61</v>
      </c>
      <c r="D6720">
        <v>1537.71</v>
      </c>
      <c r="E6720">
        <v>357.3</v>
      </c>
      <c r="F6720">
        <v>3478.86</v>
      </c>
      <c r="G6720">
        <v>591.02</v>
      </c>
      <c r="H6720">
        <v>321072.43</v>
      </c>
      <c r="I6720">
        <v>67.349999999999994</v>
      </c>
      <c r="J6720">
        <v>7.74</v>
      </c>
      <c r="K6720">
        <v>59.62</v>
      </c>
    </row>
    <row r="6721" spans="1:11" x14ac:dyDescent="0.3">
      <c r="A6721" t="s">
        <v>599</v>
      </c>
      <c r="B6721" s="2">
        <v>46387</v>
      </c>
      <c r="C6721">
        <v>321072.43</v>
      </c>
      <c r="D6721">
        <v>1516.8</v>
      </c>
      <c r="E6721">
        <v>352.44</v>
      </c>
      <c r="F6721">
        <v>3431.55</v>
      </c>
      <c r="G6721">
        <v>582.99</v>
      </c>
      <c r="H6721">
        <v>316705.46000000002</v>
      </c>
      <c r="I6721">
        <v>66.44</v>
      </c>
      <c r="J6721">
        <v>7.74</v>
      </c>
      <c r="K6721">
        <v>58.7</v>
      </c>
    </row>
    <row r="6722" spans="1:11" x14ac:dyDescent="0.3">
      <c r="A6722" t="s">
        <v>600</v>
      </c>
      <c r="B6722" s="2">
        <v>46053</v>
      </c>
      <c r="C6722">
        <v>263351.88</v>
      </c>
      <c r="D6722">
        <v>1499.79</v>
      </c>
      <c r="E6722">
        <v>1115.98</v>
      </c>
      <c r="F6722">
        <v>3364.8</v>
      </c>
      <c r="G6722">
        <v>192.88</v>
      </c>
      <c r="H6722">
        <v>258678.23</v>
      </c>
      <c r="I6722">
        <v>65.25</v>
      </c>
      <c r="J6722">
        <v>5.12</v>
      </c>
      <c r="K6722">
        <v>60.13</v>
      </c>
    </row>
    <row r="6723" spans="1:11" x14ac:dyDescent="0.3">
      <c r="A6723" t="s">
        <v>600</v>
      </c>
      <c r="B6723" s="2">
        <v>46081</v>
      </c>
      <c r="C6723">
        <v>258678.23</v>
      </c>
      <c r="D6723">
        <v>1473.17</v>
      </c>
      <c r="E6723">
        <v>1096.17</v>
      </c>
      <c r="F6723">
        <v>3305.08</v>
      </c>
      <c r="G6723">
        <v>189.45</v>
      </c>
      <c r="H6723">
        <v>254087.52</v>
      </c>
      <c r="I6723">
        <v>64.099999999999994</v>
      </c>
      <c r="J6723">
        <v>5.12</v>
      </c>
      <c r="K6723">
        <v>58.97</v>
      </c>
    </row>
    <row r="6724" spans="1:11" x14ac:dyDescent="0.3">
      <c r="A6724" t="s">
        <v>600</v>
      </c>
      <c r="B6724" s="2">
        <v>46112</v>
      </c>
      <c r="C6724">
        <v>254087.52</v>
      </c>
      <c r="D6724">
        <v>1447.03</v>
      </c>
      <c r="E6724">
        <v>1076.72</v>
      </c>
      <c r="F6724">
        <v>3246.43</v>
      </c>
      <c r="G6724">
        <v>186.09</v>
      </c>
      <c r="H6724">
        <v>249578.28</v>
      </c>
      <c r="I6724">
        <v>62.96</v>
      </c>
      <c r="J6724">
        <v>5.12</v>
      </c>
      <c r="K6724">
        <v>57.84</v>
      </c>
    </row>
    <row r="6725" spans="1:11" x14ac:dyDescent="0.3">
      <c r="A6725" t="s">
        <v>600</v>
      </c>
      <c r="B6725" s="2">
        <v>46142</v>
      </c>
      <c r="C6725">
        <v>249578.28</v>
      </c>
      <c r="D6725">
        <v>1421.35</v>
      </c>
      <c r="E6725">
        <v>1057.6099999999999</v>
      </c>
      <c r="F6725">
        <v>3188.82</v>
      </c>
      <c r="G6725">
        <v>182.79</v>
      </c>
      <c r="H6725">
        <v>245149.07</v>
      </c>
      <c r="I6725">
        <v>61.84</v>
      </c>
      <c r="J6725">
        <v>5.12</v>
      </c>
      <c r="K6725">
        <v>56.72</v>
      </c>
    </row>
    <row r="6726" spans="1:11" x14ac:dyDescent="0.3">
      <c r="A6726" t="s">
        <v>600</v>
      </c>
      <c r="B6726" s="2">
        <v>46173</v>
      </c>
      <c r="C6726">
        <v>245149.07</v>
      </c>
      <c r="D6726">
        <v>1396.12</v>
      </c>
      <c r="E6726">
        <v>1038.8399999999999</v>
      </c>
      <c r="F6726">
        <v>3132.22</v>
      </c>
      <c r="G6726">
        <v>179.54</v>
      </c>
      <c r="H6726">
        <v>240798.46</v>
      </c>
      <c r="I6726">
        <v>60.74</v>
      </c>
      <c r="J6726">
        <v>5.12</v>
      </c>
      <c r="K6726">
        <v>55.62</v>
      </c>
    </row>
    <row r="6727" spans="1:11" x14ac:dyDescent="0.3">
      <c r="A6727" t="s">
        <v>600</v>
      </c>
      <c r="B6727" s="2">
        <v>46203</v>
      </c>
      <c r="C6727">
        <v>240798.46</v>
      </c>
      <c r="D6727">
        <v>1371.35</v>
      </c>
      <c r="E6727">
        <v>1020.4</v>
      </c>
      <c r="F6727">
        <v>3076.64</v>
      </c>
      <c r="G6727">
        <v>176.36</v>
      </c>
      <c r="H6727">
        <v>236525.06</v>
      </c>
      <c r="I6727">
        <v>59.67</v>
      </c>
      <c r="J6727">
        <v>5.12</v>
      </c>
      <c r="K6727">
        <v>54.54</v>
      </c>
    </row>
    <row r="6728" spans="1:11" x14ac:dyDescent="0.3">
      <c r="A6728" t="s">
        <v>600</v>
      </c>
      <c r="B6728" s="2">
        <v>46234</v>
      </c>
      <c r="C6728">
        <v>236525.06</v>
      </c>
      <c r="D6728">
        <v>1347.01</v>
      </c>
      <c r="E6728">
        <v>1002.3</v>
      </c>
      <c r="F6728">
        <v>3022.04</v>
      </c>
      <c r="G6728">
        <v>173.23</v>
      </c>
      <c r="H6728">
        <v>232327.5</v>
      </c>
      <c r="I6728">
        <v>58.61</v>
      </c>
      <c r="J6728">
        <v>5.12</v>
      </c>
      <c r="K6728">
        <v>53.48</v>
      </c>
    </row>
    <row r="6729" spans="1:11" x14ac:dyDescent="0.3">
      <c r="A6729" t="s">
        <v>600</v>
      </c>
      <c r="B6729" s="2">
        <v>46265</v>
      </c>
      <c r="C6729">
        <v>232327.5</v>
      </c>
      <c r="D6729">
        <v>1323.11</v>
      </c>
      <c r="E6729">
        <v>984.51</v>
      </c>
      <c r="F6729">
        <v>2968.41</v>
      </c>
      <c r="G6729">
        <v>170.15</v>
      </c>
      <c r="H6729">
        <v>228204.43</v>
      </c>
      <c r="I6729">
        <v>57.57</v>
      </c>
      <c r="J6729">
        <v>5.12</v>
      </c>
      <c r="K6729">
        <v>52.44</v>
      </c>
    </row>
    <row r="6730" spans="1:11" x14ac:dyDescent="0.3">
      <c r="A6730" t="s">
        <v>600</v>
      </c>
      <c r="B6730" s="2">
        <v>46295</v>
      </c>
      <c r="C6730">
        <v>228204.43</v>
      </c>
      <c r="D6730">
        <v>1299.6199999999999</v>
      </c>
      <c r="E6730">
        <v>967.04</v>
      </c>
      <c r="F6730">
        <v>2915.73</v>
      </c>
      <c r="G6730">
        <v>167.13</v>
      </c>
      <c r="H6730">
        <v>224154.53</v>
      </c>
      <c r="I6730">
        <v>56.54</v>
      </c>
      <c r="J6730">
        <v>5.12</v>
      </c>
      <c r="K6730">
        <v>51.42</v>
      </c>
    </row>
    <row r="6731" spans="1:11" x14ac:dyDescent="0.3">
      <c r="A6731" t="s">
        <v>600</v>
      </c>
      <c r="B6731" s="2">
        <v>46326</v>
      </c>
      <c r="C6731">
        <v>224154.53</v>
      </c>
      <c r="D6731">
        <v>1276.56</v>
      </c>
      <c r="E6731">
        <v>949.87</v>
      </c>
      <c r="F6731">
        <v>2863.98</v>
      </c>
      <c r="G6731">
        <v>164.17</v>
      </c>
      <c r="H6731">
        <v>220176.51</v>
      </c>
      <c r="I6731">
        <v>55.54</v>
      </c>
      <c r="J6731">
        <v>5.12</v>
      </c>
      <c r="K6731">
        <v>50.42</v>
      </c>
    </row>
    <row r="6732" spans="1:11" x14ac:dyDescent="0.3">
      <c r="A6732" t="s">
        <v>600</v>
      </c>
      <c r="B6732" s="2">
        <v>46356</v>
      </c>
      <c r="C6732">
        <v>220176.51</v>
      </c>
      <c r="D6732">
        <v>1253.9100000000001</v>
      </c>
      <c r="E6732">
        <v>933.02</v>
      </c>
      <c r="F6732">
        <v>2813.15</v>
      </c>
      <c r="G6732">
        <v>161.25</v>
      </c>
      <c r="H6732">
        <v>216269.08</v>
      </c>
      <c r="I6732">
        <v>54.56</v>
      </c>
      <c r="J6732">
        <v>5.12</v>
      </c>
      <c r="K6732">
        <v>49.43</v>
      </c>
    </row>
    <row r="6733" spans="1:11" x14ac:dyDescent="0.3">
      <c r="A6733" t="s">
        <v>600</v>
      </c>
      <c r="B6733" s="2">
        <v>46387</v>
      </c>
      <c r="C6733">
        <v>216269.08</v>
      </c>
      <c r="D6733">
        <v>1231.6500000000001</v>
      </c>
      <c r="E6733">
        <v>916.46</v>
      </c>
      <c r="F6733">
        <v>2763.23</v>
      </c>
      <c r="G6733">
        <v>158.38999999999999</v>
      </c>
      <c r="H6733">
        <v>212431</v>
      </c>
      <c r="I6733">
        <v>53.59</v>
      </c>
      <c r="J6733">
        <v>5.12</v>
      </c>
      <c r="K6733">
        <v>48.47</v>
      </c>
    </row>
    <row r="6734" spans="1:11" x14ac:dyDescent="0.3">
      <c r="A6734" t="s">
        <v>601</v>
      </c>
      <c r="B6734" s="2">
        <v>46053</v>
      </c>
      <c r="C6734">
        <v>500690.16</v>
      </c>
      <c r="D6734">
        <v>2350.3200000000002</v>
      </c>
      <c r="E6734">
        <v>718.59</v>
      </c>
      <c r="F6734">
        <v>6838.21</v>
      </c>
      <c r="G6734">
        <v>1430.28</v>
      </c>
      <c r="H6734">
        <v>491703.08</v>
      </c>
      <c r="I6734">
        <v>113.71</v>
      </c>
      <c r="J6734">
        <v>6.41</v>
      </c>
      <c r="K6734">
        <v>107.3</v>
      </c>
    </row>
    <row r="6735" spans="1:11" x14ac:dyDescent="0.3">
      <c r="A6735" t="s">
        <v>601</v>
      </c>
      <c r="B6735" s="2">
        <v>46081</v>
      </c>
      <c r="C6735">
        <v>491703.08</v>
      </c>
      <c r="D6735">
        <v>2308.14</v>
      </c>
      <c r="E6735">
        <v>705.69</v>
      </c>
      <c r="F6735">
        <v>6715.47</v>
      </c>
      <c r="G6735">
        <v>1404.61</v>
      </c>
      <c r="H6735">
        <v>482877.31</v>
      </c>
      <c r="I6735">
        <v>111.67</v>
      </c>
      <c r="J6735">
        <v>6.41</v>
      </c>
      <c r="K6735">
        <v>105.26</v>
      </c>
    </row>
    <row r="6736" spans="1:11" x14ac:dyDescent="0.3">
      <c r="A6736" t="s">
        <v>601</v>
      </c>
      <c r="B6736" s="2">
        <v>46112</v>
      </c>
      <c r="C6736">
        <v>482877.31</v>
      </c>
      <c r="D6736">
        <v>2266.71</v>
      </c>
      <c r="E6736">
        <v>693.03</v>
      </c>
      <c r="F6736">
        <v>6594.93</v>
      </c>
      <c r="G6736">
        <v>1379.39</v>
      </c>
      <c r="H6736">
        <v>474209.96</v>
      </c>
      <c r="I6736">
        <v>109.67</v>
      </c>
      <c r="J6736">
        <v>6.41</v>
      </c>
      <c r="K6736">
        <v>103.26</v>
      </c>
    </row>
    <row r="6737" spans="1:11" x14ac:dyDescent="0.3">
      <c r="A6737" t="s">
        <v>601</v>
      </c>
      <c r="B6737" s="2">
        <v>46142</v>
      </c>
      <c r="C6737">
        <v>474209.96</v>
      </c>
      <c r="D6737">
        <v>2226.02</v>
      </c>
      <c r="E6737">
        <v>680.59</v>
      </c>
      <c r="F6737">
        <v>6476.56</v>
      </c>
      <c r="G6737">
        <v>1354.64</v>
      </c>
      <c r="H6737">
        <v>465698.19</v>
      </c>
      <c r="I6737">
        <v>107.7</v>
      </c>
      <c r="J6737">
        <v>6.41</v>
      </c>
      <c r="K6737">
        <v>101.29</v>
      </c>
    </row>
    <row r="6738" spans="1:11" x14ac:dyDescent="0.3">
      <c r="A6738" t="s">
        <v>601</v>
      </c>
      <c r="B6738" s="2">
        <v>46173</v>
      </c>
      <c r="C6738">
        <v>465698.19</v>
      </c>
      <c r="D6738">
        <v>2186.06</v>
      </c>
      <c r="E6738">
        <v>668.37</v>
      </c>
      <c r="F6738">
        <v>6360.31</v>
      </c>
      <c r="G6738">
        <v>1330.32</v>
      </c>
      <c r="H6738">
        <v>457339.19</v>
      </c>
      <c r="I6738">
        <v>105.76</v>
      </c>
      <c r="J6738">
        <v>6.41</v>
      </c>
      <c r="K6738">
        <v>99.36</v>
      </c>
    </row>
    <row r="6739" spans="1:11" x14ac:dyDescent="0.3">
      <c r="A6739" t="s">
        <v>601</v>
      </c>
      <c r="B6739" s="2">
        <v>46203</v>
      </c>
      <c r="C6739">
        <v>457339.19</v>
      </c>
      <c r="D6739">
        <v>2146.83</v>
      </c>
      <c r="E6739">
        <v>656.37</v>
      </c>
      <c r="F6739">
        <v>6246.14</v>
      </c>
      <c r="G6739">
        <v>1306.44</v>
      </c>
      <c r="H6739">
        <v>449130.23</v>
      </c>
      <c r="I6739">
        <v>103.87</v>
      </c>
      <c r="J6739">
        <v>6.41</v>
      </c>
      <c r="K6739">
        <v>97.46</v>
      </c>
    </row>
    <row r="6740" spans="1:11" x14ac:dyDescent="0.3">
      <c r="A6740" t="s">
        <v>601</v>
      </c>
      <c r="B6740" s="2">
        <v>46234</v>
      </c>
      <c r="C6740">
        <v>449130.23</v>
      </c>
      <c r="D6740">
        <v>2108.29</v>
      </c>
      <c r="E6740">
        <v>644.59</v>
      </c>
      <c r="F6740">
        <v>6134.03</v>
      </c>
      <c r="G6740">
        <v>1282.99</v>
      </c>
      <c r="H6740">
        <v>441068.62</v>
      </c>
      <c r="I6740">
        <v>102</v>
      </c>
      <c r="J6740">
        <v>6.41</v>
      </c>
      <c r="K6740">
        <v>95.59</v>
      </c>
    </row>
    <row r="6741" spans="1:11" x14ac:dyDescent="0.3">
      <c r="A6741" t="s">
        <v>601</v>
      </c>
      <c r="B6741" s="2">
        <v>46265</v>
      </c>
      <c r="C6741">
        <v>441068.62</v>
      </c>
      <c r="D6741">
        <v>2070.4499999999998</v>
      </c>
      <c r="E6741">
        <v>633.02</v>
      </c>
      <c r="F6741">
        <v>6023.93</v>
      </c>
      <c r="G6741">
        <v>1259.96</v>
      </c>
      <c r="H6741">
        <v>433151.71</v>
      </c>
      <c r="I6741">
        <v>100.17</v>
      </c>
      <c r="J6741">
        <v>6.41</v>
      </c>
      <c r="K6741">
        <v>93.76</v>
      </c>
    </row>
    <row r="6742" spans="1:11" x14ac:dyDescent="0.3">
      <c r="A6742" t="s">
        <v>601</v>
      </c>
      <c r="B6742" s="2">
        <v>46295</v>
      </c>
      <c r="C6742">
        <v>433151.71</v>
      </c>
      <c r="D6742">
        <v>2033.29</v>
      </c>
      <c r="E6742">
        <v>621.66</v>
      </c>
      <c r="F6742">
        <v>5915.8</v>
      </c>
      <c r="G6742">
        <v>1237.3499999999999</v>
      </c>
      <c r="H6742">
        <v>425376.9</v>
      </c>
      <c r="I6742">
        <v>98.37</v>
      </c>
      <c r="J6742">
        <v>6.41</v>
      </c>
      <c r="K6742">
        <v>91.96</v>
      </c>
    </row>
    <row r="6743" spans="1:11" x14ac:dyDescent="0.3">
      <c r="A6743" t="s">
        <v>601</v>
      </c>
      <c r="B6743" s="2">
        <v>46326</v>
      </c>
      <c r="C6743">
        <v>425376.9</v>
      </c>
      <c r="D6743">
        <v>1996.79</v>
      </c>
      <c r="E6743">
        <v>610.5</v>
      </c>
      <c r="F6743">
        <v>5809.61</v>
      </c>
      <c r="G6743">
        <v>1215.1400000000001</v>
      </c>
      <c r="H6743">
        <v>417741.65</v>
      </c>
      <c r="I6743">
        <v>96.61</v>
      </c>
      <c r="J6743">
        <v>6.41</v>
      </c>
      <c r="K6743">
        <v>90.2</v>
      </c>
    </row>
    <row r="6744" spans="1:11" x14ac:dyDescent="0.3">
      <c r="A6744" t="s">
        <v>601</v>
      </c>
      <c r="B6744" s="2">
        <v>46356</v>
      </c>
      <c r="C6744">
        <v>417741.65</v>
      </c>
      <c r="D6744">
        <v>1960.95</v>
      </c>
      <c r="E6744">
        <v>599.54</v>
      </c>
      <c r="F6744">
        <v>5705.34</v>
      </c>
      <c r="G6744">
        <v>1193.33</v>
      </c>
      <c r="H6744">
        <v>410243.45</v>
      </c>
      <c r="I6744">
        <v>94.87</v>
      </c>
      <c r="J6744">
        <v>6.41</v>
      </c>
      <c r="K6744">
        <v>88.47</v>
      </c>
    </row>
    <row r="6745" spans="1:11" x14ac:dyDescent="0.3">
      <c r="A6745" t="s">
        <v>601</v>
      </c>
      <c r="B6745" s="2">
        <v>46387</v>
      </c>
      <c r="C6745">
        <v>410243.45</v>
      </c>
      <c r="D6745">
        <v>1925.75</v>
      </c>
      <c r="E6745">
        <v>588.78</v>
      </c>
      <c r="F6745">
        <v>5602.93</v>
      </c>
      <c r="G6745">
        <v>1171.9100000000001</v>
      </c>
      <c r="H6745">
        <v>402879.83</v>
      </c>
      <c r="I6745">
        <v>93.17</v>
      </c>
      <c r="J6745">
        <v>6.41</v>
      </c>
      <c r="K6745">
        <v>86.76</v>
      </c>
    </row>
    <row r="6746" spans="1:11" x14ac:dyDescent="0.3">
      <c r="A6746" t="s">
        <v>602</v>
      </c>
      <c r="B6746" s="2">
        <v>46053</v>
      </c>
      <c r="C6746">
        <v>151684.20000000001</v>
      </c>
      <c r="D6746">
        <v>679.17</v>
      </c>
      <c r="E6746">
        <v>232.29</v>
      </c>
      <c r="F6746">
        <v>1634.36</v>
      </c>
      <c r="G6746">
        <v>342.84</v>
      </c>
      <c r="H6746">
        <v>149474.71</v>
      </c>
      <c r="I6746">
        <v>31.37</v>
      </c>
      <c r="J6746">
        <v>6.04</v>
      </c>
      <c r="K6746">
        <v>25.33</v>
      </c>
    </row>
    <row r="6747" spans="1:11" x14ac:dyDescent="0.3">
      <c r="A6747" t="s">
        <v>602</v>
      </c>
      <c r="B6747" s="2">
        <v>46081</v>
      </c>
      <c r="C6747">
        <v>149474.71</v>
      </c>
      <c r="D6747">
        <v>669.27</v>
      </c>
      <c r="E6747">
        <v>228.91</v>
      </c>
      <c r="F6747">
        <v>1610.55</v>
      </c>
      <c r="G6747">
        <v>337.85</v>
      </c>
      <c r="H6747">
        <v>147297.41</v>
      </c>
      <c r="I6747">
        <v>30.91</v>
      </c>
      <c r="J6747">
        <v>6.04</v>
      </c>
      <c r="K6747">
        <v>24.88</v>
      </c>
    </row>
    <row r="6748" spans="1:11" x14ac:dyDescent="0.3">
      <c r="A6748" t="s">
        <v>602</v>
      </c>
      <c r="B6748" s="2">
        <v>46112</v>
      </c>
      <c r="C6748">
        <v>147297.41</v>
      </c>
      <c r="D6748">
        <v>659.52</v>
      </c>
      <c r="E6748">
        <v>225.57</v>
      </c>
      <c r="F6748">
        <v>1587.09</v>
      </c>
      <c r="G6748">
        <v>332.93</v>
      </c>
      <c r="H6748">
        <v>145151.82</v>
      </c>
      <c r="I6748">
        <v>30.46</v>
      </c>
      <c r="J6748">
        <v>6.04</v>
      </c>
      <c r="K6748">
        <v>24.43</v>
      </c>
    </row>
    <row r="6749" spans="1:11" x14ac:dyDescent="0.3">
      <c r="A6749" t="s">
        <v>602</v>
      </c>
      <c r="B6749" s="2">
        <v>46142</v>
      </c>
      <c r="C6749">
        <v>145151.82</v>
      </c>
      <c r="D6749">
        <v>649.91999999999996</v>
      </c>
      <c r="E6749">
        <v>222.29</v>
      </c>
      <c r="F6749">
        <v>1563.97</v>
      </c>
      <c r="G6749">
        <v>328.08</v>
      </c>
      <c r="H6749">
        <v>143037.49</v>
      </c>
      <c r="I6749">
        <v>30.02</v>
      </c>
      <c r="J6749">
        <v>6.04</v>
      </c>
      <c r="K6749">
        <v>23.98</v>
      </c>
    </row>
    <row r="6750" spans="1:11" x14ac:dyDescent="0.3">
      <c r="A6750" t="s">
        <v>602</v>
      </c>
      <c r="B6750" s="2">
        <v>46173</v>
      </c>
      <c r="C6750">
        <v>143037.49</v>
      </c>
      <c r="D6750">
        <v>640.45000000000005</v>
      </c>
      <c r="E6750">
        <v>219.05</v>
      </c>
      <c r="F6750">
        <v>1541.19</v>
      </c>
      <c r="G6750">
        <v>323.3</v>
      </c>
      <c r="H6750">
        <v>140953.95000000001</v>
      </c>
      <c r="I6750">
        <v>29.58</v>
      </c>
      <c r="J6750">
        <v>6.04</v>
      </c>
      <c r="K6750">
        <v>23.55</v>
      </c>
    </row>
    <row r="6751" spans="1:11" x14ac:dyDescent="0.3">
      <c r="A6751" t="s">
        <v>602</v>
      </c>
      <c r="B6751" s="2">
        <v>46203</v>
      </c>
      <c r="C6751">
        <v>140953.95000000001</v>
      </c>
      <c r="D6751">
        <v>631.12</v>
      </c>
      <c r="E6751">
        <v>215.86</v>
      </c>
      <c r="F6751">
        <v>1518.74</v>
      </c>
      <c r="G6751">
        <v>318.58999999999997</v>
      </c>
      <c r="H6751">
        <v>138900.76</v>
      </c>
      <c r="I6751">
        <v>29.15</v>
      </c>
      <c r="J6751">
        <v>6.04</v>
      </c>
      <c r="K6751">
        <v>23.11</v>
      </c>
    </row>
    <row r="6752" spans="1:11" x14ac:dyDescent="0.3">
      <c r="A6752" t="s">
        <v>602</v>
      </c>
      <c r="B6752" s="2">
        <v>46234</v>
      </c>
      <c r="C6752">
        <v>138900.76</v>
      </c>
      <c r="D6752">
        <v>621.92999999999995</v>
      </c>
      <c r="E6752">
        <v>212.71</v>
      </c>
      <c r="F6752">
        <v>1496.62</v>
      </c>
      <c r="G6752">
        <v>313.95</v>
      </c>
      <c r="H6752">
        <v>136877.49</v>
      </c>
      <c r="I6752">
        <v>28.73</v>
      </c>
      <c r="J6752">
        <v>6.04</v>
      </c>
      <c r="K6752">
        <v>22.69</v>
      </c>
    </row>
    <row r="6753" spans="1:11" x14ac:dyDescent="0.3">
      <c r="A6753" t="s">
        <v>602</v>
      </c>
      <c r="B6753" s="2">
        <v>46265</v>
      </c>
      <c r="C6753">
        <v>136877.49</v>
      </c>
      <c r="D6753">
        <v>612.87</v>
      </c>
      <c r="E6753">
        <v>209.61</v>
      </c>
      <c r="F6753">
        <v>1474.82</v>
      </c>
      <c r="G6753">
        <v>309.37</v>
      </c>
      <c r="H6753">
        <v>134883.68</v>
      </c>
      <c r="I6753">
        <v>28.31</v>
      </c>
      <c r="J6753">
        <v>6.04</v>
      </c>
      <c r="K6753">
        <v>22.27</v>
      </c>
    </row>
    <row r="6754" spans="1:11" x14ac:dyDescent="0.3">
      <c r="A6754" t="s">
        <v>602</v>
      </c>
      <c r="B6754" s="2">
        <v>46295</v>
      </c>
      <c r="C6754">
        <v>134883.68</v>
      </c>
      <c r="D6754">
        <v>603.94000000000005</v>
      </c>
      <c r="E6754">
        <v>206.56</v>
      </c>
      <c r="F6754">
        <v>1453.34</v>
      </c>
      <c r="G6754">
        <v>304.87</v>
      </c>
      <c r="H6754">
        <v>132918.91</v>
      </c>
      <c r="I6754">
        <v>27.9</v>
      </c>
      <c r="J6754">
        <v>6.04</v>
      </c>
      <c r="K6754">
        <v>21.86</v>
      </c>
    </row>
    <row r="6755" spans="1:11" x14ac:dyDescent="0.3">
      <c r="A6755" t="s">
        <v>602</v>
      </c>
      <c r="B6755" s="2">
        <v>46326</v>
      </c>
      <c r="C6755">
        <v>132918.91</v>
      </c>
      <c r="D6755">
        <v>595.14</v>
      </c>
      <c r="E6755">
        <v>203.55</v>
      </c>
      <c r="F6755">
        <v>1432.17</v>
      </c>
      <c r="G6755">
        <v>300.43</v>
      </c>
      <c r="H6755">
        <v>130982.77</v>
      </c>
      <c r="I6755">
        <v>27.49</v>
      </c>
      <c r="J6755">
        <v>6.04</v>
      </c>
      <c r="K6755">
        <v>21.45</v>
      </c>
    </row>
    <row r="6756" spans="1:11" x14ac:dyDescent="0.3">
      <c r="A6756" t="s">
        <v>602</v>
      </c>
      <c r="B6756" s="2">
        <v>46356</v>
      </c>
      <c r="C6756">
        <v>130982.77</v>
      </c>
      <c r="D6756">
        <v>586.48</v>
      </c>
      <c r="E6756">
        <v>200.59</v>
      </c>
      <c r="F6756">
        <v>1411.3</v>
      </c>
      <c r="G6756">
        <v>296.05</v>
      </c>
      <c r="H6756">
        <v>129074.83</v>
      </c>
      <c r="I6756">
        <v>27.09</v>
      </c>
      <c r="J6756">
        <v>6.04</v>
      </c>
      <c r="K6756">
        <v>21.05</v>
      </c>
    </row>
    <row r="6757" spans="1:11" x14ac:dyDescent="0.3">
      <c r="A6757" t="s">
        <v>602</v>
      </c>
      <c r="B6757" s="2">
        <v>46387</v>
      </c>
      <c r="C6757">
        <v>129074.83</v>
      </c>
      <c r="D6757">
        <v>577.92999999999995</v>
      </c>
      <c r="E6757">
        <v>197.67</v>
      </c>
      <c r="F6757">
        <v>1390.75</v>
      </c>
      <c r="G6757">
        <v>291.74</v>
      </c>
      <c r="H6757">
        <v>127194.67</v>
      </c>
      <c r="I6757">
        <v>26.69</v>
      </c>
      <c r="J6757">
        <v>6.04</v>
      </c>
      <c r="K6757">
        <v>20.66</v>
      </c>
    </row>
    <row r="6758" spans="1:11" x14ac:dyDescent="0.3">
      <c r="A6758" t="s">
        <v>603</v>
      </c>
      <c r="B6758" s="2">
        <v>46053</v>
      </c>
      <c r="C6758">
        <v>338201.38</v>
      </c>
      <c r="D6758">
        <v>1704.82</v>
      </c>
      <c r="E6758">
        <v>378.94</v>
      </c>
      <c r="F6758">
        <v>4168.53</v>
      </c>
      <c r="G6758">
        <v>245.58</v>
      </c>
      <c r="H6758">
        <v>333408.32</v>
      </c>
      <c r="I6758">
        <v>69.959999999999994</v>
      </c>
      <c r="J6758">
        <v>7.86</v>
      </c>
      <c r="K6758">
        <v>62.09</v>
      </c>
    </row>
    <row r="6759" spans="1:11" x14ac:dyDescent="0.3">
      <c r="A6759" t="s">
        <v>603</v>
      </c>
      <c r="B6759" s="2">
        <v>46081</v>
      </c>
      <c r="C6759">
        <v>333408.32</v>
      </c>
      <c r="D6759">
        <v>1680.66</v>
      </c>
      <c r="E6759">
        <v>373.57</v>
      </c>
      <c r="F6759">
        <v>4109.46</v>
      </c>
      <c r="G6759">
        <v>242.1</v>
      </c>
      <c r="H6759">
        <v>328683.19</v>
      </c>
      <c r="I6759">
        <v>68.97</v>
      </c>
      <c r="J6759">
        <v>7.86</v>
      </c>
      <c r="K6759">
        <v>61.1</v>
      </c>
    </row>
    <row r="6760" spans="1:11" x14ac:dyDescent="0.3">
      <c r="A6760" t="s">
        <v>603</v>
      </c>
      <c r="B6760" s="2">
        <v>46112</v>
      </c>
      <c r="C6760">
        <v>328683.19</v>
      </c>
      <c r="D6760">
        <v>1656.84</v>
      </c>
      <c r="E6760">
        <v>368.28</v>
      </c>
      <c r="F6760">
        <v>4051.22</v>
      </c>
      <c r="G6760">
        <v>238.67</v>
      </c>
      <c r="H6760">
        <v>324025.03000000003</v>
      </c>
      <c r="I6760">
        <v>67.989999999999995</v>
      </c>
      <c r="J6760">
        <v>7.86</v>
      </c>
      <c r="K6760">
        <v>60.13</v>
      </c>
    </row>
    <row r="6761" spans="1:11" x14ac:dyDescent="0.3">
      <c r="A6761" t="s">
        <v>603</v>
      </c>
      <c r="B6761" s="2">
        <v>46142</v>
      </c>
      <c r="C6761">
        <v>324025.03000000003</v>
      </c>
      <c r="D6761">
        <v>1633.36</v>
      </c>
      <c r="E6761">
        <v>363.06</v>
      </c>
      <c r="F6761">
        <v>3993.8</v>
      </c>
      <c r="G6761">
        <v>235.29</v>
      </c>
      <c r="H6761">
        <v>319432.89</v>
      </c>
      <c r="I6761">
        <v>67.03</v>
      </c>
      <c r="J6761">
        <v>7.86</v>
      </c>
      <c r="K6761">
        <v>59.16</v>
      </c>
    </row>
    <row r="6762" spans="1:11" x14ac:dyDescent="0.3">
      <c r="A6762" t="s">
        <v>603</v>
      </c>
      <c r="B6762" s="2">
        <v>46173</v>
      </c>
      <c r="C6762">
        <v>319432.89</v>
      </c>
      <c r="D6762">
        <v>1610.21</v>
      </c>
      <c r="E6762">
        <v>357.91</v>
      </c>
      <c r="F6762">
        <v>3937.2</v>
      </c>
      <c r="G6762">
        <v>231.95</v>
      </c>
      <c r="H6762">
        <v>314905.82</v>
      </c>
      <c r="I6762">
        <v>66.08</v>
      </c>
      <c r="J6762">
        <v>7.86</v>
      </c>
      <c r="K6762">
        <v>58.21</v>
      </c>
    </row>
    <row r="6763" spans="1:11" x14ac:dyDescent="0.3">
      <c r="A6763" t="s">
        <v>603</v>
      </c>
      <c r="B6763" s="2">
        <v>46203</v>
      </c>
      <c r="C6763">
        <v>314905.82</v>
      </c>
      <c r="D6763">
        <v>1587.39</v>
      </c>
      <c r="E6763">
        <v>352.84</v>
      </c>
      <c r="F6763">
        <v>3881.4</v>
      </c>
      <c r="G6763">
        <v>228.67</v>
      </c>
      <c r="H6763">
        <v>310442.90999999997</v>
      </c>
      <c r="I6763">
        <v>65.14</v>
      </c>
      <c r="J6763">
        <v>7.86</v>
      </c>
      <c r="K6763">
        <v>57.28</v>
      </c>
    </row>
    <row r="6764" spans="1:11" x14ac:dyDescent="0.3">
      <c r="A6764" t="s">
        <v>603</v>
      </c>
      <c r="B6764" s="2">
        <v>46234</v>
      </c>
      <c r="C6764">
        <v>310442.90999999997</v>
      </c>
      <c r="D6764">
        <v>1564.89</v>
      </c>
      <c r="E6764">
        <v>347.84</v>
      </c>
      <c r="F6764">
        <v>3826.39</v>
      </c>
      <c r="G6764">
        <v>225.43</v>
      </c>
      <c r="H6764">
        <v>306043.25</v>
      </c>
      <c r="I6764">
        <v>64.22</v>
      </c>
      <c r="J6764">
        <v>7.86</v>
      </c>
      <c r="K6764">
        <v>56.35</v>
      </c>
    </row>
    <row r="6765" spans="1:11" x14ac:dyDescent="0.3">
      <c r="A6765" t="s">
        <v>603</v>
      </c>
      <c r="B6765" s="2">
        <v>46265</v>
      </c>
      <c r="C6765">
        <v>306043.25</v>
      </c>
      <c r="D6765">
        <v>1542.71</v>
      </c>
      <c r="E6765">
        <v>342.91</v>
      </c>
      <c r="F6765">
        <v>3772.17</v>
      </c>
      <c r="G6765">
        <v>222.23</v>
      </c>
      <c r="H6765">
        <v>301705.95</v>
      </c>
      <c r="I6765">
        <v>63.31</v>
      </c>
      <c r="J6765">
        <v>7.86</v>
      </c>
      <c r="K6765">
        <v>55.44</v>
      </c>
    </row>
    <row r="6766" spans="1:11" x14ac:dyDescent="0.3">
      <c r="A6766" t="s">
        <v>603</v>
      </c>
      <c r="B6766" s="2">
        <v>46295</v>
      </c>
      <c r="C6766">
        <v>301705.95</v>
      </c>
      <c r="D6766">
        <v>1520.85</v>
      </c>
      <c r="E6766">
        <v>338.05</v>
      </c>
      <c r="F6766">
        <v>3718.71</v>
      </c>
      <c r="G6766">
        <v>219.08</v>
      </c>
      <c r="H6766">
        <v>297430.11</v>
      </c>
      <c r="I6766">
        <v>62.41</v>
      </c>
      <c r="J6766">
        <v>7.86</v>
      </c>
      <c r="K6766">
        <v>54.55</v>
      </c>
    </row>
    <row r="6767" spans="1:11" x14ac:dyDescent="0.3">
      <c r="A6767" t="s">
        <v>603</v>
      </c>
      <c r="B6767" s="2">
        <v>46326</v>
      </c>
      <c r="C6767">
        <v>297430.11</v>
      </c>
      <c r="D6767">
        <v>1499.3</v>
      </c>
      <c r="E6767">
        <v>333.26</v>
      </c>
      <c r="F6767">
        <v>3666</v>
      </c>
      <c r="G6767">
        <v>215.98</v>
      </c>
      <c r="H6767">
        <v>293214.87</v>
      </c>
      <c r="I6767">
        <v>61.53</v>
      </c>
      <c r="J6767">
        <v>7.86</v>
      </c>
      <c r="K6767">
        <v>53.66</v>
      </c>
    </row>
    <row r="6768" spans="1:11" x14ac:dyDescent="0.3">
      <c r="A6768" t="s">
        <v>603</v>
      </c>
      <c r="B6768" s="2">
        <v>46356</v>
      </c>
      <c r="C6768">
        <v>293214.87</v>
      </c>
      <c r="D6768">
        <v>1478.05</v>
      </c>
      <c r="E6768">
        <v>328.53</v>
      </c>
      <c r="F6768">
        <v>3614.05</v>
      </c>
      <c r="G6768">
        <v>212.92</v>
      </c>
      <c r="H6768">
        <v>289059.38</v>
      </c>
      <c r="I6768">
        <v>60.65</v>
      </c>
      <c r="J6768">
        <v>7.86</v>
      </c>
      <c r="K6768">
        <v>52.79</v>
      </c>
    </row>
    <row r="6769" spans="1:11" x14ac:dyDescent="0.3">
      <c r="A6769" t="s">
        <v>603</v>
      </c>
      <c r="B6769" s="2">
        <v>46387</v>
      </c>
      <c r="C6769">
        <v>289059.38</v>
      </c>
      <c r="D6769">
        <v>1457.1</v>
      </c>
      <c r="E6769">
        <v>323.88</v>
      </c>
      <c r="F6769">
        <v>3562.83</v>
      </c>
      <c r="G6769">
        <v>209.9</v>
      </c>
      <c r="H6769">
        <v>284962.77</v>
      </c>
      <c r="I6769">
        <v>59.79</v>
      </c>
      <c r="J6769">
        <v>7.86</v>
      </c>
      <c r="K6769">
        <v>51.93</v>
      </c>
    </row>
    <row r="6770" spans="1:11" x14ac:dyDescent="0.3">
      <c r="A6770" t="s">
        <v>604</v>
      </c>
      <c r="B6770" s="2">
        <v>46053</v>
      </c>
      <c r="C6770">
        <v>353937.4</v>
      </c>
      <c r="D6770">
        <v>1453.5</v>
      </c>
      <c r="E6770">
        <v>490.54</v>
      </c>
      <c r="F6770">
        <v>4669.8900000000003</v>
      </c>
      <c r="G6770">
        <v>797.35</v>
      </c>
      <c r="H6770">
        <v>347979.63</v>
      </c>
      <c r="I6770">
        <v>73.12</v>
      </c>
      <c r="J6770">
        <v>5.61</v>
      </c>
      <c r="K6770">
        <v>67.510000000000005</v>
      </c>
    </row>
    <row r="6771" spans="1:11" x14ac:dyDescent="0.3">
      <c r="A6771" t="s">
        <v>604</v>
      </c>
      <c r="B6771" s="2">
        <v>46081</v>
      </c>
      <c r="C6771">
        <v>347979.63</v>
      </c>
      <c r="D6771">
        <v>1429.04</v>
      </c>
      <c r="E6771">
        <v>482.29</v>
      </c>
      <c r="F6771">
        <v>4591.28</v>
      </c>
      <c r="G6771">
        <v>783.92</v>
      </c>
      <c r="H6771">
        <v>342122.14</v>
      </c>
      <c r="I6771">
        <v>71.89</v>
      </c>
      <c r="J6771">
        <v>5.61</v>
      </c>
      <c r="K6771">
        <v>66.28</v>
      </c>
    </row>
    <row r="6772" spans="1:11" x14ac:dyDescent="0.3">
      <c r="A6772" t="s">
        <v>604</v>
      </c>
      <c r="B6772" s="2">
        <v>46112</v>
      </c>
      <c r="C6772">
        <v>342122.14</v>
      </c>
      <c r="D6772">
        <v>1404.98</v>
      </c>
      <c r="E6772">
        <v>474.17</v>
      </c>
      <c r="F6772">
        <v>4513.99</v>
      </c>
      <c r="G6772">
        <v>770.73</v>
      </c>
      <c r="H6772">
        <v>336363.25</v>
      </c>
      <c r="I6772">
        <v>70.680000000000007</v>
      </c>
      <c r="J6772">
        <v>5.61</v>
      </c>
      <c r="K6772">
        <v>65.069999999999993</v>
      </c>
    </row>
    <row r="6773" spans="1:11" x14ac:dyDescent="0.3">
      <c r="A6773" t="s">
        <v>604</v>
      </c>
      <c r="B6773" s="2">
        <v>46142</v>
      </c>
      <c r="C6773">
        <v>336363.25</v>
      </c>
      <c r="D6773">
        <v>1381.33</v>
      </c>
      <c r="E6773">
        <v>466.19</v>
      </c>
      <c r="F6773">
        <v>4438.01</v>
      </c>
      <c r="G6773">
        <v>757.75</v>
      </c>
      <c r="H6773">
        <v>330701.3</v>
      </c>
      <c r="I6773">
        <v>69.489999999999995</v>
      </c>
      <c r="J6773">
        <v>5.61</v>
      </c>
      <c r="K6773">
        <v>63.88</v>
      </c>
    </row>
    <row r="6774" spans="1:11" x14ac:dyDescent="0.3">
      <c r="A6774" t="s">
        <v>604</v>
      </c>
      <c r="B6774" s="2">
        <v>46173</v>
      </c>
      <c r="C6774">
        <v>330701.3</v>
      </c>
      <c r="D6774">
        <v>1358.08</v>
      </c>
      <c r="E6774">
        <v>458.34</v>
      </c>
      <c r="F6774">
        <v>4363.3100000000004</v>
      </c>
      <c r="G6774">
        <v>745</v>
      </c>
      <c r="H6774">
        <v>325134.65000000002</v>
      </c>
      <c r="I6774">
        <v>68.319999999999993</v>
      </c>
      <c r="J6774">
        <v>5.61</v>
      </c>
      <c r="K6774">
        <v>62.71</v>
      </c>
    </row>
    <row r="6775" spans="1:11" x14ac:dyDescent="0.3">
      <c r="A6775" t="s">
        <v>604</v>
      </c>
      <c r="B6775" s="2">
        <v>46203</v>
      </c>
      <c r="C6775">
        <v>325134.65000000002</v>
      </c>
      <c r="D6775">
        <v>1335.22</v>
      </c>
      <c r="E6775">
        <v>450.62</v>
      </c>
      <c r="F6775">
        <v>4289.8599999999997</v>
      </c>
      <c r="G6775">
        <v>732.46</v>
      </c>
      <c r="H6775">
        <v>319661.71000000002</v>
      </c>
      <c r="I6775">
        <v>67.17</v>
      </c>
      <c r="J6775">
        <v>5.61</v>
      </c>
      <c r="K6775">
        <v>61.56</v>
      </c>
    </row>
    <row r="6776" spans="1:11" x14ac:dyDescent="0.3">
      <c r="A6776" t="s">
        <v>604</v>
      </c>
      <c r="B6776" s="2">
        <v>46234</v>
      </c>
      <c r="C6776">
        <v>319661.71000000002</v>
      </c>
      <c r="D6776">
        <v>1312.74</v>
      </c>
      <c r="E6776">
        <v>443.04</v>
      </c>
      <c r="F6776">
        <v>4217.6499999999996</v>
      </c>
      <c r="G6776">
        <v>720.13</v>
      </c>
      <c r="H6776">
        <v>314280.90000000002</v>
      </c>
      <c r="I6776">
        <v>66.040000000000006</v>
      </c>
      <c r="J6776">
        <v>5.61</v>
      </c>
      <c r="K6776">
        <v>60.43</v>
      </c>
    </row>
    <row r="6777" spans="1:11" x14ac:dyDescent="0.3">
      <c r="A6777" t="s">
        <v>604</v>
      </c>
      <c r="B6777" s="2">
        <v>46265</v>
      </c>
      <c r="C6777">
        <v>314280.90000000002</v>
      </c>
      <c r="D6777">
        <v>1290.6500000000001</v>
      </c>
      <c r="E6777">
        <v>435.58</v>
      </c>
      <c r="F6777">
        <v>4146.6499999999996</v>
      </c>
      <c r="G6777">
        <v>708.01</v>
      </c>
      <c r="H6777">
        <v>308990.65999999997</v>
      </c>
      <c r="I6777">
        <v>64.92</v>
      </c>
      <c r="J6777">
        <v>5.61</v>
      </c>
      <c r="K6777">
        <v>59.32</v>
      </c>
    </row>
    <row r="6778" spans="1:11" x14ac:dyDescent="0.3">
      <c r="A6778" t="s">
        <v>604</v>
      </c>
      <c r="B6778" s="2">
        <v>46295</v>
      </c>
      <c r="C6778">
        <v>308990.65999999997</v>
      </c>
      <c r="D6778">
        <v>1268.92</v>
      </c>
      <c r="E6778">
        <v>428.25</v>
      </c>
      <c r="F6778">
        <v>4076.85</v>
      </c>
      <c r="G6778">
        <v>696.09</v>
      </c>
      <c r="H6778">
        <v>303789.46000000002</v>
      </c>
      <c r="I6778">
        <v>63.83</v>
      </c>
      <c r="J6778">
        <v>5.61</v>
      </c>
      <c r="K6778">
        <v>58.22</v>
      </c>
    </row>
    <row r="6779" spans="1:11" x14ac:dyDescent="0.3">
      <c r="A6779" t="s">
        <v>604</v>
      </c>
      <c r="B6779" s="2">
        <v>46326</v>
      </c>
      <c r="C6779">
        <v>303789.46000000002</v>
      </c>
      <c r="D6779">
        <v>1247.56</v>
      </c>
      <c r="E6779">
        <v>421.04</v>
      </c>
      <c r="F6779">
        <v>4008.23</v>
      </c>
      <c r="G6779">
        <v>684.37</v>
      </c>
      <c r="H6779">
        <v>298675.82</v>
      </c>
      <c r="I6779">
        <v>62.76</v>
      </c>
      <c r="J6779">
        <v>5.61</v>
      </c>
      <c r="K6779">
        <v>57.15</v>
      </c>
    </row>
    <row r="6780" spans="1:11" x14ac:dyDescent="0.3">
      <c r="A6780" t="s">
        <v>604</v>
      </c>
      <c r="B6780" s="2">
        <v>46356</v>
      </c>
      <c r="C6780">
        <v>298675.82</v>
      </c>
      <c r="D6780">
        <v>1226.56</v>
      </c>
      <c r="E6780">
        <v>413.95</v>
      </c>
      <c r="F6780">
        <v>3940.76</v>
      </c>
      <c r="G6780">
        <v>672.85</v>
      </c>
      <c r="H6780">
        <v>293648.26</v>
      </c>
      <c r="I6780">
        <v>61.7</v>
      </c>
      <c r="J6780">
        <v>5.61</v>
      </c>
      <c r="K6780">
        <v>56.09</v>
      </c>
    </row>
    <row r="6781" spans="1:11" x14ac:dyDescent="0.3">
      <c r="A6781" t="s">
        <v>604</v>
      </c>
      <c r="B6781" s="2">
        <v>46387</v>
      </c>
      <c r="C6781">
        <v>293648.26</v>
      </c>
      <c r="D6781">
        <v>1205.92</v>
      </c>
      <c r="E6781">
        <v>406.98</v>
      </c>
      <c r="F6781">
        <v>3874.42</v>
      </c>
      <c r="G6781">
        <v>661.53</v>
      </c>
      <c r="H6781">
        <v>288705.32</v>
      </c>
      <c r="I6781">
        <v>60.66</v>
      </c>
      <c r="J6781">
        <v>5.61</v>
      </c>
      <c r="K6781">
        <v>55.05</v>
      </c>
    </row>
    <row r="6782" spans="1:11" x14ac:dyDescent="0.3">
      <c r="A6782" t="s">
        <v>605</v>
      </c>
      <c r="B6782" s="2">
        <v>46053</v>
      </c>
      <c r="C6782">
        <v>473049.88</v>
      </c>
      <c r="D6782">
        <v>2109.8000000000002</v>
      </c>
      <c r="E6782">
        <v>623.9</v>
      </c>
      <c r="F6782">
        <v>2887.31</v>
      </c>
      <c r="G6782">
        <v>763.01</v>
      </c>
      <c r="H6782">
        <v>468775.66</v>
      </c>
      <c r="I6782">
        <v>98.11</v>
      </c>
      <c r="J6782">
        <v>27.26</v>
      </c>
      <c r="K6782">
        <v>70.84</v>
      </c>
    </row>
    <row r="6783" spans="1:11" x14ac:dyDescent="0.3">
      <c r="A6783" t="s">
        <v>605</v>
      </c>
      <c r="B6783" s="2">
        <v>46081</v>
      </c>
      <c r="C6783">
        <v>468775.66</v>
      </c>
      <c r="D6783">
        <v>2090.7399999999998</v>
      </c>
      <c r="E6783">
        <v>618.26</v>
      </c>
      <c r="F6783">
        <v>2861.22</v>
      </c>
      <c r="G6783">
        <v>756.12</v>
      </c>
      <c r="H6783">
        <v>464540.07</v>
      </c>
      <c r="I6783">
        <v>97.22</v>
      </c>
      <c r="J6783">
        <v>27.26</v>
      </c>
      <c r="K6783">
        <v>69.959999999999994</v>
      </c>
    </row>
    <row r="6784" spans="1:11" x14ac:dyDescent="0.3">
      <c r="A6784" t="s">
        <v>605</v>
      </c>
      <c r="B6784" s="2">
        <v>46112</v>
      </c>
      <c r="C6784">
        <v>464540.07</v>
      </c>
      <c r="D6784">
        <v>2071.85</v>
      </c>
      <c r="E6784">
        <v>612.66999999999996</v>
      </c>
      <c r="F6784">
        <v>2835.37</v>
      </c>
      <c r="G6784">
        <v>749.29</v>
      </c>
      <c r="H6784">
        <v>460342.74</v>
      </c>
      <c r="I6784">
        <v>96.34</v>
      </c>
      <c r="J6784">
        <v>27.26</v>
      </c>
      <c r="K6784">
        <v>69.08</v>
      </c>
    </row>
    <row r="6785" spans="1:11" x14ac:dyDescent="0.3">
      <c r="A6785" t="s">
        <v>605</v>
      </c>
      <c r="B6785" s="2">
        <v>46142</v>
      </c>
      <c r="C6785">
        <v>460342.74</v>
      </c>
      <c r="D6785">
        <v>2053.13</v>
      </c>
      <c r="E6785">
        <v>607.14</v>
      </c>
      <c r="F6785">
        <v>2809.75</v>
      </c>
      <c r="G6785">
        <v>742.52</v>
      </c>
      <c r="H6785">
        <v>456183.34</v>
      </c>
      <c r="I6785">
        <v>95.47</v>
      </c>
      <c r="J6785">
        <v>27.26</v>
      </c>
      <c r="K6785">
        <v>68.209999999999994</v>
      </c>
    </row>
    <row r="6786" spans="1:11" x14ac:dyDescent="0.3">
      <c r="A6786" t="s">
        <v>605</v>
      </c>
      <c r="B6786" s="2">
        <v>46173</v>
      </c>
      <c r="C6786">
        <v>456183.34</v>
      </c>
      <c r="D6786">
        <v>2034.58</v>
      </c>
      <c r="E6786">
        <v>601.65</v>
      </c>
      <c r="F6786">
        <v>2784.36</v>
      </c>
      <c r="G6786">
        <v>735.81</v>
      </c>
      <c r="H6786">
        <v>452061.52</v>
      </c>
      <c r="I6786">
        <v>94.61</v>
      </c>
      <c r="J6786">
        <v>27.26</v>
      </c>
      <c r="K6786">
        <v>67.349999999999994</v>
      </c>
    </row>
    <row r="6787" spans="1:11" x14ac:dyDescent="0.3">
      <c r="A6787" t="s">
        <v>605</v>
      </c>
      <c r="B6787" s="2">
        <v>46203</v>
      </c>
      <c r="C6787">
        <v>452061.52</v>
      </c>
      <c r="D6787">
        <v>2016.19</v>
      </c>
      <c r="E6787">
        <v>596.21</v>
      </c>
      <c r="F6787">
        <v>2759.2</v>
      </c>
      <c r="G6787">
        <v>729.16</v>
      </c>
      <c r="H6787">
        <v>447976.94</v>
      </c>
      <c r="I6787">
        <v>93.75</v>
      </c>
      <c r="J6787">
        <v>27.26</v>
      </c>
      <c r="K6787">
        <v>66.489999999999995</v>
      </c>
    </row>
    <row r="6788" spans="1:11" x14ac:dyDescent="0.3">
      <c r="A6788" t="s">
        <v>605</v>
      </c>
      <c r="B6788" s="2">
        <v>46234</v>
      </c>
      <c r="C6788">
        <v>447976.94</v>
      </c>
      <c r="D6788">
        <v>1997.98</v>
      </c>
      <c r="E6788">
        <v>590.83000000000004</v>
      </c>
      <c r="F6788">
        <v>2734.27</v>
      </c>
      <c r="G6788">
        <v>722.57</v>
      </c>
      <c r="H6788">
        <v>443929.27</v>
      </c>
      <c r="I6788">
        <v>92.91</v>
      </c>
      <c r="J6788">
        <v>27.26</v>
      </c>
      <c r="K6788">
        <v>65.64</v>
      </c>
    </row>
    <row r="6789" spans="1:11" x14ac:dyDescent="0.3">
      <c r="A6789" t="s">
        <v>605</v>
      </c>
      <c r="B6789" s="2">
        <v>46265</v>
      </c>
      <c r="C6789">
        <v>443929.27</v>
      </c>
      <c r="D6789">
        <v>1979.92</v>
      </c>
      <c r="E6789">
        <v>585.49</v>
      </c>
      <c r="F6789">
        <v>2709.57</v>
      </c>
      <c r="G6789">
        <v>716.04</v>
      </c>
      <c r="H6789">
        <v>439918.17</v>
      </c>
      <c r="I6789">
        <v>92.07</v>
      </c>
      <c r="J6789">
        <v>27.26</v>
      </c>
      <c r="K6789">
        <v>64.81</v>
      </c>
    </row>
    <row r="6790" spans="1:11" x14ac:dyDescent="0.3">
      <c r="A6790" t="s">
        <v>605</v>
      </c>
      <c r="B6790" s="2">
        <v>46295</v>
      </c>
      <c r="C6790">
        <v>439918.17</v>
      </c>
      <c r="D6790">
        <v>1962.04</v>
      </c>
      <c r="E6790">
        <v>580.20000000000005</v>
      </c>
      <c r="F6790">
        <v>2685.08</v>
      </c>
      <c r="G6790">
        <v>709.57</v>
      </c>
      <c r="H6790">
        <v>435943.31</v>
      </c>
      <c r="I6790">
        <v>91.24</v>
      </c>
      <c r="J6790">
        <v>27.26</v>
      </c>
      <c r="K6790">
        <v>63.97</v>
      </c>
    </row>
    <row r="6791" spans="1:11" x14ac:dyDescent="0.3">
      <c r="A6791" t="s">
        <v>605</v>
      </c>
      <c r="B6791" s="2">
        <v>46326</v>
      </c>
      <c r="C6791">
        <v>435943.31</v>
      </c>
      <c r="D6791">
        <v>1944.31</v>
      </c>
      <c r="E6791">
        <v>574.96</v>
      </c>
      <c r="F6791">
        <v>2660.82</v>
      </c>
      <c r="G6791">
        <v>703.16</v>
      </c>
      <c r="H6791">
        <v>432004.37</v>
      </c>
      <c r="I6791">
        <v>90.41</v>
      </c>
      <c r="J6791">
        <v>27.26</v>
      </c>
      <c r="K6791">
        <v>63.15</v>
      </c>
    </row>
    <row r="6792" spans="1:11" x14ac:dyDescent="0.3">
      <c r="A6792" t="s">
        <v>605</v>
      </c>
      <c r="B6792" s="2">
        <v>46356</v>
      </c>
      <c r="C6792">
        <v>432004.37</v>
      </c>
      <c r="D6792">
        <v>1926.74</v>
      </c>
      <c r="E6792">
        <v>569.76</v>
      </c>
      <c r="F6792">
        <v>2636.78</v>
      </c>
      <c r="G6792">
        <v>696.81</v>
      </c>
      <c r="H6792">
        <v>428101.02</v>
      </c>
      <c r="I6792">
        <v>89.59</v>
      </c>
      <c r="J6792">
        <v>27.26</v>
      </c>
      <c r="K6792">
        <v>62.33</v>
      </c>
    </row>
    <row r="6793" spans="1:11" x14ac:dyDescent="0.3">
      <c r="A6793" t="s">
        <v>605</v>
      </c>
      <c r="B6793" s="2">
        <v>46387</v>
      </c>
      <c r="C6793">
        <v>428101.02</v>
      </c>
      <c r="D6793">
        <v>1909.33</v>
      </c>
      <c r="E6793">
        <v>564.61</v>
      </c>
      <c r="F6793">
        <v>2612.96</v>
      </c>
      <c r="G6793">
        <v>690.51</v>
      </c>
      <c r="H6793">
        <v>424232.93</v>
      </c>
      <c r="I6793">
        <v>88.78</v>
      </c>
      <c r="J6793">
        <v>27.26</v>
      </c>
      <c r="K6793">
        <v>61.52</v>
      </c>
    </row>
    <row r="6794" spans="1:11" x14ac:dyDescent="0.3">
      <c r="A6794" t="s">
        <v>606</v>
      </c>
      <c r="B6794" s="2">
        <v>46053</v>
      </c>
      <c r="C6794">
        <v>405823</v>
      </c>
      <c r="D6794">
        <v>2528.2800000000002</v>
      </c>
      <c r="E6794">
        <v>373.77</v>
      </c>
      <c r="F6794">
        <v>4769.68</v>
      </c>
      <c r="G6794">
        <v>619.36</v>
      </c>
      <c r="H6794">
        <v>400060.19</v>
      </c>
      <c r="I6794">
        <v>83.95</v>
      </c>
      <c r="J6794">
        <v>26.59</v>
      </c>
      <c r="K6794">
        <v>57.36</v>
      </c>
    </row>
    <row r="6795" spans="1:11" x14ac:dyDescent="0.3">
      <c r="A6795" t="s">
        <v>606</v>
      </c>
      <c r="B6795" s="2">
        <v>46081</v>
      </c>
      <c r="C6795">
        <v>400060.19</v>
      </c>
      <c r="D6795">
        <v>2492.37</v>
      </c>
      <c r="E6795">
        <v>368.47</v>
      </c>
      <c r="F6795">
        <v>4701.95</v>
      </c>
      <c r="G6795">
        <v>610.57000000000005</v>
      </c>
      <c r="H6795">
        <v>394379.21</v>
      </c>
      <c r="I6795">
        <v>82.75</v>
      </c>
      <c r="J6795">
        <v>26.59</v>
      </c>
      <c r="K6795">
        <v>56.17</v>
      </c>
    </row>
    <row r="6796" spans="1:11" x14ac:dyDescent="0.3">
      <c r="A6796" t="s">
        <v>606</v>
      </c>
      <c r="B6796" s="2">
        <v>46112</v>
      </c>
      <c r="C6796">
        <v>394379.21</v>
      </c>
      <c r="D6796">
        <v>2456.98</v>
      </c>
      <c r="E6796">
        <v>363.23</v>
      </c>
      <c r="F6796">
        <v>4635.18</v>
      </c>
      <c r="G6796">
        <v>601.9</v>
      </c>
      <c r="H6796">
        <v>388778.91</v>
      </c>
      <c r="I6796">
        <v>81.58</v>
      </c>
      <c r="J6796">
        <v>26.59</v>
      </c>
      <c r="K6796">
        <v>54.99</v>
      </c>
    </row>
    <row r="6797" spans="1:11" x14ac:dyDescent="0.3">
      <c r="A6797" t="s">
        <v>606</v>
      </c>
      <c r="B6797" s="2">
        <v>46142</v>
      </c>
      <c r="C6797">
        <v>388778.91</v>
      </c>
      <c r="D6797">
        <v>2422.09</v>
      </c>
      <c r="E6797">
        <v>358.08</v>
      </c>
      <c r="F6797">
        <v>4569.3599999999997</v>
      </c>
      <c r="G6797">
        <v>593.35</v>
      </c>
      <c r="H6797">
        <v>383258.13</v>
      </c>
      <c r="I6797">
        <v>80.42</v>
      </c>
      <c r="J6797">
        <v>26.59</v>
      </c>
      <c r="K6797">
        <v>53.83</v>
      </c>
    </row>
    <row r="6798" spans="1:11" x14ac:dyDescent="0.3">
      <c r="A6798" t="s">
        <v>606</v>
      </c>
      <c r="B6798" s="2">
        <v>46173</v>
      </c>
      <c r="C6798">
        <v>383258.13</v>
      </c>
      <c r="D6798">
        <v>2387.6999999999998</v>
      </c>
      <c r="E6798">
        <v>352.99</v>
      </c>
      <c r="F6798">
        <v>4504.47</v>
      </c>
      <c r="G6798">
        <v>584.91999999999996</v>
      </c>
      <c r="H6798">
        <v>377815.74</v>
      </c>
      <c r="I6798">
        <v>79.28</v>
      </c>
      <c r="J6798">
        <v>26.59</v>
      </c>
      <c r="K6798">
        <v>52.69</v>
      </c>
    </row>
    <row r="6799" spans="1:11" x14ac:dyDescent="0.3">
      <c r="A6799" t="s">
        <v>606</v>
      </c>
      <c r="B6799" s="2">
        <v>46203</v>
      </c>
      <c r="C6799">
        <v>377815.74</v>
      </c>
      <c r="D6799">
        <v>2353.79</v>
      </c>
      <c r="E6799">
        <v>347.98</v>
      </c>
      <c r="F6799">
        <v>4440.5</v>
      </c>
      <c r="G6799">
        <v>576.62</v>
      </c>
      <c r="H6799">
        <v>372450.64</v>
      </c>
      <c r="I6799">
        <v>78.150000000000006</v>
      </c>
      <c r="J6799">
        <v>26.59</v>
      </c>
      <c r="K6799">
        <v>51.57</v>
      </c>
    </row>
    <row r="6800" spans="1:11" x14ac:dyDescent="0.3">
      <c r="A6800" t="s">
        <v>606</v>
      </c>
      <c r="B6800" s="2">
        <v>46234</v>
      </c>
      <c r="C6800">
        <v>372450.64</v>
      </c>
      <c r="D6800">
        <v>2320.37</v>
      </c>
      <c r="E6800">
        <v>343.04</v>
      </c>
      <c r="F6800">
        <v>4377.45</v>
      </c>
      <c r="G6800">
        <v>568.42999999999995</v>
      </c>
      <c r="H6800">
        <v>367161.73</v>
      </c>
      <c r="I6800">
        <v>77.040000000000006</v>
      </c>
      <c r="J6800">
        <v>26.59</v>
      </c>
      <c r="K6800">
        <v>50.46</v>
      </c>
    </row>
    <row r="6801" spans="1:11" x14ac:dyDescent="0.3">
      <c r="A6801" t="s">
        <v>606</v>
      </c>
      <c r="B6801" s="2">
        <v>46265</v>
      </c>
      <c r="C6801">
        <v>367161.73</v>
      </c>
      <c r="D6801">
        <v>2287.42</v>
      </c>
      <c r="E6801">
        <v>338.17</v>
      </c>
      <c r="F6801">
        <v>4315.29</v>
      </c>
      <c r="G6801">
        <v>560.36</v>
      </c>
      <c r="H6801">
        <v>361947.92</v>
      </c>
      <c r="I6801">
        <v>75.95</v>
      </c>
      <c r="J6801">
        <v>26.59</v>
      </c>
      <c r="K6801">
        <v>49.36</v>
      </c>
    </row>
    <row r="6802" spans="1:11" x14ac:dyDescent="0.3">
      <c r="A6802" t="s">
        <v>606</v>
      </c>
      <c r="B6802" s="2">
        <v>46295</v>
      </c>
      <c r="C6802">
        <v>361947.92</v>
      </c>
      <c r="D6802">
        <v>2254.94</v>
      </c>
      <c r="E6802">
        <v>333.36</v>
      </c>
      <c r="F6802">
        <v>4254.01</v>
      </c>
      <c r="G6802">
        <v>552.4</v>
      </c>
      <c r="H6802">
        <v>356808.15</v>
      </c>
      <c r="I6802">
        <v>74.87</v>
      </c>
      <c r="J6802">
        <v>26.59</v>
      </c>
      <c r="K6802">
        <v>48.28</v>
      </c>
    </row>
    <row r="6803" spans="1:11" x14ac:dyDescent="0.3">
      <c r="A6803" t="s">
        <v>606</v>
      </c>
      <c r="B6803" s="2">
        <v>46326</v>
      </c>
      <c r="C6803">
        <v>356808.15</v>
      </c>
      <c r="D6803">
        <v>2222.91</v>
      </c>
      <c r="E6803">
        <v>328.63</v>
      </c>
      <c r="F6803">
        <v>4193.6000000000004</v>
      </c>
      <c r="G6803">
        <v>544.55999999999995</v>
      </c>
      <c r="H6803">
        <v>351741.36</v>
      </c>
      <c r="I6803">
        <v>73.81</v>
      </c>
      <c r="J6803">
        <v>26.59</v>
      </c>
      <c r="K6803">
        <v>47.22</v>
      </c>
    </row>
    <row r="6804" spans="1:11" x14ac:dyDescent="0.3">
      <c r="A6804" t="s">
        <v>606</v>
      </c>
      <c r="B6804" s="2">
        <v>46356</v>
      </c>
      <c r="C6804">
        <v>351741.36</v>
      </c>
      <c r="D6804">
        <v>2191.35</v>
      </c>
      <c r="E6804">
        <v>323.95999999999998</v>
      </c>
      <c r="F6804">
        <v>4134.05</v>
      </c>
      <c r="G6804">
        <v>536.82000000000005</v>
      </c>
      <c r="H6804">
        <v>346746.53</v>
      </c>
      <c r="I6804">
        <v>72.760000000000005</v>
      </c>
      <c r="J6804">
        <v>26.59</v>
      </c>
      <c r="K6804">
        <v>46.17</v>
      </c>
    </row>
    <row r="6805" spans="1:11" x14ac:dyDescent="0.3">
      <c r="A6805" t="s">
        <v>606</v>
      </c>
      <c r="B6805" s="2">
        <v>46387</v>
      </c>
      <c r="C6805">
        <v>346746.53</v>
      </c>
      <c r="D6805">
        <v>2160.23</v>
      </c>
      <c r="E6805">
        <v>319.36</v>
      </c>
      <c r="F6805">
        <v>4075.34</v>
      </c>
      <c r="G6805">
        <v>529.20000000000005</v>
      </c>
      <c r="H6805">
        <v>341822.62</v>
      </c>
      <c r="I6805">
        <v>71.73</v>
      </c>
      <c r="J6805">
        <v>26.59</v>
      </c>
      <c r="K6805">
        <v>45.14</v>
      </c>
    </row>
    <row r="6806" spans="1:11" x14ac:dyDescent="0.3">
      <c r="A6806" t="s">
        <v>607</v>
      </c>
      <c r="B6806" s="2">
        <v>46053</v>
      </c>
      <c r="C6806">
        <v>460602.12</v>
      </c>
      <c r="D6806">
        <v>2008.23</v>
      </c>
      <c r="E6806">
        <v>595.86</v>
      </c>
      <c r="F6806">
        <v>6446.27</v>
      </c>
      <c r="G6806">
        <v>224.36</v>
      </c>
      <c r="H6806">
        <v>453335.62</v>
      </c>
      <c r="I6806">
        <v>114.24</v>
      </c>
      <c r="J6806">
        <v>6.08</v>
      </c>
      <c r="K6806">
        <v>108.17</v>
      </c>
    </row>
    <row r="6807" spans="1:11" x14ac:dyDescent="0.3">
      <c r="A6807" t="s">
        <v>607</v>
      </c>
      <c r="B6807" s="2">
        <v>46081</v>
      </c>
      <c r="C6807">
        <v>453335.62</v>
      </c>
      <c r="D6807">
        <v>1976.54</v>
      </c>
      <c r="E6807">
        <v>586.46</v>
      </c>
      <c r="F6807">
        <v>6344.58</v>
      </c>
      <c r="G6807">
        <v>220.82</v>
      </c>
      <c r="H6807">
        <v>446183.75</v>
      </c>
      <c r="I6807">
        <v>112.44</v>
      </c>
      <c r="J6807">
        <v>6.08</v>
      </c>
      <c r="K6807">
        <v>106.36</v>
      </c>
    </row>
    <row r="6808" spans="1:11" x14ac:dyDescent="0.3">
      <c r="A6808" t="s">
        <v>607</v>
      </c>
      <c r="B6808" s="2">
        <v>46112</v>
      </c>
      <c r="C6808">
        <v>446183.75</v>
      </c>
      <c r="D6808">
        <v>1945.36</v>
      </c>
      <c r="E6808">
        <v>577.21</v>
      </c>
      <c r="F6808">
        <v>6244.48</v>
      </c>
      <c r="G6808">
        <v>217.34</v>
      </c>
      <c r="H6808">
        <v>439144.72</v>
      </c>
      <c r="I6808">
        <v>110.67</v>
      </c>
      <c r="J6808">
        <v>6.08</v>
      </c>
      <c r="K6808">
        <v>104.59</v>
      </c>
    </row>
    <row r="6809" spans="1:11" x14ac:dyDescent="0.3">
      <c r="A6809" t="s">
        <v>607</v>
      </c>
      <c r="B6809" s="2">
        <v>46142</v>
      </c>
      <c r="C6809">
        <v>439144.72</v>
      </c>
      <c r="D6809">
        <v>1914.67</v>
      </c>
      <c r="E6809">
        <v>568.1</v>
      </c>
      <c r="F6809">
        <v>6145.97</v>
      </c>
      <c r="G6809">
        <v>213.91</v>
      </c>
      <c r="H6809">
        <v>432216.73</v>
      </c>
      <c r="I6809">
        <v>108.92</v>
      </c>
      <c r="J6809">
        <v>6.08</v>
      </c>
      <c r="K6809">
        <v>102.84</v>
      </c>
    </row>
    <row r="6810" spans="1:11" x14ac:dyDescent="0.3">
      <c r="A6810" t="s">
        <v>607</v>
      </c>
      <c r="B6810" s="2">
        <v>46173</v>
      </c>
      <c r="C6810">
        <v>432216.73</v>
      </c>
      <c r="D6810">
        <v>1884.46</v>
      </c>
      <c r="E6810">
        <v>559.14</v>
      </c>
      <c r="F6810">
        <v>6049.01</v>
      </c>
      <c r="G6810">
        <v>210.54</v>
      </c>
      <c r="H6810">
        <v>425398.04</v>
      </c>
      <c r="I6810">
        <v>107.2</v>
      </c>
      <c r="J6810">
        <v>6.08</v>
      </c>
      <c r="K6810">
        <v>101.12</v>
      </c>
    </row>
    <row r="6811" spans="1:11" x14ac:dyDescent="0.3">
      <c r="A6811" t="s">
        <v>607</v>
      </c>
      <c r="B6811" s="2">
        <v>46203</v>
      </c>
      <c r="C6811">
        <v>425398.04</v>
      </c>
      <c r="D6811">
        <v>1854.74</v>
      </c>
      <c r="E6811">
        <v>550.32000000000005</v>
      </c>
      <c r="F6811">
        <v>5953.58</v>
      </c>
      <c r="G6811">
        <v>207.22</v>
      </c>
      <c r="H6811">
        <v>418686.92</v>
      </c>
      <c r="I6811">
        <v>105.51</v>
      </c>
      <c r="J6811">
        <v>6.08</v>
      </c>
      <c r="K6811">
        <v>99.43</v>
      </c>
    </row>
    <row r="6812" spans="1:11" x14ac:dyDescent="0.3">
      <c r="A6812" t="s">
        <v>607</v>
      </c>
      <c r="B6812" s="2">
        <v>46234</v>
      </c>
      <c r="C6812">
        <v>418686.92</v>
      </c>
      <c r="D6812">
        <v>1825.47</v>
      </c>
      <c r="E6812">
        <v>541.64</v>
      </c>
      <c r="F6812">
        <v>5859.66</v>
      </c>
      <c r="G6812">
        <v>203.95</v>
      </c>
      <c r="H6812">
        <v>412081.68</v>
      </c>
      <c r="I6812">
        <v>103.85</v>
      </c>
      <c r="J6812">
        <v>6.08</v>
      </c>
      <c r="K6812">
        <v>97.77</v>
      </c>
    </row>
    <row r="6813" spans="1:11" x14ac:dyDescent="0.3">
      <c r="A6813" t="s">
        <v>607</v>
      </c>
      <c r="B6813" s="2">
        <v>46265</v>
      </c>
      <c r="C6813">
        <v>412081.68</v>
      </c>
      <c r="D6813">
        <v>1796.68</v>
      </c>
      <c r="E6813">
        <v>533.09</v>
      </c>
      <c r="F6813">
        <v>5767.22</v>
      </c>
      <c r="G6813">
        <v>200.73</v>
      </c>
      <c r="H6813">
        <v>405580.64</v>
      </c>
      <c r="I6813">
        <v>102.21</v>
      </c>
      <c r="J6813">
        <v>6.08</v>
      </c>
      <c r="K6813">
        <v>96.13</v>
      </c>
    </row>
    <row r="6814" spans="1:11" x14ac:dyDescent="0.3">
      <c r="A6814" t="s">
        <v>607</v>
      </c>
      <c r="B6814" s="2">
        <v>46295</v>
      </c>
      <c r="C6814">
        <v>405580.64</v>
      </c>
      <c r="D6814">
        <v>1768.33</v>
      </c>
      <c r="E6814">
        <v>524.67999999999995</v>
      </c>
      <c r="F6814">
        <v>5676.23</v>
      </c>
      <c r="G6814">
        <v>197.56</v>
      </c>
      <c r="H6814">
        <v>399182.16</v>
      </c>
      <c r="I6814">
        <v>100.6</v>
      </c>
      <c r="J6814">
        <v>6.08</v>
      </c>
      <c r="K6814">
        <v>94.52</v>
      </c>
    </row>
    <row r="6815" spans="1:11" x14ac:dyDescent="0.3">
      <c r="A6815" t="s">
        <v>607</v>
      </c>
      <c r="B6815" s="2">
        <v>46326</v>
      </c>
      <c r="C6815">
        <v>399182.16</v>
      </c>
      <c r="D6815">
        <v>1740.43</v>
      </c>
      <c r="E6815">
        <v>516.41</v>
      </c>
      <c r="F6815">
        <v>5586.68</v>
      </c>
      <c r="G6815">
        <v>194.45</v>
      </c>
      <c r="H6815">
        <v>392884.62</v>
      </c>
      <c r="I6815">
        <v>99.01</v>
      </c>
      <c r="J6815">
        <v>6.08</v>
      </c>
      <c r="K6815">
        <v>92.93</v>
      </c>
    </row>
    <row r="6816" spans="1:11" x14ac:dyDescent="0.3">
      <c r="A6816" t="s">
        <v>607</v>
      </c>
      <c r="B6816" s="2">
        <v>46356</v>
      </c>
      <c r="C6816">
        <v>392884.62</v>
      </c>
      <c r="D6816">
        <v>1712.98</v>
      </c>
      <c r="E6816">
        <v>508.26</v>
      </c>
      <c r="F6816">
        <v>5498.55</v>
      </c>
      <c r="G6816">
        <v>191.38</v>
      </c>
      <c r="H6816">
        <v>386686.44</v>
      </c>
      <c r="I6816">
        <v>97.45</v>
      </c>
      <c r="J6816">
        <v>6.08</v>
      </c>
      <c r="K6816">
        <v>91.37</v>
      </c>
    </row>
    <row r="6817" spans="1:11" x14ac:dyDescent="0.3">
      <c r="A6817" t="s">
        <v>607</v>
      </c>
      <c r="B6817" s="2">
        <v>46387</v>
      </c>
      <c r="C6817">
        <v>386686.44</v>
      </c>
      <c r="D6817">
        <v>1685.95</v>
      </c>
      <c r="E6817">
        <v>500.24</v>
      </c>
      <c r="F6817">
        <v>5411.8</v>
      </c>
      <c r="G6817">
        <v>188.36</v>
      </c>
      <c r="H6817">
        <v>380586.04</v>
      </c>
      <c r="I6817">
        <v>95.91</v>
      </c>
      <c r="J6817">
        <v>6.08</v>
      </c>
      <c r="K6817">
        <v>89.83</v>
      </c>
    </row>
    <row r="6818" spans="1:11" x14ac:dyDescent="0.3">
      <c r="A6818" t="s">
        <v>608</v>
      </c>
      <c r="B6818" s="2">
        <v>46053</v>
      </c>
      <c r="C6818">
        <v>447718.13</v>
      </c>
      <c r="D6818">
        <v>2043.83</v>
      </c>
      <c r="E6818">
        <v>695.41</v>
      </c>
      <c r="F6818">
        <v>5953.37</v>
      </c>
      <c r="G6818">
        <v>896.32</v>
      </c>
      <c r="H6818">
        <v>440173.04</v>
      </c>
      <c r="I6818">
        <v>92.49</v>
      </c>
      <c r="J6818">
        <v>6.78</v>
      </c>
      <c r="K6818">
        <v>85.71</v>
      </c>
    </row>
    <row r="6819" spans="1:11" x14ac:dyDescent="0.3">
      <c r="A6819" t="s">
        <v>608</v>
      </c>
      <c r="B6819" s="2">
        <v>46081</v>
      </c>
      <c r="C6819">
        <v>440173.04</v>
      </c>
      <c r="D6819">
        <v>2009.39</v>
      </c>
      <c r="E6819">
        <v>683.69</v>
      </c>
      <c r="F6819">
        <v>5853.04</v>
      </c>
      <c r="G6819">
        <v>881.21</v>
      </c>
      <c r="H6819">
        <v>432755.1</v>
      </c>
      <c r="I6819">
        <v>90.93</v>
      </c>
      <c r="J6819">
        <v>6.78</v>
      </c>
      <c r="K6819">
        <v>84.15</v>
      </c>
    </row>
    <row r="6820" spans="1:11" x14ac:dyDescent="0.3">
      <c r="A6820" t="s">
        <v>608</v>
      </c>
      <c r="B6820" s="2">
        <v>46112</v>
      </c>
      <c r="C6820">
        <v>432755.1</v>
      </c>
      <c r="D6820">
        <v>1975.53</v>
      </c>
      <c r="E6820">
        <v>672.17</v>
      </c>
      <c r="F6820">
        <v>5754.4</v>
      </c>
      <c r="G6820">
        <v>866.36</v>
      </c>
      <c r="H6820">
        <v>425462.17</v>
      </c>
      <c r="I6820">
        <v>89.4</v>
      </c>
      <c r="J6820">
        <v>6.78</v>
      </c>
      <c r="K6820">
        <v>82.62</v>
      </c>
    </row>
    <row r="6821" spans="1:11" x14ac:dyDescent="0.3">
      <c r="A6821" t="s">
        <v>608</v>
      </c>
      <c r="B6821" s="2">
        <v>46142</v>
      </c>
      <c r="C6821">
        <v>425462.17</v>
      </c>
      <c r="D6821">
        <v>1942.23</v>
      </c>
      <c r="E6821">
        <v>660.84</v>
      </c>
      <c r="F6821">
        <v>5657.43</v>
      </c>
      <c r="G6821">
        <v>851.76</v>
      </c>
      <c r="H6821">
        <v>418292.14</v>
      </c>
      <c r="I6821">
        <v>87.89</v>
      </c>
      <c r="J6821">
        <v>6.78</v>
      </c>
      <c r="K6821">
        <v>81.11</v>
      </c>
    </row>
    <row r="6822" spans="1:11" x14ac:dyDescent="0.3">
      <c r="A6822" t="s">
        <v>608</v>
      </c>
      <c r="B6822" s="2">
        <v>46173</v>
      </c>
      <c r="C6822">
        <v>418292.14</v>
      </c>
      <c r="D6822">
        <v>1909.5</v>
      </c>
      <c r="E6822">
        <v>649.70000000000005</v>
      </c>
      <c r="F6822">
        <v>5562.09</v>
      </c>
      <c r="G6822">
        <v>837.41</v>
      </c>
      <c r="H6822">
        <v>411242.94</v>
      </c>
      <c r="I6822">
        <v>86.41</v>
      </c>
      <c r="J6822">
        <v>6.78</v>
      </c>
      <c r="K6822">
        <v>79.63</v>
      </c>
    </row>
    <row r="6823" spans="1:11" x14ac:dyDescent="0.3">
      <c r="A6823" t="s">
        <v>608</v>
      </c>
      <c r="B6823" s="2">
        <v>46203</v>
      </c>
      <c r="C6823">
        <v>411242.94</v>
      </c>
      <c r="D6823">
        <v>1877.32</v>
      </c>
      <c r="E6823">
        <v>638.75</v>
      </c>
      <c r="F6823">
        <v>5468.35</v>
      </c>
      <c r="G6823">
        <v>823.3</v>
      </c>
      <c r="H6823">
        <v>404312.54</v>
      </c>
      <c r="I6823">
        <v>84.95</v>
      </c>
      <c r="J6823">
        <v>6.78</v>
      </c>
      <c r="K6823">
        <v>78.17</v>
      </c>
    </row>
    <row r="6824" spans="1:11" x14ac:dyDescent="0.3">
      <c r="A6824" t="s">
        <v>608</v>
      </c>
      <c r="B6824" s="2">
        <v>46234</v>
      </c>
      <c r="C6824">
        <v>404312.54</v>
      </c>
      <c r="D6824">
        <v>1845.69</v>
      </c>
      <c r="E6824">
        <v>627.99</v>
      </c>
      <c r="F6824">
        <v>5376.2</v>
      </c>
      <c r="G6824">
        <v>809.42</v>
      </c>
      <c r="H6824">
        <v>397498.94</v>
      </c>
      <c r="I6824">
        <v>83.52</v>
      </c>
      <c r="J6824">
        <v>6.78</v>
      </c>
      <c r="K6824">
        <v>76.739999999999995</v>
      </c>
    </row>
    <row r="6825" spans="1:11" x14ac:dyDescent="0.3">
      <c r="A6825" t="s">
        <v>608</v>
      </c>
      <c r="B6825" s="2">
        <v>46265</v>
      </c>
      <c r="C6825">
        <v>397498.94</v>
      </c>
      <c r="D6825">
        <v>1814.58</v>
      </c>
      <c r="E6825">
        <v>617.41</v>
      </c>
      <c r="F6825">
        <v>5285.6</v>
      </c>
      <c r="G6825">
        <v>795.78</v>
      </c>
      <c r="H6825">
        <v>390800.15</v>
      </c>
      <c r="I6825">
        <v>82.11</v>
      </c>
      <c r="J6825">
        <v>6.78</v>
      </c>
      <c r="K6825">
        <v>75.33</v>
      </c>
    </row>
    <row r="6826" spans="1:11" x14ac:dyDescent="0.3">
      <c r="A6826" t="s">
        <v>608</v>
      </c>
      <c r="B6826" s="2">
        <v>46295</v>
      </c>
      <c r="C6826">
        <v>390800.15</v>
      </c>
      <c r="D6826">
        <v>1784</v>
      </c>
      <c r="E6826">
        <v>607</v>
      </c>
      <c r="F6826">
        <v>5196.5200000000004</v>
      </c>
      <c r="G6826">
        <v>782.37</v>
      </c>
      <c r="H6826">
        <v>384214.26</v>
      </c>
      <c r="I6826">
        <v>80.73</v>
      </c>
      <c r="J6826">
        <v>6.78</v>
      </c>
      <c r="K6826">
        <v>73.95</v>
      </c>
    </row>
    <row r="6827" spans="1:11" x14ac:dyDescent="0.3">
      <c r="A6827" t="s">
        <v>608</v>
      </c>
      <c r="B6827" s="2">
        <v>46326</v>
      </c>
      <c r="C6827">
        <v>384214.26</v>
      </c>
      <c r="D6827">
        <v>1753.94</v>
      </c>
      <c r="E6827">
        <v>596.77</v>
      </c>
      <c r="F6827">
        <v>5108.95</v>
      </c>
      <c r="G6827">
        <v>769.19</v>
      </c>
      <c r="H6827">
        <v>377739.36</v>
      </c>
      <c r="I6827">
        <v>79.37</v>
      </c>
      <c r="J6827">
        <v>6.78</v>
      </c>
      <c r="K6827">
        <v>72.59</v>
      </c>
    </row>
    <row r="6828" spans="1:11" x14ac:dyDescent="0.3">
      <c r="A6828" t="s">
        <v>608</v>
      </c>
      <c r="B6828" s="2">
        <v>46356</v>
      </c>
      <c r="C6828">
        <v>377739.36</v>
      </c>
      <c r="D6828">
        <v>1724.38</v>
      </c>
      <c r="E6828">
        <v>586.71</v>
      </c>
      <c r="F6828">
        <v>5022.8500000000004</v>
      </c>
      <c r="G6828">
        <v>756.22</v>
      </c>
      <c r="H6828">
        <v>371373.57</v>
      </c>
      <c r="I6828">
        <v>78.03</v>
      </c>
      <c r="J6828">
        <v>6.78</v>
      </c>
      <c r="K6828">
        <v>71.25</v>
      </c>
    </row>
    <row r="6829" spans="1:11" x14ac:dyDescent="0.3">
      <c r="A6829" t="s">
        <v>608</v>
      </c>
      <c r="B6829" s="2">
        <v>46387</v>
      </c>
      <c r="C6829">
        <v>371373.57</v>
      </c>
      <c r="D6829">
        <v>1695.32</v>
      </c>
      <c r="E6829">
        <v>576.83000000000004</v>
      </c>
      <c r="F6829">
        <v>4938.2</v>
      </c>
      <c r="G6829">
        <v>743.48</v>
      </c>
      <c r="H6829">
        <v>365115.06</v>
      </c>
      <c r="I6829">
        <v>76.72</v>
      </c>
      <c r="J6829">
        <v>6.78</v>
      </c>
      <c r="K6829">
        <v>69.94</v>
      </c>
    </row>
    <row r="6830" spans="1:11" x14ac:dyDescent="0.3">
      <c r="A6830" t="s">
        <v>609</v>
      </c>
      <c r="B6830" s="2">
        <v>46053</v>
      </c>
      <c r="C6830">
        <v>572944.26</v>
      </c>
      <c r="D6830">
        <v>3006.53</v>
      </c>
      <c r="E6830">
        <v>559.11</v>
      </c>
      <c r="F6830">
        <v>5913.47</v>
      </c>
      <c r="G6830">
        <v>1909.83</v>
      </c>
      <c r="H6830">
        <v>564561.85</v>
      </c>
      <c r="I6830">
        <v>130.34</v>
      </c>
      <c r="J6830">
        <v>18.760000000000002</v>
      </c>
      <c r="K6830">
        <v>111.57</v>
      </c>
    </row>
    <row r="6831" spans="1:11" x14ac:dyDescent="0.3">
      <c r="A6831" t="s">
        <v>609</v>
      </c>
      <c r="B6831" s="2">
        <v>46081</v>
      </c>
      <c r="C6831">
        <v>564561.85</v>
      </c>
      <c r="D6831">
        <v>2962.54</v>
      </c>
      <c r="E6831">
        <v>550.92999999999995</v>
      </c>
      <c r="F6831">
        <v>5826.96</v>
      </c>
      <c r="G6831">
        <v>1881.89</v>
      </c>
      <c r="H6831">
        <v>556302.06999999995</v>
      </c>
      <c r="I6831">
        <v>128.43</v>
      </c>
      <c r="J6831">
        <v>18.760000000000002</v>
      </c>
      <c r="K6831">
        <v>109.67</v>
      </c>
    </row>
    <row r="6832" spans="1:11" x14ac:dyDescent="0.3">
      <c r="A6832" t="s">
        <v>609</v>
      </c>
      <c r="B6832" s="2">
        <v>46112</v>
      </c>
      <c r="C6832">
        <v>556302.06999999995</v>
      </c>
      <c r="D6832">
        <v>2919.2</v>
      </c>
      <c r="E6832">
        <v>542.87</v>
      </c>
      <c r="F6832">
        <v>5741.71</v>
      </c>
      <c r="G6832">
        <v>1854.36</v>
      </c>
      <c r="H6832">
        <v>548163.14</v>
      </c>
      <c r="I6832">
        <v>126.55</v>
      </c>
      <c r="J6832">
        <v>18.760000000000002</v>
      </c>
      <c r="K6832">
        <v>107.79</v>
      </c>
    </row>
    <row r="6833" spans="1:11" x14ac:dyDescent="0.3">
      <c r="A6833" t="s">
        <v>609</v>
      </c>
      <c r="B6833" s="2">
        <v>46142</v>
      </c>
      <c r="C6833">
        <v>548163.14</v>
      </c>
      <c r="D6833">
        <v>2876.49</v>
      </c>
      <c r="E6833">
        <v>534.91999999999996</v>
      </c>
      <c r="F6833">
        <v>5657.7</v>
      </c>
      <c r="G6833">
        <v>1827.23</v>
      </c>
      <c r="H6833">
        <v>540143.29</v>
      </c>
      <c r="I6833">
        <v>124.7</v>
      </c>
      <c r="J6833">
        <v>18.760000000000002</v>
      </c>
      <c r="K6833">
        <v>105.94</v>
      </c>
    </row>
    <row r="6834" spans="1:11" x14ac:dyDescent="0.3">
      <c r="A6834" t="s">
        <v>609</v>
      </c>
      <c r="B6834" s="2">
        <v>46173</v>
      </c>
      <c r="C6834">
        <v>540143.29</v>
      </c>
      <c r="D6834">
        <v>2834.4</v>
      </c>
      <c r="E6834">
        <v>527.1</v>
      </c>
      <c r="F6834">
        <v>5574.93</v>
      </c>
      <c r="G6834">
        <v>1800.5</v>
      </c>
      <c r="H6834">
        <v>532240.77</v>
      </c>
      <c r="I6834">
        <v>122.88</v>
      </c>
      <c r="J6834">
        <v>18.760000000000002</v>
      </c>
      <c r="K6834">
        <v>104.11</v>
      </c>
    </row>
    <row r="6835" spans="1:11" x14ac:dyDescent="0.3">
      <c r="A6835" t="s">
        <v>609</v>
      </c>
      <c r="B6835" s="2">
        <v>46203</v>
      </c>
      <c r="C6835">
        <v>532240.77</v>
      </c>
      <c r="D6835">
        <v>2792.93</v>
      </c>
      <c r="E6835">
        <v>519.39</v>
      </c>
      <c r="F6835">
        <v>5493.37</v>
      </c>
      <c r="G6835">
        <v>1774.15</v>
      </c>
      <c r="H6835">
        <v>524453.86</v>
      </c>
      <c r="I6835">
        <v>121.08</v>
      </c>
      <c r="J6835">
        <v>18.760000000000002</v>
      </c>
      <c r="K6835">
        <v>102.31</v>
      </c>
    </row>
    <row r="6836" spans="1:11" x14ac:dyDescent="0.3">
      <c r="A6836" t="s">
        <v>609</v>
      </c>
      <c r="B6836" s="2">
        <v>46234</v>
      </c>
      <c r="C6836">
        <v>524453.86</v>
      </c>
      <c r="D6836">
        <v>2752.07</v>
      </c>
      <c r="E6836">
        <v>511.79</v>
      </c>
      <c r="F6836">
        <v>5412.99</v>
      </c>
      <c r="G6836">
        <v>1748.2</v>
      </c>
      <c r="H6836">
        <v>516780.89</v>
      </c>
      <c r="I6836">
        <v>119.31</v>
      </c>
      <c r="J6836">
        <v>18.760000000000002</v>
      </c>
      <c r="K6836">
        <v>100.54</v>
      </c>
    </row>
    <row r="6837" spans="1:11" x14ac:dyDescent="0.3">
      <c r="A6837" t="s">
        <v>609</v>
      </c>
      <c r="B6837" s="2">
        <v>46265</v>
      </c>
      <c r="C6837">
        <v>516780.89</v>
      </c>
      <c r="D6837">
        <v>2711.81</v>
      </c>
      <c r="E6837">
        <v>504.3</v>
      </c>
      <c r="F6837">
        <v>5333.8</v>
      </c>
      <c r="G6837">
        <v>1722.62</v>
      </c>
      <c r="H6837">
        <v>509220.17</v>
      </c>
      <c r="I6837">
        <v>117.56</v>
      </c>
      <c r="J6837">
        <v>18.760000000000002</v>
      </c>
      <c r="K6837">
        <v>98.8</v>
      </c>
    </row>
    <row r="6838" spans="1:11" x14ac:dyDescent="0.3">
      <c r="A6838" t="s">
        <v>609</v>
      </c>
      <c r="B6838" s="2">
        <v>46295</v>
      </c>
      <c r="C6838">
        <v>509220.17</v>
      </c>
      <c r="D6838">
        <v>2672.13</v>
      </c>
      <c r="E6838">
        <v>496.92</v>
      </c>
      <c r="F6838">
        <v>5255.76</v>
      </c>
      <c r="G6838">
        <v>1697.42</v>
      </c>
      <c r="H6838">
        <v>501770.06</v>
      </c>
      <c r="I6838">
        <v>115.84</v>
      </c>
      <c r="J6838">
        <v>18.760000000000002</v>
      </c>
      <c r="K6838">
        <v>97.08</v>
      </c>
    </row>
    <row r="6839" spans="1:11" x14ac:dyDescent="0.3">
      <c r="A6839" t="s">
        <v>609</v>
      </c>
      <c r="B6839" s="2">
        <v>46326</v>
      </c>
      <c r="C6839">
        <v>501770.06</v>
      </c>
      <c r="D6839">
        <v>2633.04</v>
      </c>
      <c r="E6839">
        <v>489.65</v>
      </c>
      <c r="F6839">
        <v>5178.87</v>
      </c>
      <c r="G6839">
        <v>1672.58</v>
      </c>
      <c r="H6839">
        <v>494428.96</v>
      </c>
      <c r="I6839">
        <v>114.15</v>
      </c>
      <c r="J6839">
        <v>18.760000000000002</v>
      </c>
      <c r="K6839">
        <v>95.38</v>
      </c>
    </row>
    <row r="6840" spans="1:11" x14ac:dyDescent="0.3">
      <c r="A6840" t="s">
        <v>609</v>
      </c>
      <c r="B6840" s="2">
        <v>46356</v>
      </c>
      <c r="C6840">
        <v>494428.96</v>
      </c>
      <c r="D6840">
        <v>2594.52</v>
      </c>
      <c r="E6840">
        <v>482.49</v>
      </c>
      <c r="F6840">
        <v>5103.1000000000004</v>
      </c>
      <c r="G6840">
        <v>1648.11</v>
      </c>
      <c r="H6840">
        <v>487195.26</v>
      </c>
      <c r="I6840">
        <v>112.48</v>
      </c>
      <c r="J6840">
        <v>18.760000000000002</v>
      </c>
      <c r="K6840">
        <v>93.71</v>
      </c>
    </row>
    <row r="6841" spans="1:11" x14ac:dyDescent="0.3">
      <c r="A6841" t="s">
        <v>609</v>
      </c>
      <c r="B6841" s="2">
        <v>46387</v>
      </c>
      <c r="C6841">
        <v>487195.26</v>
      </c>
      <c r="D6841">
        <v>2556.56</v>
      </c>
      <c r="E6841">
        <v>475.43</v>
      </c>
      <c r="F6841">
        <v>5028.4399999999996</v>
      </c>
      <c r="G6841">
        <v>1624</v>
      </c>
      <c r="H6841">
        <v>480067.39</v>
      </c>
      <c r="I6841">
        <v>110.83</v>
      </c>
      <c r="J6841">
        <v>18.760000000000002</v>
      </c>
      <c r="K6841">
        <v>92.07</v>
      </c>
    </row>
    <row r="6842" spans="1:11" x14ac:dyDescent="0.3">
      <c r="A6842" t="s">
        <v>610</v>
      </c>
      <c r="B6842" s="2">
        <v>46053</v>
      </c>
      <c r="C6842">
        <v>272060.42</v>
      </c>
      <c r="D6842">
        <v>1435.35</v>
      </c>
      <c r="E6842">
        <v>342.45</v>
      </c>
      <c r="F6842">
        <v>2722.76</v>
      </c>
      <c r="G6842">
        <v>184.5</v>
      </c>
      <c r="H6842">
        <v>268810.71000000002</v>
      </c>
      <c r="I6842">
        <v>56.34</v>
      </c>
      <c r="J6842">
        <v>5.0599999999999996</v>
      </c>
      <c r="K6842">
        <v>51.28</v>
      </c>
    </row>
    <row r="6843" spans="1:11" x14ac:dyDescent="0.3">
      <c r="A6843" t="s">
        <v>610</v>
      </c>
      <c r="B6843" s="2">
        <v>46081</v>
      </c>
      <c r="C6843">
        <v>268810.71000000002</v>
      </c>
      <c r="D6843">
        <v>1418.2</v>
      </c>
      <c r="E6843">
        <v>338.36</v>
      </c>
      <c r="F6843">
        <v>2690.24</v>
      </c>
      <c r="G6843">
        <v>182.29</v>
      </c>
      <c r="H6843">
        <v>265599.81</v>
      </c>
      <c r="I6843">
        <v>55.67</v>
      </c>
      <c r="J6843">
        <v>5.0599999999999996</v>
      </c>
      <c r="K6843">
        <v>50.61</v>
      </c>
    </row>
    <row r="6844" spans="1:11" x14ac:dyDescent="0.3">
      <c r="A6844" t="s">
        <v>610</v>
      </c>
      <c r="B6844" s="2">
        <v>46112</v>
      </c>
      <c r="C6844">
        <v>265599.81</v>
      </c>
      <c r="D6844">
        <v>1401.26</v>
      </c>
      <c r="E6844">
        <v>334.32</v>
      </c>
      <c r="F6844">
        <v>2658.1</v>
      </c>
      <c r="G6844">
        <v>180.12</v>
      </c>
      <c r="H6844">
        <v>262427.27</v>
      </c>
      <c r="I6844">
        <v>55</v>
      </c>
      <c r="J6844">
        <v>5.0599999999999996</v>
      </c>
      <c r="K6844">
        <v>49.94</v>
      </c>
    </row>
    <row r="6845" spans="1:11" x14ac:dyDescent="0.3">
      <c r="A6845" t="s">
        <v>610</v>
      </c>
      <c r="B6845" s="2">
        <v>46142</v>
      </c>
      <c r="C6845">
        <v>262427.27</v>
      </c>
      <c r="D6845">
        <v>1384.52</v>
      </c>
      <c r="E6845">
        <v>330.33</v>
      </c>
      <c r="F6845">
        <v>2626.35</v>
      </c>
      <c r="G6845">
        <v>177.97</v>
      </c>
      <c r="H6845">
        <v>259292.62</v>
      </c>
      <c r="I6845">
        <v>54.35</v>
      </c>
      <c r="J6845">
        <v>5.0599999999999996</v>
      </c>
      <c r="K6845">
        <v>49.29</v>
      </c>
    </row>
    <row r="6846" spans="1:11" x14ac:dyDescent="0.3">
      <c r="A6846" t="s">
        <v>610</v>
      </c>
      <c r="B6846" s="2">
        <v>46173</v>
      </c>
      <c r="C6846">
        <v>259292.62</v>
      </c>
      <c r="D6846">
        <v>1367.98</v>
      </c>
      <c r="E6846">
        <v>326.38</v>
      </c>
      <c r="F6846">
        <v>2594.98</v>
      </c>
      <c r="G6846">
        <v>175.84</v>
      </c>
      <c r="H6846">
        <v>256195.41</v>
      </c>
      <c r="I6846">
        <v>53.7</v>
      </c>
      <c r="J6846">
        <v>5.0599999999999996</v>
      </c>
      <c r="K6846">
        <v>48.64</v>
      </c>
    </row>
    <row r="6847" spans="1:11" x14ac:dyDescent="0.3">
      <c r="A6847" t="s">
        <v>610</v>
      </c>
      <c r="B6847" s="2">
        <v>46203</v>
      </c>
      <c r="C6847">
        <v>256195.41</v>
      </c>
      <c r="D6847">
        <v>1351.64</v>
      </c>
      <c r="E6847">
        <v>322.48</v>
      </c>
      <c r="F6847">
        <v>2563.9899999999998</v>
      </c>
      <c r="G6847">
        <v>173.74</v>
      </c>
      <c r="H6847">
        <v>253135.21</v>
      </c>
      <c r="I6847">
        <v>53.06</v>
      </c>
      <c r="J6847">
        <v>5.0599999999999996</v>
      </c>
      <c r="K6847">
        <v>48</v>
      </c>
    </row>
    <row r="6848" spans="1:11" x14ac:dyDescent="0.3">
      <c r="A6848" t="s">
        <v>610</v>
      </c>
      <c r="B6848" s="2">
        <v>46234</v>
      </c>
      <c r="C6848">
        <v>253135.21</v>
      </c>
      <c r="D6848">
        <v>1335.5</v>
      </c>
      <c r="E6848">
        <v>318.63</v>
      </c>
      <c r="F6848">
        <v>2533.36</v>
      </c>
      <c r="G6848">
        <v>171.66</v>
      </c>
      <c r="H6848">
        <v>250111.55</v>
      </c>
      <c r="I6848">
        <v>52.42</v>
      </c>
      <c r="J6848">
        <v>5.0599999999999996</v>
      </c>
      <c r="K6848">
        <v>47.36</v>
      </c>
    </row>
    <row r="6849" spans="1:11" x14ac:dyDescent="0.3">
      <c r="A6849" t="s">
        <v>610</v>
      </c>
      <c r="B6849" s="2">
        <v>46265</v>
      </c>
      <c r="C6849">
        <v>250111.55</v>
      </c>
      <c r="D6849">
        <v>1319.55</v>
      </c>
      <c r="E6849">
        <v>314.83</v>
      </c>
      <c r="F6849">
        <v>2503.1</v>
      </c>
      <c r="G6849">
        <v>169.61</v>
      </c>
      <c r="H6849">
        <v>247124.01</v>
      </c>
      <c r="I6849">
        <v>51.8</v>
      </c>
      <c r="J6849">
        <v>5.0599999999999996</v>
      </c>
      <c r="K6849">
        <v>46.74</v>
      </c>
    </row>
    <row r="6850" spans="1:11" x14ac:dyDescent="0.3">
      <c r="A6850" t="s">
        <v>610</v>
      </c>
      <c r="B6850" s="2">
        <v>46295</v>
      </c>
      <c r="C6850">
        <v>247124.01</v>
      </c>
      <c r="D6850">
        <v>1303.79</v>
      </c>
      <c r="E6850">
        <v>311.07</v>
      </c>
      <c r="F6850">
        <v>2473.1999999999998</v>
      </c>
      <c r="G6850">
        <v>167.59</v>
      </c>
      <c r="H6850">
        <v>244172.16</v>
      </c>
      <c r="I6850">
        <v>51.18</v>
      </c>
      <c r="J6850">
        <v>5.0599999999999996</v>
      </c>
      <c r="K6850">
        <v>46.12</v>
      </c>
    </row>
    <row r="6851" spans="1:11" x14ac:dyDescent="0.3">
      <c r="A6851" t="s">
        <v>610</v>
      </c>
      <c r="B6851" s="2">
        <v>46326</v>
      </c>
      <c r="C6851">
        <v>244172.16</v>
      </c>
      <c r="D6851">
        <v>1288.21</v>
      </c>
      <c r="E6851">
        <v>307.35000000000002</v>
      </c>
      <c r="F6851">
        <v>2443.66</v>
      </c>
      <c r="G6851">
        <v>165.59</v>
      </c>
      <c r="H6851">
        <v>241255.57</v>
      </c>
      <c r="I6851">
        <v>50.57</v>
      </c>
      <c r="J6851">
        <v>5.0599999999999996</v>
      </c>
      <c r="K6851">
        <v>45.51</v>
      </c>
    </row>
    <row r="6852" spans="1:11" x14ac:dyDescent="0.3">
      <c r="A6852" t="s">
        <v>610</v>
      </c>
      <c r="B6852" s="2">
        <v>46356</v>
      </c>
      <c r="C6852">
        <v>241255.57</v>
      </c>
      <c r="D6852">
        <v>1272.82</v>
      </c>
      <c r="E6852">
        <v>303.68</v>
      </c>
      <c r="F6852">
        <v>2414.4699999999998</v>
      </c>
      <c r="G6852">
        <v>163.61000000000001</v>
      </c>
      <c r="H6852">
        <v>238373.81</v>
      </c>
      <c r="I6852">
        <v>49.96</v>
      </c>
      <c r="J6852">
        <v>5.0599999999999996</v>
      </c>
      <c r="K6852">
        <v>44.9</v>
      </c>
    </row>
    <row r="6853" spans="1:11" x14ac:dyDescent="0.3">
      <c r="A6853" t="s">
        <v>610</v>
      </c>
      <c r="B6853" s="2">
        <v>46387</v>
      </c>
      <c r="C6853">
        <v>238373.81</v>
      </c>
      <c r="D6853">
        <v>1257.6199999999999</v>
      </c>
      <c r="E6853">
        <v>300.05</v>
      </c>
      <c r="F6853">
        <v>2385.63</v>
      </c>
      <c r="G6853">
        <v>161.65</v>
      </c>
      <c r="H6853">
        <v>235526.48</v>
      </c>
      <c r="I6853">
        <v>49.36</v>
      </c>
      <c r="J6853">
        <v>5.0599999999999996</v>
      </c>
      <c r="K6853">
        <v>44.31</v>
      </c>
    </row>
    <row r="6854" spans="1:11" x14ac:dyDescent="0.3">
      <c r="A6854" t="s">
        <v>611</v>
      </c>
      <c r="B6854" s="2">
        <v>46053</v>
      </c>
      <c r="C6854">
        <v>392187.7</v>
      </c>
      <c r="D6854">
        <v>1992.64</v>
      </c>
      <c r="E6854">
        <v>443.84</v>
      </c>
      <c r="F6854">
        <v>3417.1</v>
      </c>
      <c r="G6854">
        <v>339.6</v>
      </c>
      <c r="H6854">
        <v>387987.15</v>
      </c>
      <c r="I6854">
        <v>89.4</v>
      </c>
      <c r="J6854">
        <v>7.87</v>
      </c>
      <c r="K6854">
        <v>81.52</v>
      </c>
    </row>
    <row r="6855" spans="1:11" x14ac:dyDescent="0.3">
      <c r="A6855" t="s">
        <v>611</v>
      </c>
      <c r="B6855" s="2">
        <v>46081</v>
      </c>
      <c r="C6855">
        <v>387987.15</v>
      </c>
      <c r="D6855">
        <v>1971.3</v>
      </c>
      <c r="E6855">
        <v>439.09</v>
      </c>
      <c r="F6855">
        <v>3380.5</v>
      </c>
      <c r="G6855">
        <v>335.96</v>
      </c>
      <c r="H6855">
        <v>383831.6</v>
      </c>
      <c r="I6855">
        <v>88.44</v>
      </c>
      <c r="J6855">
        <v>7.87</v>
      </c>
      <c r="K6855">
        <v>80.56</v>
      </c>
    </row>
    <row r="6856" spans="1:11" x14ac:dyDescent="0.3">
      <c r="A6856" t="s">
        <v>611</v>
      </c>
      <c r="B6856" s="2">
        <v>46112</v>
      </c>
      <c r="C6856">
        <v>383831.6</v>
      </c>
      <c r="D6856">
        <v>1950.18</v>
      </c>
      <c r="E6856">
        <v>434.39</v>
      </c>
      <c r="F6856">
        <v>3344.3</v>
      </c>
      <c r="G6856">
        <v>332.36</v>
      </c>
      <c r="H6856">
        <v>379720.55</v>
      </c>
      <c r="I6856">
        <v>87.49</v>
      </c>
      <c r="J6856">
        <v>7.87</v>
      </c>
      <c r="K6856">
        <v>79.62</v>
      </c>
    </row>
    <row r="6857" spans="1:11" x14ac:dyDescent="0.3">
      <c r="A6857" t="s">
        <v>611</v>
      </c>
      <c r="B6857" s="2">
        <v>46142</v>
      </c>
      <c r="C6857">
        <v>379720.55</v>
      </c>
      <c r="D6857">
        <v>1929.3</v>
      </c>
      <c r="E6857">
        <v>429.74</v>
      </c>
      <c r="F6857">
        <v>3308.48</v>
      </c>
      <c r="G6857">
        <v>328.8</v>
      </c>
      <c r="H6857">
        <v>375653.54</v>
      </c>
      <c r="I6857">
        <v>86.55</v>
      </c>
      <c r="J6857">
        <v>7.87</v>
      </c>
      <c r="K6857">
        <v>78.680000000000007</v>
      </c>
    </row>
    <row r="6858" spans="1:11" x14ac:dyDescent="0.3">
      <c r="A6858" t="s">
        <v>611</v>
      </c>
      <c r="B6858" s="2">
        <v>46173</v>
      </c>
      <c r="C6858">
        <v>375653.54</v>
      </c>
      <c r="D6858">
        <v>1908.63</v>
      </c>
      <c r="E6858">
        <v>425.13</v>
      </c>
      <c r="F6858">
        <v>3273.04</v>
      </c>
      <c r="G6858">
        <v>325.27999999999997</v>
      </c>
      <c r="H6858">
        <v>371630.08000000002</v>
      </c>
      <c r="I6858">
        <v>85.63</v>
      </c>
      <c r="J6858">
        <v>7.87</v>
      </c>
      <c r="K6858">
        <v>77.75</v>
      </c>
    </row>
    <row r="6859" spans="1:11" x14ac:dyDescent="0.3">
      <c r="A6859" t="s">
        <v>611</v>
      </c>
      <c r="B6859" s="2">
        <v>46203</v>
      </c>
      <c r="C6859">
        <v>371630.08000000002</v>
      </c>
      <c r="D6859">
        <v>1888.19</v>
      </c>
      <c r="E6859">
        <v>420.58</v>
      </c>
      <c r="F6859">
        <v>3237.98</v>
      </c>
      <c r="G6859">
        <v>321.8</v>
      </c>
      <c r="H6859">
        <v>367649.72</v>
      </c>
      <c r="I6859">
        <v>84.71</v>
      </c>
      <c r="J6859">
        <v>7.87</v>
      </c>
      <c r="K6859">
        <v>76.84</v>
      </c>
    </row>
    <row r="6860" spans="1:11" x14ac:dyDescent="0.3">
      <c r="A6860" t="s">
        <v>611</v>
      </c>
      <c r="B6860" s="2">
        <v>46234</v>
      </c>
      <c r="C6860">
        <v>367649.72</v>
      </c>
      <c r="D6860">
        <v>1867.97</v>
      </c>
      <c r="E6860">
        <v>416.07</v>
      </c>
      <c r="F6860">
        <v>3203.3</v>
      </c>
      <c r="G6860">
        <v>318.35000000000002</v>
      </c>
      <c r="H6860">
        <v>363711.99</v>
      </c>
      <c r="I6860">
        <v>83.8</v>
      </c>
      <c r="J6860">
        <v>7.87</v>
      </c>
      <c r="K6860">
        <v>75.930000000000007</v>
      </c>
    </row>
    <row r="6861" spans="1:11" x14ac:dyDescent="0.3">
      <c r="A6861" t="s">
        <v>611</v>
      </c>
      <c r="B6861" s="2">
        <v>46265</v>
      </c>
      <c r="C6861">
        <v>363711.99</v>
      </c>
      <c r="D6861">
        <v>1847.96</v>
      </c>
      <c r="E6861">
        <v>411.62</v>
      </c>
      <c r="F6861">
        <v>3169</v>
      </c>
      <c r="G6861">
        <v>314.94</v>
      </c>
      <c r="H6861">
        <v>359816.44</v>
      </c>
      <c r="I6861">
        <v>82.9</v>
      </c>
      <c r="J6861">
        <v>7.87</v>
      </c>
      <c r="K6861">
        <v>75.03</v>
      </c>
    </row>
    <row r="6862" spans="1:11" x14ac:dyDescent="0.3">
      <c r="A6862" t="s">
        <v>611</v>
      </c>
      <c r="B6862" s="2">
        <v>46295</v>
      </c>
      <c r="C6862">
        <v>359816.44</v>
      </c>
      <c r="D6862">
        <v>1828.17</v>
      </c>
      <c r="E6862">
        <v>407.21</v>
      </c>
      <c r="F6862">
        <v>3135.05</v>
      </c>
      <c r="G6862">
        <v>311.57</v>
      </c>
      <c r="H6862">
        <v>355962.6</v>
      </c>
      <c r="I6862">
        <v>82.02</v>
      </c>
      <c r="J6862">
        <v>7.87</v>
      </c>
      <c r="K6862">
        <v>74.14</v>
      </c>
    </row>
    <row r="6863" spans="1:11" x14ac:dyDescent="0.3">
      <c r="A6863" t="s">
        <v>611</v>
      </c>
      <c r="B6863" s="2">
        <v>46326</v>
      </c>
      <c r="C6863">
        <v>355962.6</v>
      </c>
      <c r="D6863">
        <v>1808.59</v>
      </c>
      <c r="E6863">
        <v>402.85</v>
      </c>
      <c r="F6863">
        <v>3101.48</v>
      </c>
      <c r="G6863">
        <v>308.23</v>
      </c>
      <c r="H6863">
        <v>352150.05</v>
      </c>
      <c r="I6863">
        <v>81.14</v>
      </c>
      <c r="J6863">
        <v>7.87</v>
      </c>
      <c r="K6863">
        <v>73.27</v>
      </c>
    </row>
    <row r="6864" spans="1:11" x14ac:dyDescent="0.3">
      <c r="A6864" t="s">
        <v>611</v>
      </c>
      <c r="B6864" s="2">
        <v>46356</v>
      </c>
      <c r="C6864">
        <v>352150.05</v>
      </c>
      <c r="D6864">
        <v>1789.22</v>
      </c>
      <c r="E6864">
        <v>398.53</v>
      </c>
      <c r="F6864">
        <v>3068.26</v>
      </c>
      <c r="G6864">
        <v>304.93</v>
      </c>
      <c r="H6864">
        <v>348378.33</v>
      </c>
      <c r="I6864">
        <v>80.27</v>
      </c>
      <c r="J6864">
        <v>7.87</v>
      </c>
      <c r="K6864">
        <v>72.400000000000006</v>
      </c>
    </row>
    <row r="6865" spans="1:11" x14ac:dyDescent="0.3">
      <c r="A6865" t="s">
        <v>611</v>
      </c>
      <c r="B6865" s="2">
        <v>46387</v>
      </c>
      <c r="C6865">
        <v>348378.33</v>
      </c>
      <c r="D6865">
        <v>1770.05</v>
      </c>
      <c r="E6865">
        <v>394.26</v>
      </c>
      <c r="F6865">
        <v>3035.39</v>
      </c>
      <c r="G6865">
        <v>301.66000000000003</v>
      </c>
      <c r="H6865">
        <v>344647.01</v>
      </c>
      <c r="I6865">
        <v>79.41</v>
      </c>
      <c r="J6865">
        <v>7.87</v>
      </c>
      <c r="K6865">
        <v>71.540000000000006</v>
      </c>
    </row>
    <row r="6866" spans="1:11" x14ac:dyDescent="0.3">
      <c r="A6866" t="s">
        <v>612</v>
      </c>
      <c r="B6866" s="2">
        <v>46053</v>
      </c>
      <c r="C6866">
        <v>466588</v>
      </c>
      <c r="D6866">
        <v>1923.9</v>
      </c>
      <c r="E6866">
        <v>2446.5100000000002</v>
      </c>
      <c r="F6866">
        <v>7292.96</v>
      </c>
      <c r="G6866">
        <v>643.16999999999996</v>
      </c>
      <c r="H6866">
        <v>456205.37</v>
      </c>
      <c r="I6866">
        <v>96.12</v>
      </c>
      <c r="J6866">
        <v>6.74</v>
      </c>
      <c r="K6866">
        <v>89.39</v>
      </c>
    </row>
    <row r="6867" spans="1:11" x14ac:dyDescent="0.3">
      <c r="A6867" t="s">
        <v>612</v>
      </c>
      <c r="B6867" s="2">
        <v>46081</v>
      </c>
      <c r="C6867">
        <v>456205.37</v>
      </c>
      <c r="D6867">
        <v>1881.09</v>
      </c>
      <c r="E6867">
        <v>2392.0700000000002</v>
      </c>
      <c r="F6867">
        <v>7130.67</v>
      </c>
      <c r="G6867">
        <v>628.86</v>
      </c>
      <c r="H6867">
        <v>446053.77</v>
      </c>
      <c r="I6867">
        <v>93.99</v>
      </c>
      <c r="J6867">
        <v>6.74</v>
      </c>
      <c r="K6867">
        <v>87.25</v>
      </c>
    </row>
    <row r="6868" spans="1:11" x14ac:dyDescent="0.3">
      <c r="A6868" t="s">
        <v>612</v>
      </c>
      <c r="B6868" s="2">
        <v>46112</v>
      </c>
      <c r="C6868">
        <v>446053.77</v>
      </c>
      <c r="D6868">
        <v>1839.23</v>
      </c>
      <c r="E6868">
        <v>2338.84</v>
      </c>
      <c r="F6868">
        <v>6972</v>
      </c>
      <c r="G6868">
        <v>614.86</v>
      </c>
      <c r="H6868">
        <v>436128.07</v>
      </c>
      <c r="I6868">
        <v>91.89</v>
      </c>
      <c r="J6868">
        <v>6.74</v>
      </c>
      <c r="K6868">
        <v>85.15</v>
      </c>
    </row>
    <row r="6869" spans="1:11" x14ac:dyDescent="0.3">
      <c r="A6869" t="s">
        <v>612</v>
      </c>
      <c r="B6869" s="2">
        <v>46142</v>
      </c>
      <c r="C6869">
        <v>436128.07</v>
      </c>
      <c r="D6869">
        <v>1798.3</v>
      </c>
      <c r="E6869">
        <v>2286.79</v>
      </c>
      <c r="F6869">
        <v>6816.86</v>
      </c>
      <c r="G6869">
        <v>601.17999999999995</v>
      </c>
      <c r="H6869">
        <v>426423.24</v>
      </c>
      <c r="I6869">
        <v>89.85</v>
      </c>
      <c r="J6869">
        <v>6.74</v>
      </c>
      <c r="K6869">
        <v>83.11</v>
      </c>
    </row>
    <row r="6870" spans="1:11" x14ac:dyDescent="0.3">
      <c r="A6870" t="s">
        <v>612</v>
      </c>
      <c r="B6870" s="2">
        <v>46173</v>
      </c>
      <c r="C6870">
        <v>426423.24</v>
      </c>
      <c r="D6870">
        <v>1758.29</v>
      </c>
      <c r="E6870">
        <v>2235.91</v>
      </c>
      <c r="F6870">
        <v>6665.17</v>
      </c>
      <c r="G6870">
        <v>587.79999999999995</v>
      </c>
      <c r="H6870">
        <v>416934.37</v>
      </c>
      <c r="I6870">
        <v>87.85</v>
      </c>
      <c r="J6870">
        <v>6.74</v>
      </c>
      <c r="K6870">
        <v>81.11</v>
      </c>
    </row>
    <row r="6871" spans="1:11" x14ac:dyDescent="0.3">
      <c r="A6871" t="s">
        <v>612</v>
      </c>
      <c r="B6871" s="2">
        <v>46203</v>
      </c>
      <c r="C6871">
        <v>416934.37</v>
      </c>
      <c r="D6871">
        <v>1719.16</v>
      </c>
      <c r="E6871">
        <v>2186.15</v>
      </c>
      <c r="F6871">
        <v>6516.85</v>
      </c>
      <c r="G6871">
        <v>574.72</v>
      </c>
      <c r="H6871">
        <v>407656.64</v>
      </c>
      <c r="I6871">
        <v>85.89</v>
      </c>
      <c r="J6871">
        <v>6.74</v>
      </c>
      <c r="K6871">
        <v>79.16</v>
      </c>
    </row>
    <row r="6872" spans="1:11" x14ac:dyDescent="0.3">
      <c r="A6872" t="s">
        <v>612</v>
      </c>
      <c r="B6872" s="2">
        <v>46234</v>
      </c>
      <c r="C6872">
        <v>407656.64</v>
      </c>
      <c r="D6872">
        <v>1680.9</v>
      </c>
      <c r="E6872">
        <v>2137.5</v>
      </c>
      <c r="F6872">
        <v>6371.84</v>
      </c>
      <c r="G6872">
        <v>561.92999999999995</v>
      </c>
      <c r="H6872">
        <v>398585.36</v>
      </c>
      <c r="I6872">
        <v>83.98</v>
      </c>
      <c r="J6872">
        <v>6.74</v>
      </c>
      <c r="K6872">
        <v>77.239999999999995</v>
      </c>
    </row>
    <row r="6873" spans="1:11" x14ac:dyDescent="0.3">
      <c r="A6873" t="s">
        <v>612</v>
      </c>
      <c r="B6873" s="2">
        <v>46265</v>
      </c>
      <c r="C6873">
        <v>398585.36</v>
      </c>
      <c r="D6873">
        <v>1643.5</v>
      </c>
      <c r="E6873">
        <v>2089.94</v>
      </c>
      <c r="F6873">
        <v>6230.05</v>
      </c>
      <c r="G6873">
        <v>549.42999999999995</v>
      </c>
      <c r="H6873">
        <v>389715.94</v>
      </c>
      <c r="I6873">
        <v>82.11</v>
      </c>
      <c r="J6873">
        <v>6.74</v>
      </c>
      <c r="K6873">
        <v>75.38</v>
      </c>
    </row>
    <row r="6874" spans="1:11" x14ac:dyDescent="0.3">
      <c r="A6874" t="s">
        <v>612</v>
      </c>
      <c r="B6874" s="2">
        <v>46295</v>
      </c>
      <c r="C6874">
        <v>389715.94</v>
      </c>
      <c r="D6874">
        <v>1606.93</v>
      </c>
      <c r="E6874">
        <v>2043.43</v>
      </c>
      <c r="F6874">
        <v>6091.42</v>
      </c>
      <c r="G6874">
        <v>537.20000000000005</v>
      </c>
      <c r="H6874">
        <v>381043.89</v>
      </c>
      <c r="I6874">
        <v>80.290000000000006</v>
      </c>
      <c r="J6874">
        <v>6.74</v>
      </c>
      <c r="K6874">
        <v>73.55</v>
      </c>
    </row>
    <row r="6875" spans="1:11" x14ac:dyDescent="0.3">
      <c r="A6875" t="s">
        <v>612</v>
      </c>
      <c r="B6875" s="2">
        <v>46326</v>
      </c>
      <c r="C6875">
        <v>381043.89</v>
      </c>
      <c r="D6875">
        <v>1571.17</v>
      </c>
      <c r="E6875">
        <v>1997.96</v>
      </c>
      <c r="F6875">
        <v>5955.87</v>
      </c>
      <c r="G6875">
        <v>525.25</v>
      </c>
      <c r="H6875">
        <v>372564.8</v>
      </c>
      <c r="I6875">
        <v>78.5</v>
      </c>
      <c r="J6875">
        <v>6.74</v>
      </c>
      <c r="K6875">
        <v>71.760000000000005</v>
      </c>
    </row>
    <row r="6876" spans="1:11" x14ac:dyDescent="0.3">
      <c r="A6876" t="s">
        <v>612</v>
      </c>
      <c r="B6876" s="2">
        <v>46356</v>
      </c>
      <c r="C6876">
        <v>372564.8</v>
      </c>
      <c r="D6876">
        <v>1536.21</v>
      </c>
      <c r="E6876">
        <v>1953.5</v>
      </c>
      <c r="F6876">
        <v>5823.34</v>
      </c>
      <c r="G6876">
        <v>513.55999999999995</v>
      </c>
      <c r="H6876">
        <v>364274.4</v>
      </c>
      <c r="I6876">
        <v>76.75</v>
      </c>
      <c r="J6876">
        <v>6.74</v>
      </c>
      <c r="K6876">
        <v>70.010000000000005</v>
      </c>
    </row>
    <row r="6877" spans="1:11" x14ac:dyDescent="0.3">
      <c r="A6877" t="s">
        <v>612</v>
      </c>
      <c r="B6877" s="2">
        <v>46387</v>
      </c>
      <c r="C6877">
        <v>364274.4</v>
      </c>
      <c r="D6877">
        <v>1502.02</v>
      </c>
      <c r="E6877">
        <v>1910.03</v>
      </c>
      <c r="F6877">
        <v>5693.76</v>
      </c>
      <c r="G6877">
        <v>502.13</v>
      </c>
      <c r="H6877">
        <v>356168.48</v>
      </c>
      <c r="I6877">
        <v>75.05</v>
      </c>
      <c r="J6877">
        <v>6.74</v>
      </c>
      <c r="K6877">
        <v>68.31</v>
      </c>
    </row>
    <row r="6878" spans="1:11" x14ac:dyDescent="0.3">
      <c r="A6878" t="s">
        <v>613</v>
      </c>
      <c r="B6878" s="2">
        <v>46053</v>
      </c>
      <c r="C6878">
        <v>537707.84</v>
      </c>
      <c r="D6878">
        <v>3047.91</v>
      </c>
      <c r="E6878">
        <v>684.85</v>
      </c>
      <c r="F6878">
        <v>5659.64</v>
      </c>
      <c r="G6878">
        <v>1508.75</v>
      </c>
      <c r="H6878">
        <v>529854.6</v>
      </c>
      <c r="I6878">
        <v>111.2</v>
      </c>
      <c r="J6878">
        <v>6.7</v>
      </c>
      <c r="K6878">
        <v>104.51</v>
      </c>
    </row>
    <row r="6879" spans="1:11" x14ac:dyDescent="0.3">
      <c r="A6879" t="s">
        <v>613</v>
      </c>
      <c r="B6879" s="2">
        <v>46081</v>
      </c>
      <c r="C6879">
        <v>529854.6</v>
      </c>
      <c r="D6879">
        <v>3003.39</v>
      </c>
      <c r="E6879">
        <v>674.85</v>
      </c>
      <c r="F6879">
        <v>5576.98</v>
      </c>
      <c r="G6879">
        <v>1486.71</v>
      </c>
      <c r="H6879">
        <v>522116.06</v>
      </c>
      <c r="I6879">
        <v>109.58</v>
      </c>
      <c r="J6879">
        <v>6.7</v>
      </c>
      <c r="K6879">
        <v>102.88</v>
      </c>
    </row>
    <row r="6880" spans="1:11" x14ac:dyDescent="0.3">
      <c r="A6880" t="s">
        <v>613</v>
      </c>
      <c r="B6880" s="2">
        <v>46112</v>
      </c>
      <c r="C6880">
        <v>522116.06</v>
      </c>
      <c r="D6880">
        <v>2959.53</v>
      </c>
      <c r="E6880">
        <v>664.99</v>
      </c>
      <c r="F6880">
        <v>5495.53</v>
      </c>
      <c r="G6880">
        <v>1465</v>
      </c>
      <c r="H6880">
        <v>514490.54</v>
      </c>
      <c r="I6880">
        <v>107.98</v>
      </c>
      <c r="J6880">
        <v>6.7</v>
      </c>
      <c r="K6880">
        <v>101.28</v>
      </c>
    </row>
    <row r="6881" spans="1:11" x14ac:dyDescent="0.3">
      <c r="A6881" t="s">
        <v>613</v>
      </c>
      <c r="B6881" s="2">
        <v>46142</v>
      </c>
      <c r="C6881">
        <v>514490.54</v>
      </c>
      <c r="D6881">
        <v>2916.3</v>
      </c>
      <c r="E6881">
        <v>655.28</v>
      </c>
      <c r="F6881">
        <v>5415.26</v>
      </c>
      <c r="G6881">
        <v>1443.6</v>
      </c>
      <c r="H6881">
        <v>506976.39</v>
      </c>
      <c r="I6881">
        <v>106.4</v>
      </c>
      <c r="J6881">
        <v>6.7</v>
      </c>
      <c r="K6881">
        <v>99.71</v>
      </c>
    </row>
    <row r="6882" spans="1:11" x14ac:dyDescent="0.3">
      <c r="A6882" t="s">
        <v>613</v>
      </c>
      <c r="B6882" s="2">
        <v>46173</v>
      </c>
      <c r="C6882">
        <v>506976.39</v>
      </c>
      <c r="D6882">
        <v>2873.71</v>
      </c>
      <c r="E6882">
        <v>645.71</v>
      </c>
      <c r="F6882">
        <v>5336.17</v>
      </c>
      <c r="G6882">
        <v>1422.52</v>
      </c>
      <c r="H6882">
        <v>499571.99</v>
      </c>
      <c r="I6882">
        <v>104.85</v>
      </c>
      <c r="J6882">
        <v>6.7</v>
      </c>
      <c r="K6882">
        <v>98.15</v>
      </c>
    </row>
    <row r="6883" spans="1:11" x14ac:dyDescent="0.3">
      <c r="A6883" t="s">
        <v>613</v>
      </c>
      <c r="B6883" s="2">
        <v>46203</v>
      </c>
      <c r="C6883">
        <v>499571.99</v>
      </c>
      <c r="D6883">
        <v>2831.74</v>
      </c>
      <c r="E6883">
        <v>636.28</v>
      </c>
      <c r="F6883">
        <v>5258.24</v>
      </c>
      <c r="G6883">
        <v>1401.74</v>
      </c>
      <c r="H6883">
        <v>492275.73</v>
      </c>
      <c r="I6883">
        <v>103.32</v>
      </c>
      <c r="J6883">
        <v>6.7</v>
      </c>
      <c r="K6883">
        <v>96.62</v>
      </c>
    </row>
    <row r="6884" spans="1:11" x14ac:dyDescent="0.3">
      <c r="A6884" t="s">
        <v>613</v>
      </c>
      <c r="B6884" s="2">
        <v>46234</v>
      </c>
      <c r="C6884">
        <v>492275.73</v>
      </c>
      <c r="D6884">
        <v>2790.38</v>
      </c>
      <c r="E6884">
        <v>626.99</v>
      </c>
      <c r="F6884">
        <v>5181.4399999999996</v>
      </c>
      <c r="G6884">
        <v>1381.27</v>
      </c>
      <c r="H6884">
        <v>485086.03</v>
      </c>
      <c r="I6884">
        <v>101.81</v>
      </c>
      <c r="J6884">
        <v>6.7</v>
      </c>
      <c r="K6884">
        <v>95.11</v>
      </c>
    </row>
    <row r="6885" spans="1:11" x14ac:dyDescent="0.3">
      <c r="A6885" t="s">
        <v>613</v>
      </c>
      <c r="B6885" s="2">
        <v>46265</v>
      </c>
      <c r="C6885">
        <v>485086.03</v>
      </c>
      <c r="D6885">
        <v>2749.63</v>
      </c>
      <c r="E6885">
        <v>617.83000000000004</v>
      </c>
      <c r="F6885">
        <v>5105.7700000000004</v>
      </c>
      <c r="G6885">
        <v>1361.1</v>
      </c>
      <c r="H6885">
        <v>478001.33</v>
      </c>
      <c r="I6885">
        <v>100.32</v>
      </c>
      <c r="J6885">
        <v>6.7</v>
      </c>
      <c r="K6885">
        <v>93.63</v>
      </c>
    </row>
    <row r="6886" spans="1:11" x14ac:dyDescent="0.3">
      <c r="A6886" t="s">
        <v>613</v>
      </c>
      <c r="B6886" s="2">
        <v>46295</v>
      </c>
      <c r="C6886">
        <v>478001.33</v>
      </c>
      <c r="D6886">
        <v>2709.47</v>
      </c>
      <c r="E6886">
        <v>608.80999999999995</v>
      </c>
      <c r="F6886">
        <v>5031.2</v>
      </c>
      <c r="G6886">
        <v>1341.22</v>
      </c>
      <c r="H6886">
        <v>471020.11</v>
      </c>
      <c r="I6886">
        <v>98.86</v>
      </c>
      <c r="J6886">
        <v>6.7</v>
      </c>
      <c r="K6886">
        <v>92.16</v>
      </c>
    </row>
    <row r="6887" spans="1:11" x14ac:dyDescent="0.3">
      <c r="A6887" t="s">
        <v>613</v>
      </c>
      <c r="B6887" s="2">
        <v>46326</v>
      </c>
      <c r="C6887">
        <v>471020.11</v>
      </c>
      <c r="D6887">
        <v>2669.9</v>
      </c>
      <c r="E6887">
        <v>599.91999999999996</v>
      </c>
      <c r="F6887">
        <v>4957.72</v>
      </c>
      <c r="G6887">
        <v>1321.63</v>
      </c>
      <c r="H6887">
        <v>464140.85</v>
      </c>
      <c r="I6887">
        <v>97.41</v>
      </c>
      <c r="J6887">
        <v>6.7</v>
      </c>
      <c r="K6887">
        <v>90.72</v>
      </c>
    </row>
    <row r="6888" spans="1:11" x14ac:dyDescent="0.3">
      <c r="A6888" t="s">
        <v>613</v>
      </c>
      <c r="B6888" s="2">
        <v>46356</v>
      </c>
      <c r="C6888">
        <v>464140.85</v>
      </c>
      <c r="D6888">
        <v>2630.91</v>
      </c>
      <c r="E6888">
        <v>591.15</v>
      </c>
      <c r="F6888">
        <v>4885.3100000000004</v>
      </c>
      <c r="G6888">
        <v>1302.33</v>
      </c>
      <c r="H6888">
        <v>457362.06</v>
      </c>
      <c r="I6888">
        <v>95.99</v>
      </c>
      <c r="J6888">
        <v>6.7</v>
      </c>
      <c r="K6888">
        <v>89.29</v>
      </c>
    </row>
    <row r="6889" spans="1:11" x14ac:dyDescent="0.3">
      <c r="A6889" t="s">
        <v>613</v>
      </c>
      <c r="B6889" s="2">
        <v>46387</v>
      </c>
      <c r="C6889">
        <v>457362.06</v>
      </c>
      <c r="D6889">
        <v>2592.48</v>
      </c>
      <c r="E6889">
        <v>582.52</v>
      </c>
      <c r="F6889">
        <v>4813.96</v>
      </c>
      <c r="G6889">
        <v>1283.31</v>
      </c>
      <c r="H6889">
        <v>450682.27</v>
      </c>
      <c r="I6889">
        <v>94.59</v>
      </c>
      <c r="J6889">
        <v>6.7</v>
      </c>
      <c r="K6889">
        <v>87.89</v>
      </c>
    </row>
    <row r="6890" spans="1:11" x14ac:dyDescent="0.3">
      <c r="A6890" t="s">
        <v>614</v>
      </c>
      <c r="B6890" s="2">
        <v>46053</v>
      </c>
      <c r="C6890">
        <v>565500.75</v>
      </c>
      <c r="D6890">
        <v>2809.6</v>
      </c>
      <c r="E6890">
        <v>651.4</v>
      </c>
      <c r="F6890">
        <v>2410.88</v>
      </c>
      <c r="G6890">
        <v>1508.35</v>
      </c>
      <c r="H6890">
        <v>560930.12</v>
      </c>
      <c r="I6890">
        <v>117.34</v>
      </c>
      <c r="J6890">
        <v>7.11</v>
      </c>
      <c r="K6890">
        <v>110.22</v>
      </c>
    </row>
    <row r="6891" spans="1:11" x14ac:dyDescent="0.3">
      <c r="A6891" t="s">
        <v>614</v>
      </c>
      <c r="B6891" s="2">
        <v>46081</v>
      </c>
      <c r="C6891">
        <v>560930.12</v>
      </c>
      <c r="D6891">
        <v>2786.89</v>
      </c>
      <c r="E6891">
        <v>646.14</v>
      </c>
      <c r="F6891">
        <v>2391.4</v>
      </c>
      <c r="G6891">
        <v>1496.15</v>
      </c>
      <c r="H6891">
        <v>556396.43000000005</v>
      </c>
      <c r="I6891">
        <v>116.39</v>
      </c>
      <c r="J6891">
        <v>7.11</v>
      </c>
      <c r="K6891">
        <v>109.27</v>
      </c>
    </row>
    <row r="6892" spans="1:11" x14ac:dyDescent="0.3">
      <c r="A6892" t="s">
        <v>614</v>
      </c>
      <c r="B6892" s="2">
        <v>46112</v>
      </c>
      <c r="C6892">
        <v>556396.43000000005</v>
      </c>
      <c r="D6892">
        <v>2764.36</v>
      </c>
      <c r="E6892">
        <v>640.91999999999996</v>
      </c>
      <c r="F6892">
        <v>2372.0700000000002</v>
      </c>
      <c r="G6892">
        <v>1484.06</v>
      </c>
      <c r="H6892">
        <v>551899.38</v>
      </c>
      <c r="I6892">
        <v>115.45</v>
      </c>
      <c r="J6892">
        <v>7.11</v>
      </c>
      <c r="K6892">
        <v>108.33</v>
      </c>
    </row>
    <row r="6893" spans="1:11" x14ac:dyDescent="0.3">
      <c r="A6893" t="s">
        <v>614</v>
      </c>
      <c r="B6893" s="2">
        <v>46142</v>
      </c>
      <c r="C6893">
        <v>551899.38</v>
      </c>
      <c r="D6893">
        <v>2742.02</v>
      </c>
      <c r="E6893">
        <v>635.74</v>
      </c>
      <c r="F6893">
        <v>2352.9</v>
      </c>
      <c r="G6893">
        <v>1472.07</v>
      </c>
      <c r="H6893">
        <v>547438.68000000005</v>
      </c>
      <c r="I6893">
        <v>114.51</v>
      </c>
      <c r="J6893">
        <v>7.11</v>
      </c>
      <c r="K6893">
        <v>107.4</v>
      </c>
    </row>
    <row r="6894" spans="1:11" x14ac:dyDescent="0.3">
      <c r="A6894" t="s">
        <v>614</v>
      </c>
      <c r="B6894" s="2">
        <v>46173</v>
      </c>
      <c r="C6894">
        <v>547438.68000000005</v>
      </c>
      <c r="D6894">
        <v>2719.86</v>
      </c>
      <c r="E6894">
        <v>630.6</v>
      </c>
      <c r="F6894">
        <v>2333.88</v>
      </c>
      <c r="G6894">
        <v>1460.17</v>
      </c>
      <c r="H6894">
        <v>543014.04</v>
      </c>
      <c r="I6894">
        <v>113.59</v>
      </c>
      <c r="J6894">
        <v>7.11</v>
      </c>
      <c r="K6894">
        <v>106.47</v>
      </c>
    </row>
    <row r="6895" spans="1:11" x14ac:dyDescent="0.3">
      <c r="A6895" t="s">
        <v>614</v>
      </c>
      <c r="B6895" s="2">
        <v>46203</v>
      </c>
      <c r="C6895">
        <v>543014.04</v>
      </c>
      <c r="D6895">
        <v>2697.87</v>
      </c>
      <c r="E6895">
        <v>625.5</v>
      </c>
      <c r="F6895">
        <v>2315.0100000000002</v>
      </c>
      <c r="G6895">
        <v>1448.37</v>
      </c>
      <c r="H6895">
        <v>538625.15</v>
      </c>
      <c r="I6895">
        <v>112.67</v>
      </c>
      <c r="J6895">
        <v>7.11</v>
      </c>
      <c r="K6895">
        <v>105.56</v>
      </c>
    </row>
    <row r="6896" spans="1:11" x14ac:dyDescent="0.3">
      <c r="A6896" t="s">
        <v>614</v>
      </c>
      <c r="B6896" s="2">
        <v>46234</v>
      </c>
      <c r="C6896">
        <v>538625.15</v>
      </c>
      <c r="D6896">
        <v>2676.07</v>
      </c>
      <c r="E6896">
        <v>620.45000000000005</v>
      </c>
      <c r="F6896">
        <v>2296.3000000000002</v>
      </c>
      <c r="G6896">
        <v>1436.66</v>
      </c>
      <c r="H6896">
        <v>534271.74</v>
      </c>
      <c r="I6896">
        <v>111.76</v>
      </c>
      <c r="J6896">
        <v>7.11</v>
      </c>
      <c r="K6896">
        <v>104.65</v>
      </c>
    </row>
    <row r="6897" spans="1:11" x14ac:dyDescent="0.3">
      <c r="A6897" t="s">
        <v>614</v>
      </c>
      <c r="B6897" s="2">
        <v>46265</v>
      </c>
      <c r="C6897">
        <v>534271.74</v>
      </c>
      <c r="D6897">
        <v>2654.44</v>
      </c>
      <c r="E6897">
        <v>615.42999999999995</v>
      </c>
      <c r="F6897">
        <v>2277.7399999999998</v>
      </c>
      <c r="G6897">
        <v>1425.05</v>
      </c>
      <c r="H6897">
        <v>529953.52</v>
      </c>
      <c r="I6897">
        <v>110.86</v>
      </c>
      <c r="J6897">
        <v>7.11</v>
      </c>
      <c r="K6897">
        <v>103.74</v>
      </c>
    </row>
    <row r="6898" spans="1:11" x14ac:dyDescent="0.3">
      <c r="A6898" t="s">
        <v>614</v>
      </c>
      <c r="B6898" s="2">
        <v>46295</v>
      </c>
      <c r="C6898">
        <v>529953.52</v>
      </c>
      <c r="D6898">
        <v>2632.99</v>
      </c>
      <c r="E6898">
        <v>610.46</v>
      </c>
      <c r="F6898">
        <v>2259.33</v>
      </c>
      <c r="G6898">
        <v>1413.53</v>
      </c>
      <c r="H6898">
        <v>525670.19999999995</v>
      </c>
      <c r="I6898">
        <v>109.96</v>
      </c>
      <c r="J6898">
        <v>7.11</v>
      </c>
      <c r="K6898">
        <v>102.85</v>
      </c>
    </row>
    <row r="6899" spans="1:11" x14ac:dyDescent="0.3">
      <c r="A6899" t="s">
        <v>614</v>
      </c>
      <c r="B6899" s="2">
        <v>46326</v>
      </c>
      <c r="C6899">
        <v>525670.19999999995</v>
      </c>
      <c r="D6899">
        <v>2611.6999999999998</v>
      </c>
      <c r="E6899">
        <v>605.52</v>
      </c>
      <c r="F6899">
        <v>2241.0700000000002</v>
      </c>
      <c r="G6899">
        <v>1402.11</v>
      </c>
      <c r="H6899">
        <v>521421.49</v>
      </c>
      <c r="I6899">
        <v>109.07</v>
      </c>
      <c r="J6899">
        <v>7.11</v>
      </c>
      <c r="K6899">
        <v>101.96</v>
      </c>
    </row>
    <row r="6900" spans="1:11" x14ac:dyDescent="0.3">
      <c r="A6900" t="s">
        <v>614</v>
      </c>
      <c r="B6900" s="2">
        <v>46356</v>
      </c>
      <c r="C6900">
        <v>521421.49</v>
      </c>
      <c r="D6900">
        <v>2590.6</v>
      </c>
      <c r="E6900">
        <v>600.63</v>
      </c>
      <c r="F6900">
        <v>2222.96</v>
      </c>
      <c r="G6900">
        <v>1390.77</v>
      </c>
      <c r="H6900">
        <v>517207.13</v>
      </c>
      <c r="I6900">
        <v>108.19</v>
      </c>
      <c r="J6900">
        <v>7.11</v>
      </c>
      <c r="K6900">
        <v>101.08</v>
      </c>
    </row>
    <row r="6901" spans="1:11" x14ac:dyDescent="0.3">
      <c r="A6901" t="s">
        <v>614</v>
      </c>
      <c r="B6901" s="2">
        <v>46387</v>
      </c>
      <c r="C6901">
        <v>517207.13</v>
      </c>
      <c r="D6901">
        <v>2569.66</v>
      </c>
      <c r="E6901">
        <v>595.77</v>
      </c>
      <c r="F6901">
        <v>2204.9899999999998</v>
      </c>
      <c r="G6901">
        <v>1379.53</v>
      </c>
      <c r="H6901">
        <v>513026.83</v>
      </c>
      <c r="I6901">
        <v>107.32</v>
      </c>
      <c r="J6901">
        <v>7.11</v>
      </c>
      <c r="K6901">
        <v>100.2</v>
      </c>
    </row>
    <row r="6902" spans="1:11" x14ac:dyDescent="0.3">
      <c r="A6902" t="s">
        <v>615</v>
      </c>
      <c r="B6902" s="2">
        <v>46053</v>
      </c>
      <c r="C6902">
        <v>299792.37</v>
      </c>
      <c r="D6902">
        <v>1759.53</v>
      </c>
      <c r="E6902">
        <v>317.39999999999998</v>
      </c>
      <c r="F6902">
        <v>3068.68</v>
      </c>
      <c r="G6902">
        <v>919.62</v>
      </c>
      <c r="H6902">
        <v>295486.67</v>
      </c>
      <c r="I6902">
        <v>62.01</v>
      </c>
      <c r="J6902">
        <v>7.68</v>
      </c>
      <c r="K6902">
        <v>54.33</v>
      </c>
    </row>
    <row r="6903" spans="1:11" x14ac:dyDescent="0.3">
      <c r="A6903" t="s">
        <v>615</v>
      </c>
      <c r="B6903" s="2">
        <v>46081</v>
      </c>
      <c r="C6903">
        <v>295486.67</v>
      </c>
      <c r="D6903">
        <v>1734.26</v>
      </c>
      <c r="E6903">
        <v>312.83999999999997</v>
      </c>
      <c r="F6903">
        <v>3024.61</v>
      </c>
      <c r="G6903">
        <v>906.42</v>
      </c>
      <c r="H6903">
        <v>291242.8</v>
      </c>
      <c r="I6903">
        <v>61.12</v>
      </c>
      <c r="J6903">
        <v>7.68</v>
      </c>
      <c r="K6903">
        <v>53.44</v>
      </c>
    </row>
    <row r="6904" spans="1:11" x14ac:dyDescent="0.3">
      <c r="A6904" t="s">
        <v>615</v>
      </c>
      <c r="B6904" s="2">
        <v>46112</v>
      </c>
      <c r="C6904">
        <v>291242.8</v>
      </c>
      <c r="D6904">
        <v>1709.35</v>
      </c>
      <c r="E6904">
        <v>308.33999999999997</v>
      </c>
      <c r="F6904">
        <v>2981.17</v>
      </c>
      <c r="G6904">
        <v>893.4</v>
      </c>
      <c r="H6904">
        <v>287059.89</v>
      </c>
      <c r="I6904">
        <v>60.24</v>
      </c>
      <c r="J6904">
        <v>7.68</v>
      </c>
      <c r="K6904">
        <v>52.56</v>
      </c>
    </row>
    <row r="6905" spans="1:11" x14ac:dyDescent="0.3">
      <c r="A6905" t="s">
        <v>615</v>
      </c>
      <c r="B6905" s="2">
        <v>46142</v>
      </c>
      <c r="C6905">
        <v>287059.89</v>
      </c>
      <c r="D6905">
        <v>1684.8</v>
      </c>
      <c r="E6905">
        <v>303.92</v>
      </c>
      <c r="F6905">
        <v>2938.35</v>
      </c>
      <c r="G6905">
        <v>880.57</v>
      </c>
      <c r="H6905">
        <v>282937.06</v>
      </c>
      <c r="I6905">
        <v>59.37</v>
      </c>
      <c r="J6905">
        <v>7.68</v>
      </c>
      <c r="K6905">
        <v>51.7</v>
      </c>
    </row>
    <row r="6906" spans="1:11" x14ac:dyDescent="0.3">
      <c r="A6906" t="s">
        <v>615</v>
      </c>
      <c r="B6906" s="2">
        <v>46173</v>
      </c>
      <c r="C6906">
        <v>282937.06</v>
      </c>
      <c r="D6906">
        <v>1660.6</v>
      </c>
      <c r="E6906">
        <v>299.55</v>
      </c>
      <c r="F6906">
        <v>2896.15</v>
      </c>
      <c r="G6906">
        <v>867.92</v>
      </c>
      <c r="H6906">
        <v>278873.43</v>
      </c>
      <c r="I6906">
        <v>58.52</v>
      </c>
      <c r="J6906">
        <v>7.68</v>
      </c>
      <c r="K6906">
        <v>50.84</v>
      </c>
    </row>
    <row r="6907" spans="1:11" x14ac:dyDescent="0.3">
      <c r="A6907" t="s">
        <v>615</v>
      </c>
      <c r="B6907" s="2">
        <v>46203</v>
      </c>
      <c r="C6907">
        <v>278873.43</v>
      </c>
      <c r="D6907">
        <v>1636.75</v>
      </c>
      <c r="E6907">
        <v>295.25</v>
      </c>
      <c r="F6907">
        <v>2854.56</v>
      </c>
      <c r="G6907">
        <v>855.45</v>
      </c>
      <c r="H6907">
        <v>274868.17</v>
      </c>
      <c r="I6907">
        <v>57.68</v>
      </c>
      <c r="J6907">
        <v>7.68</v>
      </c>
      <c r="K6907">
        <v>50</v>
      </c>
    </row>
    <row r="6908" spans="1:11" x14ac:dyDescent="0.3">
      <c r="A6908" t="s">
        <v>615</v>
      </c>
      <c r="B6908" s="2">
        <v>46234</v>
      </c>
      <c r="C6908">
        <v>274868.17</v>
      </c>
      <c r="D6908">
        <v>1613.25</v>
      </c>
      <c r="E6908">
        <v>291.01</v>
      </c>
      <c r="F6908">
        <v>2813.56</v>
      </c>
      <c r="G6908">
        <v>843.17</v>
      </c>
      <c r="H6908">
        <v>270920.44</v>
      </c>
      <c r="I6908">
        <v>56.85</v>
      </c>
      <c r="J6908">
        <v>7.68</v>
      </c>
      <c r="K6908">
        <v>49.17</v>
      </c>
    </row>
    <row r="6909" spans="1:11" x14ac:dyDescent="0.3">
      <c r="A6909" t="s">
        <v>615</v>
      </c>
      <c r="B6909" s="2">
        <v>46265</v>
      </c>
      <c r="C6909">
        <v>270920.44</v>
      </c>
      <c r="D6909">
        <v>1590.08</v>
      </c>
      <c r="E6909">
        <v>286.83</v>
      </c>
      <c r="F6909">
        <v>2773.15</v>
      </c>
      <c r="G6909">
        <v>831.06</v>
      </c>
      <c r="H6909">
        <v>267029.40000000002</v>
      </c>
      <c r="I6909">
        <v>56.04</v>
      </c>
      <c r="J6909">
        <v>7.68</v>
      </c>
      <c r="K6909">
        <v>48.36</v>
      </c>
    </row>
    <row r="6910" spans="1:11" x14ac:dyDescent="0.3">
      <c r="A6910" t="s">
        <v>615</v>
      </c>
      <c r="B6910" s="2">
        <v>46295</v>
      </c>
      <c r="C6910">
        <v>267029.40000000002</v>
      </c>
      <c r="D6910">
        <v>1567.24</v>
      </c>
      <c r="E6910">
        <v>282.70999999999998</v>
      </c>
      <c r="F6910">
        <v>2733.32</v>
      </c>
      <c r="G6910">
        <v>819.12</v>
      </c>
      <c r="H6910">
        <v>263194.25</v>
      </c>
      <c r="I6910">
        <v>55.23</v>
      </c>
      <c r="J6910">
        <v>7.68</v>
      </c>
      <c r="K6910">
        <v>47.55</v>
      </c>
    </row>
    <row r="6911" spans="1:11" x14ac:dyDescent="0.3">
      <c r="A6911" t="s">
        <v>615</v>
      </c>
      <c r="B6911" s="2">
        <v>46326</v>
      </c>
      <c r="C6911">
        <v>263194.25</v>
      </c>
      <c r="D6911">
        <v>1544.73</v>
      </c>
      <c r="E6911">
        <v>278.64999999999998</v>
      </c>
      <c r="F6911">
        <v>2694.06</v>
      </c>
      <c r="G6911">
        <v>807.36</v>
      </c>
      <c r="H6911">
        <v>259414.18</v>
      </c>
      <c r="I6911">
        <v>54.44</v>
      </c>
      <c r="J6911">
        <v>7.68</v>
      </c>
      <c r="K6911">
        <v>46.76</v>
      </c>
    </row>
    <row r="6912" spans="1:11" x14ac:dyDescent="0.3">
      <c r="A6912" t="s">
        <v>615</v>
      </c>
      <c r="B6912" s="2">
        <v>46356</v>
      </c>
      <c r="C6912">
        <v>259414.18</v>
      </c>
      <c r="D6912">
        <v>1522.55</v>
      </c>
      <c r="E6912">
        <v>274.64999999999998</v>
      </c>
      <c r="F6912">
        <v>2655.37</v>
      </c>
      <c r="G6912">
        <v>795.76</v>
      </c>
      <c r="H6912">
        <v>255688.4</v>
      </c>
      <c r="I6912">
        <v>53.66</v>
      </c>
      <c r="J6912">
        <v>7.68</v>
      </c>
      <c r="K6912">
        <v>45.98</v>
      </c>
    </row>
    <row r="6913" spans="1:11" x14ac:dyDescent="0.3">
      <c r="A6913" t="s">
        <v>615</v>
      </c>
      <c r="B6913" s="2">
        <v>46387</v>
      </c>
      <c r="C6913">
        <v>255688.4</v>
      </c>
      <c r="D6913">
        <v>1500.68</v>
      </c>
      <c r="E6913">
        <v>270.7</v>
      </c>
      <c r="F6913">
        <v>2617.23</v>
      </c>
      <c r="G6913">
        <v>784.33</v>
      </c>
      <c r="H6913">
        <v>252016.13</v>
      </c>
      <c r="I6913">
        <v>52.89</v>
      </c>
      <c r="J6913">
        <v>7.68</v>
      </c>
      <c r="K6913">
        <v>45.21</v>
      </c>
    </row>
    <row r="6914" spans="1:11" x14ac:dyDescent="0.3">
      <c r="A6914" t="s">
        <v>616</v>
      </c>
      <c r="B6914" s="2">
        <v>46053</v>
      </c>
      <c r="C6914">
        <v>215599.23</v>
      </c>
      <c r="D6914">
        <v>1047.6300000000001</v>
      </c>
      <c r="E6914">
        <v>299.86</v>
      </c>
      <c r="F6914">
        <v>2243.25</v>
      </c>
      <c r="G6914">
        <v>472.3</v>
      </c>
      <c r="H6914">
        <v>212583.83</v>
      </c>
      <c r="I6914">
        <v>44.6</v>
      </c>
      <c r="J6914">
        <v>7.99</v>
      </c>
      <c r="K6914">
        <v>36.61</v>
      </c>
    </row>
    <row r="6915" spans="1:11" x14ac:dyDescent="0.3">
      <c r="A6915" t="s">
        <v>616</v>
      </c>
      <c r="B6915" s="2">
        <v>46081</v>
      </c>
      <c r="C6915">
        <v>212583.83</v>
      </c>
      <c r="D6915">
        <v>1032.98</v>
      </c>
      <c r="E6915">
        <v>295.66000000000003</v>
      </c>
      <c r="F6915">
        <v>2211.87</v>
      </c>
      <c r="G6915">
        <v>465.7</v>
      </c>
      <c r="H6915">
        <v>209610.59</v>
      </c>
      <c r="I6915">
        <v>43.98</v>
      </c>
      <c r="J6915">
        <v>7.99</v>
      </c>
      <c r="K6915">
        <v>35.99</v>
      </c>
    </row>
    <row r="6916" spans="1:11" x14ac:dyDescent="0.3">
      <c r="A6916" t="s">
        <v>616</v>
      </c>
      <c r="B6916" s="2">
        <v>46112</v>
      </c>
      <c r="C6916">
        <v>209610.59</v>
      </c>
      <c r="D6916">
        <v>1018.53</v>
      </c>
      <c r="E6916">
        <v>291.52999999999997</v>
      </c>
      <c r="F6916">
        <v>2180.94</v>
      </c>
      <c r="G6916">
        <v>459.18</v>
      </c>
      <c r="H6916">
        <v>206678.95</v>
      </c>
      <c r="I6916">
        <v>43.36</v>
      </c>
      <c r="J6916">
        <v>7.99</v>
      </c>
      <c r="K6916">
        <v>35.380000000000003</v>
      </c>
    </row>
    <row r="6917" spans="1:11" x14ac:dyDescent="0.3">
      <c r="A6917" t="s">
        <v>616</v>
      </c>
      <c r="B6917" s="2">
        <v>46142</v>
      </c>
      <c r="C6917">
        <v>206678.95</v>
      </c>
      <c r="D6917">
        <v>1004.29</v>
      </c>
      <c r="E6917">
        <v>287.45</v>
      </c>
      <c r="F6917">
        <v>2150.4299999999998</v>
      </c>
      <c r="G6917">
        <v>452.76</v>
      </c>
      <c r="H6917">
        <v>203788.3</v>
      </c>
      <c r="I6917">
        <v>42.76</v>
      </c>
      <c r="J6917">
        <v>7.99</v>
      </c>
      <c r="K6917">
        <v>34.770000000000003</v>
      </c>
    </row>
    <row r="6918" spans="1:11" x14ac:dyDescent="0.3">
      <c r="A6918" t="s">
        <v>616</v>
      </c>
      <c r="B6918" s="2">
        <v>46173</v>
      </c>
      <c r="C6918">
        <v>203788.3</v>
      </c>
      <c r="D6918">
        <v>990.24</v>
      </c>
      <c r="E6918">
        <v>283.43</v>
      </c>
      <c r="F6918">
        <v>2120.36</v>
      </c>
      <c r="G6918">
        <v>446.43</v>
      </c>
      <c r="H6918">
        <v>200938.09</v>
      </c>
      <c r="I6918">
        <v>42.16</v>
      </c>
      <c r="J6918">
        <v>7.99</v>
      </c>
      <c r="K6918">
        <v>34.17</v>
      </c>
    </row>
    <row r="6919" spans="1:11" x14ac:dyDescent="0.3">
      <c r="A6919" t="s">
        <v>616</v>
      </c>
      <c r="B6919" s="2">
        <v>46203</v>
      </c>
      <c r="C6919">
        <v>200938.09</v>
      </c>
      <c r="D6919">
        <v>976.39</v>
      </c>
      <c r="E6919">
        <v>279.47000000000003</v>
      </c>
      <c r="F6919">
        <v>2090.6999999999998</v>
      </c>
      <c r="G6919">
        <v>440.18</v>
      </c>
      <c r="H6919">
        <v>198127.74</v>
      </c>
      <c r="I6919">
        <v>41.57</v>
      </c>
      <c r="J6919">
        <v>7.99</v>
      </c>
      <c r="K6919">
        <v>33.58</v>
      </c>
    </row>
    <row r="6920" spans="1:11" x14ac:dyDescent="0.3">
      <c r="A6920" t="s">
        <v>616</v>
      </c>
      <c r="B6920" s="2">
        <v>46234</v>
      </c>
      <c r="C6920">
        <v>198127.74</v>
      </c>
      <c r="D6920">
        <v>962.74</v>
      </c>
      <c r="E6920">
        <v>275.56</v>
      </c>
      <c r="F6920">
        <v>2061.46</v>
      </c>
      <c r="G6920">
        <v>434.03</v>
      </c>
      <c r="H6920">
        <v>195356.69</v>
      </c>
      <c r="I6920">
        <v>40.99</v>
      </c>
      <c r="J6920">
        <v>7.99</v>
      </c>
      <c r="K6920">
        <v>33</v>
      </c>
    </row>
    <row r="6921" spans="1:11" x14ac:dyDescent="0.3">
      <c r="A6921" t="s">
        <v>616</v>
      </c>
      <c r="B6921" s="2">
        <v>46265</v>
      </c>
      <c r="C6921">
        <v>195356.69</v>
      </c>
      <c r="D6921">
        <v>949.27</v>
      </c>
      <c r="E6921">
        <v>271.7</v>
      </c>
      <c r="F6921">
        <v>2032.63</v>
      </c>
      <c r="G6921">
        <v>427.96</v>
      </c>
      <c r="H6921">
        <v>192624.4</v>
      </c>
      <c r="I6921">
        <v>40.409999999999997</v>
      </c>
      <c r="J6921">
        <v>7.99</v>
      </c>
      <c r="K6921">
        <v>32.43</v>
      </c>
    </row>
    <row r="6922" spans="1:11" x14ac:dyDescent="0.3">
      <c r="A6922" t="s">
        <v>616</v>
      </c>
      <c r="B6922" s="2">
        <v>46295</v>
      </c>
      <c r="C6922">
        <v>192624.4</v>
      </c>
      <c r="D6922">
        <v>935.99</v>
      </c>
      <c r="E6922">
        <v>267.89999999999998</v>
      </c>
      <c r="F6922">
        <v>2004.2</v>
      </c>
      <c r="G6922">
        <v>421.97</v>
      </c>
      <c r="H6922">
        <v>189930.33</v>
      </c>
      <c r="I6922">
        <v>39.85</v>
      </c>
      <c r="J6922">
        <v>7.99</v>
      </c>
      <c r="K6922">
        <v>31.86</v>
      </c>
    </row>
    <row r="6923" spans="1:11" x14ac:dyDescent="0.3">
      <c r="A6923" t="s">
        <v>616</v>
      </c>
      <c r="B6923" s="2">
        <v>46326</v>
      </c>
      <c r="C6923">
        <v>189930.33</v>
      </c>
      <c r="D6923">
        <v>922.9</v>
      </c>
      <c r="E6923">
        <v>264.16000000000003</v>
      </c>
      <c r="F6923">
        <v>1976.17</v>
      </c>
      <c r="G6923">
        <v>416.07</v>
      </c>
      <c r="H6923">
        <v>187273.93</v>
      </c>
      <c r="I6923">
        <v>39.29</v>
      </c>
      <c r="J6923">
        <v>7.99</v>
      </c>
      <c r="K6923">
        <v>31.3</v>
      </c>
    </row>
    <row r="6924" spans="1:11" x14ac:dyDescent="0.3">
      <c r="A6924" t="s">
        <v>616</v>
      </c>
      <c r="B6924" s="2">
        <v>46356</v>
      </c>
      <c r="C6924">
        <v>187273.93</v>
      </c>
      <c r="D6924">
        <v>910</v>
      </c>
      <c r="E6924">
        <v>260.45999999999998</v>
      </c>
      <c r="F6924">
        <v>1948.53</v>
      </c>
      <c r="G6924">
        <v>410.25</v>
      </c>
      <c r="H6924">
        <v>184654.69</v>
      </c>
      <c r="I6924">
        <v>38.74</v>
      </c>
      <c r="J6924">
        <v>7.99</v>
      </c>
      <c r="K6924">
        <v>30.75</v>
      </c>
    </row>
    <row r="6925" spans="1:11" x14ac:dyDescent="0.3">
      <c r="A6925" t="s">
        <v>616</v>
      </c>
      <c r="B6925" s="2">
        <v>46387</v>
      </c>
      <c r="C6925">
        <v>184654.69</v>
      </c>
      <c r="D6925">
        <v>897.27</v>
      </c>
      <c r="E6925">
        <v>256.82</v>
      </c>
      <c r="F6925">
        <v>1921.28</v>
      </c>
      <c r="G6925">
        <v>404.51</v>
      </c>
      <c r="H6925">
        <v>182072.08</v>
      </c>
      <c r="I6925">
        <v>38.200000000000003</v>
      </c>
      <c r="J6925">
        <v>7.99</v>
      </c>
      <c r="K6925">
        <v>30.21</v>
      </c>
    </row>
    <row r="6926" spans="1:11" x14ac:dyDescent="0.3">
      <c r="A6926" t="s">
        <v>617</v>
      </c>
      <c r="B6926" s="2">
        <v>46053</v>
      </c>
      <c r="C6926">
        <v>383581.65</v>
      </c>
      <c r="D6926">
        <v>2202.08</v>
      </c>
      <c r="E6926">
        <v>345.53</v>
      </c>
      <c r="F6926">
        <v>2960</v>
      </c>
      <c r="G6926">
        <v>522.41999999999996</v>
      </c>
      <c r="H6926">
        <v>379753.7</v>
      </c>
      <c r="I6926">
        <v>79.510000000000005</v>
      </c>
      <c r="J6926">
        <v>5.14</v>
      </c>
      <c r="K6926">
        <v>74.37</v>
      </c>
    </row>
    <row r="6927" spans="1:11" x14ac:dyDescent="0.3">
      <c r="A6927" t="s">
        <v>617</v>
      </c>
      <c r="B6927" s="2">
        <v>46081</v>
      </c>
      <c r="C6927">
        <v>379753.7</v>
      </c>
      <c r="D6927">
        <v>2180.1</v>
      </c>
      <c r="E6927">
        <v>342.09</v>
      </c>
      <c r="F6927">
        <v>2930.46</v>
      </c>
      <c r="G6927">
        <v>517.21</v>
      </c>
      <c r="H6927">
        <v>375963.94</v>
      </c>
      <c r="I6927">
        <v>78.72</v>
      </c>
      <c r="J6927">
        <v>5.14</v>
      </c>
      <c r="K6927">
        <v>73.58</v>
      </c>
    </row>
    <row r="6928" spans="1:11" x14ac:dyDescent="0.3">
      <c r="A6928" t="s">
        <v>617</v>
      </c>
      <c r="B6928" s="2">
        <v>46112</v>
      </c>
      <c r="C6928">
        <v>375963.94</v>
      </c>
      <c r="D6928">
        <v>2158.35</v>
      </c>
      <c r="E6928">
        <v>338.67</v>
      </c>
      <c r="F6928">
        <v>2901.21</v>
      </c>
      <c r="G6928">
        <v>512.04999999999995</v>
      </c>
      <c r="H6928">
        <v>372212.01</v>
      </c>
      <c r="I6928">
        <v>77.930000000000007</v>
      </c>
      <c r="J6928">
        <v>5.14</v>
      </c>
      <c r="K6928">
        <v>72.8</v>
      </c>
    </row>
    <row r="6929" spans="1:11" x14ac:dyDescent="0.3">
      <c r="A6929" t="s">
        <v>617</v>
      </c>
      <c r="B6929" s="2">
        <v>46142</v>
      </c>
      <c r="C6929">
        <v>372212.01</v>
      </c>
      <c r="D6929">
        <v>2136.81</v>
      </c>
      <c r="E6929">
        <v>335.29</v>
      </c>
      <c r="F6929">
        <v>2872.26</v>
      </c>
      <c r="G6929">
        <v>506.94</v>
      </c>
      <c r="H6929">
        <v>368497.52</v>
      </c>
      <c r="I6929">
        <v>77.16</v>
      </c>
      <c r="J6929">
        <v>5.14</v>
      </c>
      <c r="K6929">
        <v>72.02</v>
      </c>
    </row>
    <row r="6930" spans="1:11" x14ac:dyDescent="0.3">
      <c r="A6930" t="s">
        <v>617</v>
      </c>
      <c r="B6930" s="2">
        <v>46173</v>
      </c>
      <c r="C6930">
        <v>368497.52</v>
      </c>
      <c r="D6930">
        <v>2115.48</v>
      </c>
      <c r="E6930">
        <v>331.95</v>
      </c>
      <c r="F6930">
        <v>2843.6</v>
      </c>
      <c r="G6930">
        <v>501.88</v>
      </c>
      <c r="H6930">
        <v>364820.1</v>
      </c>
      <c r="I6930">
        <v>76.39</v>
      </c>
      <c r="J6930">
        <v>5.14</v>
      </c>
      <c r="K6930">
        <v>71.25</v>
      </c>
    </row>
    <row r="6931" spans="1:11" x14ac:dyDescent="0.3">
      <c r="A6931" t="s">
        <v>617</v>
      </c>
      <c r="B6931" s="2">
        <v>46203</v>
      </c>
      <c r="C6931">
        <v>364820.1</v>
      </c>
      <c r="D6931">
        <v>2094.37</v>
      </c>
      <c r="E6931">
        <v>328.63</v>
      </c>
      <c r="F6931">
        <v>2815.22</v>
      </c>
      <c r="G6931">
        <v>496.87</v>
      </c>
      <c r="H6931">
        <v>361179.38</v>
      </c>
      <c r="I6931">
        <v>75.62</v>
      </c>
      <c r="J6931">
        <v>5.14</v>
      </c>
      <c r="K6931">
        <v>70.489999999999995</v>
      </c>
    </row>
    <row r="6932" spans="1:11" x14ac:dyDescent="0.3">
      <c r="A6932" t="s">
        <v>617</v>
      </c>
      <c r="B6932" s="2">
        <v>46234</v>
      </c>
      <c r="C6932">
        <v>361179.38</v>
      </c>
      <c r="D6932">
        <v>2073.4699999999998</v>
      </c>
      <c r="E6932">
        <v>325.35000000000002</v>
      </c>
      <c r="F6932">
        <v>2787.12</v>
      </c>
      <c r="G6932">
        <v>491.91</v>
      </c>
      <c r="H6932">
        <v>357574.99</v>
      </c>
      <c r="I6932">
        <v>74.87</v>
      </c>
      <c r="J6932">
        <v>5.14</v>
      </c>
      <c r="K6932">
        <v>69.73</v>
      </c>
    </row>
    <row r="6933" spans="1:11" x14ac:dyDescent="0.3">
      <c r="A6933" t="s">
        <v>617</v>
      </c>
      <c r="B6933" s="2">
        <v>46265</v>
      </c>
      <c r="C6933">
        <v>357574.99</v>
      </c>
      <c r="D6933">
        <v>2052.7800000000002</v>
      </c>
      <c r="E6933">
        <v>322.11</v>
      </c>
      <c r="F6933">
        <v>2759.31</v>
      </c>
      <c r="G6933">
        <v>487</v>
      </c>
      <c r="H6933">
        <v>354006.57</v>
      </c>
      <c r="I6933">
        <v>74.12</v>
      </c>
      <c r="J6933">
        <v>5.14</v>
      </c>
      <c r="K6933">
        <v>68.98</v>
      </c>
    </row>
    <row r="6934" spans="1:11" x14ac:dyDescent="0.3">
      <c r="A6934" t="s">
        <v>617</v>
      </c>
      <c r="B6934" s="2">
        <v>46295</v>
      </c>
      <c r="C6934">
        <v>354006.57</v>
      </c>
      <c r="D6934">
        <v>2032.29</v>
      </c>
      <c r="E6934">
        <v>318.89</v>
      </c>
      <c r="F6934">
        <v>2731.77</v>
      </c>
      <c r="G6934">
        <v>482.14</v>
      </c>
      <c r="H6934">
        <v>350473.76</v>
      </c>
      <c r="I6934">
        <v>73.38</v>
      </c>
      <c r="J6934">
        <v>5.14</v>
      </c>
      <c r="K6934">
        <v>68.239999999999995</v>
      </c>
    </row>
    <row r="6935" spans="1:11" x14ac:dyDescent="0.3">
      <c r="A6935" t="s">
        <v>617</v>
      </c>
      <c r="B6935" s="2">
        <v>46326</v>
      </c>
      <c r="C6935">
        <v>350473.76</v>
      </c>
      <c r="D6935">
        <v>2012.01</v>
      </c>
      <c r="E6935">
        <v>315.70999999999998</v>
      </c>
      <c r="F6935">
        <v>2704.51</v>
      </c>
      <c r="G6935">
        <v>477.33</v>
      </c>
      <c r="H6935">
        <v>346976.21</v>
      </c>
      <c r="I6935">
        <v>72.650000000000006</v>
      </c>
      <c r="J6935">
        <v>5.14</v>
      </c>
      <c r="K6935">
        <v>67.510000000000005</v>
      </c>
    </row>
    <row r="6936" spans="1:11" x14ac:dyDescent="0.3">
      <c r="A6936" t="s">
        <v>617</v>
      </c>
      <c r="B6936" s="2">
        <v>46356</v>
      </c>
      <c r="C6936">
        <v>346976.21</v>
      </c>
      <c r="D6936">
        <v>1991.93</v>
      </c>
      <c r="E6936">
        <v>312.56</v>
      </c>
      <c r="F6936">
        <v>2677.52</v>
      </c>
      <c r="G6936">
        <v>472.57</v>
      </c>
      <c r="H6936">
        <v>343513.56</v>
      </c>
      <c r="I6936">
        <v>71.930000000000007</v>
      </c>
      <c r="J6936">
        <v>5.14</v>
      </c>
      <c r="K6936">
        <v>66.790000000000006</v>
      </c>
    </row>
    <row r="6937" spans="1:11" x14ac:dyDescent="0.3">
      <c r="A6937" t="s">
        <v>617</v>
      </c>
      <c r="B6937" s="2">
        <v>46387</v>
      </c>
      <c r="C6937">
        <v>343513.56</v>
      </c>
      <c r="D6937">
        <v>1972.05</v>
      </c>
      <c r="E6937">
        <v>309.44</v>
      </c>
      <c r="F6937">
        <v>2650.8</v>
      </c>
      <c r="G6937">
        <v>467.85</v>
      </c>
      <c r="H6937">
        <v>340085.47</v>
      </c>
      <c r="I6937">
        <v>71.209999999999994</v>
      </c>
      <c r="J6937">
        <v>5.14</v>
      </c>
      <c r="K6937">
        <v>66.069999999999993</v>
      </c>
    </row>
    <row r="6938" spans="1:11" x14ac:dyDescent="0.3">
      <c r="A6938" t="s">
        <v>618</v>
      </c>
      <c r="B6938" s="2">
        <v>46053</v>
      </c>
      <c r="C6938">
        <v>487417.67</v>
      </c>
      <c r="D6938">
        <v>2880.64</v>
      </c>
      <c r="E6938">
        <v>467.84</v>
      </c>
      <c r="F6938">
        <v>7332.75</v>
      </c>
      <c r="G6938">
        <v>1259.32</v>
      </c>
      <c r="H6938">
        <v>478357.75</v>
      </c>
      <c r="I6938">
        <v>100.6</v>
      </c>
      <c r="J6938">
        <v>4.87</v>
      </c>
      <c r="K6938">
        <v>95.73</v>
      </c>
    </row>
    <row r="6939" spans="1:11" x14ac:dyDescent="0.3">
      <c r="A6939" t="s">
        <v>618</v>
      </c>
      <c r="B6939" s="2">
        <v>46081</v>
      </c>
      <c r="C6939">
        <v>478357.75</v>
      </c>
      <c r="D6939">
        <v>2827.09</v>
      </c>
      <c r="E6939">
        <v>459.15</v>
      </c>
      <c r="F6939">
        <v>7196.45</v>
      </c>
      <c r="G6939">
        <v>1235.9100000000001</v>
      </c>
      <c r="H6939">
        <v>469466.24</v>
      </c>
      <c r="I6939">
        <v>98.73</v>
      </c>
      <c r="J6939">
        <v>4.87</v>
      </c>
      <c r="K6939">
        <v>93.86</v>
      </c>
    </row>
    <row r="6940" spans="1:11" x14ac:dyDescent="0.3">
      <c r="A6940" t="s">
        <v>618</v>
      </c>
      <c r="B6940" s="2">
        <v>46112</v>
      </c>
      <c r="C6940">
        <v>469466.24</v>
      </c>
      <c r="D6940">
        <v>2774.55</v>
      </c>
      <c r="E6940">
        <v>450.61</v>
      </c>
      <c r="F6940">
        <v>7062.69</v>
      </c>
      <c r="G6940">
        <v>1212.94</v>
      </c>
      <c r="H6940">
        <v>460740</v>
      </c>
      <c r="I6940">
        <v>96.9</v>
      </c>
      <c r="J6940">
        <v>4.87</v>
      </c>
      <c r="K6940">
        <v>92.03</v>
      </c>
    </row>
    <row r="6941" spans="1:11" x14ac:dyDescent="0.3">
      <c r="A6941" t="s">
        <v>618</v>
      </c>
      <c r="B6941" s="2">
        <v>46142</v>
      </c>
      <c r="C6941">
        <v>460740</v>
      </c>
      <c r="D6941">
        <v>2722.97</v>
      </c>
      <c r="E6941">
        <v>442.24</v>
      </c>
      <c r="F6941">
        <v>6931.41</v>
      </c>
      <c r="G6941">
        <v>1190.3900000000001</v>
      </c>
      <c r="H6941">
        <v>452175.96</v>
      </c>
      <c r="I6941">
        <v>95.1</v>
      </c>
      <c r="J6941">
        <v>4.87</v>
      </c>
      <c r="K6941">
        <v>90.23</v>
      </c>
    </row>
    <row r="6942" spans="1:11" x14ac:dyDescent="0.3">
      <c r="A6942" t="s">
        <v>618</v>
      </c>
      <c r="B6942" s="2">
        <v>46173</v>
      </c>
      <c r="C6942">
        <v>452175.96</v>
      </c>
      <c r="D6942">
        <v>2672.36</v>
      </c>
      <c r="E6942">
        <v>434.02</v>
      </c>
      <c r="F6942">
        <v>6802.57</v>
      </c>
      <c r="G6942">
        <v>1168.27</v>
      </c>
      <c r="H6942">
        <v>443771.1</v>
      </c>
      <c r="I6942">
        <v>93.33</v>
      </c>
      <c r="J6942">
        <v>4.87</v>
      </c>
      <c r="K6942">
        <v>88.46</v>
      </c>
    </row>
    <row r="6943" spans="1:11" x14ac:dyDescent="0.3">
      <c r="A6943" t="s">
        <v>618</v>
      </c>
      <c r="B6943" s="2">
        <v>46203</v>
      </c>
      <c r="C6943">
        <v>443771.1</v>
      </c>
      <c r="D6943">
        <v>2622.69</v>
      </c>
      <c r="E6943">
        <v>425.95</v>
      </c>
      <c r="F6943">
        <v>6676.13</v>
      </c>
      <c r="G6943">
        <v>1146.55</v>
      </c>
      <c r="H6943">
        <v>435522.47</v>
      </c>
      <c r="I6943">
        <v>91.59</v>
      </c>
      <c r="J6943">
        <v>4.87</v>
      </c>
      <c r="K6943">
        <v>86.72</v>
      </c>
    </row>
    <row r="6944" spans="1:11" x14ac:dyDescent="0.3">
      <c r="A6944" t="s">
        <v>618</v>
      </c>
      <c r="B6944" s="2">
        <v>46234</v>
      </c>
      <c r="C6944">
        <v>435522.47</v>
      </c>
      <c r="D6944">
        <v>2573.94</v>
      </c>
      <c r="E6944">
        <v>418.03</v>
      </c>
      <c r="F6944">
        <v>6552.04</v>
      </c>
      <c r="G6944">
        <v>1125.24</v>
      </c>
      <c r="H6944">
        <v>427427.16</v>
      </c>
      <c r="I6944">
        <v>89.89</v>
      </c>
      <c r="J6944">
        <v>4.87</v>
      </c>
      <c r="K6944">
        <v>85.02</v>
      </c>
    </row>
    <row r="6945" spans="1:11" x14ac:dyDescent="0.3">
      <c r="A6945" t="s">
        <v>618</v>
      </c>
      <c r="B6945" s="2">
        <v>46265</v>
      </c>
      <c r="C6945">
        <v>427427.16</v>
      </c>
      <c r="D6945">
        <v>2526.09</v>
      </c>
      <c r="E6945">
        <v>410.26</v>
      </c>
      <c r="F6945">
        <v>6430.25</v>
      </c>
      <c r="G6945">
        <v>1104.33</v>
      </c>
      <c r="H6945">
        <v>419482.32</v>
      </c>
      <c r="I6945">
        <v>88.22</v>
      </c>
      <c r="J6945">
        <v>4.87</v>
      </c>
      <c r="K6945">
        <v>83.35</v>
      </c>
    </row>
    <row r="6946" spans="1:11" x14ac:dyDescent="0.3">
      <c r="A6946" t="s">
        <v>618</v>
      </c>
      <c r="B6946" s="2">
        <v>46295</v>
      </c>
      <c r="C6946">
        <v>419482.32</v>
      </c>
      <c r="D6946">
        <v>2479.14</v>
      </c>
      <c r="E6946">
        <v>402.64</v>
      </c>
      <c r="F6946">
        <v>6310.73</v>
      </c>
      <c r="G6946">
        <v>1083.8</v>
      </c>
      <c r="H6946">
        <v>411685.16</v>
      </c>
      <c r="I6946">
        <v>86.58</v>
      </c>
      <c r="J6946">
        <v>4.87</v>
      </c>
      <c r="K6946">
        <v>81.709999999999994</v>
      </c>
    </row>
    <row r="6947" spans="1:11" x14ac:dyDescent="0.3">
      <c r="A6947" t="s">
        <v>618</v>
      </c>
      <c r="B6947" s="2">
        <v>46326</v>
      </c>
      <c r="C6947">
        <v>411685.16</v>
      </c>
      <c r="D6947">
        <v>2433.06</v>
      </c>
      <c r="E6947">
        <v>395.15</v>
      </c>
      <c r="F6947">
        <v>6193.43</v>
      </c>
      <c r="G6947">
        <v>1063.6500000000001</v>
      </c>
      <c r="H6947">
        <v>404032.93</v>
      </c>
      <c r="I6947">
        <v>84.97</v>
      </c>
      <c r="J6947">
        <v>4.87</v>
      </c>
      <c r="K6947">
        <v>80.099999999999994</v>
      </c>
    </row>
    <row r="6948" spans="1:11" x14ac:dyDescent="0.3">
      <c r="A6948" t="s">
        <v>618</v>
      </c>
      <c r="B6948" s="2">
        <v>46356</v>
      </c>
      <c r="C6948">
        <v>404032.93</v>
      </c>
      <c r="D6948">
        <v>2387.83</v>
      </c>
      <c r="E6948">
        <v>387.81</v>
      </c>
      <c r="F6948">
        <v>6078.31</v>
      </c>
      <c r="G6948">
        <v>1043.8800000000001</v>
      </c>
      <c r="H6948">
        <v>396522.93</v>
      </c>
      <c r="I6948">
        <v>83.39</v>
      </c>
      <c r="J6948">
        <v>4.87</v>
      </c>
      <c r="K6948">
        <v>78.52</v>
      </c>
    </row>
    <row r="6949" spans="1:11" x14ac:dyDescent="0.3">
      <c r="A6949" t="s">
        <v>618</v>
      </c>
      <c r="B6949" s="2">
        <v>46387</v>
      </c>
      <c r="C6949">
        <v>396522.93</v>
      </c>
      <c r="D6949">
        <v>2343.4499999999998</v>
      </c>
      <c r="E6949">
        <v>380.6</v>
      </c>
      <c r="F6949">
        <v>5965.32</v>
      </c>
      <c r="G6949">
        <v>1024.48</v>
      </c>
      <c r="H6949">
        <v>389152.53</v>
      </c>
      <c r="I6949">
        <v>81.84</v>
      </c>
      <c r="J6949">
        <v>4.87</v>
      </c>
      <c r="K6949">
        <v>76.97</v>
      </c>
    </row>
    <row r="6950" spans="1:11" x14ac:dyDescent="0.3">
      <c r="A6950" t="s">
        <v>619</v>
      </c>
      <c r="B6950" s="2">
        <v>46053</v>
      </c>
      <c r="C6950">
        <v>323389.02</v>
      </c>
      <c r="D6950">
        <v>1602.39</v>
      </c>
      <c r="E6950">
        <v>1054.1400000000001</v>
      </c>
      <c r="F6950">
        <v>5210.53</v>
      </c>
      <c r="G6950">
        <v>819.79</v>
      </c>
      <c r="H6950">
        <v>316304.56</v>
      </c>
      <c r="I6950">
        <v>66.63</v>
      </c>
      <c r="J6950">
        <v>7.48</v>
      </c>
      <c r="K6950">
        <v>59.16</v>
      </c>
    </row>
    <row r="6951" spans="1:11" x14ac:dyDescent="0.3">
      <c r="A6951" t="s">
        <v>619</v>
      </c>
      <c r="B6951" s="2">
        <v>46081</v>
      </c>
      <c r="C6951">
        <v>316304.56</v>
      </c>
      <c r="D6951">
        <v>1567.29</v>
      </c>
      <c r="E6951">
        <v>1031.05</v>
      </c>
      <c r="F6951">
        <v>5096.3900000000003</v>
      </c>
      <c r="G6951">
        <v>801.83</v>
      </c>
      <c r="H6951">
        <v>309375.28999999998</v>
      </c>
      <c r="I6951">
        <v>65.17</v>
      </c>
      <c r="J6951">
        <v>7.48</v>
      </c>
      <c r="K6951">
        <v>57.7</v>
      </c>
    </row>
    <row r="6952" spans="1:11" x14ac:dyDescent="0.3">
      <c r="A6952" t="s">
        <v>619</v>
      </c>
      <c r="B6952" s="2">
        <v>46112</v>
      </c>
      <c r="C6952">
        <v>309375.28999999998</v>
      </c>
      <c r="D6952">
        <v>1532.95</v>
      </c>
      <c r="E6952">
        <v>1008.46</v>
      </c>
      <c r="F6952">
        <v>4984.74</v>
      </c>
      <c r="G6952">
        <v>784.27</v>
      </c>
      <c r="H6952">
        <v>302597.83</v>
      </c>
      <c r="I6952">
        <v>63.75</v>
      </c>
      <c r="J6952">
        <v>7.48</v>
      </c>
      <c r="K6952">
        <v>56.27</v>
      </c>
    </row>
    <row r="6953" spans="1:11" x14ac:dyDescent="0.3">
      <c r="A6953" t="s">
        <v>619</v>
      </c>
      <c r="B6953" s="2">
        <v>46142</v>
      </c>
      <c r="C6953">
        <v>302597.83</v>
      </c>
      <c r="D6953">
        <v>1499.37</v>
      </c>
      <c r="E6953">
        <v>986.37</v>
      </c>
      <c r="F6953">
        <v>4875.54</v>
      </c>
      <c r="G6953">
        <v>767.09</v>
      </c>
      <c r="H6953">
        <v>295968.83</v>
      </c>
      <c r="I6953">
        <v>62.35</v>
      </c>
      <c r="J6953">
        <v>7.48</v>
      </c>
      <c r="K6953">
        <v>54.87</v>
      </c>
    </row>
    <row r="6954" spans="1:11" x14ac:dyDescent="0.3">
      <c r="A6954" t="s">
        <v>619</v>
      </c>
      <c r="B6954" s="2">
        <v>46173</v>
      </c>
      <c r="C6954">
        <v>295968.83</v>
      </c>
      <c r="D6954">
        <v>1466.53</v>
      </c>
      <c r="E6954">
        <v>964.76</v>
      </c>
      <c r="F6954">
        <v>4768.7299999999996</v>
      </c>
      <c r="G6954">
        <v>750.28</v>
      </c>
      <c r="H6954">
        <v>289485.06</v>
      </c>
      <c r="I6954">
        <v>60.98</v>
      </c>
      <c r="J6954">
        <v>7.48</v>
      </c>
      <c r="K6954">
        <v>53.51</v>
      </c>
    </row>
    <row r="6955" spans="1:11" x14ac:dyDescent="0.3">
      <c r="A6955" t="s">
        <v>619</v>
      </c>
      <c r="B6955" s="2">
        <v>46203</v>
      </c>
      <c r="C6955">
        <v>289485.06</v>
      </c>
      <c r="D6955">
        <v>1434.4</v>
      </c>
      <c r="E6955">
        <v>943.62</v>
      </c>
      <c r="F6955">
        <v>4664.26</v>
      </c>
      <c r="G6955">
        <v>733.84</v>
      </c>
      <c r="H6955">
        <v>283143.33</v>
      </c>
      <c r="I6955">
        <v>59.65</v>
      </c>
      <c r="J6955">
        <v>7.48</v>
      </c>
      <c r="K6955">
        <v>52.17</v>
      </c>
    </row>
    <row r="6956" spans="1:11" x14ac:dyDescent="0.3">
      <c r="A6956" t="s">
        <v>619</v>
      </c>
      <c r="B6956" s="2">
        <v>46234</v>
      </c>
      <c r="C6956">
        <v>283143.33</v>
      </c>
      <c r="D6956">
        <v>1402.98</v>
      </c>
      <c r="E6956">
        <v>922.95</v>
      </c>
      <c r="F6956">
        <v>4562.08</v>
      </c>
      <c r="G6956">
        <v>717.77</v>
      </c>
      <c r="H6956">
        <v>276940.53000000003</v>
      </c>
      <c r="I6956">
        <v>58.34</v>
      </c>
      <c r="J6956">
        <v>7.48</v>
      </c>
      <c r="K6956">
        <v>50.87</v>
      </c>
    </row>
    <row r="6957" spans="1:11" x14ac:dyDescent="0.3">
      <c r="A6957" t="s">
        <v>619</v>
      </c>
      <c r="B6957" s="2">
        <v>46265</v>
      </c>
      <c r="C6957">
        <v>276940.53000000003</v>
      </c>
      <c r="D6957">
        <v>1372.24</v>
      </c>
      <c r="E6957">
        <v>902.73</v>
      </c>
      <c r="F6957">
        <v>4462.1400000000003</v>
      </c>
      <c r="G6957">
        <v>702.04</v>
      </c>
      <c r="H6957">
        <v>270873.61</v>
      </c>
      <c r="I6957">
        <v>57.06</v>
      </c>
      <c r="J6957">
        <v>7.48</v>
      </c>
      <c r="K6957">
        <v>49.59</v>
      </c>
    </row>
    <row r="6958" spans="1:11" x14ac:dyDescent="0.3">
      <c r="A6958" t="s">
        <v>619</v>
      </c>
      <c r="B6958" s="2">
        <v>46295</v>
      </c>
      <c r="C6958">
        <v>270873.61</v>
      </c>
      <c r="D6958">
        <v>1342.18</v>
      </c>
      <c r="E6958">
        <v>882.96</v>
      </c>
      <c r="F6958">
        <v>4364.3900000000003</v>
      </c>
      <c r="G6958">
        <v>686.66</v>
      </c>
      <c r="H6958">
        <v>264939.59999999998</v>
      </c>
      <c r="I6958">
        <v>55.81</v>
      </c>
      <c r="J6958">
        <v>7.48</v>
      </c>
      <c r="K6958">
        <v>48.34</v>
      </c>
    </row>
    <row r="6959" spans="1:11" x14ac:dyDescent="0.3">
      <c r="A6959" t="s">
        <v>619</v>
      </c>
      <c r="B6959" s="2">
        <v>46326</v>
      </c>
      <c r="C6959">
        <v>264939.59999999998</v>
      </c>
      <c r="D6959">
        <v>1312.78</v>
      </c>
      <c r="E6959">
        <v>863.61</v>
      </c>
      <c r="F6959">
        <v>4268.78</v>
      </c>
      <c r="G6959">
        <v>671.62</v>
      </c>
      <c r="H6959">
        <v>259135.58</v>
      </c>
      <c r="I6959">
        <v>54.59</v>
      </c>
      <c r="J6959">
        <v>7.48</v>
      </c>
      <c r="K6959">
        <v>47.11</v>
      </c>
    </row>
    <row r="6960" spans="1:11" x14ac:dyDescent="0.3">
      <c r="A6960" t="s">
        <v>619</v>
      </c>
      <c r="B6960" s="2">
        <v>46356</v>
      </c>
      <c r="C6960">
        <v>259135.58</v>
      </c>
      <c r="D6960">
        <v>1284.02</v>
      </c>
      <c r="E6960">
        <v>844.69</v>
      </c>
      <c r="F6960">
        <v>4175.26</v>
      </c>
      <c r="G6960">
        <v>656.91</v>
      </c>
      <c r="H6960">
        <v>253458.71</v>
      </c>
      <c r="I6960">
        <v>53.4</v>
      </c>
      <c r="J6960">
        <v>7.48</v>
      </c>
      <c r="K6960">
        <v>45.92</v>
      </c>
    </row>
    <row r="6961" spans="1:11" x14ac:dyDescent="0.3">
      <c r="A6961" t="s">
        <v>619</v>
      </c>
      <c r="B6961" s="2">
        <v>46387</v>
      </c>
      <c r="C6961">
        <v>253458.71</v>
      </c>
      <c r="D6961">
        <v>1255.8900000000001</v>
      </c>
      <c r="E6961">
        <v>826.19</v>
      </c>
      <c r="F6961">
        <v>4083.8</v>
      </c>
      <c r="G6961">
        <v>642.52</v>
      </c>
      <c r="H6961">
        <v>247906.21</v>
      </c>
      <c r="I6961">
        <v>52.23</v>
      </c>
      <c r="J6961">
        <v>7.48</v>
      </c>
      <c r="K6961">
        <v>44.75</v>
      </c>
    </row>
    <row r="6962" spans="1:11" x14ac:dyDescent="0.3">
      <c r="A6962" t="s">
        <v>620</v>
      </c>
      <c r="B6962" s="2">
        <v>46053</v>
      </c>
      <c r="C6962">
        <v>349039.9</v>
      </c>
      <c r="D6962">
        <v>1984.29</v>
      </c>
      <c r="E6962">
        <v>397.04</v>
      </c>
      <c r="F6962">
        <v>1678.27</v>
      </c>
      <c r="G6962">
        <v>662.49</v>
      </c>
      <c r="H6962">
        <v>346302.1</v>
      </c>
      <c r="I6962">
        <v>72.430000000000007</v>
      </c>
      <c r="J6962">
        <v>6.95</v>
      </c>
      <c r="K6962">
        <v>65.489999999999995</v>
      </c>
    </row>
    <row r="6963" spans="1:11" x14ac:dyDescent="0.3">
      <c r="A6963" t="s">
        <v>620</v>
      </c>
      <c r="B6963" s="2">
        <v>46081</v>
      </c>
      <c r="C6963">
        <v>346302.1</v>
      </c>
      <c r="D6963">
        <v>1968.73</v>
      </c>
      <c r="E6963">
        <v>393.93</v>
      </c>
      <c r="F6963">
        <v>1665.11</v>
      </c>
      <c r="G6963">
        <v>657.3</v>
      </c>
      <c r="H6963">
        <v>343585.77</v>
      </c>
      <c r="I6963">
        <v>71.86</v>
      </c>
      <c r="J6963">
        <v>6.95</v>
      </c>
      <c r="K6963">
        <v>64.92</v>
      </c>
    </row>
    <row r="6964" spans="1:11" x14ac:dyDescent="0.3">
      <c r="A6964" t="s">
        <v>620</v>
      </c>
      <c r="B6964" s="2">
        <v>46112</v>
      </c>
      <c r="C6964">
        <v>343585.77</v>
      </c>
      <c r="D6964">
        <v>1953.29</v>
      </c>
      <c r="E6964">
        <v>390.84</v>
      </c>
      <c r="F6964">
        <v>1652.05</v>
      </c>
      <c r="G6964">
        <v>652.14</v>
      </c>
      <c r="H6964">
        <v>340890.74</v>
      </c>
      <c r="I6964">
        <v>71.3</v>
      </c>
      <c r="J6964">
        <v>6.95</v>
      </c>
      <c r="K6964">
        <v>64.349999999999994</v>
      </c>
    </row>
    <row r="6965" spans="1:11" x14ac:dyDescent="0.3">
      <c r="A6965" t="s">
        <v>620</v>
      </c>
      <c r="B6965" s="2">
        <v>46142</v>
      </c>
      <c r="C6965">
        <v>340890.74</v>
      </c>
      <c r="D6965">
        <v>1937.96</v>
      </c>
      <c r="E6965">
        <v>387.77</v>
      </c>
      <c r="F6965">
        <v>1639.09</v>
      </c>
      <c r="G6965">
        <v>647.02</v>
      </c>
      <c r="H6965">
        <v>338216.86</v>
      </c>
      <c r="I6965">
        <v>70.739999999999995</v>
      </c>
      <c r="J6965">
        <v>6.95</v>
      </c>
      <c r="K6965">
        <v>63.8</v>
      </c>
    </row>
    <row r="6966" spans="1:11" x14ac:dyDescent="0.3">
      <c r="A6966" t="s">
        <v>620</v>
      </c>
      <c r="B6966" s="2">
        <v>46173</v>
      </c>
      <c r="C6966">
        <v>338216.86</v>
      </c>
      <c r="D6966">
        <v>1922.76</v>
      </c>
      <c r="E6966">
        <v>384.73</v>
      </c>
      <c r="F6966">
        <v>1626.23</v>
      </c>
      <c r="G6966">
        <v>641.95000000000005</v>
      </c>
      <c r="H6966">
        <v>335563.95</v>
      </c>
      <c r="I6966">
        <v>70.19</v>
      </c>
      <c r="J6966">
        <v>6.95</v>
      </c>
      <c r="K6966">
        <v>63.24</v>
      </c>
    </row>
    <row r="6967" spans="1:11" x14ac:dyDescent="0.3">
      <c r="A6967" t="s">
        <v>620</v>
      </c>
      <c r="B6967" s="2">
        <v>46203</v>
      </c>
      <c r="C6967">
        <v>335563.95</v>
      </c>
      <c r="D6967">
        <v>1907.68</v>
      </c>
      <c r="E6967">
        <v>381.71</v>
      </c>
      <c r="F6967">
        <v>1613.47</v>
      </c>
      <c r="G6967">
        <v>636.91</v>
      </c>
      <c r="H6967">
        <v>332931.84000000003</v>
      </c>
      <c r="I6967">
        <v>69.63</v>
      </c>
      <c r="J6967">
        <v>6.95</v>
      </c>
      <c r="K6967">
        <v>62.69</v>
      </c>
    </row>
    <row r="6968" spans="1:11" x14ac:dyDescent="0.3">
      <c r="A6968" t="s">
        <v>620</v>
      </c>
      <c r="B6968" s="2">
        <v>46234</v>
      </c>
      <c r="C6968">
        <v>332931.84000000003</v>
      </c>
      <c r="D6968">
        <v>1892.72</v>
      </c>
      <c r="E6968">
        <v>378.72</v>
      </c>
      <c r="F6968">
        <v>1600.82</v>
      </c>
      <c r="G6968">
        <v>631.91999999999996</v>
      </c>
      <c r="H6968">
        <v>330320.39</v>
      </c>
      <c r="I6968">
        <v>69.09</v>
      </c>
      <c r="J6968">
        <v>6.95</v>
      </c>
      <c r="K6968">
        <v>62.14</v>
      </c>
    </row>
    <row r="6969" spans="1:11" x14ac:dyDescent="0.3">
      <c r="A6969" t="s">
        <v>620</v>
      </c>
      <c r="B6969" s="2">
        <v>46265</v>
      </c>
      <c r="C6969">
        <v>330320.39</v>
      </c>
      <c r="D6969">
        <v>1877.87</v>
      </c>
      <c r="E6969">
        <v>375.75</v>
      </c>
      <c r="F6969">
        <v>1588.26</v>
      </c>
      <c r="G6969">
        <v>626.96</v>
      </c>
      <c r="H6969">
        <v>327729.42</v>
      </c>
      <c r="I6969">
        <v>68.55</v>
      </c>
      <c r="J6969">
        <v>6.95</v>
      </c>
      <c r="K6969">
        <v>61.6</v>
      </c>
    </row>
    <row r="6970" spans="1:11" x14ac:dyDescent="0.3">
      <c r="A6970" t="s">
        <v>620</v>
      </c>
      <c r="B6970" s="2">
        <v>46295</v>
      </c>
      <c r="C6970">
        <v>327729.42</v>
      </c>
      <c r="D6970">
        <v>1863.14</v>
      </c>
      <c r="E6970">
        <v>372.8</v>
      </c>
      <c r="F6970">
        <v>1575.8</v>
      </c>
      <c r="G6970">
        <v>622.04</v>
      </c>
      <c r="H6970">
        <v>325158.77</v>
      </c>
      <c r="I6970">
        <v>68.010000000000005</v>
      </c>
      <c r="J6970">
        <v>6.95</v>
      </c>
      <c r="K6970">
        <v>61.06</v>
      </c>
    </row>
    <row r="6971" spans="1:11" x14ac:dyDescent="0.3">
      <c r="A6971" t="s">
        <v>620</v>
      </c>
      <c r="B6971" s="2">
        <v>46326</v>
      </c>
      <c r="C6971">
        <v>325158.77</v>
      </c>
      <c r="D6971">
        <v>1848.53</v>
      </c>
      <c r="E6971">
        <v>369.88</v>
      </c>
      <c r="F6971">
        <v>1563.44</v>
      </c>
      <c r="G6971">
        <v>617.16</v>
      </c>
      <c r="H6971">
        <v>322608.28000000003</v>
      </c>
      <c r="I6971">
        <v>67.48</v>
      </c>
      <c r="J6971">
        <v>6.95</v>
      </c>
      <c r="K6971">
        <v>60.53</v>
      </c>
    </row>
    <row r="6972" spans="1:11" x14ac:dyDescent="0.3">
      <c r="A6972" t="s">
        <v>620</v>
      </c>
      <c r="B6972" s="2">
        <v>46356</v>
      </c>
      <c r="C6972">
        <v>322608.28000000003</v>
      </c>
      <c r="D6972">
        <v>1834.03</v>
      </c>
      <c r="E6972">
        <v>366.98</v>
      </c>
      <c r="F6972">
        <v>1551.18</v>
      </c>
      <c r="G6972">
        <v>612.32000000000005</v>
      </c>
      <c r="H6972">
        <v>320077.8</v>
      </c>
      <c r="I6972">
        <v>66.95</v>
      </c>
      <c r="J6972">
        <v>6.95</v>
      </c>
      <c r="K6972">
        <v>60</v>
      </c>
    </row>
    <row r="6973" spans="1:11" x14ac:dyDescent="0.3">
      <c r="A6973" t="s">
        <v>620</v>
      </c>
      <c r="B6973" s="2">
        <v>46387</v>
      </c>
      <c r="C6973">
        <v>320077.8</v>
      </c>
      <c r="D6973">
        <v>1819.64</v>
      </c>
      <c r="E6973">
        <v>364.1</v>
      </c>
      <c r="F6973">
        <v>1539.01</v>
      </c>
      <c r="G6973">
        <v>607.52</v>
      </c>
      <c r="H6973">
        <v>317567.17</v>
      </c>
      <c r="I6973">
        <v>66.42</v>
      </c>
      <c r="J6973">
        <v>6.95</v>
      </c>
      <c r="K6973">
        <v>59.48</v>
      </c>
    </row>
    <row r="6974" spans="1:11" x14ac:dyDescent="0.3">
      <c r="A6974" t="s">
        <v>621</v>
      </c>
      <c r="B6974" s="2">
        <v>46053</v>
      </c>
      <c r="C6974">
        <v>518734.16</v>
      </c>
      <c r="D6974">
        <v>2328.25</v>
      </c>
      <c r="E6974">
        <v>712.61</v>
      </c>
      <c r="F6974">
        <v>5517.39</v>
      </c>
      <c r="G6974">
        <v>1226.05</v>
      </c>
      <c r="H6974">
        <v>511278.11</v>
      </c>
      <c r="I6974">
        <v>107.29</v>
      </c>
      <c r="J6974">
        <v>7.36</v>
      </c>
      <c r="K6974">
        <v>99.93</v>
      </c>
    </row>
    <row r="6975" spans="1:11" x14ac:dyDescent="0.3">
      <c r="A6975" t="s">
        <v>621</v>
      </c>
      <c r="B6975" s="2">
        <v>46081</v>
      </c>
      <c r="C6975">
        <v>511278.11</v>
      </c>
      <c r="D6975">
        <v>2294.79</v>
      </c>
      <c r="E6975">
        <v>702.36</v>
      </c>
      <c r="F6975">
        <v>5438.08</v>
      </c>
      <c r="G6975">
        <v>1208.43</v>
      </c>
      <c r="H6975">
        <v>503929.23</v>
      </c>
      <c r="I6975">
        <v>105.75</v>
      </c>
      <c r="J6975">
        <v>7.36</v>
      </c>
      <c r="K6975">
        <v>98.39</v>
      </c>
    </row>
    <row r="6976" spans="1:11" x14ac:dyDescent="0.3">
      <c r="A6976" t="s">
        <v>621</v>
      </c>
      <c r="B6976" s="2">
        <v>46112</v>
      </c>
      <c r="C6976">
        <v>503929.23</v>
      </c>
      <c r="D6976">
        <v>2261.8000000000002</v>
      </c>
      <c r="E6976">
        <v>692.27</v>
      </c>
      <c r="F6976">
        <v>5359.92</v>
      </c>
      <c r="G6976">
        <v>1191.06</v>
      </c>
      <c r="H6976">
        <v>496685.98</v>
      </c>
      <c r="I6976">
        <v>104.23</v>
      </c>
      <c r="J6976">
        <v>7.36</v>
      </c>
      <c r="K6976">
        <v>96.87</v>
      </c>
    </row>
    <row r="6977" spans="1:11" x14ac:dyDescent="0.3">
      <c r="A6977" t="s">
        <v>621</v>
      </c>
      <c r="B6977" s="2">
        <v>46142</v>
      </c>
      <c r="C6977">
        <v>496685.98</v>
      </c>
      <c r="D6977">
        <v>2229.29</v>
      </c>
      <c r="E6977">
        <v>682.32</v>
      </c>
      <c r="F6977">
        <v>5282.88</v>
      </c>
      <c r="G6977">
        <v>1173.94</v>
      </c>
      <c r="H6977">
        <v>489546.84</v>
      </c>
      <c r="I6977">
        <v>102.73</v>
      </c>
      <c r="J6977">
        <v>7.36</v>
      </c>
      <c r="K6977">
        <v>95.37</v>
      </c>
    </row>
    <row r="6978" spans="1:11" x14ac:dyDescent="0.3">
      <c r="A6978" t="s">
        <v>621</v>
      </c>
      <c r="B6978" s="2">
        <v>46173</v>
      </c>
      <c r="C6978">
        <v>489546.84</v>
      </c>
      <c r="D6978">
        <v>2197.25</v>
      </c>
      <c r="E6978">
        <v>672.51</v>
      </c>
      <c r="F6978">
        <v>5206.9399999999996</v>
      </c>
      <c r="G6978">
        <v>1157.07</v>
      </c>
      <c r="H6978">
        <v>482510.32</v>
      </c>
      <c r="I6978">
        <v>101.26</v>
      </c>
      <c r="J6978">
        <v>7.36</v>
      </c>
      <c r="K6978">
        <v>93.89</v>
      </c>
    </row>
    <row r="6979" spans="1:11" x14ac:dyDescent="0.3">
      <c r="A6979" t="s">
        <v>621</v>
      </c>
      <c r="B6979" s="2">
        <v>46203</v>
      </c>
      <c r="C6979">
        <v>482510.32</v>
      </c>
      <c r="D6979">
        <v>2165.67</v>
      </c>
      <c r="E6979">
        <v>662.84</v>
      </c>
      <c r="F6979">
        <v>5132.1000000000004</v>
      </c>
      <c r="G6979">
        <v>1140.44</v>
      </c>
      <c r="H6979">
        <v>475574.93</v>
      </c>
      <c r="I6979">
        <v>99.8</v>
      </c>
      <c r="J6979">
        <v>7.36</v>
      </c>
      <c r="K6979">
        <v>92.44</v>
      </c>
    </row>
    <row r="6980" spans="1:11" x14ac:dyDescent="0.3">
      <c r="A6980" t="s">
        <v>621</v>
      </c>
      <c r="B6980" s="2">
        <v>46234</v>
      </c>
      <c r="C6980">
        <v>475574.93</v>
      </c>
      <c r="D6980">
        <v>2134.54</v>
      </c>
      <c r="E6980">
        <v>653.32000000000005</v>
      </c>
      <c r="F6980">
        <v>5058.34</v>
      </c>
      <c r="G6980">
        <v>1124.05</v>
      </c>
      <c r="H6980">
        <v>468739.24</v>
      </c>
      <c r="I6980">
        <v>98.37</v>
      </c>
      <c r="J6980">
        <v>7.36</v>
      </c>
      <c r="K6980">
        <v>91</v>
      </c>
    </row>
    <row r="6981" spans="1:11" x14ac:dyDescent="0.3">
      <c r="A6981" t="s">
        <v>621</v>
      </c>
      <c r="B6981" s="2">
        <v>46265</v>
      </c>
      <c r="C6981">
        <v>468739.24</v>
      </c>
      <c r="D6981">
        <v>2103.86</v>
      </c>
      <c r="E6981">
        <v>643.92999999999995</v>
      </c>
      <c r="F6981">
        <v>4985.63</v>
      </c>
      <c r="G6981">
        <v>1107.8900000000001</v>
      </c>
      <c r="H6981">
        <v>462001.79</v>
      </c>
      <c r="I6981">
        <v>96.95</v>
      </c>
      <c r="J6981">
        <v>7.36</v>
      </c>
      <c r="K6981">
        <v>89.59</v>
      </c>
    </row>
    <row r="6982" spans="1:11" x14ac:dyDescent="0.3">
      <c r="A6982" t="s">
        <v>621</v>
      </c>
      <c r="B6982" s="2">
        <v>46295</v>
      </c>
      <c r="C6982">
        <v>462001.79</v>
      </c>
      <c r="D6982">
        <v>2073.62</v>
      </c>
      <c r="E6982">
        <v>634.66999999999996</v>
      </c>
      <c r="F6982">
        <v>4913.97</v>
      </c>
      <c r="G6982">
        <v>1091.96</v>
      </c>
      <c r="H6982">
        <v>455361.19</v>
      </c>
      <c r="I6982">
        <v>95.56</v>
      </c>
      <c r="J6982">
        <v>7.36</v>
      </c>
      <c r="K6982">
        <v>88.2</v>
      </c>
    </row>
    <row r="6983" spans="1:11" x14ac:dyDescent="0.3">
      <c r="A6983" t="s">
        <v>621</v>
      </c>
      <c r="B6983" s="2">
        <v>46326</v>
      </c>
      <c r="C6983">
        <v>455361.19</v>
      </c>
      <c r="D6983">
        <v>2043.81</v>
      </c>
      <c r="E6983">
        <v>625.54999999999995</v>
      </c>
      <c r="F6983">
        <v>4843.34</v>
      </c>
      <c r="G6983">
        <v>1076.27</v>
      </c>
      <c r="H6983">
        <v>448816.03</v>
      </c>
      <c r="I6983">
        <v>94.19</v>
      </c>
      <c r="J6983">
        <v>7.36</v>
      </c>
      <c r="K6983">
        <v>86.82</v>
      </c>
    </row>
    <row r="6984" spans="1:11" x14ac:dyDescent="0.3">
      <c r="A6984" t="s">
        <v>621</v>
      </c>
      <c r="B6984" s="2">
        <v>46356</v>
      </c>
      <c r="C6984">
        <v>448816.03</v>
      </c>
      <c r="D6984">
        <v>2014.44</v>
      </c>
      <c r="E6984">
        <v>616.55999999999995</v>
      </c>
      <c r="F6984">
        <v>4773.72</v>
      </c>
      <c r="G6984">
        <v>1060.8</v>
      </c>
      <c r="H6984">
        <v>442364.96</v>
      </c>
      <c r="I6984">
        <v>92.83</v>
      </c>
      <c r="J6984">
        <v>7.36</v>
      </c>
      <c r="K6984">
        <v>85.47</v>
      </c>
    </row>
    <row r="6985" spans="1:11" x14ac:dyDescent="0.3">
      <c r="A6985" t="s">
        <v>621</v>
      </c>
      <c r="B6985" s="2">
        <v>46387</v>
      </c>
      <c r="C6985">
        <v>442364.96</v>
      </c>
      <c r="D6985">
        <v>1985.48</v>
      </c>
      <c r="E6985">
        <v>607.69000000000005</v>
      </c>
      <c r="F6985">
        <v>4705.1099999999997</v>
      </c>
      <c r="G6985">
        <v>1045.55</v>
      </c>
      <c r="H6985">
        <v>436006.6</v>
      </c>
      <c r="I6985">
        <v>91.5</v>
      </c>
      <c r="J6985">
        <v>7.36</v>
      </c>
      <c r="K6985">
        <v>84.13</v>
      </c>
    </row>
    <row r="6986" spans="1:11" x14ac:dyDescent="0.3">
      <c r="A6986" t="s">
        <v>622</v>
      </c>
      <c r="B6986" s="2">
        <v>46053</v>
      </c>
      <c r="C6986">
        <v>317952.53000000003</v>
      </c>
      <c r="D6986">
        <v>1701.31</v>
      </c>
      <c r="E6986">
        <v>320.79000000000002</v>
      </c>
      <c r="F6986">
        <v>2737.69</v>
      </c>
      <c r="G6986">
        <v>925.47</v>
      </c>
      <c r="H6986">
        <v>313968.59000000003</v>
      </c>
      <c r="I6986">
        <v>65.83</v>
      </c>
      <c r="J6986">
        <v>5.07</v>
      </c>
      <c r="K6986">
        <v>60.75</v>
      </c>
    </row>
    <row r="6987" spans="1:11" x14ac:dyDescent="0.3">
      <c r="A6987" t="s">
        <v>622</v>
      </c>
      <c r="B6987" s="2">
        <v>46081</v>
      </c>
      <c r="C6987">
        <v>313968.59000000003</v>
      </c>
      <c r="D6987">
        <v>1679.99</v>
      </c>
      <c r="E6987">
        <v>316.77</v>
      </c>
      <c r="F6987">
        <v>2703.38</v>
      </c>
      <c r="G6987">
        <v>913.88</v>
      </c>
      <c r="H6987">
        <v>310034.56</v>
      </c>
      <c r="I6987">
        <v>65</v>
      </c>
      <c r="J6987">
        <v>5.07</v>
      </c>
      <c r="K6987">
        <v>59.93</v>
      </c>
    </row>
    <row r="6988" spans="1:11" x14ac:dyDescent="0.3">
      <c r="A6988" t="s">
        <v>622</v>
      </c>
      <c r="B6988" s="2">
        <v>46112</v>
      </c>
      <c r="C6988">
        <v>310034.56</v>
      </c>
      <c r="D6988">
        <v>1658.94</v>
      </c>
      <c r="E6988">
        <v>312.8</v>
      </c>
      <c r="F6988">
        <v>2669.51</v>
      </c>
      <c r="G6988">
        <v>902.43</v>
      </c>
      <c r="H6988">
        <v>306149.83</v>
      </c>
      <c r="I6988">
        <v>64.19</v>
      </c>
      <c r="J6988">
        <v>5.07</v>
      </c>
      <c r="K6988">
        <v>59.12</v>
      </c>
    </row>
    <row r="6989" spans="1:11" x14ac:dyDescent="0.3">
      <c r="A6989" t="s">
        <v>622</v>
      </c>
      <c r="B6989" s="2">
        <v>46142</v>
      </c>
      <c r="C6989">
        <v>306149.83</v>
      </c>
      <c r="D6989">
        <v>1638.16</v>
      </c>
      <c r="E6989">
        <v>308.88</v>
      </c>
      <c r="F6989">
        <v>2636.06</v>
      </c>
      <c r="G6989">
        <v>891.12</v>
      </c>
      <c r="H6989">
        <v>302313.77</v>
      </c>
      <c r="I6989">
        <v>63.38</v>
      </c>
      <c r="J6989">
        <v>5.07</v>
      </c>
      <c r="K6989">
        <v>58.31</v>
      </c>
    </row>
    <row r="6990" spans="1:11" x14ac:dyDescent="0.3">
      <c r="A6990" t="s">
        <v>622</v>
      </c>
      <c r="B6990" s="2">
        <v>46173</v>
      </c>
      <c r="C6990">
        <v>302313.77</v>
      </c>
      <c r="D6990">
        <v>1617.63</v>
      </c>
      <c r="E6990">
        <v>305.01</v>
      </c>
      <c r="F6990">
        <v>2603.0300000000002</v>
      </c>
      <c r="G6990">
        <v>879.95</v>
      </c>
      <c r="H6990">
        <v>298525.78000000003</v>
      </c>
      <c r="I6990">
        <v>62.59</v>
      </c>
      <c r="J6990">
        <v>5.07</v>
      </c>
      <c r="K6990">
        <v>57.52</v>
      </c>
    </row>
    <row r="6991" spans="1:11" x14ac:dyDescent="0.3">
      <c r="A6991" t="s">
        <v>622</v>
      </c>
      <c r="B6991" s="2">
        <v>46203</v>
      </c>
      <c r="C6991">
        <v>298525.78000000003</v>
      </c>
      <c r="D6991">
        <v>1597.36</v>
      </c>
      <c r="E6991">
        <v>301.19</v>
      </c>
      <c r="F6991">
        <v>2570.41</v>
      </c>
      <c r="G6991">
        <v>868.93</v>
      </c>
      <c r="H6991">
        <v>294785.26</v>
      </c>
      <c r="I6991">
        <v>61.8</v>
      </c>
      <c r="J6991">
        <v>5.07</v>
      </c>
      <c r="K6991">
        <v>56.73</v>
      </c>
    </row>
    <row r="6992" spans="1:11" x14ac:dyDescent="0.3">
      <c r="A6992" t="s">
        <v>622</v>
      </c>
      <c r="B6992" s="2">
        <v>46234</v>
      </c>
      <c r="C6992">
        <v>294785.26</v>
      </c>
      <c r="D6992">
        <v>1577.35</v>
      </c>
      <c r="E6992">
        <v>297.41000000000003</v>
      </c>
      <c r="F6992">
        <v>2538.21</v>
      </c>
      <c r="G6992">
        <v>858.04</v>
      </c>
      <c r="H6992">
        <v>291091.59999999998</v>
      </c>
      <c r="I6992">
        <v>61.03</v>
      </c>
      <c r="J6992">
        <v>5.07</v>
      </c>
      <c r="K6992">
        <v>55.96</v>
      </c>
    </row>
    <row r="6993" spans="1:11" x14ac:dyDescent="0.3">
      <c r="A6993" t="s">
        <v>622</v>
      </c>
      <c r="B6993" s="2">
        <v>46265</v>
      </c>
      <c r="C6993">
        <v>291091.59999999998</v>
      </c>
      <c r="D6993">
        <v>1557.58</v>
      </c>
      <c r="E6993">
        <v>293.69</v>
      </c>
      <c r="F6993">
        <v>2506.4</v>
      </c>
      <c r="G6993">
        <v>847.29</v>
      </c>
      <c r="H6993">
        <v>287444.21999999997</v>
      </c>
      <c r="I6993">
        <v>60.26</v>
      </c>
      <c r="J6993">
        <v>5.07</v>
      </c>
      <c r="K6993">
        <v>55.19</v>
      </c>
    </row>
    <row r="6994" spans="1:11" x14ac:dyDescent="0.3">
      <c r="A6994" t="s">
        <v>622</v>
      </c>
      <c r="B6994" s="2">
        <v>46295</v>
      </c>
      <c r="C6994">
        <v>287444.21999999997</v>
      </c>
      <c r="D6994">
        <v>1538.07</v>
      </c>
      <c r="E6994">
        <v>290.01</v>
      </c>
      <c r="F6994">
        <v>2475</v>
      </c>
      <c r="G6994">
        <v>836.67</v>
      </c>
      <c r="H6994">
        <v>283842.55</v>
      </c>
      <c r="I6994">
        <v>59.51</v>
      </c>
      <c r="J6994">
        <v>5.07</v>
      </c>
      <c r="K6994">
        <v>54.44</v>
      </c>
    </row>
    <row r="6995" spans="1:11" x14ac:dyDescent="0.3">
      <c r="A6995" t="s">
        <v>622</v>
      </c>
      <c r="B6995" s="2">
        <v>46326</v>
      </c>
      <c r="C6995">
        <v>283842.55</v>
      </c>
      <c r="D6995">
        <v>1518.79</v>
      </c>
      <c r="E6995">
        <v>286.37</v>
      </c>
      <c r="F6995">
        <v>2443.9899999999998</v>
      </c>
      <c r="G6995">
        <v>826.19</v>
      </c>
      <c r="H6995">
        <v>280286</v>
      </c>
      <c r="I6995">
        <v>58.76</v>
      </c>
      <c r="J6995">
        <v>5.07</v>
      </c>
      <c r="K6995">
        <v>53.69</v>
      </c>
    </row>
    <row r="6996" spans="1:11" x14ac:dyDescent="0.3">
      <c r="A6996" t="s">
        <v>622</v>
      </c>
      <c r="B6996" s="2">
        <v>46356</v>
      </c>
      <c r="C6996">
        <v>280286</v>
      </c>
      <c r="D6996">
        <v>1499.76</v>
      </c>
      <c r="E6996">
        <v>282.77999999999997</v>
      </c>
      <c r="F6996">
        <v>2413.36</v>
      </c>
      <c r="G6996">
        <v>815.84</v>
      </c>
      <c r="H6996">
        <v>276774.02</v>
      </c>
      <c r="I6996">
        <v>58.03</v>
      </c>
      <c r="J6996">
        <v>5.07</v>
      </c>
      <c r="K6996">
        <v>52.96</v>
      </c>
    </row>
    <row r="6997" spans="1:11" x14ac:dyDescent="0.3">
      <c r="A6997" t="s">
        <v>622</v>
      </c>
      <c r="B6997" s="2">
        <v>46387</v>
      </c>
      <c r="C6997">
        <v>276774.02</v>
      </c>
      <c r="D6997">
        <v>1480.97</v>
      </c>
      <c r="E6997">
        <v>279.24</v>
      </c>
      <c r="F6997">
        <v>2383.12</v>
      </c>
      <c r="G6997">
        <v>805.61</v>
      </c>
      <c r="H6997">
        <v>273306.03999999998</v>
      </c>
      <c r="I6997">
        <v>57.3</v>
      </c>
      <c r="J6997">
        <v>5.07</v>
      </c>
      <c r="K6997">
        <v>52.23</v>
      </c>
    </row>
    <row r="6998" spans="1:11" x14ac:dyDescent="0.3">
      <c r="A6998" t="s">
        <v>623</v>
      </c>
      <c r="B6998" s="2">
        <v>46053</v>
      </c>
      <c r="C6998">
        <v>532853.15</v>
      </c>
      <c r="D6998">
        <v>3127.85</v>
      </c>
      <c r="E6998">
        <v>548.70000000000005</v>
      </c>
      <c r="F6998">
        <v>3936.25</v>
      </c>
      <c r="G6998">
        <v>287.81</v>
      </c>
      <c r="H6998">
        <v>528080.39</v>
      </c>
      <c r="I6998">
        <v>110.51</v>
      </c>
      <c r="J6998">
        <v>5.78</v>
      </c>
      <c r="K6998">
        <v>104.74</v>
      </c>
    </row>
    <row r="6999" spans="1:11" x14ac:dyDescent="0.3">
      <c r="A6999" t="s">
        <v>623</v>
      </c>
      <c r="B6999" s="2">
        <v>46081</v>
      </c>
      <c r="C6999">
        <v>528080.39</v>
      </c>
      <c r="D6999">
        <v>3099.83</v>
      </c>
      <c r="E6999">
        <v>543.79</v>
      </c>
      <c r="F6999">
        <v>3900.99</v>
      </c>
      <c r="G6999">
        <v>285.23</v>
      </c>
      <c r="H6999">
        <v>523350.38</v>
      </c>
      <c r="I6999">
        <v>109.52</v>
      </c>
      <c r="J6999">
        <v>5.78</v>
      </c>
      <c r="K6999">
        <v>103.75</v>
      </c>
    </row>
    <row r="7000" spans="1:11" x14ac:dyDescent="0.3">
      <c r="A7000" t="s">
        <v>623</v>
      </c>
      <c r="B7000" s="2">
        <v>46112</v>
      </c>
      <c r="C7000">
        <v>523350.38</v>
      </c>
      <c r="D7000">
        <v>3072.07</v>
      </c>
      <c r="E7000">
        <v>538.91999999999996</v>
      </c>
      <c r="F7000">
        <v>3866.05</v>
      </c>
      <c r="G7000">
        <v>282.68</v>
      </c>
      <c r="H7000">
        <v>518662.73</v>
      </c>
      <c r="I7000">
        <v>108.54</v>
      </c>
      <c r="J7000">
        <v>5.78</v>
      </c>
      <c r="K7000">
        <v>102.77</v>
      </c>
    </row>
    <row r="7001" spans="1:11" x14ac:dyDescent="0.3">
      <c r="A7001" t="s">
        <v>623</v>
      </c>
      <c r="B7001" s="2">
        <v>46142</v>
      </c>
      <c r="C7001">
        <v>518662.73</v>
      </c>
      <c r="D7001">
        <v>3044.55</v>
      </c>
      <c r="E7001">
        <v>534.09</v>
      </c>
      <c r="F7001">
        <v>3831.42</v>
      </c>
      <c r="G7001">
        <v>280.14999999999998</v>
      </c>
      <c r="H7001">
        <v>514017.07</v>
      </c>
      <c r="I7001">
        <v>107.57</v>
      </c>
      <c r="J7001">
        <v>5.78</v>
      </c>
      <c r="K7001">
        <v>101.8</v>
      </c>
    </row>
    <row r="7002" spans="1:11" x14ac:dyDescent="0.3">
      <c r="A7002" t="s">
        <v>623</v>
      </c>
      <c r="B7002" s="2">
        <v>46173</v>
      </c>
      <c r="C7002">
        <v>514017.07</v>
      </c>
      <c r="D7002">
        <v>3017.28</v>
      </c>
      <c r="E7002">
        <v>529.30999999999995</v>
      </c>
      <c r="F7002">
        <v>3797.1</v>
      </c>
      <c r="G7002">
        <v>277.64</v>
      </c>
      <c r="H7002">
        <v>509413.03</v>
      </c>
      <c r="I7002">
        <v>106.61</v>
      </c>
      <c r="J7002">
        <v>5.78</v>
      </c>
      <c r="K7002">
        <v>100.83</v>
      </c>
    </row>
    <row r="7003" spans="1:11" x14ac:dyDescent="0.3">
      <c r="A7003" t="s">
        <v>623</v>
      </c>
      <c r="B7003" s="2">
        <v>46203</v>
      </c>
      <c r="C7003">
        <v>509413.03</v>
      </c>
      <c r="D7003">
        <v>2990.25</v>
      </c>
      <c r="E7003">
        <v>524.57000000000005</v>
      </c>
      <c r="F7003">
        <v>3763.09</v>
      </c>
      <c r="G7003">
        <v>275.14999999999998</v>
      </c>
      <c r="H7003">
        <v>504850.22</v>
      </c>
      <c r="I7003">
        <v>105.65</v>
      </c>
      <c r="J7003">
        <v>5.78</v>
      </c>
      <c r="K7003">
        <v>99.88</v>
      </c>
    </row>
    <row r="7004" spans="1:11" x14ac:dyDescent="0.3">
      <c r="A7004" t="s">
        <v>623</v>
      </c>
      <c r="B7004" s="2">
        <v>46234</v>
      </c>
      <c r="C7004">
        <v>504850.22</v>
      </c>
      <c r="D7004">
        <v>2963.47</v>
      </c>
      <c r="E7004">
        <v>519.87</v>
      </c>
      <c r="F7004">
        <v>3729.38</v>
      </c>
      <c r="G7004">
        <v>272.69</v>
      </c>
      <c r="H7004">
        <v>500328.28</v>
      </c>
      <c r="I7004">
        <v>104.71</v>
      </c>
      <c r="J7004">
        <v>5.78</v>
      </c>
      <c r="K7004">
        <v>98.93</v>
      </c>
    </row>
    <row r="7005" spans="1:11" x14ac:dyDescent="0.3">
      <c r="A7005" t="s">
        <v>623</v>
      </c>
      <c r="B7005" s="2">
        <v>46265</v>
      </c>
      <c r="C7005">
        <v>500328.28</v>
      </c>
      <c r="D7005">
        <v>2936.93</v>
      </c>
      <c r="E7005">
        <v>515.21</v>
      </c>
      <c r="F7005">
        <v>3695.98</v>
      </c>
      <c r="G7005">
        <v>270.25</v>
      </c>
      <c r="H7005">
        <v>495846.84</v>
      </c>
      <c r="I7005">
        <v>103.77</v>
      </c>
      <c r="J7005">
        <v>5.78</v>
      </c>
      <c r="K7005">
        <v>97.99</v>
      </c>
    </row>
    <row r="7006" spans="1:11" x14ac:dyDescent="0.3">
      <c r="A7006" t="s">
        <v>623</v>
      </c>
      <c r="B7006" s="2">
        <v>46295</v>
      </c>
      <c r="C7006">
        <v>495846.84</v>
      </c>
      <c r="D7006">
        <v>2910.62</v>
      </c>
      <c r="E7006">
        <v>510.6</v>
      </c>
      <c r="F7006">
        <v>3662.88</v>
      </c>
      <c r="G7006">
        <v>267.82</v>
      </c>
      <c r="H7006">
        <v>491405.55</v>
      </c>
      <c r="I7006">
        <v>102.84</v>
      </c>
      <c r="J7006">
        <v>5.78</v>
      </c>
      <c r="K7006">
        <v>97.06</v>
      </c>
    </row>
    <row r="7007" spans="1:11" x14ac:dyDescent="0.3">
      <c r="A7007" t="s">
        <v>623</v>
      </c>
      <c r="B7007" s="2">
        <v>46326</v>
      </c>
      <c r="C7007">
        <v>491405.55</v>
      </c>
      <c r="D7007">
        <v>2884.55</v>
      </c>
      <c r="E7007">
        <v>506.02</v>
      </c>
      <c r="F7007">
        <v>3630.07</v>
      </c>
      <c r="G7007">
        <v>265.43</v>
      </c>
      <c r="H7007">
        <v>487004.03</v>
      </c>
      <c r="I7007">
        <v>101.92</v>
      </c>
      <c r="J7007">
        <v>5.78</v>
      </c>
      <c r="K7007">
        <v>96.14</v>
      </c>
    </row>
    <row r="7008" spans="1:11" x14ac:dyDescent="0.3">
      <c r="A7008" t="s">
        <v>623</v>
      </c>
      <c r="B7008" s="2">
        <v>46356</v>
      </c>
      <c r="C7008">
        <v>487004.03</v>
      </c>
      <c r="D7008">
        <v>2858.71</v>
      </c>
      <c r="E7008">
        <v>501.49</v>
      </c>
      <c r="F7008">
        <v>3597.55</v>
      </c>
      <c r="G7008">
        <v>263.05</v>
      </c>
      <c r="H7008">
        <v>482641.94</v>
      </c>
      <c r="I7008">
        <v>101</v>
      </c>
      <c r="J7008">
        <v>5.78</v>
      </c>
      <c r="K7008">
        <v>95.23</v>
      </c>
    </row>
    <row r="7009" spans="1:11" x14ac:dyDescent="0.3">
      <c r="A7009" t="s">
        <v>623</v>
      </c>
      <c r="B7009" s="2">
        <v>46387</v>
      </c>
      <c r="C7009">
        <v>482641.94</v>
      </c>
      <c r="D7009">
        <v>2833.11</v>
      </c>
      <c r="E7009">
        <v>497</v>
      </c>
      <c r="F7009">
        <v>3565.33</v>
      </c>
      <c r="G7009">
        <v>260.69</v>
      </c>
      <c r="H7009">
        <v>478318.92</v>
      </c>
      <c r="I7009">
        <v>100.1</v>
      </c>
      <c r="J7009">
        <v>5.78</v>
      </c>
      <c r="K7009">
        <v>94.32</v>
      </c>
    </row>
    <row r="7010" spans="1:11" x14ac:dyDescent="0.3">
      <c r="A7010" t="s">
        <v>624</v>
      </c>
      <c r="B7010" s="2">
        <v>46053</v>
      </c>
      <c r="C7010">
        <v>335940.66</v>
      </c>
      <c r="D7010">
        <v>1844.03</v>
      </c>
      <c r="E7010">
        <v>346.18</v>
      </c>
      <c r="F7010">
        <v>2914.8</v>
      </c>
      <c r="G7010">
        <v>934.28</v>
      </c>
      <c r="H7010">
        <v>331745.40000000002</v>
      </c>
      <c r="I7010">
        <v>69.55</v>
      </c>
      <c r="J7010">
        <v>6.79</v>
      </c>
      <c r="K7010">
        <v>62.76</v>
      </c>
    </row>
    <row r="7011" spans="1:11" x14ac:dyDescent="0.3">
      <c r="A7011" t="s">
        <v>624</v>
      </c>
      <c r="B7011" s="2">
        <v>46081</v>
      </c>
      <c r="C7011">
        <v>331745.40000000002</v>
      </c>
      <c r="D7011">
        <v>1821.01</v>
      </c>
      <c r="E7011">
        <v>341.86</v>
      </c>
      <c r="F7011">
        <v>2878.4</v>
      </c>
      <c r="G7011">
        <v>922.61</v>
      </c>
      <c r="H7011">
        <v>327602.53000000003</v>
      </c>
      <c r="I7011">
        <v>68.680000000000007</v>
      </c>
      <c r="J7011">
        <v>6.79</v>
      </c>
      <c r="K7011">
        <v>61.9</v>
      </c>
    </row>
    <row r="7012" spans="1:11" x14ac:dyDescent="0.3">
      <c r="A7012" t="s">
        <v>624</v>
      </c>
      <c r="B7012" s="2">
        <v>46112</v>
      </c>
      <c r="C7012">
        <v>327602.53000000003</v>
      </c>
      <c r="D7012">
        <v>1798.26</v>
      </c>
      <c r="E7012">
        <v>337.59</v>
      </c>
      <c r="F7012">
        <v>2842.45</v>
      </c>
      <c r="G7012">
        <v>911.09</v>
      </c>
      <c r="H7012">
        <v>323511.40000000002</v>
      </c>
      <c r="I7012">
        <v>67.819999999999993</v>
      </c>
      <c r="J7012">
        <v>6.79</v>
      </c>
      <c r="K7012">
        <v>61.04</v>
      </c>
    </row>
    <row r="7013" spans="1:11" x14ac:dyDescent="0.3">
      <c r="A7013" t="s">
        <v>624</v>
      </c>
      <c r="B7013" s="2">
        <v>46142</v>
      </c>
      <c r="C7013">
        <v>323511.40000000002</v>
      </c>
      <c r="D7013">
        <v>1775.81</v>
      </c>
      <c r="E7013">
        <v>333.37</v>
      </c>
      <c r="F7013">
        <v>2806.96</v>
      </c>
      <c r="G7013">
        <v>899.71</v>
      </c>
      <c r="H7013">
        <v>319471.34999999998</v>
      </c>
      <c r="I7013">
        <v>66.98</v>
      </c>
      <c r="J7013">
        <v>6.79</v>
      </c>
      <c r="K7013">
        <v>60.19</v>
      </c>
    </row>
    <row r="7014" spans="1:11" x14ac:dyDescent="0.3">
      <c r="A7014" t="s">
        <v>624</v>
      </c>
      <c r="B7014" s="2">
        <v>46173</v>
      </c>
      <c r="C7014">
        <v>319471.34999999998</v>
      </c>
      <c r="D7014">
        <v>1753.63</v>
      </c>
      <c r="E7014">
        <v>329.21</v>
      </c>
      <c r="F7014">
        <v>2771.9</v>
      </c>
      <c r="G7014">
        <v>888.48</v>
      </c>
      <c r="H7014">
        <v>315481.76</v>
      </c>
      <c r="I7014">
        <v>66.14</v>
      </c>
      <c r="J7014">
        <v>6.79</v>
      </c>
      <c r="K7014">
        <v>59.35</v>
      </c>
    </row>
    <row r="7015" spans="1:11" x14ac:dyDescent="0.3">
      <c r="A7015" t="s">
        <v>624</v>
      </c>
      <c r="B7015" s="2">
        <v>46203</v>
      </c>
      <c r="C7015">
        <v>315481.76</v>
      </c>
      <c r="D7015">
        <v>1731.73</v>
      </c>
      <c r="E7015">
        <v>325.10000000000002</v>
      </c>
      <c r="F7015">
        <v>2737.29</v>
      </c>
      <c r="G7015">
        <v>877.38</v>
      </c>
      <c r="H7015">
        <v>311541.99</v>
      </c>
      <c r="I7015">
        <v>65.31</v>
      </c>
      <c r="J7015">
        <v>6.79</v>
      </c>
      <c r="K7015">
        <v>58.53</v>
      </c>
    </row>
    <row r="7016" spans="1:11" x14ac:dyDescent="0.3">
      <c r="A7016" t="s">
        <v>624</v>
      </c>
      <c r="B7016" s="2">
        <v>46234</v>
      </c>
      <c r="C7016">
        <v>311541.99</v>
      </c>
      <c r="D7016">
        <v>1710.11</v>
      </c>
      <c r="E7016">
        <v>321.04000000000002</v>
      </c>
      <c r="F7016">
        <v>2703.1</v>
      </c>
      <c r="G7016">
        <v>866.43</v>
      </c>
      <c r="H7016">
        <v>307651.43</v>
      </c>
      <c r="I7016">
        <v>64.5</v>
      </c>
      <c r="J7016">
        <v>6.79</v>
      </c>
      <c r="K7016">
        <v>57.71</v>
      </c>
    </row>
    <row r="7017" spans="1:11" x14ac:dyDescent="0.3">
      <c r="A7017" t="s">
        <v>624</v>
      </c>
      <c r="B7017" s="2">
        <v>46265</v>
      </c>
      <c r="C7017">
        <v>307651.43</v>
      </c>
      <c r="D7017">
        <v>1688.75</v>
      </c>
      <c r="E7017">
        <v>317.02999999999997</v>
      </c>
      <c r="F7017">
        <v>2669.35</v>
      </c>
      <c r="G7017">
        <v>855.61</v>
      </c>
      <c r="H7017">
        <v>303809.44</v>
      </c>
      <c r="I7017">
        <v>63.69</v>
      </c>
      <c r="J7017">
        <v>6.79</v>
      </c>
      <c r="K7017">
        <v>56.91</v>
      </c>
    </row>
    <row r="7018" spans="1:11" x14ac:dyDescent="0.3">
      <c r="A7018" t="s">
        <v>624</v>
      </c>
      <c r="B7018" s="2">
        <v>46295</v>
      </c>
      <c r="C7018">
        <v>303809.44</v>
      </c>
      <c r="D7018">
        <v>1667.66</v>
      </c>
      <c r="E7018">
        <v>313.07</v>
      </c>
      <c r="F7018">
        <v>2636.01</v>
      </c>
      <c r="G7018">
        <v>844.92</v>
      </c>
      <c r="H7018">
        <v>300015.44</v>
      </c>
      <c r="I7018">
        <v>62.9</v>
      </c>
      <c r="J7018">
        <v>6.79</v>
      </c>
      <c r="K7018">
        <v>56.11</v>
      </c>
    </row>
    <row r="7019" spans="1:11" x14ac:dyDescent="0.3">
      <c r="A7019" t="s">
        <v>624</v>
      </c>
      <c r="B7019" s="2">
        <v>46326</v>
      </c>
      <c r="C7019">
        <v>300015.44</v>
      </c>
      <c r="D7019">
        <v>1646.83</v>
      </c>
      <c r="E7019">
        <v>309.16000000000003</v>
      </c>
      <c r="F7019">
        <v>2603.09</v>
      </c>
      <c r="G7019">
        <v>834.37</v>
      </c>
      <c r="H7019">
        <v>296268.82</v>
      </c>
      <c r="I7019">
        <v>62.11</v>
      </c>
      <c r="J7019">
        <v>6.79</v>
      </c>
      <c r="K7019">
        <v>55.33</v>
      </c>
    </row>
    <row r="7020" spans="1:11" x14ac:dyDescent="0.3">
      <c r="A7020" t="s">
        <v>624</v>
      </c>
      <c r="B7020" s="2">
        <v>46356</v>
      </c>
      <c r="C7020">
        <v>296268.82</v>
      </c>
      <c r="D7020">
        <v>1626.27</v>
      </c>
      <c r="E7020">
        <v>305.3</v>
      </c>
      <c r="F7020">
        <v>2570.58</v>
      </c>
      <c r="G7020">
        <v>823.95</v>
      </c>
      <c r="H7020">
        <v>292568.98</v>
      </c>
      <c r="I7020">
        <v>61.34</v>
      </c>
      <c r="J7020">
        <v>6.79</v>
      </c>
      <c r="K7020">
        <v>54.55</v>
      </c>
    </row>
    <row r="7021" spans="1:11" x14ac:dyDescent="0.3">
      <c r="A7021" t="s">
        <v>624</v>
      </c>
      <c r="B7021" s="2">
        <v>46387</v>
      </c>
      <c r="C7021">
        <v>292568.98</v>
      </c>
      <c r="D7021">
        <v>1605.96</v>
      </c>
      <c r="E7021">
        <v>301.49</v>
      </c>
      <c r="F7021">
        <v>2538.48</v>
      </c>
      <c r="G7021">
        <v>813.66</v>
      </c>
      <c r="H7021">
        <v>288915.34999999998</v>
      </c>
      <c r="I7021">
        <v>60.57</v>
      </c>
      <c r="J7021">
        <v>6.79</v>
      </c>
      <c r="K7021">
        <v>53.79</v>
      </c>
    </row>
    <row r="7022" spans="1:11" x14ac:dyDescent="0.3">
      <c r="A7022" t="s">
        <v>625</v>
      </c>
      <c r="B7022" s="2">
        <v>46053</v>
      </c>
      <c r="C7022">
        <v>269097.11</v>
      </c>
      <c r="D7022">
        <v>1752.27</v>
      </c>
      <c r="E7022">
        <v>302.89999999999998</v>
      </c>
      <c r="F7022">
        <v>2517.39</v>
      </c>
      <c r="G7022">
        <v>625.41999999999996</v>
      </c>
      <c r="H7022">
        <v>265651.40000000002</v>
      </c>
      <c r="I7022">
        <v>55.7</v>
      </c>
      <c r="J7022">
        <v>8.1999999999999993</v>
      </c>
      <c r="K7022">
        <v>47.5</v>
      </c>
    </row>
    <row r="7023" spans="1:11" x14ac:dyDescent="0.3">
      <c r="A7023" t="s">
        <v>625</v>
      </c>
      <c r="B7023" s="2">
        <v>46081</v>
      </c>
      <c r="C7023">
        <v>265651.40000000002</v>
      </c>
      <c r="D7023">
        <v>1729.83</v>
      </c>
      <c r="E7023">
        <v>299.02</v>
      </c>
      <c r="F7023">
        <v>2485.16</v>
      </c>
      <c r="G7023">
        <v>617.41999999999996</v>
      </c>
      <c r="H7023">
        <v>262249.8</v>
      </c>
      <c r="I7023">
        <v>54.99</v>
      </c>
      <c r="J7023">
        <v>8.1999999999999993</v>
      </c>
      <c r="K7023">
        <v>46.79</v>
      </c>
    </row>
    <row r="7024" spans="1:11" x14ac:dyDescent="0.3">
      <c r="A7024" t="s">
        <v>625</v>
      </c>
      <c r="B7024" s="2">
        <v>46112</v>
      </c>
      <c r="C7024">
        <v>262249.8</v>
      </c>
      <c r="D7024">
        <v>1707.68</v>
      </c>
      <c r="E7024">
        <v>295.19</v>
      </c>
      <c r="F7024">
        <v>2453.34</v>
      </c>
      <c r="G7024">
        <v>609.51</v>
      </c>
      <c r="H7024">
        <v>258891.77</v>
      </c>
      <c r="I7024">
        <v>54.29</v>
      </c>
      <c r="J7024">
        <v>8.1999999999999993</v>
      </c>
      <c r="K7024">
        <v>46.09</v>
      </c>
    </row>
    <row r="7025" spans="1:11" x14ac:dyDescent="0.3">
      <c r="A7025" t="s">
        <v>625</v>
      </c>
      <c r="B7025" s="2">
        <v>46142</v>
      </c>
      <c r="C7025">
        <v>258891.77</v>
      </c>
      <c r="D7025">
        <v>1685.82</v>
      </c>
      <c r="E7025">
        <v>291.41000000000003</v>
      </c>
      <c r="F7025">
        <v>2421.92</v>
      </c>
      <c r="G7025">
        <v>601.70000000000005</v>
      </c>
      <c r="H7025">
        <v>255576.73</v>
      </c>
      <c r="I7025">
        <v>53.59</v>
      </c>
      <c r="J7025">
        <v>8.1999999999999993</v>
      </c>
      <c r="K7025">
        <v>45.39</v>
      </c>
    </row>
    <row r="7026" spans="1:11" x14ac:dyDescent="0.3">
      <c r="A7026" t="s">
        <v>625</v>
      </c>
      <c r="B7026" s="2">
        <v>46173</v>
      </c>
      <c r="C7026">
        <v>255576.73</v>
      </c>
      <c r="D7026">
        <v>1664.23</v>
      </c>
      <c r="E7026">
        <v>287.68</v>
      </c>
      <c r="F7026">
        <v>2390.91</v>
      </c>
      <c r="G7026">
        <v>594</v>
      </c>
      <c r="H7026">
        <v>252304.14</v>
      </c>
      <c r="I7026">
        <v>52.9</v>
      </c>
      <c r="J7026">
        <v>8.1999999999999993</v>
      </c>
      <c r="K7026">
        <v>44.71</v>
      </c>
    </row>
    <row r="7027" spans="1:11" x14ac:dyDescent="0.3">
      <c r="A7027" t="s">
        <v>625</v>
      </c>
      <c r="B7027" s="2">
        <v>46203</v>
      </c>
      <c r="C7027">
        <v>252304.14</v>
      </c>
      <c r="D7027">
        <v>1642.92</v>
      </c>
      <c r="E7027">
        <v>284</v>
      </c>
      <c r="F7027">
        <v>2360.29</v>
      </c>
      <c r="G7027">
        <v>586.39</v>
      </c>
      <c r="H7027">
        <v>249073.45</v>
      </c>
      <c r="I7027">
        <v>52.23</v>
      </c>
      <c r="J7027">
        <v>8.1999999999999993</v>
      </c>
      <c r="K7027">
        <v>44.03</v>
      </c>
    </row>
    <row r="7028" spans="1:11" x14ac:dyDescent="0.3">
      <c r="A7028" t="s">
        <v>625</v>
      </c>
      <c r="B7028" s="2">
        <v>46234</v>
      </c>
      <c r="C7028">
        <v>249073.45</v>
      </c>
      <c r="D7028">
        <v>1621.88</v>
      </c>
      <c r="E7028">
        <v>280.36</v>
      </c>
      <c r="F7028">
        <v>2330.0700000000002</v>
      </c>
      <c r="G7028">
        <v>578.89</v>
      </c>
      <c r="H7028">
        <v>245884.14</v>
      </c>
      <c r="I7028">
        <v>51.56</v>
      </c>
      <c r="J7028">
        <v>8.1999999999999993</v>
      </c>
      <c r="K7028">
        <v>43.36</v>
      </c>
    </row>
    <row r="7029" spans="1:11" x14ac:dyDescent="0.3">
      <c r="A7029" t="s">
        <v>625</v>
      </c>
      <c r="B7029" s="2">
        <v>46265</v>
      </c>
      <c r="C7029">
        <v>245884.14</v>
      </c>
      <c r="D7029">
        <v>1601.12</v>
      </c>
      <c r="E7029">
        <v>276.77</v>
      </c>
      <c r="F7029">
        <v>2300.2399999999998</v>
      </c>
      <c r="G7029">
        <v>571.47</v>
      </c>
      <c r="H7029">
        <v>242735.66</v>
      </c>
      <c r="I7029">
        <v>50.9</v>
      </c>
      <c r="J7029">
        <v>8.1999999999999993</v>
      </c>
      <c r="K7029">
        <v>42.7</v>
      </c>
    </row>
    <row r="7030" spans="1:11" x14ac:dyDescent="0.3">
      <c r="A7030" t="s">
        <v>625</v>
      </c>
      <c r="B7030" s="2">
        <v>46295</v>
      </c>
      <c r="C7030">
        <v>242735.66</v>
      </c>
      <c r="D7030">
        <v>1580.61</v>
      </c>
      <c r="E7030">
        <v>273.23</v>
      </c>
      <c r="F7030">
        <v>2270.7800000000002</v>
      </c>
      <c r="G7030">
        <v>564.16</v>
      </c>
      <c r="H7030">
        <v>239627.5</v>
      </c>
      <c r="I7030">
        <v>50.25</v>
      </c>
      <c r="J7030">
        <v>8.1999999999999993</v>
      </c>
      <c r="K7030">
        <v>42.05</v>
      </c>
    </row>
    <row r="7031" spans="1:11" x14ac:dyDescent="0.3">
      <c r="A7031" t="s">
        <v>625</v>
      </c>
      <c r="B7031" s="2">
        <v>46326</v>
      </c>
      <c r="C7031">
        <v>239627.5</v>
      </c>
      <c r="D7031">
        <v>1560.37</v>
      </c>
      <c r="E7031">
        <v>269.73</v>
      </c>
      <c r="F7031">
        <v>2241.6999999999998</v>
      </c>
      <c r="G7031">
        <v>556.92999999999995</v>
      </c>
      <c r="H7031">
        <v>236559.13</v>
      </c>
      <c r="I7031">
        <v>49.6</v>
      </c>
      <c r="J7031">
        <v>8.1999999999999993</v>
      </c>
      <c r="K7031">
        <v>41.4</v>
      </c>
    </row>
    <row r="7032" spans="1:11" x14ac:dyDescent="0.3">
      <c r="A7032" t="s">
        <v>625</v>
      </c>
      <c r="B7032" s="2">
        <v>46356</v>
      </c>
      <c r="C7032">
        <v>236559.13</v>
      </c>
      <c r="D7032">
        <v>1540.39</v>
      </c>
      <c r="E7032">
        <v>266.27</v>
      </c>
      <c r="F7032">
        <v>2213</v>
      </c>
      <c r="G7032">
        <v>549.79999999999995</v>
      </c>
      <c r="H7032">
        <v>233530.06</v>
      </c>
      <c r="I7032">
        <v>48.97</v>
      </c>
      <c r="J7032">
        <v>8.1999999999999993</v>
      </c>
      <c r="K7032">
        <v>40.770000000000003</v>
      </c>
    </row>
    <row r="7033" spans="1:11" x14ac:dyDescent="0.3">
      <c r="A7033" t="s">
        <v>625</v>
      </c>
      <c r="B7033" s="2">
        <v>46387</v>
      </c>
      <c r="C7033">
        <v>233530.06</v>
      </c>
      <c r="D7033">
        <v>1520.67</v>
      </c>
      <c r="E7033">
        <v>262.86</v>
      </c>
      <c r="F7033">
        <v>2184.66</v>
      </c>
      <c r="G7033">
        <v>542.76</v>
      </c>
      <c r="H7033">
        <v>230539.77</v>
      </c>
      <c r="I7033">
        <v>48.34</v>
      </c>
      <c r="J7033">
        <v>8.1999999999999993</v>
      </c>
      <c r="K7033">
        <v>40.14</v>
      </c>
    </row>
    <row r="7034" spans="1:11" x14ac:dyDescent="0.3">
      <c r="A7034" t="s">
        <v>626</v>
      </c>
      <c r="B7034" s="2">
        <v>46053</v>
      </c>
      <c r="C7034">
        <v>356898.5</v>
      </c>
      <c r="D7034">
        <v>1969.78</v>
      </c>
      <c r="E7034">
        <v>358.33</v>
      </c>
      <c r="F7034">
        <v>2258.9699999999998</v>
      </c>
      <c r="G7034">
        <v>805.45</v>
      </c>
      <c r="H7034">
        <v>353475.75</v>
      </c>
      <c r="I7034">
        <v>74</v>
      </c>
      <c r="J7034">
        <v>6.74</v>
      </c>
      <c r="K7034">
        <v>67.25</v>
      </c>
    </row>
    <row r="7035" spans="1:11" x14ac:dyDescent="0.3">
      <c r="A7035" t="s">
        <v>626</v>
      </c>
      <c r="B7035" s="2">
        <v>46081</v>
      </c>
      <c r="C7035">
        <v>353475.75</v>
      </c>
      <c r="D7035">
        <v>1950.89</v>
      </c>
      <c r="E7035">
        <v>354.89</v>
      </c>
      <c r="F7035">
        <v>2237.3000000000002</v>
      </c>
      <c r="G7035">
        <v>797.73</v>
      </c>
      <c r="H7035">
        <v>350085.83</v>
      </c>
      <c r="I7035">
        <v>73.290000000000006</v>
      </c>
      <c r="J7035">
        <v>6.74</v>
      </c>
      <c r="K7035">
        <v>66.540000000000006</v>
      </c>
    </row>
    <row r="7036" spans="1:11" x14ac:dyDescent="0.3">
      <c r="A7036" t="s">
        <v>626</v>
      </c>
      <c r="B7036" s="2">
        <v>46112</v>
      </c>
      <c r="C7036">
        <v>350085.83</v>
      </c>
      <c r="D7036">
        <v>1932.18</v>
      </c>
      <c r="E7036">
        <v>351.49</v>
      </c>
      <c r="F7036">
        <v>2215.84</v>
      </c>
      <c r="G7036">
        <v>790.08</v>
      </c>
      <c r="H7036">
        <v>346728.42</v>
      </c>
      <c r="I7036">
        <v>72.58</v>
      </c>
      <c r="J7036">
        <v>6.74</v>
      </c>
      <c r="K7036">
        <v>65.84</v>
      </c>
    </row>
    <row r="7037" spans="1:11" x14ac:dyDescent="0.3">
      <c r="A7037" t="s">
        <v>626</v>
      </c>
      <c r="B7037" s="2">
        <v>46142</v>
      </c>
      <c r="C7037">
        <v>346728.42</v>
      </c>
      <c r="D7037">
        <v>1913.65</v>
      </c>
      <c r="E7037">
        <v>348.12</v>
      </c>
      <c r="F7037">
        <v>2194.59</v>
      </c>
      <c r="G7037">
        <v>782.5</v>
      </c>
      <c r="H7037">
        <v>343403.21</v>
      </c>
      <c r="I7037">
        <v>71.89</v>
      </c>
      <c r="J7037">
        <v>6.74</v>
      </c>
      <c r="K7037">
        <v>65.14</v>
      </c>
    </row>
    <row r="7038" spans="1:11" x14ac:dyDescent="0.3">
      <c r="A7038" t="s">
        <v>626</v>
      </c>
      <c r="B7038" s="2">
        <v>46173</v>
      </c>
      <c r="C7038">
        <v>343403.21</v>
      </c>
      <c r="D7038">
        <v>1895.3</v>
      </c>
      <c r="E7038">
        <v>344.78</v>
      </c>
      <c r="F7038">
        <v>2173.5500000000002</v>
      </c>
      <c r="G7038">
        <v>774.99</v>
      </c>
      <c r="H7038">
        <v>340109.89</v>
      </c>
      <c r="I7038">
        <v>71.2</v>
      </c>
      <c r="J7038">
        <v>6.74</v>
      </c>
      <c r="K7038">
        <v>64.45</v>
      </c>
    </row>
    <row r="7039" spans="1:11" x14ac:dyDescent="0.3">
      <c r="A7039" t="s">
        <v>626</v>
      </c>
      <c r="B7039" s="2">
        <v>46203</v>
      </c>
      <c r="C7039">
        <v>340109.89</v>
      </c>
      <c r="D7039">
        <v>1877.12</v>
      </c>
      <c r="E7039">
        <v>341.47</v>
      </c>
      <c r="F7039">
        <v>2152.6999999999998</v>
      </c>
      <c r="G7039">
        <v>767.56</v>
      </c>
      <c r="H7039">
        <v>336848.15</v>
      </c>
      <c r="I7039">
        <v>70.52</v>
      </c>
      <c r="J7039">
        <v>6.74</v>
      </c>
      <c r="K7039">
        <v>63.77</v>
      </c>
    </row>
    <row r="7040" spans="1:11" x14ac:dyDescent="0.3">
      <c r="A7040" t="s">
        <v>626</v>
      </c>
      <c r="B7040" s="2">
        <v>46234</v>
      </c>
      <c r="C7040">
        <v>336848.15</v>
      </c>
      <c r="D7040">
        <v>1859.12</v>
      </c>
      <c r="E7040">
        <v>338.2</v>
      </c>
      <c r="F7040">
        <v>2132.06</v>
      </c>
      <c r="G7040">
        <v>760.2</v>
      </c>
      <c r="H7040">
        <v>333617.69</v>
      </c>
      <c r="I7040">
        <v>69.84</v>
      </c>
      <c r="J7040">
        <v>6.74</v>
      </c>
      <c r="K7040">
        <v>63.1</v>
      </c>
    </row>
    <row r="7041" spans="1:11" x14ac:dyDescent="0.3">
      <c r="A7041" t="s">
        <v>626</v>
      </c>
      <c r="B7041" s="2">
        <v>46265</v>
      </c>
      <c r="C7041">
        <v>333617.69</v>
      </c>
      <c r="D7041">
        <v>1841.29</v>
      </c>
      <c r="E7041">
        <v>334.96</v>
      </c>
      <c r="F7041">
        <v>2111.61</v>
      </c>
      <c r="G7041">
        <v>752.91</v>
      </c>
      <c r="H7041">
        <v>330418.21000000002</v>
      </c>
      <c r="I7041">
        <v>69.17</v>
      </c>
      <c r="J7041">
        <v>6.74</v>
      </c>
      <c r="K7041">
        <v>62.43</v>
      </c>
    </row>
    <row r="7042" spans="1:11" x14ac:dyDescent="0.3">
      <c r="A7042" t="s">
        <v>626</v>
      </c>
      <c r="B7042" s="2">
        <v>46295</v>
      </c>
      <c r="C7042">
        <v>330418.21000000002</v>
      </c>
      <c r="D7042">
        <v>1823.63</v>
      </c>
      <c r="E7042">
        <v>331.74</v>
      </c>
      <c r="F7042">
        <v>2091.36</v>
      </c>
      <c r="G7042">
        <v>745.69</v>
      </c>
      <c r="H7042">
        <v>327249.42</v>
      </c>
      <c r="I7042">
        <v>68.510000000000005</v>
      </c>
      <c r="J7042">
        <v>6.74</v>
      </c>
      <c r="K7042">
        <v>61.76</v>
      </c>
    </row>
    <row r="7043" spans="1:11" x14ac:dyDescent="0.3">
      <c r="A7043" t="s">
        <v>626</v>
      </c>
      <c r="B7043" s="2">
        <v>46326</v>
      </c>
      <c r="C7043">
        <v>327249.42</v>
      </c>
      <c r="D7043">
        <v>1806.14</v>
      </c>
      <c r="E7043">
        <v>328.56</v>
      </c>
      <c r="F7043">
        <v>2071.3000000000002</v>
      </c>
      <c r="G7043">
        <v>738.54</v>
      </c>
      <c r="H7043">
        <v>324111.01</v>
      </c>
      <c r="I7043">
        <v>67.849999999999994</v>
      </c>
      <c r="J7043">
        <v>6.74</v>
      </c>
      <c r="K7043">
        <v>61.11</v>
      </c>
    </row>
    <row r="7044" spans="1:11" x14ac:dyDescent="0.3">
      <c r="A7044" t="s">
        <v>626</v>
      </c>
      <c r="B7044" s="2">
        <v>46356</v>
      </c>
      <c r="C7044">
        <v>324111.01</v>
      </c>
      <c r="D7044">
        <v>1788.82</v>
      </c>
      <c r="E7044">
        <v>325.41000000000003</v>
      </c>
      <c r="F7044">
        <v>2051.44</v>
      </c>
      <c r="G7044">
        <v>731.46</v>
      </c>
      <c r="H7044">
        <v>321002.71000000002</v>
      </c>
      <c r="I7044">
        <v>67.2</v>
      </c>
      <c r="J7044">
        <v>6.74</v>
      </c>
      <c r="K7044">
        <v>60.45</v>
      </c>
    </row>
    <row r="7045" spans="1:11" x14ac:dyDescent="0.3">
      <c r="A7045" t="s">
        <v>626</v>
      </c>
      <c r="B7045" s="2">
        <v>46387</v>
      </c>
      <c r="C7045">
        <v>321002.71000000002</v>
      </c>
      <c r="D7045">
        <v>1771.67</v>
      </c>
      <c r="E7045">
        <v>322.29000000000002</v>
      </c>
      <c r="F7045">
        <v>2031.77</v>
      </c>
      <c r="G7045">
        <v>724.44</v>
      </c>
      <c r="H7045">
        <v>317924.21000000002</v>
      </c>
      <c r="I7045">
        <v>66.55</v>
      </c>
      <c r="J7045">
        <v>6.74</v>
      </c>
      <c r="K7045">
        <v>59.81</v>
      </c>
    </row>
    <row r="7046" spans="1:11" x14ac:dyDescent="0.3">
      <c r="A7046" t="s">
        <v>627</v>
      </c>
      <c r="B7046" s="2">
        <v>46053</v>
      </c>
      <c r="C7046">
        <v>516125.59</v>
      </c>
      <c r="D7046">
        <v>2586.2199999999998</v>
      </c>
      <c r="E7046">
        <v>1190.27</v>
      </c>
      <c r="F7046">
        <v>6958.64</v>
      </c>
      <c r="G7046">
        <v>815.91</v>
      </c>
      <c r="H7046">
        <v>507160.76</v>
      </c>
      <c r="I7046">
        <v>106.59</v>
      </c>
      <c r="J7046">
        <v>7.03</v>
      </c>
      <c r="K7046">
        <v>99.56</v>
      </c>
    </row>
    <row r="7047" spans="1:11" x14ac:dyDescent="0.3">
      <c r="A7047" t="s">
        <v>627</v>
      </c>
      <c r="B7047" s="2">
        <v>46081</v>
      </c>
      <c r="C7047">
        <v>507160.76</v>
      </c>
      <c r="D7047">
        <v>2541.3000000000002</v>
      </c>
      <c r="E7047">
        <v>1169.5999999999999</v>
      </c>
      <c r="F7047">
        <v>6837.78</v>
      </c>
      <c r="G7047">
        <v>801.74</v>
      </c>
      <c r="H7047">
        <v>498351.65</v>
      </c>
      <c r="I7047">
        <v>104.74</v>
      </c>
      <c r="J7047">
        <v>7.03</v>
      </c>
      <c r="K7047">
        <v>97.71</v>
      </c>
    </row>
    <row r="7048" spans="1:11" x14ac:dyDescent="0.3">
      <c r="A7048" t="s">
        <v>627</v>
      </c>
      <c r="B7048" s="2">
        <v>46112</v>
      </c>
      <c r="C7048">
        <v>498351.65</v>
      </c>
      <c r="D7048">
        <v>2497.16</v>
      </c>
      <c r="E7048">
        <v>1149.28</v>
      </c>
      <c r="F7048">
        <v>6719.01</v>
      </c>
      <c r="G7048">
        <v>787.81</v>
      </c>
      <c r="H7048">
        <v>489695.54</v>
      </c>
      <c r="I7048">
        <v>102.92</v>
      </c>
      <c r="J7048">
        <v>7.03</v>
      </c>
      <c r="K7048">
        <v>95.89</v>
      </c>
    </row>
    <row r="7049" spans="1:11" x14ac:dyDescent="0.3">
      <c r="A7049" t="s">
        <v>627</v>
      </c>
      <c r="B7049" s="2">
        <v>46142</v>
      </c>
      <c r="C7049">
        <v>489695.54</v>
      </c>
      <c r="D7049">
        <v>2453.7800000000002</v>
      </c>
      <c r="E7049">
        <v>1129.32</v>
      </c>
      <c r="F7049">
        <v>6602.3</v>
      </c>
      <c r="G7049">
        <v>774.13</v>
      </c>
      <c r="H7049">
        <v>481189.79</v>
      </c>
      <c r="I7049">
        <v>101.13</v>
      </c>
      <c r="J7049">
        <v>7.03</v>
      </c>
      <c r="K7049">
        <v>94.1</v>
      </c>
    </row>
    <row r="7050" spans="1:11" x14ac:dyDescent="0.3">
      <c r="A7050" t="s">
        <v>627</v>
      </c>
      <c r="B7050" s="2">
        <v>46173</v>
      </c>
      <c r="C7050">
        <v>481189.79</v>
      </c>
      <c r="D7050">
        <v>2411.16</v>
      </c>
      <c r="E7050">
        <v>1109.71</v>
      </c>
      <c r="F7050">
        <v>6487.62</v>
      </c>
      <c r="G7050">
        <v>760.68</v>
      </c>
      <c r="H7050">
        <v>472831.78</v>
      </c>
      <c r="I7050">
        <v>99.38</v>
      </c>
      <c r="J7050">
        <v>7.03</v>
      </c>
      <c r="K7050">
        <v>92.35</v>
      </c>
    </row>
    <row r="7051" spans="1:11" x14ac:dyDescent="0.3">
      <c r="A7051" t="s">
        <v>627</v>
      </c>
      <c r="B7051" s="2">
        <v>46203</v>
      </c>
      <c r="C7051">
        <v>472831.78</v>
      </c>
      <c r="D7051">
        <v>2369.2800000000002</v>
      </c>
      <c r="E7051">
        <v>1090.43</v>
      </c>
      <c r="F7051">
        <v>6374.94</v>
      </c>
      <c r="G7051">
        <v>747.47</v>
      </c>
      <c r="H7051">
        <v>464618.94</v>
      </c>
      <c r="I7051">
        <v>97.65</v>
      </c>
      <c r="J7051">
        <v>7.03</v>
      </c>
      <c r="K7051">
        <v>90.62</v>
      </c>
    </row>
    <row r="7052" spans="1:11" x14ac:dyDescent="0.3">
      <c r="A7052" t="s">
        <v>627</v>
      </c>
      <c r="B7052" s="2">
        <v>46234</v>
      </c>
      <c r="C7052">
        <v>464618.94</v>
      </c>
      <c r="D7052">
        <v>2328.13</v>
      </c>
      <c r="E7052">
        <v>1071.49</v>
      </c>
      <c r="F7052">
        <v>6264.21</v>
      </c>
      <c r="G7052">
        <v>734.49</v>
      </c>
      <c r="H7052">
        <v>456548.75</v>
      </c>
      <c r="I7052">
        <v>95.95</v>
      </c>
      <c r="J7052">
        <v>7.03</v>
      </c>
      <c r="K7052">
        <v>88.93</v>
      </c>
    </row>
    <row r="7053" spans="1:11" x14ac:dyDescent="0.3">
      <c r="A7053" t="s">
        <v>627</v>
      </c>
      <c r="B7053" s="2">
        <v>46265</v>
      </c>
      <c r="C7053">
        <v>456548.75</v>
      </c>
      <c r="D7053">
        <v>2287.69</v>
      </c>
      <c r="E7053">
        <v>1052.8800000000001</v>
      </c>
      <c r="F7053">
        <v>6155.4</v>
      </c>
      <c r="G7053">
        <v>721.73</v>
      </c>
      <c r="H7053">
        <v>448618.74</v>
      </c>
      <c r="I7053">
        <v>94.29</v>
      </c>
      <c r="J7053">
        <v>7.03</v>
      </c>
      <c r="K7053">
        <v>87.26</v>
      </c>
    </row>
    <row r="7054" spans="1:11" x14ac:dyDescent="0.3">
      <c r="A7054" t="s">
        <v>627</v>
      </c>
      <c r="B7054" s="2">
        <v>46295</v>
      </c>
      <c r="C7054">
        <v>448618.74</v>
      </c>
      <c r="D7054">
        <v>2247.9499999999998</v>
      </c>
      <c r="E7054">
        <v>1034.5899999999999</v>
      </c>
      <c r="F7054">
        <v>6048.49</v>
      </c>
      <c r="G7054">
        <v>709.19</v>
      </c>
      <c r="H7054">
        <v>440826.47</v>
      </c>
      <c r="I7054">
        <v>92.65</v>
      </c>
      <c r="J7054">
        <v>7.03</v>
      </c>
      <c r="K7054">
        <v>85.62</v>
      </c>
    </row>
    <row r="7055" spans="1:11" x14ac:dyDescent="0.3">
      <c r="A7055" t="s">
        <v>627</v>
      </c>
      <c r="B7055" s="2">
        <v>46326</v>
      </c>
      <c r="C7055">
        <v>440826.47</v>
      </c>
      <c r="D7055">
        <v>2208.91</v>
      </c>
      <c r="E7055">
        <v>1016.62</v>
      </c>
      <c r="F7055">
        <v>5943.43</v>
      </c>
      <c r="G7055">
        <v>696.87</v>
      </c>
      <c r="H7055">
        <v>433169.55</v>
      </c>
      <c r="I7055">
        <v>91.04</v>
      </c>
      <c r="J7055">
        <v>7.03</v>
      </c>
      <c r="K7055">
        <v>84.01</v>
      </c>
    </row>
    <row r="7056" spans="1:11" x14ac:dyDescent="0.3">
      <c r="A7056" t="s">
        <v>627</v>
      </c>
      <c r="B7056" s="2">
        <v>46356</v>
      </c>
      <c r="C7056">
        <v>433169.55</v>
      </c>
      <c r="D7056">
        <v>2170.54</v>
      </c>
      <c r="E7056">
        <v>998.96</v>
      </c>
      <c r="F7056">
        <v>5840.19</v>
      </c>
      <c r="G7056">
        <v>684.77</v>
      </c>
      <c r="H7056">
        <v>425645.62</v>
      </c>
      <c r="I7056">
        <v>89.46</v>
      </c>
      <c r="J7056">
        <v>7.03</v>
      </c>
      <c r="K7056">
        <v>82.43</v>
      </c>
    </row>
    <row r="7057" spans="1:11" x14ac:dyDescent="0.3">
      <c r="A7057" t="s">
        <v>627</v>
      </c>
      <c r="B7057" s="2">
        <v>46387</v>
      </c>
      <c r="C7057">
        <v>425645.62</v>
      </c>
      <c r="D7057">
        <v>2132.84</v>
      </c>
      <c r="E7057">
        <v>981.61</v>
      </c>
      <c r="F7057">
        <v>5738.75</v>
      </c>
      <c r="G7057">
        <v>672.88</v>
      </c>
      <c r="H7057">
        <v>418252.38</v>
      </c>
      <c r="I7057">
        <v>87.91</v>
      </c>
      <c r="J7057">
        <v>7.03</v>
      </c>
      <c r="K7057">
        <v>80.88</v>
      </c>
    </row>
    <row r="7058" spans="1:11" x14ac:dyDescent="0.3">
      <c r="A7058" t="s">
        <v>628</v>
      </c>
      <c r="B7058" s="2">
        <v>46053</v>
      </c>
      <c r="C7058">
        <v>172487.73</v>
      </c>
      <c r="D7058">
        <v>1163.8599999999999</v>
      </c>
      <c r="E7058">
        <v>190.01</v>
      </c>
      <c r="F7058">
        <v>2134.15</v>
      </c>
      <c r="G7058">
        <v>559.04</v>
      </c>
      <c r="H7058">
        <v>169604.54</v>
      </c>
      <c r="I7058">
        <v>35.630000000000003</v>
      </c>
      <c r="J7058">
        <v>5.25</v>
      </c>
      <c r="K7058">
        <v>30.38</v>
      </c>
    </row>
    <row r="7059" spans="1:11" x14ac:dyDescent="0.3">
      <c r="A7059" t="s">
        <v>628</v>
      </c>
      <c r="B7059" s="2">
        <v>46081</v>
      </c>
      <c r="C7059">
        <v>169604.54</v>
      </c>
      <c r="D7059">
        <v>1144.4100000000001</v>
      </c>
      <c r="E7059">
        <v>186.83</v>
      </c>
      <c r="F7059">
        <v>2098.4699999999998</v>
      </c>
      <c r="G7059">
        <v>549.69000000000005</v>
      </c>
      <c r="H7059">
        <v>166769.54</v>
      </c>
      <c r="I7059">
        <v>35.04</v>
      </c>
      <c r="J7059">
        <v>5.25</v>
      </c>
      <c r="K7059">
        <v>29.79</v>
      </c>
    </row>
    <row r="7060" spans="1:11" x14ac:dyDescent="0.3">
      <c r="A7060" t="s">
        <v>628</v>
      </c>
      <c r="B7060" s="2">
        <v>46112</v>
      </c>
      <c r="C7060">
        <v>166769.54</v>
      </c>
      <c r="D7060">
        <v>1125.28</v>
      </c>
      <c r="E7060">
        <v>183.71</v>
      </c>
      <c r="F7060">
        <v>2063.4</v>
      </c>
      <c r="G7060">
        <v>540.5</v>
      </c>
      <c r="H7060">
        <v>163981.93</v>
      </c>
      <c r="I7060">
        <v>34.450000000000003</v>
      </c>
      <c r="J7060">
        <v>5.25</v>
      </c>
      <c r="K7060">
        <v>29.2</v>
      </c>
    </row>
    <row r="7061" spans="1:11" x14ac:dyDescent="0.3">
      <c r="A7061" t="s">
        <v>628</v>
      </c>
      <c r="B7061" s="2">
        <v>46142</v>
      </c>
      <c r="C7061">
        <v>163981.93</v>
      </c>
      <c r="D7061">
        <v>1106.47</v>
      </c>
      <c r="E7061">
        <v>180.64</v>
      </c>
      <c r="F7061">
        <v>2028.91</v>
      </c>
      <c r="G7061">
        <v>531.47</v>
      </c>
      <c r="H7061">
        <v>161240.92000000001</v>
      </c>
      <c r="I7061">
        <v>33.880000000000003</v>
      </c>
      <c r="J7061">
        <v>5.25</v>
      </c>
      <c r="K7061">
        <v>28.62</v>
      </c>
    </row>
    <row r="7062" spans="1:11" x14ac:dyDescent="0.3">
      <c r="A7062" t="s">
        <v>628</v>
      </c>
      <c r="B7062" s="2">
        <v>46173</v>
      </c>
      <c r="C7062">
        <v>161240.92000000001</v>
      </c>
      <c r="D7062">
        <v>1087.97</v>
      </c>
      <c r="E7062">
        <v>177.62</v>
      </c>
      <c r="F7062">
        <v>1994.99</v>
      </c>
      <c r="G7062">
        <v>522.58000000000004</v>
      </c>
      <c r="H7062">
        <v>158545.72</v>
      </c>
      <c r="I7062">
        <v>33.31</v>
      </c>
      <c r="J7062">
        <v>5.25</v>
      </c>
      <c r="K7062">
        <v>28.06</v>
      </c>
    </row>
    <row r="7063" spans="1:11" x14ac:dyDescent="0.3">
      <c r="A7063" t="s">
        <v>628</v>
      </c>
      <c r="B7063" s="2">
        <v>46203</v>
      </c>
      <c r="C7063">
        <v>158545.72</v>
      </c>
      <c r="D7063">
        <v>1069.79</v>
      </c>
      <c r="E7063">
        <v>174.65</v>
      </c>
      <c r="F7063">
        <v>1961.65</v>
      </c>
      <c r="G7063">
        <v>513.85</v>
      </c>
      <c r="H7063">
        <v>155895.57999999999</v>
      </c>
      <c r="I7063">
        <v>32.75</v>
      </c>
      <c r="J7063">
        <v>5.25</v>
      </c>
      <c r="K7063">
        <v>27.5</v>
      </c>
    </row>
    <row r="7064" spans="1:11" x14ac:dyDescent="0.3">
      <c r="A7064" t="s">
        <v>628</v>
      </c>
      <c r="B7064" s="2">
        <v>46234</v>
      </c>
      <c r="C7064">
        <v>155895.57999999999</v>
      </c>
      <c r="D7064">
        <v>1051.9100000000001</v>
      </c>
      <c r="E7064">
        <v>171.73</v>
      </c>
      <c r="F7064">
        <v>1928.86</v>
      </c>
      <c r="G7064">
        <v>505.26</v>
      </c>
      <c r="H7064">
        <v>153289.73000000001</v>
      </c>
      <c r="I7064">
        <v>32.21</v>
      </c>
      <c r="J7064">
        <v>5.25</v>
      </c>
      <c r="K7064">
        <v>26.95</v>
      </c>
    </row>
    <row r="7065" spans="1:11" x14ac:dyDescent="0.3">
      <c r="A7065" t="s">
        <v>628</v>
      </c>
      <c r="B7065" s="2">
        <v>46265</v>
      </c>
      <c r="C7065">
        <v>153289.73000000001</v>
      </c>
      <c r="D7065">
        <v>1034.32</v>
      </c>
      <c r="E7065">
        <v>168.86</v>
      </c>
      <c r="F7065">
        <v>1896.61</v>
      </c>
      <c r="G7065">
        <v>496.81</v>
      </c>
      <c r="H7065">
        <v>150727.44</v>
      </c>
      <c r="I7065">
        <v>31.67</v>
      </c>
      <c r="J7065">
        <v>5.25</v>
      </c>
      <c r="K7065">
        <v>26.42</v>
      </c>
    </row>
    <row r="7066" spans="1:11" x14ac:dyDescent="0.3">
      <c r="A7066" t="s">
        <v>628</v>
      </c>
      <c r="B7066" s="2">
        <v>46295</v>
      </c>
      <c r="C7066">
        <v>150727.44</v>
      </c>
      <c r="D7066">
        <v>1017.03</v>
      </c>
      <c r="E7066">
        <v>166.04</v>
      </c>
      <c r="F7066">
        <v>1864.91</v>
      </c>
      <c r="G7066">
        <v>488.51</v>
      </c>
      <c r="H7066">
        <v>148207.98000000001</v>
      </c>
      <c r="I7066">
        <v>31.14</v>
      </c>
      <c r="J7066">
        <v>5.25</v>
      </c>
      <c r="K7066">
        <v>25.89</v>
      </c>
    </row>
    <row r="7067" spans="1:11" x14ac:dyDescent="0.3">
      <c r="A7067" t="s">
        <v>628</v>
      </c>
      <c r="B7067" s="2">
        <v>46326</v>
      </c>
      <c r="C7067">
        <v>148207.98000000001</v>
      </c>
      <c r="D7067">
        <v>1000.03</v>
      </c>
      <c r="E7067">
        <v>163.26</v>
      </c>
      <c r="F7067">
        <v>1833.74</v>
      </c>
      <c r="G7067">
        <v>480.34</v>
      </c>
      <c r="H7067">
        <v>145730.64000000001</v>
      </c>
      <c r="I7067">
        <v>30.62</v>
      </c>
      <c r="J7067">
        <v>5.25</v>
      </c>
      <c r="K7067">
        <v>25.37</v>
      </c>
    </row>
    <row r="7068" spans="1:11" x14ac:dyDescent="0.3">
      <c r="A7068" t="s">
        <v>628</v>
      </c>
      <c r="B7068" s="2">
        <v>46356</v>
      </c>
      <c r="C7068">
        <v>145730.64000000001</v>
      </c>
      <c r="D7068">
        <v>983.32</v>
      </c>
      <c r="E7068">
        <v>160.53</v>
      </c>
      <c r="F7068">
        <v>1803.09</v>
      </c>
      <c r="G7068">
        <v>472.31</v>
      </c>
      <c r="H7068">
        <v>143294.70000000001</v>
      </c>
      <c r="I7068">
        <v>30.11</v>
      </c>
      <c r="J7068">
        <v>5.25</v>
      </c>
      <c r="K7068">
        <v>24.85</v>
      </c>
    </row>
    <row r="7069" spans="1:11" x14ac:dyDescent="0.3">
      <c r="A7069" t="s">
        <v>628</v>
      </c>
      <c r="B7069" s="2">
        <v>46387</v>
      </c>
      <c r="C7069">
        <v>143294.70000000001</v>
      </c>
      <c r="D7069">
        <v>966.88</v>
      </c>
      <c r="E7069">
        <v>157.85</v>
      </c>
      <c r="F7069">
        <v>1772.95</v>
      </c>
      <c r="G7069">
        <v>464.42</v>
      </c>
      <c r="H7069">
        <v>140899.48000000001</v>
      </c>
      <c r="I7069">
        <v>29.6</v>
      </c>
      <c r="J7069">
        <v>5.25</v>
      </c>
      <c r="K7069">
        <v>24.35</v>
      </c>
    </row>
    <row r="7070" spans="1:11" x14ac:dyDescent="0.3">
      <c r="A7070" t="s">
        <v>629</v>
      </c>
      <c r="B7070" s="2">
        <v>46053</v>
      </c>
      <c r="C7070">
        <v>218468.15</v>
      </c>
      <c r="D7070">
        <v>1331.2</v>
      </c>
      <c r="E7070">
        <v>230.42</v>
      </c>
      <c r="F7070">
        <v>2347.67</v>
      </c>
      <c r="G7070">
        <v>474.57</v>
      </c>
      <c r="H7070">
        <v>215415.49</v>
      </c>
      <c r="I7070">
        <v>49.72</v>
      </c>
      <c r="J7070">
        <v>8</v>
      </c>
      <c r="K7070">
        <v>41.72</v>
      </c>
    </row>
    <row r="7071" spans="1:11" x14ac:dyDescent="0.3">
      <c r="A7071" t="s">
        <v>629</v>
      </c>
      <c r="B7071" s="2">
        <v>46081</v>
      </c>
      <c r="C7071">
        <v>215415.49</v>
      </c>
      <c r="D7071">
        <v>1312.6</v>
      </c>
      <c r="E7071">
        <v>227.2</v>
      </c>
      <c r="F7071">
        <v>2314.86</v>
      </c>
      <c r="G7071">
        <v>467.94</v>
      </c>
      <c r="H7071">
        <v>212405.49</v>
      </c>
      <c r="I7071">
        <v>49.02</v>
      </c>
      <c r="J7071">
        <v>8</v>
      </c>
      <c r="K7071">
        <v>41.03</v>
      </c>
    </row>
    <row r="7072" spans="1:11" x14ac:dyDescent="0.3">
      <c r="A7072" t="s">
        <v>629</v>
      </c>
      <c r="B7072" s="2">
        <v>46112</v>
      </c>
      <c r="C7072">
        <v>212405.49</v>
      </c>
      <c r="D7072">
        <v>1294.26</v>
      </c>
      <c r="E7072">
        <v>224.03</v>
      </c>
      <c r="F7072">
        <v>2282.52</v>
      </c>
      <c r="G7072">
        <v>461.4</v>
      </c>
      <c r="H7072">
        <v>209437.55</v>
      </c>
      <c r="I7072">
        <v>48.34</v>
      </c>
      <c r="J7072">
        <v>8</v>
      </c>
      <c r="K7072">
        <v>40.340000000000003</v>
      </c>
    </row>
    <row r="7073" spans="1:11" x14ac:dyDescent="0.3">
      <c r="A7073" t="s">
        <v>629</v>
      </c>
      <c r="B7073" s="2">
        <v>46142</v>
      </c>
      <c r="C7073">
        <v>209437.55</v>
      </c>
      <c r="D7073">
        <v>1276.17</v>
      </c>
      <c r="E7073">
        <v>220.9</v>
      </c>
      <c r="F7073">
        <v>2250.62</v>
      </c>
      <c r="G7073">
        <v>454.95</v>
      </c>
      <c r="H7073">
        <v>206511.08</v>
      </c>
      <c r="I7073">
        <v>47.66</v>
      </c>
      <c r="J7073">
        <v>8</v>
      </c>
      <c r="K7073">
        <v>39.67</v>
      </c>
    </row>
    <row r="7074" spans="1:11" x14ac:dyDescent="0.3">
      <c r="A7074" t="s">
        <v>629</v>
      </c>
      <c r="B7074" s="2">
        <v>46173</v>
      </c>
      <c r="C7074">
        <v>206511.08</v>
      </c>
      <c r="D7074">
        <v>1258.3399999999999</v>
      </c>
      <c r="E7074">
        <v>217.81</v>
      </c>
      <c r="F7074">
        <v>2219.1799999999998</v>
      </c>
      <c r="G7074">
        <v>448.59</v>
      </c>
      <c r="H7074">
        <v>203625.5</v>
      </c>
      <c r="I7074">
        <v>46.99</v>
      </c>
      <c r="J7074">
        <v>8</v>
      </c>
      <c r="K7074">
        <v>39</v>
      </c>
    </row>
    <row r="7075" spans="1:11" x14ac:dyDescent="0.3">
      <c r="A7075" t="s">
        <v>629</v>
      </c>
      <c r="B7075" s="2">
        <v>46203</v>
      </c>
      <c r="C7075">
        <v>203625.5</v>
      </c>
      <c r="D7075">
        <v>1240.76</v>
      </c>
      <c r="E7075">
        <v>214.77</v>
      </c>
      <c r="F7075">
        <v>2188.17</v>
      </c>
      <c r="G7075">
        <v>442.33</v>
      </c>
      <c r="H7075">
        <v>200780.24</v>
      </c>
      <c r="I7075">
        <v>46.34</v>
      </c>
      <c r="J7075">
        <v>8</v>
      </c>
      <c r="K7075">
        <v>38.340000000000003</v>
      </c>
    </row>
    <row r="7076" spans="1:11" x14ac:dyDescent="0.3">
      <c r="A7076" t="s">
        <v>629</v>
      </c>
      <c r="B7076" s="2">
        <v>46234</v>
      </c>
      <c r="C7076">
        <v>200780.24</v>
      </c>
      <c r="D7076">
        <v>1223.42</v>
      </c>
      <c r="E7076">
        <v>211.76</v>
      </c>
      <c r="F7076">
        <v>2157.59</v>
      </c>
      <c r="G7076">
        <v>436.15</v>
      </c>
      <c r="H7076">
        <v>197974.74</v>
      </c>
      <c r="I7076">
        <v>45.69</v>
      </c>
      <c r="J7076">
        <v>8</v>
      </c>
      <c r="K7076">
        <v>37.700000000000003</v>
      </c>
    </row>
    <row r="7077" spans="1:11" x14ac:dyDescent="0.3">
      <c r="A7077" t="s">
        <v>629</v>
      </c>
      <c r="B7077" s="2">
        <v>46265</v>
      </c>
      <c r="C7077">
        <v>197974.74</v>
      </c>
      <c r="D7077">
        <v>1206.33</v>
      </c>
      <c r="E7077">
        <v>208.81</v>
      </c>
      <c r="F7077">
        <v>2127.44</v>
      </c>
      <c r="G7077">
        <v>430.05</v>
      </c>
      <c r="H7077">
        <v>195208.44</v>
      </c>
      <c r="I7077">
        <v>45.05</v>
      </c>
      <c r="J7077">
        <v>8</v>
      </c>
      <c r="K7077">
        <v>37.06</v>
      </c>
    </row>
    <row r="7078" spans="1:11" x14ac:dyDescent="0.3">
      <c r="A7078" t="s">
        <v>629</v>
      </c>
      <c r="B7078" s="2">
        <v>46295</v>
      </c>
      <c r="C7078">
        <v>195208.44</v>
      </c>
      <c r="D7078">
        <v>1189.47</v>
      </c>
      <c r="E7078">
        <v>205.89</v>
      </c>
      <c r="F7078">
        <v>2097.7199999999998</v>
      </c>
      <c r="G7078">
        <v>424.04</v>
      </c>
      <c r="H7078">
        <v>192480.79</v>
      </c>
      <c r="I7078">
        <v>44.42</v>
      </c>
      <c r="J7078">
        <v>8</v>
      </c>
      <c r="K7078">
        <v>36.43</v>
      </c>
    </row>
    <row r="7079" spans="1:11" x14ac:dyDescent="0.3">
      <c r="A7079" t="s">
        <v>629</v>
      </c>
      <c r="B7079" s="2">
        <v>46326</v>
      </c>
      <c r="C7079">
        <v>192480.79</v>
      </c>
      <c r="D7079">
        <v>1172.8499999999999</v>
      </c>
      <c r="E7079">
        <v>203.01</v>
      </c>
      <c r="F7079">
        <v>2068.41</v>
      </c>
      <c r="G7079">
        <v>418.12</v>
      </c>
      <c r="H7079">
        <v>189791.26</v>
      </c>
      <c r="I7079">
        <v>43.8</v>
      </c>
      <c r="J7079">
        <v>8</v>
      </c>
      <c r="K7079">
        <v>35.81</v>
      </c>
    </row>
    <row r="7080" spans="1:11" x14ac:dyDescent="0.3">
      <c r="A7080" t="s">
        <v>629</v>
      </c>
      <c r="B7080" s="2">
        <v>46356</v>
      </c>
      <c r="C7080">
        <v>189791.26</v>
      </c>
      <c r="D7080">
        <v>1156.46</v>
      </c>
      <c r="E7080">
        <v>200.17</v>
      </c>
      <c r="F7080">
        <v>2039.5</v>
      </c>
      <c r="G7080">
        <v>412.28</v>
      </c>
      <c r="H7080">
        <v>187139.31</v>
      </c>
      <c r="I7080">
        <v>43.19</v>
      </c>
      <c r="J7080">
        <v>8</v>
      </c>
      <c r="K7080">
        <v>35.19</v>
      </c>
    </row>
    <row r="7081" spans="1:11" x14ac:dyDescent="0.3">
      <c r="A7081" t="s">
        <v>629</v>
      </c>
      <c r="B7081" s="2">
        <v>46387</v>
      </c>
      <c r="C7081">
        <v>187139.31</v>
      </c>
      <c r="D7081">
        <v>1140.3</v>
      </c>
      <c r="E7081">
        <v>197.38</v>
      </c>
      <c r="F7081">
        <v>2011.01</v>
      </c>
      <c r="G7081">
        <v>406.51</v>
      </c>
      <c r="H7081">
        <v>184524.41</v>
      </c>
      <c r="I7081">
        <v>42.59</v>
      </c>
      <c r="J7081">
        <v>8</v>
      </c>
      <c r="K7081">
        <v>34.590000000000003</v>
      </c>
    </row>
    <row r="7082" spans="1:11" x14ac:dyDescent="0.3">
      <c r="A7082" t="s">
        <v>630</v>
      </c>
      <c r="B7082" s="2">
        <v>46053</v>
      </c>
      <c r="C7082">
        <v>601843.51</v>
      </c>
      <c r="D7082">
        <v>2612</v>
      </c>
      <c r="E7082">
        <v>751.77</v>
      </c>
      <c r="F7082">
        <v>3954.63</v>
      </c>
      <c r="G7082">
        <v>1172.6500000000001</v>
      </c>
      <c r="H7082">
        <v>595964.46</v>
      </c>
      <c r="I7082">
        <v>124.77</v>
      </c>
      <c r="J7082">
        <v>5.71</v>
      </c>
      <c r="K7082">
        <v>119.06</v>
      </c>
    </row>
    <row r="7083" spans="1:11" x14ac:dyDescent="0.3">
      <c r="A7083" t="s">
        <v>630</v>
      </c>
      <c r="B7083" s="2">
        <v>46081</v>
      </c>
      <c r="C7083">
        <v>595964.46</v>
      </c>
      <c r="D7083">
        <v>2586.4899999999998</v>
      </c>
      <c r="E7083">
        <v>744.42</v>
      </c>
      <c r="F7083">
        <v>3916</v>
      </c>
      <c r="G7083">
        <v>1161.2</v>
      </c>
      <c r="H7083">
        <v>590142.84</v>
      </c>
      <c r="I7083">
        <v>123.55</v>
      </c>
      <c r="J7083">
        <v>5.71</v>
      </c>
      <c r="K7083">
        <v>117.84</v>
      </c>
    </row>
    <row r="7084" spans="1:11" x14ac:dyDescent="0.3">
      <c r="A7084" t="s">
        <v>630</v>
      </c>
      <c r="B7084" s="2">
        <v>46112</v>
      </c>
      <c r="C7084">
        <v>590142.84</v>
      </c>
      <c r="D7084">
        <v>2561.2199999999998</v>
      </c>
      <c r="E7084">
        <v>737.15</v>
      </c>
      <c r="F7084">
        <v>3877.75</v>
      </c>
      <c r="G7084">
        <v>1149.8499999999999</v>
      </c>
      <c r="H7084">
        <v>584378.07999999996</v>
      </c>
      <c r="I7084">
        <v>122.35</v>
      </c>
      <c r="J7084">
        <v>5.71</v>
      </c>
      <c r="K7084">
        <v>116.63</v>
      </c>
    </row>
    <row r="7085" spans="1:11" x14ac:dyDescent="0.3">
      <c r="A7085" t="s">
        <v>630</v>
      </c>
      <c r="B7085" s="2">
        <v>46142</v>
      </c>
      <c r="C7085">
        <v>584378.07999999996</v>
      </c>
      <c r="D7085">
        <v>2536.1999999999998</v>
      </c>
      <c r="E7085">
        <v>729.95</v>
      </c>
      <c r="F7085">
        <v>3839.87</v>
      </c>
      <c r="G7085">
        <v>1138.6199999999999</v>
      </c>
      <c r="H7085">
        <v>578669.64</v>
      </c>
      <c r="I7085">
        <v>121.15</v>
      </c>
      <c r="J7085">
        <v>5.71</v>
      </c>
      <c r="K7085">
        <v>115.44</v>
      </c>
    </row>
    <row r="7086" spans="1:11" x14ac:dyDescent="0.3">
      <c r="A7086" t="s">
        <v>630</v>
      </c>
      <c r="B7086" s="2">
        <v>46173</v>
      </c>
      <c r="C7086">
        <v>578669.64</v>
      </c>
      <c r="D7086">
        <v>2511.4299999999998</v>
      </c>
      <c r="E7086">
        <v>722.82</v>
      </c>
      <c r="F7086">
        <v>3802.36</v>
      </c>
      <c r="G7086">
        <v>1127.5</v>
      </c>
      <c r="H7086">
        <v>573016.96</v>
      </c>
      <c r="I7086">
        <v>119.97</v>
      </c>
      <c r="J7086">
        <v>5.71</v>
      </c>
      <c r="K7086">
        <v>114.26</v>
      </c>
    </row>
    <row r="7087" spans="1:11" x14ac:dyDescent="0.3">
      <c r="A7087" t="s">
        <v>630</v>
      </c>
      <c r="B7087" s="2">
        <v>46203</v>
      </c>
      <c r="C7087">
        <v>573016.96</v>
      </c>
      <c r="D7087">
        <v>2486.89</v>
      </c>
      <c r="E7087">
        <v>715.76</v>
      </c>
      <c r="F7087">
        <v>3765.22</v>
      </c>
      <c r="G7087">
        <v>1116.49</v>
      </c>
      <c r="H7087">
        <v>567419.5</v>
      </c>
      <c r="I7087">
        <v>118.8</v>
      </c>
      <c r="J7087">
        <v>5.71</v>
      </c>
      <c r="K7087">
        <v>113.08</v>
      </c>
    </row>
    <row r="7088" spans="1:11" x14ac:dyDescent="0.3">
      <c r="A7088" t="s">
        <v>630</v>
      </c>
      <c r="B7088" s="2">
        <v>46234</v>
      </c>
      <c r="C7088">
        <v>567419.5</v>
      </c>
      <c r="D7088">
        <v>2462.6</v>
      </c>
      <c r="E7088">
        <v>708.77</v>
      </c>
      <c r="F7088">
        <v>3728.44</v>
      </c>
      <c r="G7088">
        <v>1105.58</v>
      </c>
      <c r="H7088">
        <v>561876.72</v>
      </c>
      <c r="I7088">
        <v>117.64</v>
      </c>
      <c r="J7088">
        <v>5.71</v>
      </c>
      <c r="K7088">
        <v>111.92</v>
      </c>
    </row>
    <row r="7089" spans="1:11" x14ac:dyDescent="0.3">
      <c r="A7089" t="s">
        <v>630</v>
      </c>
      <c r="B7089" s="2">
        <v>46265</v>
      </c>
      <c r="C7089">
        <v>561876.72</v>
      </c>
      <c r="D7089">
        <v>2438.54</v>
      </c>
      <c r="E7089">
        <v>701.84</v>
      </c>
      <c r="F7089">
        <v>3692.01</v>
      </c>
      <c r="G7089">
        <v>1094.78</v>
      </c>
      <c r="H7089">
        <v>556388.07999999996</v>
      </c>
      <c r="I7089">
        <v>116.49</v>
      </c>
      <c r="J7089">
        <v>5.71</v>
      </c>
      <c r="K7089">
        <v>110.77</v>
      </c>
    </row>
    <row r="7090" spans="1:11" x14ac:dyDescent="0.3">
      <c r="A7090" t="s">
        <v>630</v>
      </c>
      <c r="B7090" s="2">
        <v>46295</v>
      </c>
      <c r="C7090">
        <v>556388.07999999996</v>
      </c>
      <c r="D7090">
        <v>2414.7199999999998</v>
      </c>
      <c r="E7090">
        <v>694.99</v>
      </c>
      <c r="F7090">
        <v>3655.95</v>
      </c>
      <c r="G7090">
        <v>1084.0899999999999</v>
      </c>
      <c r="H7090">
        <v>550953.06000000006</v>
      </c>
      <c r="I7090">
        <v>115.35</v>
      </c>
      <c r="J7090">
        <v>5.71</v>
      </c>
      <c r="K7090">
        <v>109.64</v>
      </c>
    </row>
    <row r="7091" spans="1:11" x14ac:dyDescent="0.3">
      <c r="A7091" t="s">
        <v>630</v>
      </c>
      <c r="B7091" s="2">
        <v>46326</v>
      </c>
      <c r="C7091">
        <v>550953.06000000006</v>
      </c>
      <c r="D7091">
        <v>2391.14</v>
      </c>
      <c r="E7091">
        <v>688.2</v>
      </c>
      <c r="F7091">
        <v>3620.24</v>
      </c>
      <c r="G7091">
        <v>1073.5</v>
      </c>
      <c r="H7091">
        <v>545571.12</v>
      </c>
      <c r="I7091">
        <v>114.22</v>
      </c>
      <c r="J7091">
        <v>5.71</v>
      </c>
      <c r="K7091">
        <v>108.51</v>
      </c>
    </row>
    <row r="7092" spans="1:11" x14ac:dyDescent="0.3">
      <c r="A7092" t="s">
        <v>630</v>
      </c>
      <c r="B7092" s="2">
        <v>46356</v>
      </c>
      <c r="C7092">
        <v>545571.12</v>
      </c>
      <c r="D7092">
        <v>2367.7800000000002</v>
      </c>
      <c r="E7092">
        <v>681.48</v>
      </c>
      <c r="F7092">
        <v>3584.87</v>
      </c>
      <c r="G7092">
        <v>1063.01</v>
      </c>
      <c r="H7092">
        <v>540241.76</v>
      </c>
      <c r="I7092">
        <v>113.11</v>
      </c>
      <c r="J7092">
        <v>5.71</v>
      </c>
      <c r="K7092">
        <v>107.39</v>
      </c>
    </row>
    <row r="7093" spans="1:11" x14ac:dyDescent="0.3">
      <c r="A7093" t="s">
        <v>630</v>
      </c>
      <c r="B7093" s="2">
        <v>46387</v>
      </c>
      <c r="C7093">
        <v>540241.76</v>
      </c>
      <c r="D7093">
        <v>2344.65</v>
      </c>
      <c r="E7093">
        <v>674.82</v>
      </c>
      <c r="F7093">
        <v>3549.85</v>
      </c>
      <c r="G7093">
        <v>1052.6300000000001</v>
      </c>
      <c r="H7093">
        <v>534964.46</v>
      </c>
      <c r="I7093">
        <v>112</v>
      </c>
      <c r="J7093">
        <v>5.71</v>
      </c>
      <c r="K7093">
        <v>106.29</v>
      </c>
    </row>
    <row r="7094" spans="1:11" x14ac:dyDescent="0.3">
      <c r="A7094" t="s">
        <v>631</v>
      </c>
      <c r="B7094" s="2">
        <v>46053</v>
      </c>
      <c r="C7094">
        <v>228448.76</v>
      </c>
      <c r="D7094">
        <v>1092.75</v>
      </c>
      <c r="E7094">
        <v>259.39999999999998</v>
      </c>
      <c r="F7094">
        <v>2383.0500000000002</v>
      </c>
      <c r="G7094">
        <v>248.46</v>
      </c>
      <c r="H7094">
        <v>225557.85</v>
      </c>
      <c r="I7094">
        <v>47.29</v>
      </c>
      <c r="J7094">
        <v>4.67</v>
      </c>
      <c r="K7094">
        <v>42.63</v>
      </c>
    </row>
    <row r="7095" spans="1:11" x14ac:dyDescent="0.3">
      <c r="A7095" t="s">
        <v>631</v>
      </c>
      <c r="B7095" s="2">
        <v>46081</v>
      </c>
      <c r="C7095">
        <v>225557.85</v>
      </c>
      <c r="D7095">
        <v>1078.92</v>
      </c>
      <c r="E7095">
        <v>256.11</v>
      </c>
      <c r="F7095">
        <v>2352.89</v>
      </c>
      <c r="G7095">
        <v>245.32</v>
      </c>
      <c r="H7095">
        <v>222703.53</v>
      </c>
      <c r="I7095">
        <v>46.69</v>
      </c>
      <c r="J7095">
        <v>4.67</v>
      </c>
      <c r="K7095">
        <v>42.03</v>
      </c>
    </row>
    <row r="7096" spans="1:11" x14ac:dyDescent="0.3">
      <c r="A7096" t="s">
        <v>631</v>
      </c>
      <c r="B7096" s="2">
        <v>46112</v>
      </c>
      <c r="C7096">
        <v>222703.53</v>
      </c>
      <c r="D7096">
        <v>1065.27</v>
      </c>
      <c r="E7096">
        <v>252.87</v>
      </c>
      <c r="F7096">
        <v>2323.12</v>
      </c>
      <c r="G7096">
        <v>242.22</v>
      </c>
      <c r="H7096">
        <v>219885.32</v>
      </c>
      <c r="I7096">
        <v>46.1</v>
      </c>
      <c r="J7096">
        <v>4.67</v>
      </c>
      <c r="K7096">
        <v>41.44</v>
      </c>
    </row>
    <row r="7097" spans="1:11" x14ac:dyDescent="0.3">
      <c r="A7097" t="s">
        <v>631</v>
      </c>
      <c r="B7097" s="2">
        <v>46142</v>
      </c>
      <c r="C7097">
        <v>219885.32</v>
      </c>
      <c r="D7097">
        <v>1051.78</v>
      </c>
      <c r="E7097">
        <v>249.67</v>
      </c>
      <c r="F7097">
        <v>2293.7199999999998</v>
      </c>
      <c r="G7097">
        <v>239.15</v>
      </c>
      <c r="H7097">
        <v>217102.78</v>
      </c>
      <c r="I7097">
        <v>45.52</v>
      </c>
      <c r="J7097">
        <v>4.67</v>
      </c>
      <c r="K7097">
        <v>40.85</v>
      </c>
    </row>
    <row r="7098" spans="1:11" x14ac:dyDescent="0.3">
      <c r="A7098" t="s">
        <v>631</v>
      </c>
      <c r="B7098" s="2">
        <v>46173</v>
      </c>
      <c r="C7098">
        <v>217102.78</v>
      </c>
      <c r="D7098">
        <v>1038.47</v>
      </c>
      <c r="E7098">
        <v>246.51</v>
      </c>
      <c r="F7098">
        <v>2264.69</v>
      </c>
      <c r="G7098">
        <v>236.12</v>
      </c>
      <c r="H7098">
        <v>214355.45</v>
      </c>
      <c r="I7098">
        <v>44.94</v>
      </c>
      <c r="J7098">
        <v>4.67</v>
      </c>
      <c r="K7098">
        <v>40.28</v>
      </c>
    </row>
    <row r="7099" spans="1:11" x14ac:dyDescent="0.3">
      <c r="A7099" t="s">
        <v>631</v>
      </c>
      <c r="B7099" s="2">
        <v>46203</v>
      </c>
      <c r="C7099">
        <v>214355.45</v>
      </c>
      <c r="D7099">
        <v>1025.33</v>
      </c>
      <c r="E7099">
        <v>243.39</v>
      </c>
      <c r="F7099">
        <v>2236.0300000000002</v>
      </c>
      <c r="G7099">
        <v>233.14</v>
      </c>
      <c r="H7099">
        <v>211642.89</v>
      </c>
      <c r="I7099">
        <v>44.37</v>
      </c>
      <c r="J7099">
        <v>4.67</v>
      </c>
      <c r="K7099">
        <v>39.71</v>
      </c>
    </row>
    <row r="7100" spans="1:11" x14ac:dyDescent="0.3">
      <c r="A7100" t="s">
        <v>631</v>
      </c>
      <c r="B7100" s="2">
        <v>46234</v>
      </c>
      <c r="C7100">
        <v>211642.89</v>
      </c>
      <c r="D7100">
        <v>1012.36</v>
      </c>
      <c r="E7100">
        <v>240.31</v>
      </c>
      <c r="F7100">
        <v>2207.7399999999998</v>
      </c>
      <c r="G7100">
        <v>230.19</v>
      </c>
      <c r="H7100">
        <v>208964.65</v>
      </c>
      <c r="I7100">
        <v>43.81</v>
      </c>
      <c r="J7100">
        <v>4.67</v>
      </c>
      <c r="K7100">
        <v>39.15</v>
      </c>
    </row>
    <row r="7101" spans="1:11" x14ac:dyDescent="0.3">
      <c r="A7101" t="s">
        <v>631</v>
      </c>
      <c r="B7101" s="2">
        <v>46265</v>
      </c>
      <c r="C7101">
        <v>208964.65</v>
      </c>
      <c r="D7101">
        <v>999.55</v>
      </c>
      <c r="E7101">
        <v>237.27</v>
      </c>
      <c r="F7101">
        <v>2179.8000000000002</v>
      </c>
      <c r="G7101">
        <v>227.27</v>
      </c>
      <c r="H7101">
        <v>206320.31</v>
      </c>
      <c r="I7101">
        <v>43.26</v>
      </c>
      <c r="J7101">
        <v>4.67</v>
      </c>
      <c r="K7101">
        <v>38.590000000000003</v>
      </c>
    </row>
    <row r="7102" spans="1:11" x14ac:dyDescent="0.3">
      <c r="A7102" t="s">
        <v>631</v>
      </c>
      <c r="B7102" s="2">
        <v>46295</v>
      </c>
      <c r="C7102">
        <v>206320.31</v>
      </c>
      <c r="D7102">
        <v>986.9</v>
      </c>
      <c r="E7102">
        <v>234.27</v>
      </c>
      <c r="F7102">
        <v>2152.21</v>
      </c>
      <c r="G7102">
        <v>224.4</v>
      </c>
      <c r="H7102">
        <v>203709.42</v>
      </c>
      <c r="I7102">
        <v>42.71</v>
      </c>
      <c r="J7102">
        <v>4.67</v>
      </c>
      <c r="K7102">
        <v>38.04</v>
      </c>
    </row>
    <row r="7103" spans="1:11" x14ac:dyDescent="0.3">
      <c r="A7103" t="s">
        <v>631</v>
      </c>
      <c r="B7103" s="2">
        <v>46326</v>
      </c>
      <c r="C7103">
        <v>203709.42</v>
      </c>
      <c r="D7103">
        <v>974.41</v>
      </c>
      <c r="E7103">
        <v>231.31</v>
      </c>
      <c r="F7103">
        <v>2124.98</v>
      </c>
      <c r="G7103">
        <v>221.56</v>
      </c>
      <c r="H7103">
        <v>201131.58</v>
      </c>
      <c r="I7103">
        <v>42.17</v>
      </c>
      <c r="J7103">
        <v>4.67</v>
      </c>
      <c r="K7103">
        <v>37.5</v>
      </c>
    </row>
    <row r="7104" spans="1:11" x14ac:dyDescent="0.3">
      <c r="A7104" t="s">
        <v>631</v>
      </c>
      <c r="B7104" s="2">
        <v>46356</v>
      </c>
      <c r="C7104">
        <v>201131.58</v>
      </c>
      <c r="D7104">
        <v>962.08</v>
      </c>
      <c r="E7104">
        <v>228.38</v>
      </c>
      <c r="F7104">
        <v>2098.09</v>
      </c>
      <c r="G7104">
        <v>218.75</v>
      </c>
      <c r="H7104">
        <v>198586.36</v>
      </c>
      <c r="I7104">
        <v>41.64</v>
      </c>
      <c r="J7104">
        <v>4.67</v>
      </c>
      <c r="K7104">
        <v>36.97</v>
      </c>
    </row>
    <row r="7105" spans="1:11" x14ac:dyDescent="0.3">
      <c r="A7105" t="s">
        <v>631</v>
      </c>
      <c r="B7105" s="2">
        <v>46387</v>
      </c>
      <c r="C7105">
        <v>198586.36</v>
      </c>
      <c r="D7105">
        <v>949.9</v>
      </c>
      <c r="E7105">
        <v>225.49</v>
      </c>
      <c r="F7105">
        <v>2071.54</v>
      </c>
      <c r="G7105">
        <v>215.99</v>
      </c>
      <c r="H7105">
        <v>196073.34</v>
      </c>
      <c r="I7105">
        <v>41.11</v>
      </c>
      <c r="J7105">
        <v>4.67</v>
      </c>
      <c r="K7105">
        <v>36.44</v>
      </c>
    </row>
    <row r="7106" spans="1:11" x14ac:dyDescent="0.3">
      <c r="A7106" t="s">
        <v>632</v>
      </c>
      <c r="B7106" s="2">
        <v>46053</v>
      </c>
      <c r="C7106">
        <v>404501.82</v>
      </c>
      <c r="D7106">
        <v>1879.25</v>
      </c>
      <c r="E7106">
        <v>522.76</v>
      </c>
      <c r="F7106">
        <v>4448.8599999999997</v>
      </c>
      <c r="G7106">
        <v>562.16999999999996</v>
      </c>
      <c r="H7106">
        <v>398968.03</v>
      </c>
      <c r="I7106">
        <v>83.69</v>
      </c>
      <c r="J7106">
        <v>5.14</v>
      </c>
      <c r="K7106">
        <v>78.56</v>
      </c>
    </row>
    <row r="7107" spans="1:11" x14ac:dyDescent="0.3">
      <c r="A7107" t="s">
        <v>632</v>
      </c>
      <c r="B7107" s="2">
        <v>46081</v>
      </c>
      <c r="C7107">
        <v>398968.03</v>
      </c>
      <c r="D7107">
        <v>1853.54</v>
      </c>
      <c r="E7107">
        <v>515.61</v>
      </c>
      <c r="F7107">
        <v>4387.99</v>
      </c>
      <c r="G7107">
        <v>554.48</v>
      </c>
      <c r="H7107">
        <v>393509.95</v>
      </c>
      <c r="I7107">
        <v>82.55</v>
      </c>
      <c r="J7107">
        <v>5.14</v>
      </c>
      <c r="K7107">
        <v>77.41</v>
      </c>
    </row>
    <row r="7108" spans="1:11" x14ac:dyDescent="0.3">
      <c r="A7108" t="s">
        <v>632</v>
      </c>
      <c r="B7108" s="2">
        <v>46112</v>
      </c>
      <c r="C7108">
        <v>393509.95</v>
      </c>
      <c r="D7108">
        <v>1828.18</v>
      </c>
      <c r="E7108">
        <v>508.55</v>
      </c>
      <c r="F7108">
        <v>4327.97</v>
      </c>
      <c r="G7108">
        <v>546.89</v>
      </c>
      <c r="H7108">
        <v>388126.54</v>
      </c>
      <c r="I7108">
        <v>81.42</v>
      </c>
      <c r="J7108">
        <v>5.14</v>
      </c>
      <c r="K7108">
        <v>76.28</v>
      </c>
    </row>
    <row r="7109" spans="1:11" x14ac:dyDescent="0.3">
      <c r="A7109" t="s">
        <v>632</v>
      </c>
      <c r="B7109" s="2">
        <v>46142</v>
      </c>
      <c r="C7109">
        <v>388126.54</v>
      </c>
      <c r="D7109">
        <v>1803.17</v>
      </c>
      <c r="E7109">
        <v>501.6</v>
      </c>
      <c r="F7109">
        <v>4268.76</v>
      </c>
      <c r="G7109">
        <v>539.41</v>
      </c>
      <c r="H7109">
        <v>382816.77</v>
      </c>
      <c r="I7109">
        <v>80.31</v>
      </c>
      <c r="J7109">
        <v>5.14</v>
      </c>
      <c r="K7109">
        <v>75.17</v>
      </c>
    </row>
    <row r="7110" spans="1:11" x14ac:dyDescent="0.3">
      <c r="A7110" t="s">
        <v>632</v>
      </c>
      <c r="B7110" s="2">
        <v>46173</v>
      </c>
      <c r="C7110">
        <v>382816.77</v>
      </c>
      <c r="D7110">
        <v>1778.5</v>
      </c>
      <c r="E7110">
        <v>494.73</v>
      </c>
      <c r="F7110">
        <v>4210.3599999999997</v>
      </c>
      <c r="G7110">
        <v>532.03</v>
      </c>
      <c r="H7110">
        <v>377579.65</v>
      </c>
      <c r="I7110">
        <v>79.209999999999994</v>
      </c>
      <c r="J7110">
        <v>5.14</v>
      </c>
      <c r="K7110">
        <v>74.069999999999993</v>
      </c>
    </row>
    <row r="7111" spans="1:11" x14ac:dyDescent="0.3">
      <c r="A7111" t="s">
        <v>632</v>
      </c>
      <c r="B7111" s="2">
        <v>46203</v>
      </c>
      <c r="C7111">
        <v>377579.65</v>
      </c>
      <c r="D7111">
        <v>1754.17</v>
      </c>
      <c r="E7111">
        <v>487.97</v>
      </c>
      <c r="F7111">
        <v>4152.76</v>
      </c>
      <c r="G7111">
        <v>524.75</v>
      </c>
      <c r="H7111">
        <v>372414.17</v>
      </c>
      <c r="I7111">
        <v>78.12</v>
      </c>
      <c r="J7111">
        <v>5.14</v>
      </c>
      <c r="K7111">
        <v>72.989999999999995</v>
      </c>
    </row>
    <row r="7112" spans="1:11" x14ac:dyDescent="0.3">
      <c r="A7112" t="s">
        <v>632</v>
      </c>
      <c r="B7112" s="2">
        <v>46234</v>
      </c>
      <c r="C7112">
        <v>372414.17</v>
      </c>
      <c r="D7112">
        <v>1730.17</v>
      </c>
      <c r="E7112">
        <v>481.29</v>
      </c>
      <c r="F7112">
        <v>4095.95</v>
      </c>
      <c r="G7112">
        <v>517.58000000000004</v>
      </c>
      <c r="H7112">
        <v>367319.36</v>
      </c>
      <c r="I7112">
        <v>77.06</v>
      </c>
      <c r="J7112">
        <v>5.14</v>
      </c>
      <c r="K7112">
        <v>71.92</v>
      </c>
    </row>
    <row r="7113" spans="1:11" x14ac:dyDescent="0.3">
      <c r="A7113" t="s">
        <v>632</v>
      </c>
      <c r="B7113" s="2">
        <v>46265</v>
      </c>
      <c r="C7113">
        <v>367319.36</v>
      </c>
      <c r="D7113">
        <v>1706.5</v>
      </c>
      <c r="E7113">
        <v>474.71</v>
      </c>
      <c r="F7113">
        <v>4039.91</v>
      </c>
      <c r="G7113">
        <v>510.5</v>
      </c>
      <c r="H7113">
        <v>362294.24</v>
      </c>
      <c r="I7113">
        <v>76</v>
      </c>
      <c r="J7113">
        <v>5.14</v>
      </c>
      <c r="K7113">
        <v>70.86</v>
      </c>
    </row>
    <row r="7114" spans="1:11" x14ac:dyDescent="0.3">
      <c r="A7114" t="s">
        <v>632</v>
      </c>
      <c r="B7114" s="2">
        <v>46295</v>
      </c>
      <c r="C7114">
        <v>362294.24</v>
      </c>
      <c r="D7114">
        <v>1683.16</v>
      </c>
      <c r="E7114">
        <v>468.21</v>
      </c>
      <c r="F7114">
        <v>3984.64</v>
      </c>
      <c r="G7114">
        <v>503.51</v>
      </c>
      <c r="H7114">
        <v>357337.88</v>
      </c>
      <c r="I7114">
        <v>74.959999999999994</v>
      </c>
      <c r="J7114">
        <v>5.14</v>
      </c>
      <c r="K7114">
        <v>69.819999999999993</v>
      </c>
    </row>
    <row r="7115" spans="1:11" x14ac:dyDescent="0.3">
      <c r="A7115" t="s">
        <v>632</v>
      </c>
      <c r="B7115" s="2">
        <v>46326</v>
      </c>
      <c r="C7115">
        <v>357337.88</v>
      </c>
      <c r="D7115">
        <v>1660.13</v>
      </c>
      <c r="E7115">
        <v>461.81</v>
      </c>
      <c r="F7115">
        <v>3930.13</v>
      </c>
      <c r="G7115">
        <v>496.62</v>
      </c>
      <c r="H7115">
        <v>352449.32</v>
      </c>
      <c r="I7115">
        <v>73.94</v>
      </c>
      <c r="J7115">
        <v>5.14</v>
      </c>
      <c r="K7115">
        <v>68.8</v>
      </c>
    </row>
    <row r="7116" spans="1:11" x14ac:dyDescent="0.3">
      <c r="A7116" t="s">
        <v>632</v>
      </c>
      <c r="B7116" s="2">
        <v>46356</v>
      </c>
      <c r="C7116">
        <v>352449.32</v>
      </c>
      <c r="D7116">
        <v>1637.42</v>
      </c>
      <c r="E7116">
        <v>455.49</v>
      </c>
      <c r="F7116">
        <v>3876.37</v>
      </c>
      <c r="G7116">
        <v>489.83</v>
      </c>
      <c r="H7116">
        <v>347627.63</v>
      </c>
      <c r="I7116">
        <v>72.92</v>
      </c>
      <c r="J7116">
        <v>5.14</v>
      </c>
      <c r="K7116">
        <v>67.790000000000006</v>
      </c>
    </row>
    <row r="7117" spans="1:11" x14ac:dyDescent="0.3">
      <c r="A7117" t="s">
        <v>632</v>
      </c>
      <c r="B7117" s="2">
        <v>46387</v>
      </c>
      <c r="C7117">
        <v>347627.63</v>
      </c>
      <c r="D7117">
        <v>1615.02</v>
      </c>
      <c r="E7117">
        <v>449.26</v>
      </c>
      <c r="F7117">
        <v>3823.33</v>
      </c>
      <c r="G7117">
        <v>483.13</v>
      </c>
      <c r="H7117">
        <v>342871.91</v>
      </c>
      <c r="I7117">
        <v>71.930000000000007</v>
      </c>
      <c r="J7117">
        <v>5.14</v>
      </c>
      <c r="K7117">
        <v>66.790000000000006</v>
      </c>
    </row>
    <row r="7118" spans="1:11" x14ac:dyDescent="0.3">
      <c r="A7118" t="s">
        <v>633</v>
      </c>
      <c r="B7118" s="2">
        <v>46053</v>
      </c>
      <c r="C7118">
        <v>428743.39</v>
      </c>
      <c r="D7118">
        <v>2383.1</v>
      </c>
      <c r="E7118">
        <v>397.34</v>
      </c>
      <c r="F7118">
        <v>3435.54</v>
      </c>
      <c r="G7118">
        <v>238.86</v>
      </c>
      <c r="H7118">
        <v>424671.65</v>
      </c>
      <c r="I7118">
        <v>106.68</v>
      </c>
      <c r="J7118">
        <v>7.83</v>
      </c>
      <c r="K7118">
        <v>98.85</v>
      </c>
    </row>
    <row r="7119" spans="1:11" x14ac:dyDescent="0.3">
      <c r="A7119" t="s">
        <v>633</v>
      </c>
      <c r="B7119" s="2">
        <v>46081</v>
      </c>
      <c r="C7119">
        <v>424671.65</v>
      </c>
      <c r="D7119">
        <v>2360.4699999999998</v>
      </c>
      <c r="E7119">
        <v>393.57</v>
      </c>
      <c r="F7119">
        <v>3402.92</v>
      </c>
      <c r="G7119">
        <v>236.59</v>
      </c>
      <c r="H7119">
        <v>420638.58</v>
      </c>
      <c r="I7119">
        <v>105.66</v>
      </c>
      <c r="J7119">
        <v>7.83</v>
      </c>
      <c r="K7119">
        <v>97.84</v>
      </c>
    </row>
    <row r="7120" spans="1:11" x14ac:dyDescent="0.3">
      <c r="A7120" t="s">
        <v>633</v>
      </c>
      <c r="B7120" s="2">
        <v>46112</v>
      </c>
      <c r="C7120">
        <v>420638.58</v>
      </c>
      <c r="D7120">
        <v>2338.0500000000002</v>
      </c>
      <c r="E7120">
        <v>389.83</v>
      </c>
      <c r="F7120">
        <v>3370.6</v>
      </c>
      <c r="G7120">
        <v>234.34</v>
      </c>
      <c r="H7120">
        <v>416643.81</v>
      </c>
      <c r="I7120">
        <v>104.66</v>
      </c>
      <c r="J7120">
        <v>7.83</v>
      </c>
      <c r="K7120">
        <v>96.83</v>
      </c>
    </row>
    <row r="7121" spans="1:11" x14ac:dyDescent="0.3">
      <c r="A7121" t="s">
        <v>633</v>
      </c>
      <c r="B7121" s="2">
        <v>46142</v>
      </c>
      <c r="C7121">
        <v>416643.81</v>
      </c>
      <c r="D7121">
        <v>2315.85</v>
      </c>
      <c r="E7121">
        <v>386.13</v>
      </c>
      <c r="F7121">
        <v>3338.59</v>
      </c>
      <c r="G7121">
        <v>232.12</v>
      </c>
      <c r="H7121">
        <v>412686.98</v>
      </c>
      <c r="I7121">
        <v>103.67</v>
      </c>
      <c r="J7121">
        <v>7.83</v>
      </c>
      <c r="K7121">
        <v>95.84</v>
      </c>
    </row>
    <row r="7122" spans="1:11" x14ac:dyDescent="0.3">
      <c r="A7122" t="s">
        <v>633</v>
      </c>
      <c r="B7122" s="2">
        <v>46173</v>
      </c>
      <c r="C7122">
        <v>412686.98</v>
      </c>
      <c r="D7122">
        <v>2293.85</v>
      </c>
      <c r="E7122">
        <v>382.46</v>
      </c>
      <c r="F7122">
        <v>3306.88</v>
      </c>
      <c r="G7122">
        <v>229.91</v>
      </c>
      <c r="H7122">
        <v>408767.73</v>
      </c>
      <c r="I7122">
        <v>102.68</v>
      </c>
      <c r="J7122">
        <v>7.83</v>
      </c>
      <c r="K7122">
        <v>94.86</v>
      </c>
    </row>
    <row r="7123" spans="1:11" x14ac:dyDescent="0.3">
      <c r="A7123" t="s">
        <v>633</v>
      </c>
      <c r="B7123" s="2">
        <v>46203</v>
      </c>
      <c r="C7123">
        <v>408767.73</v>
      </c>
      <c r="D7123">
        <v>2272.0700000000002</v>
      </c>
      <c r="E7123">
        <v>378.83</v>
      </c>
      <c r="F7123">
        <v>3275.48</v>
      </c>
      <c r="G7123">
        <v>227.73</v>
      </c>
      <c r="H7123">
        <v>404885.7</v>
      </c>
      <c r="I7123">
        <v>101.71</v>
      </c>
      <c r="J7123">
        <v>7.83</v>
      </c>
      <c r="K7123">
        <v>93.88</v>
      </c>
    </row>
    <row r="7124" spans="1:11" x14ac:dyDescent="0.3">
      <c r="A7124" t="s">
        <v>633</v>
      </c>
      <c r="B7124" s="2">
        <v>46234</v>
      </c>
      <c r="C7124">
        <v>404885.7</v>
      </c>
      <c r="D7124">
        <v>2250.4899999999998</v>
      </c>
      <c r="E7124">
        <v>375.23</v>
      </c>
      <c r="F7124">
        <v>3244.37</v>
      </c>
      <c r="G7124">
        <v>225.57</v>
      </c>
      <c r="H7124">
        <v>401040.53</v>
      </c>
      <c r="I7124">
        <v>100.74</v>
      </c>
      <c r="J7124">
        <v>7.83</v>
      </c>
      <c r="K7124">
        <v>92.91</v>
      </c>
    </row>
    <row r="7125" spans="1:11" x14ac:dyDescent="0.3">
      <c r="A7125" t="s">
        <v>633</v>
      </c>
      <c r="B7125" s="2">
        <v>46265</v>
      </c>
      <c r="C7125">
        <v>401040.53</v>
      </c>
      <c r="D7125">
        <v>2229.12</v>
      </c>
      <c r="E7125">
        <v>371.67</v>
      </c>
      <c r="F7125">
        <v>3213.56</v>
      </c>
      <c r="G7125">
        <v>223.42</v>
      </c>
      <c r="H7125">
        <v>397231.89</v>
      </c>
      <c r="I7125">
        <v>99.78</v>
      </c>
      <c r="J7125">
        <v>7.83</v>
      </c>
      <c r="K7125">
        <v>91.96</v>
      </c>
    </row>
    <row r="7126" spans="1:11" x14ac:dyDescent="0.3">
      <c r="A7126" t="s">
        <v>633</v>
      </c>
      <c r="B7126" s="2">
        <v>46295</v>
      </c>
      <c r="C7126">
        <v>397231.89</v>
      </c>
      <c r="D7126">
        <v>2207.9499999999998</v>
      </c>
      <c r="E7126">
        <v>368.14</v>
      </c>
      <c r="F7126">
        <v>3183.04</v>
      </c>
      <c r="G7126">
        <v>221.3</v>
      </c>
      <c r="H7126">
        <v>393459.41</v>
      </c>
      <c r="I7126">
        <v>98.84</v>
      </c>
      <c r="J7126">
        <v>7.83</v>
      </c>
      <c r="K7126">
        <v>91.01</v>
      </c>
    </row>
    <row r="7127" spans="1:11" x14ac:dyDescent="0.3">
      <c r="A7127" t="s">
        <v>633</v>
      </c>
      <c r="B7127" s="2">
        <v>46326</v>
      </c>
      <c r="C7127">
        <v>393459.41</v>
      </c>
      <c r="D7127">
        <v>2186.98</v>
      </c>
      <c r="E7127">
        <v>364.64</v>
      </c>
      <c r="F7127">
        <v>3152.81</v>
      </c>
      <c r="G7127">
        <v>219.2</v>
      </c>
      <c r="H7127">
        <v>389722.76</v>
      </c>
      <c r="I7127">
        <v>97.9</v>
      </c>
      <c r="J7127">
        <v>7.83</v>
      </c>
      <c r="K7127">
        <v>90.07</v>
      </c>
    </row>
    <row r="7128" spans="1:11" x14ac:dyDescent="0.3">
      <c r="A7128" t="s">
        <v>633</v>
      </c>
      <c r="B7128" s="2">
        <v>46356</v>
      </c>
      <c r="C7128">
        <v>389722.76</v>
      </c>
      <c r="D7128">
        <v>2166.21</v>
      </c>
      <c r="E7128">
        <v>361.18</v>
      </c>
      <c r="F7128">
        <v>3122.87</v>
      </c>
      <c r="G7128">
        <v>217.12</v>
      </c>
      <c r="H7128">
        <v>386021.6</v>
      </c>
      <c r="I7128">
        <v>96.97</v>
      </c>
      <c r="J7128">
        <v>7.83</v>
      </c>
      <c r="K7128">
        <v>89.14</v>
      </c>
    </row>
    <row r="7129" spans="1:11" x14ac:dyDescent="0.3">
      <c r="A7129" t="s">
        <v>633</v>
      </c>
      <c r="B7129" s="2">
        <v>46387</v>
      </c>
      <c r="C7129">
        <v>386021.6</v>
      </c>
      <c r="D7129">
        <v>2145.64</v>
      </c>
      <c r="E7129">
        <v>357.75</v>
      </c>
      <c r="F7129">
        <v>3093.21</v>
      </c>
      <c r="G7129">
        <v>215.06</v>
      </c>
      <c r="H7129">
        <v>382355.58</v>
      </c>
      <c r="I7129">
        <v>96.05</v>
      </c>
      <c r="J7129">
        <v>7.83</v>
      </c>
      <c r="K7129">
        <v>88.22</v>
      </c>
    </row>
    <row r="7130" spans="1:11" x14ac:dyDescent="0.3">
      <c r="A7130" t="s">
        <v>634</v>
      </c>
      <c r="B7130" s="2">
        <v>46053</v>
      </c>
      <c r="C7130">
        <v>374040.93</v>
      </c>
      <c r="D7130">
        <v>2063.77</v>
      </c>
      <c r="E7130">
        <v>378.13</v>
      </c>
      <c r="F7130">
        <v>4154.26</v>
      </c>
      <c r="G7130">
        <v>1048.27</v>
      </c>
      <c r="H7130">
        <v>368460.27</v>
      </c>
      <c r="I7130">
        <v>77.34</v>
      </c>
      <c r="J7130">
        <v>5.98</v>
      </c>
      <c r="K7130">
        <v>71.36</v>
      </c>
    </row>
    <row r="7131" spans="1:11" x14ac:dyDescent="0.3">
      <c r="A7131" t="s">
        <v>634</v>
      </c>
      <c r="B7131" s="2">
        <v>46081</v>
      </c>
      <c r="C7131">
        <v>368460.27</v>
      </c>
      <c r="D7131">
        <v>2032.98</v>
      </c>
      <c r="E7131">
        <v>372.49</v>
      </c>
      <c r="F7131">
        <v>4092.28</v>
      </c>
      <c r="G7131">
        <v>1032.6300000000001</v>
      </c>
      <c r="H7131">
        <v>362962.87</v>
      </c>
      <c r="I7131">
        <v>76.19</v>
      </c>
      <c r="J7131">
        <v>5.98</v>
      </c>
      <c r="K7131">
        <v>70.209999999999994</v>
      </c>
    </row>
    <row r="7132" spans="1:11" x14ac:dyDescent="0.3">
      <c r="A7132" t="s">
        <v>634</v>
      </c>
      <c r="B7132" s="2">
        <v>46112</v>
      </c>
      <c r="C7132">
        <v>362962.87</v>
      </c>
      <c r="D7132">
        <v>2002.65</v>
      </c>
      <c r="E7132">
        <v>366.93</v>
      </c>
      <c r="F7132">
        <v>4031.22</v>
      </c>
      <c r="G7132">
        <v>1017.22</v>
      </c>
      <c r="H7132">
        <v>357547.49</v>
      </c>
      <c r="I7132">
        <v>75.05</v>
      </c>
      <c r="J7132">
        <v>5.98</v>
      </c>
      <c r="K7132">
        <v>69.069999999999993</v>
      </c>
    </row>
    <row r="7133" spans="1:11" x14ac:dyDescent="0.3">
      <c r="A7133" t="s">
        <v>634</v>
      </c>
      <c r="B7133" s="2">
        <v>46142</v>
      </c>
      <c r="C7133">
        <v>357547.49</v>
      </c>
      <c r="D7133">
        <v>1972.77</v>
      </c>
      <c r="E7133">
        <v>361.46</v>
      </c>
      <c r="F7133">
        <v>3971.08</v>
      </c>
      <c r="G7133">
        <v>1002.04</v>
      </c>
      <c r="H7133">
        <v>352212.91</v>
      </c>
      <c r="I7133">
        <v>73.930000000000007</v>
      </c>
      <c r="J7133">
        <v>5.98</v>
      </c>
      <c r="K7133">
        <v>67.95</v>
      </c>
    </row>
    <row r="7134" spans="1:11" x14ac:dyDescent="0.3">
      <c r="A7134" t="s">
        <v>634</v>
      </c>
      <c r="B7134" s="2">
        <v>46173</v>
      </c>
      <c r="C7134">
        <v>352212.91</v>
      </c>
      <c r="D7134">
        <v>1943.33</v>
      </c>
      <c r="E7134">
        <v>356.06</v>
      </c>
      <c r="F7134">
        <v>3911.83</v>
      </c>
      <c r="G7134">
        <v>987.09</v>
      </c>
      <c r="H7134">
        <v>346957.92</v>
      </c>
      <c r="I7134">
        <v>72.83</v>
      </c>
      <c r="J7134">
        <v>5.98</v>
      </c>
      <c r="K7134">
        <v>66.849999999999994</v>
      </c>
    </row>
    <row r="7135" spans="1:11" x14ac:dyDescent="0.3">
      <c r="A7135" t="s">
        <v>634</v>
      </c>
      <c r="B7135" s="2">
        <v>46203</v>
      </c>
      <c r="C7135">
        <v>346957.92</v>
      </c>
      <c r="D7135">
        <v>1914.34</v>
      </c>
      <c r="E7135">
        <v>350.75</v>
      </c>
      <c r="F7135">
        <v>3853.47</v>
      </c>
      <c r="G7135">
        <v>972.37</v>
      </c>
      <c r="H7135">
        <v>341781.34</v>
      </c>
      <c r="I7135">
        <v>71.739999999999995</v>
      </c>
      <c r="J7135">
        <v>5.98</v>
      </c>
      <c r="K7135">
        <v>65.760000000000005</v>
      </c>
    </row>
    <row r="7136" spans="1:11" x14ac:dyDescent="0.3">
      <c r="A7136" t="s">
        <v>634</v>
      </c>
      <c r="B7136" s="2">
        <v>46234</v>
      </c>
      <c r="C7136">
        <v>341781.34</v>
      </c>
      <c r="D7136">
        <v>1885.78</v>
      </c>
      <c r="E7136">
        <v>345.52</v>
      </c>
      <c r="F7136">
        <v>3795.97</v>
      </c>
      <c r="G7136">
        <v>957.86</v>
      </c>
      <c r="H7136">
        <v>336681.99</v>
      </c>
      <c r="I7136">
        <v>70.67</v>
      </c>
      <c r="J7136">
        <v>5.98</v>
      </c>
      <c r="K7136">
        <v>64.69</v>
      </c>
    </row>
    <row r="7137" spans="1:11" x14ac:dyDescent="0.3">
      <c r="A7137" t="s">
        <v>634</v>
      </c>
      <c r="B7137" s="2">
        <v>46265</v>
      </c>
      <c r="C7137">
        <v>336681.99</v>
      </c>
      <c r="D7137">
        <v>1857.64</v>
      </c>
      <c r="E7137">
        <v>340.36</v>
      </c>
      <c r="F7137">
        <v>3739.34</v>
      </c>
      <c r="G7137">
        <v>943.57</v>
      </c>
      <c r="H7137">
        <v>331658.71999999997</v>
      </c>
      <c r="I7137">
        <v>69.62</v>
      </c>
      <c r="J7137">
        <v>5.98</v>
      </c>
      <c r="K7137">
        <v>63.64</v>
      </c>
    </row>
    <row r="7138" spans="1:11" x14ac:dyDescent="0.3">
      <c r="A7138" t="s">
        <v>634</v>
      </c>
      <c r="B7138" s="2">
        <v>46295</v>
      </c>
      <c r="C7138">
        <v>331658.71999999997</v>
      </c>
      <c r="D7138">
        <v>1829.93</v>
      </c>
      <c r="E7138">
        <v>335.29</v>
      </c>
      <c r="F7138">
        <v>3683.55</v>
      </c>
      <c r="G7138">
        <v>929.49</v>
      </c>
      <c r="H7138">
        <v>326710.40000000002</v>
      </c>
      <c r="I7138">
        <v>68.58</v>
      </c>
      <c r="J7138">
        <v>5.98</v>
      </c>
      <c r="K7138">
        <v>62.6</v>
      </c>
    </row>
    <row r="7139" spans="1:11" x14ac:dyDescent="0.3">
      <c r="A7139" t="s">
        <v>634</v>
      </c>
      <c r="B7139" s="2">
        <v>46326</v>
      </c>
      <c r="C7139">
        <v>326710.40000000002</v>
      </c>
      <c r="D7139">
        <v>1802.62</v>
      </c>
      <c r="E7139">
        <v>330.28</v>
      </c>
      <c r="F7139">
        <v>3628.59</v>
      </c>
      <c r="G7139">
        <v>915.62</v>
      </c>
      <c r="H7139">
        <v>321835.90999999997</v>
      </c>
      <c r="I7139">
        <v>67.56</v>
      </c>
      <c r="J7139">
        <v>5.98</v>
      </c>
      <c r="K7139">
        <v>61.58</v>
      </c>
    </row>
    <row r="7140" spans="1:11" x14ac:dyDescent="0.3">
      <c r="A7140" t="s">
        <v>634</v>
      </c>
      <c r="B7140" s="2">
        <v>46356</v>
      </c>
      <c r="C7140">
        <v>321835.90999999997</v>
      </c>
      <c r="D7140">
        <v>1775.73</v>
      </c>
      <c r="E7140">
        <v>325.36</v>
      </c>
      <c r="F7140">
        <v>3574.45</v>
      </c>
      <c r="G7140">
        <v>901.96</v>
      </c>
      <c r="H7140">
        <v>317034.14</v>
      </c>
      <c r="I7140">
        <v>66.55</v>
      </c>
      <c r="J7140">
        <v>5.98</v>
      </c>
      <c r="K7140">
        <v>60.57</v>
      </c>
    </row>
    <row r="7141" spans="1:11" x14ac:dyDescent="0.3">
      <c r="A7141" t="s">
        <v>634</v>
      </c>
      <c r="B7141" s="2">
        <v>46387</v>
      </c>
      <c r="C7141">
        <v>317034.14</v>
      </c>
      <c r="D7141">
        <v>1749.24</v>
      </c>
      <c r="E7141">
        <v>320.5</v>
      </c>
      <c r="F7141">
        <v>3521.12</v>
      </c>
      <c r="G7141">
        <v>888.5</v>
      </c>
      <c r="H7141">
        <v>312304.01</v>
      </c>
      <c r="I7141">
        <v>65.56</v>
      </c>
      <c r="J7141">
        <v>5.98</v>
      </c>
      <c r="K7141">
        <v>59.58</v>
      </c>
    </row>
    <row r="7142" spans="1:11" x14ac:dyDescent="0.3">
      <c r="A7142" t="s">
        <v>635</v>
      </c>
      <c r="B7142" s="2">
        <v>46053</v>
      </c>
      <c r="C7142">
        <v>432416.96</v>
      </c>
      <c r="D7142">
        <v>2384.06</v>
      </c>
      <c r="E7142">
        <v>1013.57</v>
      </c>
      <c r="F7142">
        <v>6537.46</v>
      </c>
      <c r="G7142">
        <v>783.86</v>
      </c>
      <c r="H7142">
        <v>424082.08</v>
      </c>
      <c r="I7142">
        <v>89.22</v>
      </c>
      <c r="J7142">
        <v>6.51</v>
      </c>
      <c r="K7142">
        <v>82.71</v>
      </c>
    </row>
    <row r="7143" spans="1:11" x14ac:dyDescent="0.3">
      <c r="A7143" t="s">
        <v>635</v>
      </c>
      <c r="B7143" s="2">
        <v>46081</v>
      </c>
      <c r="C7143">
        <v>424082.08</v>
      </c>
      <c r="D7143">
        <v>2338.11</v>
      </c>
      <c r="E7143">
        <v>994.03</v>
      </c>
      <c r="F7143">
        <v>6411.45</v>
      </c>
      <c r="G7143">
        <v>768.75</v>
      </c>
      <c r="H7143">
        <v>415907.86</v>
      </c>
      <c r="I7143">
        <v>87.5</v>
      </c>
      <c r="J7143">
        <v>6.51</v>
      </c>
      <c r="K7143">
        <v>80.989999999999995</v>
      </c>
    </row>
    <row r="7144" spans="1:11" x14ac:dyDescent="0.3">
      <c r="A7144" t="s">
        <v>635</v>
      </c>
      <c r="B7144" s="2">
        <v>46112</v>
      </c>
      <c r="C7144">
        <v>415907.86</v>
      </c>
      <c r="D7144">
        <v>2293.04</v>
      </c>
      <c r="E7144">
        <v>974.87</v>
      </c>
      <c r="F7144">
        <v>6287.86</v>
      </c>
      <c r="G7144">
        <v>753.93</v>
      </c>
      <c r="H7144">
        <v>407891.19</v>
      </c>
      <c r="I7144">
        <v>85.81</v>
      </c>
      <c r="J7144">
        <v>6.51</v>
      </c>
      <c r="K7144">
        <v>79.3</v>
      </c>
    </row>
    <row r="7145" spans="1:11" x14ac:dyDescent="0.3">
      <c r="A7145" t="s">
        <v>635</v>
      </c>
      <c r="B7145" s="2">
        <v>46142</v>
      </c>
      <c r="C7145">
        <v>407891.19</v>
      </c>
      <c r="D7145">
        <v>2248.84</v>
      </c>
      <c r="E7145">
        <v>956.08</v>
      </c>
      <c r="F7145">
        <v>6166.67</v>
      </c>
      <c r="G7145">
        <v>739.4</v>
      </c>
      <c r="H7145">
        <v>400029.05</v>
      </c>
      <c r="I7145">
        <v>84.16</v>
      </c>
      <c r="J7145">
        <v>6.51</v>
      </c>
      <c r="K7145">
        <v>77.650000000000006</v>
      </c>
    </row>
    <row r="7146" spans="1:11" x14ac:dyDescent="0.3">
      <c r="A7146" t="s">
        <v>635</v>
      </c>
      <c r="B7146" s="2">
        <v>46173</v>
      </c>
      <c r="C7146">
        <v>400029.05</v>
      </c>
      <c r="D7146">
        <v>2205.4899999999998</v>
      </c>
      <c r="E7146">
        <v>937.65</v>
      </c>
      <c r="F7146">
        <v>6047.8</v>
      </c>
      <c r="G7146">
        <v>725.15</v>
      </c>
      <c r="H7146">
        <v>392318.45</v>
      </c>
      <c r="I7146">
        <v>82.54</v>
      </c>
      <c r="J7146">
        <v>6.51</v>
      </c>
      <c r="K7146">
        <v>76.03</v>
      </c>
    </row>
    <row r="7147" spans="1:11" x14ac:dyDescent="0.3">
      <c r="A7147" t="s">
        <v>635</v>
      </c>
      <c r="B7147" s="2">
        <v>46203</v>
      </c>
      <c r="C7147">
        <v>392318.45</v>
      </c>
      <c r="D7147">
        <v>2162.98</v>
      </c>
      <c r="E7147">
        <v>919.58</v>
      </c>
      <c r="F7147">
        <v>5931.23</v>
      </c>
      <c r="G7147">
        <v>711.17</v>
      </c>
      <c r="H7147">
        <v>384756.47999999998</v>
      </c>
      <c r="I7147">
        <v>80.95</v>
      </c>
      <c r="J7147">
        <v>6.51</v>
      </c>
      <c r="K7147">
        <v>74.44</v>
      </c>
    </row>
    <row r="7148" spans="1:11" x14ac:dyDescent="0.3">
      <c r="A7148" t="s">
        <v>635</v>
      </c>
      <c r="B7148" s="2">
        <v>46234</v>
      </c>
      <c r="C7148">
        <v>384756.47999999998</v>
      </c>
      <c r="D7148">
        <v>2121.29</v>
      </c>
      <c r="E7148">
        <v>901.85</v>
      </c>
      <c r="F7148">
        <v>5816.91</v>
      </c>
      <c r="G7148">
        <v>697.46</v>
      </c>
      <c r="H7148">
        <v>377340.26</v>
      </c>
      <c r="I7148">
        <v>79.39</v>
      </c>
      <c r="J7148">
        <v>6.51</v>
      </c>
      <c r="K7148">
        <v>72.88</v>
      </c>
    </row>
    <row r="7149" spans="1:11" x14ac:dyDescent="0.3">
      <c r="A7149" t="s">
        <v>635</v>
      </c>
      <c r="B7149" s="2">
        <v>46265</v>
      </c>
      <c r="C7149">
        <v>377340.26</v>
      </c>
      <c r="D7149">
        <v>2080.4</v>
      </c>
      <c r="E7149">
        <v>884.47</v>
      </c>
      <c r="F7149">
        <v>5704.78</v>
      </c>
      <c r="G7149">
        <v>684.02</v>
      </c>
      <c r="H7149">
        <v>370066.99</v>
      </c>
      <c r="I7149">
        <v>77.849999999999994</v>
      </c>
      <c r="J7149">
        <v>6.51</v>
      </c>
      <c r="K7149">
        <v>71.349999999999994</v>
      </c>
    </row>
    <row r="7150" spans="1:11" x14ac:dyDescent="0.3">
      <c r="A7150" t="s">
        <v>635</v>
      </c>
      <c r="B7150" s="2">
        <v>46295</v>
      </c>
      <c r="C7150">
        <v>370066.99</v>
      </c>
      <c r="D7150">
        <v>2040.3</v>
      </c>
      <c r="E7150">
        <v>867.42</v>
      </c>
      <c r="F7150">
        <v>5594.82</v>
      </c>
      <c r="G7150">
        <v>670.83</v>
      </c>
      <c r="H7150">
        <v>362933.91</v>
      </c>
      <c r="I7150">
        <v>76.349999999999994</v>
      </c>
      <c r="J7150">
        <v>6.51</v>
      </c>
      <c r="K7150">
        <v>69.849999999999994</v>
      </c>
    </row>
    <row r="7151" spans="1:11" x14ac:dyDescent="0.3">
      <c r="A7151" t="s">
        <v>635</v>
      </c>
      <c r="B7151" s="2">
        <v>46326</v>
      </c>
      <c r="C7151">
        <v>362933.91</v>
      </c>
      <c r="D7151">
        <v>2000.98</v>
      </c>
      <c r="E7151">
        <v>850.7</v>
      </c>
      <c r="F7151">
        <v>5486.98</v>
      </c>
      <c r="G7151">
        <v>657.9</v>
      </c>
      <c r="H7151">
        <v>355938.32</v>
      </c>
      <c r="I7151">
        <v>74.88</v>
      </c>
      <c r="J7151">
        <v>6.51</v>
      </c>
      <c r="K7151">
        <v>68.37</v>
      </c>
    </row>
    <row r="7152" spans="1:11" x14ac:dyDescent="0.3">
      <c r="A7152" t="s">
        <v>635</v>
      </c>
      <c r="B7152" s="2">
        <v>46356</v>
      </c>
      <c r="C7152">
        <v>355938.32</v>
      </c>
      <c r="D7152">
        <v>1962.41</v>
      </c>
      <c r="E7152">
        <v>834.3</v>
      </c>
      <c r="F7152">
        <v>5381.22</v>
      </c>
      <c r="G7152">
        <v>645.22</v>
      </c>
      <c r="H7152">
        <v>349077.58</v>
      </c>
      <c r="I7152">
        <v>73.44</v>
      </c>
      <c r="J7152">
        <v>6.51</v>
      </c>
      <c r="K7152">
        <v>66.930000000000007</v>
      </c>
    </row>
    <row r="7153" spans="1:11" x14ac:dyDescent="0.3">
      <c r="A7153" t="s">
        <v>635</v>
      </c>
      <c r="B7153" s="2">
        <v>46387</v>
      </c>
      <c r="C7153">
        <v>349077.58</v>
      </c>
      <c r="D7153">
        <v>1924.58</v>
      </c>
      <c r="E7153">
        <v>818.22</v>
      </c>
      <c r="F7153">
        <v>5277.5</v>
      </c>
      <c r="G7153">
        <v>632.78</v>
      </c>
      <c r="H7153">
        <v>342349.08</v>
      </c>
      <c r="I7153">
        <v>72.02</v>
      </c>
      <c r="J7153">
        <v>6.51</v>
      </c>
      <c r="K7153">
        <v>65.510000000000005</v>
      </c>
    </row>
    <row r="7154" spans="1:11" x14ac:dyDescent="0.3">
      <c r="A7154" t="s">
        <v>636</v>
      </c>
      <c r="B7154" s="2">
        <v>46053</v>
      </c>
      <c r="C7154">
        <v>222287.43</v>
      </c>
      <c r="D7154">
        <v>961.58</v>
      </c>
      <c r="E7154">
        <v>356.35</v>
      </c>
      <c r="F7154">
        <v>2225.88</v>
      </c>
      <c r="G7154">
        <v>569.48</v>
      </c>
      <c r="H7154">
        <v>219135.71</v>
      </c>
      <c r="I7154">
        <v>45.98</v>
      </c>
      <c r="J7154">
        <v>6.48</v>
      </c>
      <c r="K7154">
        <v>39.5</v>
      </c>
    </row>
    <row r="7155" spans="1:11" x14ac:dyDescent="0.3">
      <c r="A7155" t="s">
        <v>636</v>
      </c>
      <c r="B7155" s="2">
        <v>46081</v>
      </c>
      <c r="C7155">
        <v>219135.71</v>
      </c>
      <c r="D7155">
        <v>947.94</v>
      </c>
      <c r="E7155">
        <v>351.3</v>
      </c>
      <c r="F7155">
        <v>2194.3200000000002</v>
      </c>
      <c r="G7155">
        <v>561.41</v>
      </c>
      <c r="H7155">
        <v>216028.68</v>
      </c>
      <c r="I7155">
        <v>45.33</v>
      </c>
      <c r="J7155">
        <v>6.48</v>
      </c>
      <c r="K7155">
        <v>38.85</v>
      </c>
    </row>
    <row r="7156" spans="1:11" x14ac:dyDescent="0.3">
      <c r="A7156" t="s">
        <v>636</v>
      </c>
      <c r="B7156" s="2">
        <v>46112</v>
      </c>
      <c r="C7156">
        <v>216028.68</v>
      </c>
      <c r="D7156">
        <v>934.5</v>
      </c>
      <c r="E7156">
        <v>346.32</v>
      </c>
      <c r="F7156">
        <v>2163.21</v>
      </c>
      <c r="G7156">
        <v>553.45000000000005</v>
      </c>
      <c r="H7156">
        <v>212965.71</v>
      </c>
      <c r="I7156">
        <v>44.69</v>
      </c>
      <c r="J7156">
        <v>6.48</v>
      </c>
      <c r="K7156">
        <v>38.200000000000003</v>
      </c>
    </row>
    <row r="7157" spans="1:11" x14ac:dyDescent="0.3">
      <c r="A7157" t="s">
        <v>636</v>
      </c>
      <c r="B7157" s="2">
        <v>46142</v>
      </c>
      <c r="C7157">
        <v>212965.71</v>
      </c>
      <c r="D7157">
        <v>921.25</v>
      </c>
      <c r="E7157">
        <v>341.41</v>
      </c>
      <c r="F7157">
        <v>2132.54</v>
      </c>
      <c r="G7157">
        <v>545.6</v>
      </c>
      <c r="H7157">
        <v>209946.16</v>
      </c>
      <c r="I7157">
        <v>44.05</v>
      </c>
      <c r="J7157">
        <v>6.48</v>
      </c>
      <c r="K7157">
        <v>37.57</v>
      </c>
    </row>
    <row r="7158" spans="1:11" x14ac:dyDescent="0.3">
      <c r="A7158" t="s">
        <v>636</v>
      </c>
      <c r="B7158" s="2">
        <v>46173</v>
      </c>
      <c r="C7158">
        <v>209946.16</v>
      </c>
      <c r="D7158">
        <v>908.19</v>
      </c>
      <c r="E7158">
        <v>336.57</v>
      </c>
      <c r="F7158">
        <v>2102.3000000000002</v>
      </c>
      <c r="G7158">
        <v>537.87</v>
      </c>
      <c r="H7158">
        <v>206969.43</v>
      </c>
      <c r="I7158">
        <v>43.43</v>
      </c>
      <c r="J7158">
        <v>6.48</v>
      </c>
      <c r="K7158">
        <v>36.950000000000003</v>
      </c>
    </row>
    <row r="7159" spans="1:11" x14ac:dyDescent="0.3">
      <c r="A7159" t="s">
        <v>636</v>
      </c>
      <c r="B7159" s="2">
        <v>46203</v>
      </c>
      <c r="C7159">
        <v>206969.43</v>
      </c>
      <c r="D7159">
        <v>895.32</v>
      </c>
      <c r="E7159">
        <v>331.79</v>
      </c>
      <c r="F7159">
        <v>2072.5</v>
      </c>
      <c r="G7159">
        <v>530.24</v>
      </c>
      <c r="H7159">
        <v>204034.9</v>
      </c>
      <c r="I7159">
        <v>42.81</v>
      </c>
      <c r="J7159">
        <v>6.48</v>
      </c>
      <c r="K7159">
        <v>36.33</v>
      </c>
    </row>
    <row r="7160" spans="1:11" x14ac:dyDescent="0.3">
      <c r="A7160" t="s">
        <v>636</v>
      </c>
      <c r="B7160" s="2">
        <v>46234</v>
      </c>
      <c r="C7160">
        <v>204034.9</v>
      </c>
      <c r="D7160">
        <v>882.62</v>
      </c>
      <c r="E7160">
        <v>327.08999999999997</v>
      </c>
      <c r="F7160">
        <v>2043.11</v>
      </c>
      <c r="G7160">
        <v>522.72</v>
      </c>
      <c r="H7160">
        <v>201141.98</v>
      </c>
      <c r="I7160">
        <v>42.21</v>
      </c>
      <c r="J7160">
        <v>6.48</v>
      </c>
      <c r="K7160">
        <v>35.72</v>
      </c>
    </row>
    <row r="7161" spans="1:11" x14ac:dyDescent="0.3">
      <c r="A7161" t="s">
        <v>636</v>
      </c>
      <c r="B7161" s="2">
        <v>46265</v>
      </c>
      <c r="C7161">
        <v>201141.98</v>
      </c>
      <c r="D7161">
        <v>870.11</v>
      </c>
      <c r="E7161">
        <v>322.45</v>
      </c>
      <c r="F7161">
        <v>2014.14</v>
      </c>
      <c r="G7161">
        <v>515.30999999999995</v>
      </c>
      <c r="H7161">
        <v>198290.07</v>
      </c>
      <c r="I7161">
        <v>41.61</v>
      </c>
      <c r="J7161">
        <v>6.48</v>
      </c>
      <c r="K7161">
        <v>35.119999999999997</v>
      </c>
    </row>
    <row r="7162" spans="1:11" x14ac:dyDescent="0.3">
      <c r="A7162" t="s">
        <v>636</v>
      </c>
      <c r="B7162" s="2">
        <v>46295</v>
      </c>
      <c r="C7162">
        <v>198290.07</v>
      </c>
      <c r="D7162">
        <v>857.77</v>
      </c>
      <c r="E7162">
        <v>317.88</v>
      </c>
      <c r="F7162">
        <v>1985.58</v>
      </c>
      <c r="G7162">
        <v>508</v>
      </c>
      <c r="H7162">
        <v>195478.61</v>
      </c>
      <c r="I7162">
        <v>41.02</v>
      </c>
      <c r="J7162">
        <v>6.48</v>
      </c>
      <c r="K7162">
        <v>34.53</v>
      </c>
    </row>
    <row r="7163" spans="1:11" x14ac:dyDescent="0.3">
      <c r="A7163" t="s">
        <v>636</v>
      </c>
      <c r="B7163" s="2">
        <v>46326</v>
      </c>
      <c r="C7163">
        <v>195478.61</v>
      </c>
      <c r="D7163">
        <v>845.61</v>
      </c>
      <c r="E7163">
        <v>313.37</v>
      </c>
      <c r="F7163">
        <v>1957.43</v>
      </c>
      <c r="G7163">
        <v>500.8</v>
      </c>
      <c r="H7163">
        <v>192707</v>
      </c>
      <c r="I7163">
        <v>40.44</v>
      </c>
      <c r="J7163">
        <v>6.48</v>
      </c>
      <c r="K7163">
        <v>33.950000000000003</v>
      </c>
    </row>
    <row r="7164" spans="1:11" x14ac:dyDescent="0.3">
      <c r="A7164" t="s">
        <v>636</v>
      </c>
      <c r="B7164" s="2">
        <v>46356</v>
      </c>
      <c r="C7164">
        <v>192707</v>
      </c>
      <c r="D7164">
        <v>833.62</v>
      </c>
      <c r="E7164">
        <v>308.93</v>
      </c>
      <c r="F7164">
        <v>1929.68</v>
      </c>
      <c r="G7164">
        <v>493.7</v>
      </c>
      <c r="H7164">
        <v>189974.69</v>
      </c>
      <c r="I7164">
        <v>39.86</v>
      </c>
      <c r="J7164">
        <v>6.48</v>
      </c>
      <c r="K7164">
        <v>33.380000000000003</v>
      </c>
    </row>
    <row r="7165" spans="1:11" x14ac:dyDescent="0.3">
      <c r="A7165" t="s">
        <v>636</v>
      </c>
      <c r="B7165" s="2">
        <v>46387</v>
      </c>
      <c r="C7165">
        <v>189974.69</v>
      </c>
      <c r="D7165">
        <v>821.8</v>
      </c>
      <c r="E7165">
        <v>304.55</v>
      </c>
      <c r="F7165">
        <v>1902.32</v>
      </c>
      <c r="G7165">
        <v>486.7</v>
      </c>
      <c r="H7165">
        <v>187281.12</v>
      </c>
      <c r="I7165">
        <v>39.299999999999997</v>
      </c>
      <c r="J7165">
        <v>6.48</v>
      </c>
      <c r="K7165">
        <v>32.81</v>
      </c>
    </row>
    <row r="7166" spans="1:11" x14ac:dyDescent="0.3">
      <c r="A7166" t="s">
        <v>637</v>
      </c>
      <c r="B7166" s="2">
        <v>46053</v>
      </c>
      <c r="C7166">
        <v>417332.86</v>
      </c>
      <c r="D7166">
        <v>2029.28</v>
      </c>
      <c r="E7166">
        <v>454.83</v>
      </c>
      <c r="F7166">
        <v>3086.19</v>
      </c>
      <c r="G7166">
        <v>349.68</v>
      </c>
      <c r="H7166">
        <v>413442.16</v>
      </c>
      <c r="I7166">
        <v>86.54</v>
      </c>
      <c r="J7166">
        <v>6.62</v>
      </c>
      <c r="K7166">
        <v>79.92</v>
      </c>
    </row>
    <row r="7167" spans="1:11" x14ac:dyDescent="0.3">
      <c r="A7167" t="s">
        <v>637</v>
      </c>
      <c r="B7167" s="2">
        <v>46081</v>
      </c>
      <c r="C7167">
        <v>413442.16</v>
      </c>
      <c r="D7167">
        <v>2010.36</v>
      </c>
      <c r="E7167">
        <v>450.59</v>
      </c>
      <c r="F7167">
        <v>3057.42</v>
      </c>
      <c r="G7167">
        <v>346.42</v>
      </c>
      <c r="H7167">
        <v>409587.72</v>
      </c>
      <c r="I7167">
        <v>85.73</v>
      </c>
      <c r="J7167">
        <v>6.62</v>
      </c>
      <c r="K7167">
        <v>79.11</v>
      </c>
    </row>
    <row r="7168" spans="1:11" x14ac:dyDescent="0.3">
      <c r="A7168" t="s">
        <v>637</v>
      </c>
      <c r="B7168" s="2">
        <v>46112</v>
      </c>
      <c r="C7168">
        <v>409587.72</v>
      </c>
      <c r="D7168">
        <v>1991.62</v>
      </c>
      <c r="E7168">
        <v>446.39</v>
      </c>
      <c r="F7168">
        <v>3028.92</v>
      </c>
      <c r="G7168">
        <v>343.19</v>
      </c>
      <c r="H7168">
        <v>405769.23</v>
      </c>
      <c r="I7168">
        <v>84.93</v>
      </c>
      <c r="J7168">
        <v>6.62</v>
      </c>
      <c r="K7168">
        <v>78.31</v>
      </c>
    </row>
    <row r="7169" spans="1:11" x14ac:dyDescent="0.3">
      <c r="A7169" t="s">
        <v>637</v>
      </c>
      <c r="B7169" s="2">
        <v>46142</v>
      </c>
      <c r="C7169">
        <v>405769.23</v>
      </c>
      <c r="D7169">
        <v>1973.05</v>
      </c>
      <c r="E7169">
        <v>442.23</v>
      </c>
      <c r="F7169">
        <v>3000.68</v>
      </c>
      <c r="G7169">
        <v>340</v>
      </c>
      <c r="H7169">
        <v>401986.33</v>
      </c>
      <c r="I7169">
        <v>84.14</v>
      </c>
      <c r="J7169">
        <v>6.62</v>
      </c>
      <c r="K7169">
        <v>77.52</v>
      </c>
    </row>
    <row r="7170" spans="1:11" x14ac:dyDescent="0.3">
      <c r="A7170" t="s">
        <v>637</v>
      </c>
      <c r="B7170" s="2">
        <v>46173</v>
      </c>
      <c r="C7170">
        <v>401986.33</v>
      </c>
      <c r="D7170">
        <v>1954.66</v>
      </c>
      <c r="E7170">
        <v>438.1</v>
      </c>
      <c r="F7170">
        <v>2972.7</v>
      </c>
      <c r="G7170">
        <v>336.83</v>
      </c>
      <c r="H7170">
        <v>398238.7</v>
      </c>
      <c r="I7170">
        <v>83.36</v>
      </c>
      <c r="J7170">
        <v>6.62</v>
      </c>
      <c r="K7170">
        <v>76.739999999999995</v>
      </c>
    </row>
    <row r="7171" spans="1:11" x14ac:dyDescent="0.3">
      <c r="A7171" t="s">
        <v>637</v>
      </c>
      <c r="B7171" s="2">
        <v>46203</v>
      </c>
      <c r="C7171">
        <v>398238.7</v>
      </c>
      <c r="D7171">
        <v>1936.44</v>
      </c>
      <c r="E7171">
        <v>434.02</v>
      </c>
      <c r="F7171">
        <v>2944.99</v>
      </c>
      <c r="G7171">
        <v>333.69</v>
      </c>
      <c r="H7171">
        <v>394526</v>
      </c>
      <c r="I7171">
        <v>82.58</v>
      </c>
      <c r="J7171">
        <v>6.62</v>
      </c>
      <c r="K7171">
        <v>75.959999999999994</v>
      </c>
    </row>
    <row r="7172" spans="1:11" x14ac:dyDescent="0.3">
      <c r="A7172" t="s">
        <v>637</v>
      </c>
      <c r="B7172" s="2">
        <v>46234</v>
      </c>
      <c r="C7172">
        <v>394526</v>
      </c>
      <c r="D7172">
        <v>1918.38</v>
      </c>
      <c r="E7172">
        <v>429.97</v>
      </c>
      <c r="F7172">
        <v>2917.53</v>
      </c>
      <c r="G7172">
        <v>330.57</v>
      </c>
      <c r="H7172">
        <v>390847.92</v>
      </c>
      <c r="I7172">
        <v>81.81</v>
      </c>
      <c r="J7172">
        <v>6.62</v>
      </c>
      <c r="K7172">
        <v>75.19</v>
      </c>
    </row>
    <row r="7173" spans="1:11" x14ac:dyDescent="0.3">
      <c r="A7173" t="s">
        <v>637</v>
      </c>
      <c r="B7173" s="2">
        <v>46265</v>
      </c>
      <c r="C7173">
        <v>390847.92</v>
      </c>
      <c r="D7173">
        <v>1900.5</v>
      </c>
      <c r="E7173">
        <v>425.96</v>
      </c>
      <c r="F7173">
        <v>2890.33</v>
      </c>
      <c r="G7173">
        <v>327.49</v>
      </c>
      <c r="H7173">
        <v>387204.13</v>
      </c>
      <c r="I7173">
        <v>81.05</v>
      </c>
      <c r="J7173">
        <v>6.62</v>
      </c>
      <c r="K7173">
        <v>74.430000000000007</v>
      </c>
    </row>
    <row r="7174" spans="1:11" x14ac:dyDescent="0.3">
      <c r="A7174" t="s">
        <v>637</v>
      </c>
      <c r="B7174" s="2">
        <v>46295</v>
      </c>
      <c r="C7174">
        <v>387204.13</v>
      </c>
      <c r="D7174">
        <v>1882.78</v>
      </c>
      <c r="E7174">
        <v>421.99</v>
      </c>
      <c r="F7174">
        <v>2863.39</v>
      </c>
      <c r="G7174">
        <v>324.44</v>
      </c>
      <c r="H7174">
        <v>383594.31</v>
      </c>
      <c r="I7174">
        <v>80.290000000000006</v>
      </c>
      <c r="J7174">
        <v>6.62</v>
      </c>
      <c r="K7174">
        <v>73.67</v>
      </c>
    </row>
    <row r="7175" spans="1:11" x14ac:dyDescent="0.3">
      <c r="A7175" t="s">
        <v>637</v>
      </c>
      <c r="B7175" s="2">
        <v>46326</v>
      </c>
      <c r="C7175">
        <v>383594.31</v>
      </c>
      <c r="D7175">
        <v>1865.23</v>
      </c>
      <c r="E7175">
        <v>418.06</v>
      </c>
      <c r="F7175">
        <v>2836.69</v>
      </c>
      <c r="G7175">
        <v>321.41000000000003</v>
      </c>
      <c r="H7175">
        <v>380018.14</v>
      </c>
      <c r="I7175">
        <v>79.540000000000006</v>
      </c>
      <c r="J7175">
        <v>6.62</v>
      </c>
      <c r="K7175">
        <v>72.92</v>
      </c>
    </row>
    <row r="7176" spans="1:11" x14ac:dyDescent="0.3">
      <c r="A7176" t="s">
        <v>637</v>
      </c>
      <c r="B7176" s="2">
        <v>46356</v>
      </c>
      <c r="C7176">
        <v>380018.14</v>
      </c>
      <c r="D7176">
        <v>1847.84</v>
      </c>
      <c r="E7176">
        <v>414.16</v>
      </c>
      <c r="F7176">
        <v>2810.25</v>
      </c>
      <c r="G7176">
        <v>318.42</v>
      </c>
      <c r="H7176">
        <v>376475.32</v>
      </c>
      <c r="I7176">
        <v>78.8</v>
      </c>
      <c r="J7176">
        <v>6.62</v>
      </c>
      <c r="K7176">
        <v>72.180000000000007</v>
      </c>
    </row>
    <row r="7177" spans="1:11" x14ac:dyDescent="0.3">
      <c r="A7177" t="s">
        <v>637</v>
      </c>
      <c r="B7177" s="2">
        <v>46387</v>
      </c>
      <c r="C7177">
        <v>376475.32</v>
      </c>
      <c r="D7177">
        <v>1830.61</v>
      </c>
      <c r="E7177">
        <v>410.3</v>
      </c>
      <c r="F7177">
        <v>2784.05</v>
      </c>
      <c r="G7177">
        <v>315.45</v>
      </c>
      <c r="H7177">
        <v>372965.52</v>
      </c>
      <c r="I7177">
        <v>78.069999999999993</v>
      </c>
      <c r="J7177">
        <v>6.62</v>
      </c>
      <c r="K7177">
        <v>71.45</v>
      </c>
    </row>
    <row r="7178" spans="1:11" x14ac:dyDescent="0.3">
      <c r="A7178" t="s">
        <v>638</v>
      </c>
      <c r="B7178" s="2">
        <v>46053</v>
      </c>
      <c r="C7178">
        <v>315913.94</v>
      </c>
      <c r="D7178">
        <v>1619.85</v>
      </c>
      <c r="E7178">
        <v>356.22</v>
      </c>
      <c r="F7178">
        <v>3154.94</v>
      </c>
      <c r="G7178">
        <v>218.46</v>
      </c>
      <c r="H7178">
        <v>312184.33</v>
      </c>
      <c r="I7178">
        <v>65.430000000000007</v>
      </c>
      <c r="J7178">
        <v>5.88</v>
      </c>
      <c r="K7178">
        <v>59.54</v>
      </c>
    </row>
    <row r="7179" spans="1:11" x14ac:dyDescent="0.3">
      <c r="A7179" t="s">
        <v>638</v>
      </c>
      <c r="B7179" s="2">
        <v>46081</v>
      </c>
      <c r="C7179">
        <v>312184.33</v>
      </c>
      <c r="D7179">
        <v>1600.73</v>
      </c>
      <c r="E7179">
        <v>352.01</v>
      </c>
      <c r="F7179">
        <v>3117.69</v>
      </c>
      <c r="G7179">
        <v>215.88</v>
      </c>
      <c r="H7179">
        <v>308498.75</v>
      </c>
      <c r="I7179">
        <v>64.650000000000006</v>
      </c>
      <c r="J7179">
        <v>5.88</v>
      </c>
      <c r="K7179">
        <v>58.77</v>
      </c>
    </row>
    <row r="7180" spans="1:11" x14ac:dyDescent="0.3">
      <c r="A7180" t="s">
        <v>638</v>
      </c>
      <c r="B7180" s="2">
        <v>46112</v>
      </c>
      <c r="C7180">
        <v>308498.75</v>
      </c>
      <c r="D7180">
        <v>1581.83</v>
      </c>
      <c r="E7180">
        <v>347.86</v>
      </c>
      <c r="F7180">
        <v>3080.89</v>
      </c>
      <c r="G7180">
        <v>213.33</v>
      </c>
      <c r="H7180">
        <v>304856.68</v>
      </c>
      <c r="I7180">
        <v>63.89</v>
      </c>
      <c r="J7180">
        <v>5.88</v>
      </c>
      <c r="K7180">
        <v>58.01</v>
      </c>
    </row>
    <row r="7181" spans="1:11" x14ac:dyDescent="0.3">
      <c r="A7181" t="s">
        <v>638</v>
      </c>
      <c r="B7181" s="2">
        <v>46142</v>
      </c>
      <c r="C7181">
        <v>304856.68</v>
      </c>
      <c r="D7181">
        <v>1563.15</v>
      </c>
      <c r="E7181">
        <v>343.75</v>
      </c>
      <c r="F7181">
        <v>3044.51</v>
      </c>
      <c r="G7181">
        <v>210.81</v>
      </c>
      <c r="H7181">
        <v>301257.59999999998</v>
      </c>
      <c r="I7181">
        <v>63.14</v>
      </c>
      <c r="J7181">
        <v>5.88</v>
      </c>
      <c r="K7181">
        <v>57.25</v>
      </c>
    </row>
    <row r="7182" spans="1:11" x14ac:dyDescent="0.3">
      <c r="A7182" t="s">
        <v>638</v>
      </c>
      <c r="B7182" s="2">
        <v>46173</v>
      </c>
      <c r="C7182">
        <v>301257.59999999998</v>
      </c>
      <c r="D7182">
        <v>1544.7</v>
      </c>
      <c r="E7182">
        <v>339.69</v>
      </c>
      <c r="F7182">
        <v>3008.57</v>
      </c>
      <c r="G7182">
        <v>208.32</v>
      </c>
      <c r="H7182">
        <v>297701.02</v>
      </c>
      <c r="I7182">
        <v>62.39</v>
      </c>
      <c r="J7182">
        <v>5.88</v>
      </c>
      <c r="K7182">
        <v>56.51</v>
      </c>
    </row>
    <row r="7183" spans="1:11" x14ac:dyDescent="0.3">
      <c r="A7183" t="s">
        <v>638</v>
      </c>
      <c r="B7183" s="2">
        <v>46203</v>
      </c>
      <c r="C7183">
        <v>297701.02</v>
      </c>
      <c r="D7183">
        <v>1526.46</v>
      </c>
      <c r="E7183">
        <v>335.68</v>
      </c>
      <c r="F7183">
        <v>2973.05</v>
      </c>
      <c r="G7183">
        <v>205.86</v>
      </c>
      <c r="H7183">
        <v>294186.43</v>
      </c>
      <c r="I7183">
        <v>61.65</v>
      </c>
      <c r="J7183">
        <v>5.88</v>
      </c>
      <c r="K7183">
        <v>55.77</v>
      </c>
    </row>
    <row r="7184" spans="1:11" x14ac:dyDescent="0.3">
      <c r="A7184" t="s">
        <v>638</v>
      </c>
      <c r="B7184" s="2">
        <v>46234</v>
      </c>
      <c r="C7184">
        <v>294186.43</v>
      </c>
      <c r="D7184">
        <v>1508.44</v>
      </c>
      <c r="E7184">
        <v>331.72</v>
      </c>
      <c r="F7184">
        <v>2937.95</v>
      </c>
      <c r="G7184">
        <v>203.43</v>
      </c>
      <c r="H7184">
        <v>290713.32</v>
      </c>
      <c r="I7184">
        <v>60.93</v>
      </c>
      <c r="J7184">
        <v>5.88</v>
      </c>
      <c r="K7184">
        <v>55.04</v>
      </c>
    </row>
    <row r="7185" spans="1:11" x14ac:dyDescent="0.3">
      <c r="A7185" t="s">
        <v>638</v>
      </c>
      <c r="B7185" s="2">
        <v>46265</v>
      </c>
      <c r="C7185">
        <v>290713.32</v>
      </c>
      <c r="D7185">
        <v>1490.63</v>
      </c>
      <c r="E7185">
        <v>327.8</v>
      </c>
      <c r="F7185">
        <v>2903.27</v>
      </c>
      <c r="G7185">
        <v>201.03</v>
      </c>
      <c r="H7185">
        <v>287281.23</v>
      </c>
      <c r="I7185">
        <v>60.21</v>
      </c>
      <c r="J7185">
        <v>5.88</v>
      </c>
      <c r="K7185">
        <v>54.32</v>
      </c>
    </row>
    <row r="7186" spans="1:11" x14ac:dyDescent="0.3">
      <c r="A7186" t="s">
        <v>638</v>
      </c>
      <c r="B7186" s="2">
        <v>46295</v>
      </c>
      <c r="C7186">
        <v>287281.23</v>
      </c>
      <c r="D7186">
        <v>1473.03</v>
      </c>
      <c r="E7186">
        <v>323.93</v>
      </c>
      <c r="F7186">
        <v>2868.99</v>
      </c>
      <c r="G7186">
        <v>198.66</v>
      </c>
      <c r="H7186">
        <v>283889.64</v>
      </c>
      <c r="I7186">
        <v>59.5</v>
      </c>
      <c r="J7186">
        <v>5.88</v>
      </c>
      <c r="K7186">
        <v>53.61</v>
      </c>
    </row>
    <row r="7187" spans="1:11" x14ac:dyDescent="0.3">
      <c r="A7187" t="s">
        <v>638</v>
      </c>
      <c r="B7187" s="2">
        <v>46326</v>
      </c>
      <c r="C7187">
        <v>283889.64</v>
      </c>
      <c r="D7187">
        <v>1455.64</v>
      </c>
      <c r="E7187">
        <v>320.11</v>
      </c>
      <c r="F7187">
        <v>2835.12</v>
      </c>
      <c r="G7187">
        <v>196.31</v>
      </c>
      <c r="H7187">
        <v>280538.09999999998</v>
      </c>
      <c r="I7187">
        <v>58.79</v>
      </c>
      <c r="J7187">
        <v>5.88</v>
      </c>
      <c r="K7187">
        <v>52.91</v>
      </c>
    </row>
    <row r="7188" spans="1:11" x14ac:dyDescent="0.3">
      <c r="A7188" t="s">
        <v>638</v>
      </c>
      <c r="B7188" s="2">
        <v>46356</v>
      </c>
      <c r="C7188">
        <v>280538.09999999998</v>
      </c>
      <c r="D7188">
        <v>1438.46</v>
      </c>
      <c r="E7188">
        <v>316.33</v>
      </c>
      <c r="F7188">
        <v>2801.65</v>
      </c>
      <c r="G7188">
        <v>193.99</v>
      </c>
      <c r="H7188">
        <v>277226.13</v>
      </c>
      <c r="I7188">
        <v>58.1</v>
      </c>
      <c r="J7188">
        <v>5.88</v>
      </c>
      <c r="K7188">
        <v>52.22</v>
      </c>
    </row>
    <row r="7189" spans="1:11" x14ac:dyDescent="0.3">
      <c r="A7189" t="s">
        <v>638</v>
      </c>
      <c r="B7189" s="2">
        <v>46387</v>
      </c>
      <c r="C7189">
        <v>277226.13</v>
      </c>
      <c r="D7189">
        <v>1421.48</v>
      </c>
      <c r="E7189">
        <v>312.58999999999997</v>
      </c>
      <c r="F7189">
        <v>2768.58</v>
      </c>
      <c r="G7189">
        <v>191.7</v>
      </c>
      <c r="H7189">
        <v>273953.26</v>
      </c>
      <c r="I7189">
        <v>57.41</v>
      </c>
      <c r="J7189">
        <v>5.88</v>
      </c>
      <c r="K7189">
        <v>51.53</v>
      </c>
    </row>
    <row r="7190" spans="1:11" x14ac:dyDescent="0.3">
      <c r="A7190" t="s">
        <v>639</v>
      </c>
      <c r="B7190" s="2">
        <v>46053</v>
      </c>
      <c r="C7190">
        <v>452910.73</v>
      </c>
      <c r="D7190">
        <v>1912.04</v>
      </c>
      <c r="E7190">
        <v>609.72</v>
      </c>
      <c r="F7190">
        <v>4662.42</v>
      </c>
      <c r="G7190">
        <v>1286.25</v>
      </c>
      <c r="H7190">
        <v>446352.34</v>
      </c>
      <c r="I7190">
        <v>93.67</v>
      </c>
      <c r="J7190">
        <v>4.7699999999999996</v>
      </c>
      <c r="K7190">
        <v>88.91</v>
      </c>
    </row>
    <row r="7191" spans="1:11" x14ac:dyDescent="0.3">
      <c r="A7191" t="s">
        <v>639</v>
      </c>
      <c r="B7191" s="2">
        <v>46081</v>
      </c>
      <c r="C7191">
        <v>446352.34</v>
      </c>
      <c r="D7191">
        <v>1884.35</v>
      </c>
      <c r="E7191">
        <v>600.89</v>
      </c>
      <c r="F7191">
        <v>4594.8999999999996</v>
      </c>
      <c r="G7191">
        <v>1267.6300000000001</v>
      </c>
      <c r="H7191">
        <v>439888.92</v>
      </c>
      <c r="I7191">
        <v>92.32</v>
      </c>
      <c r="J7191">
        <v>4.7699999999999996</v>
      </c>
      <c r="K7191">
        <v>87.55</v>
      </c>
    </row>
    <row r="7192" spans="1:11" x14ac:dyDescent="0.3">
      <c r="A7192" t="s">
        <v>639</v>
      </c>
      <c r="B7192" s="2">
        <v>46112</v>
      </c>
      <c r="C7192">
        <v>439888.92</v>
      </c>
      <c r="D7192">
        <v>1857.06</v>
      </c>
      <c r="E7192">
        <v>592.19000000000005</v>
      </c>
      <c r="F7192">
        <v>4528.3599999999997</v>
      </c>
      <c r="G7192">
        <v>1249.27</v>
      </c>
      <c r="H7192">
        <v>433519.09</v>
      </c>
      <c r="I7192">
        <v>90.98</v>
      </c>
      <c r="J7192">
        <v>4.7699999999999996</v>
      </c>
      <c r="K7192">
        <v>86.21</v>
      </c>
    </row>
    <row r="7193" spans="1:11" x14ac:dyDescent="0.3">
      <c r="A7193" t="s">
        <v>639</v>
      </c>
      <c r="B7193" s="2">
        <v>46142</v>
      </c>
      <c r="C7193">
        <v>433519.09</v>
      </c>
      <c r="D7193">
        <v>1830.17</v>
      </c>
      <c r="E7193">
        <v>583.62</v>
      </c>
      <c r="F7193">
        <v>4462.79</v>
      </c>
      <c r="G7193">
        <v>1231.18</v>
      </c>
      <c r="H7193">
        <v>427241.5</v>
      </c>
      <c r="I7193">
        <v>89.66</v>
      </c>
      <c r="J7193">
        <v>4.7699999999999996</v>
      </c>
      <c r="K7193">
        <v>84.9</v>
      </c>
    </row>
    <row r="7194" spans="1:11" x14ac:dyDescent="0.3">
      <c r="A7194" t="s">
        <v>639</v>
      </c>
      <c r="B7194" s="2">
        <v>46173</v>
      </c>
      <c r="C7194">
        <v>427241.5</v>
      </c>
      <c r="D7194">
        <v>1803.67</v>
      </c>
      <c r="E7194">
        <v>575.16999999999996</v>
      </c>
      <c r="F7194">
        <v>4398.17</v>
      </c>
      <c r="G7194">
        <v>1213.3499999999999</v>
      </c>
      <c r="H7194">
        <v>421054.81</v>
      </c>
      <c r="I7194">
        <v>88.36</v>
      </c>
      <c r="J7194">
        <v>4.7699999999999996</v>
      </c>
      <c r="K7194">
        <v>83.6</v>
      </c>
    </row>
    <row r="7195" spans="1:11" x14ac:dyDescent="0.3">
      <c r="A7195" t="s">
        <v>639</v>
      </c>
      <c r="B7195" s="2">
        <v>46203</v>
      </c>
      <c r="C7195">
        <v>421054.81</v>
      </c>
      <c r="D7195">
        <v>1777.55</v>
      </c>
      <c r="E7195">
        <v>566.84</v>
      </c>
      <c r="F7195">
        <v>4334.4799999999996</v>
      </c>
      <c r="G7195">
        <v>1195.78</v>
      </c>
      <c r="H7195">
        <v>414957.71</v>
      </c>
      <c r="I7195">
        <v>87.08</v>
      </c>
      <c r="J7195">
        <v>4.7699999999999996</v>
      </c>
      <c r="K7195">
        <v>82.32</v>
      </c>
    </row>
    <row r="7196" spans="1:11" x14ac:dyDescent="0.3">
      <c r="A7196" t="s">
        <v>639</v>
      </c>
      <c r="B7196" s="2">
        <v>46234</v>
      </c>
      <c r="C7196">
        <v>414957.71</v>
      </c>
      <c r="D7196">
        <v>1751.81</v>
      </c>
      <c r="E7196">
        <v>558.63</v>
      </c>
      <c r="F7196">
        <v>4271.71</v>
      </c>
      <c r="G7196">
        <v>1178.47</v>
      </c>
      <c r="H7196">
        <v>408948.9</v>
      </c>
      <c r="I7196">
        <v>85.82</v>
      </c>
      <c r="J7196">
        <v>4.7699999999999996</v>
      </c>
      <c r="K7196">
        <v>81.06</v>
      </c>
    </row>
    <row r="7197" spans="1:11" x14ac:dyDescent="0.3">
      <c r="A7197" t="s">
        <v>639</v>
      </c>
      <c r="B7197" s="2">
        <v>46265</v>
      </c>
      <c r="C7197">
        <v>408948.9</v>
      </c>
      <c r="D7197">
        <v>1726.45</v>
      </c>
      <c r="E7197">
        <v>550.54</v>
      </c>
      <c r="F7197">
        <v>4209.8599999999997</v>
      </c>
      <c r="G7197">
        <v>1161.4000000000001</v>
      </c>
      <c r="H7197">
        <v>403027.09</v>
      </c>
      <c r="I7197">
        <v>84.58</v>
      </c>
      <c r="J7197">
        <v>4.7699999999999996</v>
      </c>
      <c r="K7197">
        <v>79.81</v>
      </c>
    </row>
    <row r="7198" spans="1:11" x14ac:dyDescent="0.3">
      <c r="A7198" t="s">
        <v>639</v>
      </c>
      <c r="B7198" s="2">
        <v>46295</v>
      </c>
      <c r="C7198">
        <v>403027.09</v>
      </c>
      <c r="D7198">
        <v>1701.45</v>
      </c>
      <c r="E7198">
        <v>542.57000000000005</v>
      </c>
      <c r="F7198">
        <v>4148.8999999999996</v>
      </c>
      <c r="G7198">
        <v>1144.58</v>
      </c>
      <c r="H7198">
        <v>397191.04</v>
      </c>
      <c r="I7198">
        <v>83.36</v>
      </c>
      <c r="J7198">
        <v>4.7699999999999996</v>
      </c>
      <c r="K7198">
        <v>78.59</v>
      </c>
    </row>
    <row r="7199" spans="1:11" x14ac:dyDescent="0.3">
      <c r="A7199" t="s">
        <v>639</v>
      </c>
      <c r="B7199" s="2">
        <v>46326</v>
      </c>
      <c r="C7199">
        <v>397191.04</v>
      </c>
      <c r="D7199">
        <v>1676.81</v>
      </c>
      <c r="E7199">
        <v>534.71</v>
      </c>
      <c r="F7199">
        <v>4088.82</v>
      </c>
      <c r="G7199">
        <v>1128.01</v>
      </c>
      <c r="H7199">
        <v>391439.5</v>
      </c>
      <c r="I7199">
        <v>82.15</v>
      </c>
      <c r="J7199">
        <v>4.7699999999999996</v>
      </c>
      <c r="K7199">
        <v>77.38</v>
      </c>
    </row>
    <row r="7200" spans="1:11" x14ac:dyDescent="0.3">
      <c r="A7200" t="s">
        <v>639</v>
      </c>
      <c r="B7200" s="2">
        <v>46356</v>
      </c>
      <c r="C7200">
        <v>391439.5</v>
      </c>
      <c r="D7200">
        <v>1652.53</v>
      </c>
      <c r="E7200">
        <v>526.97</v>
      </c>
      <c r="F7200">
        <v>4029.61</v>
      </c>
      <c r="G7200">
        <v>1111.68</v>
      </c>
      <c r="H7200">
        <v>385771.25</v>
      </c>
      <c r="I7200">
        <v>80.959999999999994</v>
      </c>
      <c r="J7200">
        <v>4.7699999999999996</v>
      </c>
      <c r="K7200">
        <v>76.19</v>
      </c>
    </row>
    <row r="7201" spans="1:11" x14ac:dyDescent="0.3">
      <c r="A7201" t="s">
        <v>639</v>
      </c>
      <c r="B7201" s="2">
        <v>46387</v>
      </c>
      <c r="C7201">
        <v>385771.25</v>
      </c>
      <c r="D7201">
        <v>1628.6</v>
      </c>
      <c r="E7201">
        <v>519.34</v>
      </c>
      <c r="F7201">
        <v>3971.26</v>
      </c>
      <c r="G7201">
        <v>1095.58</v>
      </c>
      <c r="H7201">
        <v>380185.07</v>
      </c>
      <c r="I7201">
        <v>79.790000000000006</v>
      </c>
      <c r="J7201">
        <v>4.7699999999999996</v>
      </c>
      <c r="K7201">
        <v>75.02</v>
      </c>
    </row>
    <row r="7202" spans="1:11" x14ac:dyDescent="0.3">
      <c r="A7202" t="s">
        <v>640</v>
      </c>
      <c r="B7202" s="2">
        <v>46053</v>
      </c>
      <c r="C7202">
        <v>216509.98</v>
      </c>
      <c r="D7202">
        <v>1025.3599999999999</v>
      </c>
      <c r="E7202">
        <v>238.43</v>
      </c>
      <c r="F7202">
        <v>1797.58</v>
      </c>
      <c r="G7202">
        <v>613.54</v>
      </c>
      <c r="H7202">
        <v>213860.44</v>
      </c>
      <c r="I7202">
        <v>44.83</v>
      </c>
      <c r="J7202">
        <v>6.77</v>
      </c>
      <c r="K7202">
        <v>38.06</v>
      </c>
    </row>
    <row r="7203" spans="1:11" x14ac:dyDescent="0.3">
      <c r="A7203" t="s">
        <v>640</v>
      </c>
      <c r="B7203" s="2">
        <v>46081</v>
      </c>
      <c r="C7203">
        <v>213860.44</v>
      </c>
      <c r="D7203">
        <v>1012.81</v>
      </c>
      <c r="E7203">
        <v>235.51</v>
      </c>
      <c r="F7203">
        <v>1775.58</v>
      </c>
      <c r="G7203">
        <v>606.03</v>
      </c>
      <c r="H7203">
        <v>211243.32</v>
      </c>
      <c r="I7203">
        <v>44.28</v>
      </c>
      <c r="J7203">
        <v>6.77</v>
      </c>
      <c r="K7203">
        <v>37.51</v>
      </c>
    </row>
    <row r="7204" spans="1:11" x14ac:dyDescent="0.3">
      <c r="A7204" t="s">
        <v>640</v>
      </c>
      <c r="B7204" s="2">
        <v>46112</v>
      </c>
      <c r="C7204">
        <v>211243.32</v>
      </c>
      <c r="D7204">
        <v>1000.41</v>
      </c>
      <c r="E7204">
        <v>232.63</v>
      </c>
      <c r="F7204">
        <v>1753.85</v>
      </c>
      <c r="G7204">
        <v>598.61</v>
      </c>
      <c r="H7204">
        <v>208658.23</v>
      </c>
      <c r="I7204">
        <v>43.74</v>
      </c>
      <c r="J7204">
        <v>6.77</v>
      </c>
      <c r="K7204">
        <v>36.97</v>
      </c>
    </row>
    <row r="7205" spans="1:11" x14ac:dyDescent="0.3">
      <c r="A7205" t="s">
        <v>640</v>
      </c>
      <c r="B7205" s="2">
        <v>46142</v>
      </c>
      <c r="C7205">
        <v>208658.23</v>
      </c>
      <c r="D7205">
        <v>988.17</v>
      </c>
      <c r="E7205">
        <v>229.78</v>
      </c>
      <c r="F7205">
        <v>1732.39</v>
      </c>
      <c r="G7205">
        <v>591.29</v>
      </c>
      <c r="H7205">
        <v>206104.78</v>
      </c>
      <c r="I7205">
        <v>43.2</v>
      </c>
      <c r="J7205">
        <v>6.77</v>
      </c>
      <c r="K7205">
        <v>36.43</v>
      </c>
    </row>
    <row r="7206" spans="1:11" x14ac:dyDescent="0.3">
      <c r="A7206" t="s">
        <v>640</v>
      </c>
      <c r="B7206" s="2">
        <v>46173</v>
      </c>
      <c r="C7206">
        <v>206104.78</v>
      </c>
      <c r="D7206">
        <v>976.08</v>
      </c>
      <c r="E7206">
        <v>226.97</v>
      </c>
      <c r="F7206">
        <v>1711.19</v>
      </c>
      <c r="G7206">
        <v>584.04999999999995</v>
      </c>
      <c r="H7206">
        <v>203582.57</v>
      </c>
      <c r="I7206">
        <v>42.68</v>
      </c>
      <c r="J7206">
        <v>6.77</v>
      </c>
      <c r="K7206">
        <v>35.909999999999997</v>
      </c>
    </row>
    <row r="7207" spans="1:11" x14ac:dyDescent="0.3">
      <c r="A7207" t="s">
        <v>640</v>
      </c>
      <c r="B7207" s="2">
        <v>46203</v>
      </c>
      <c r="C7207">
        <v>203582.57</v>
      </c>
      <c r="D7207">
        <v>964.13</v>
      </c>
      <c r="E7207">
        <v>224.19</v>
      </c>
      <c r="F7207">
        <v>1690.25</v>
      </c>
      <c r="G7207">
        <v>576.9</v>
      </c>
      <c r="H7207">
        <v>201091.23</v>
      </c>
      <c r="I7207">
        <v>42.15</v>
      </c>
      <c r="J7207">
        <v>6.77</v>
      </c>
      <c r="K7207">
        <v>35.380000000000003</v>
      </c>
    </row>
    <row r="7208" spans="1:11" x14ac:dyDescent="0.3">
      <c r="A7208" t="s">
        <v>640</v>
      </c>
      <c r="B7208" s="2">
        <v>46234</v>
      </c>
      <c r="C7208">
        <v>201091.23</v>
      </c>
      <c r="D7208">
        <v>952.33</v>
      </c>
      <c r="E7208">
        <v>221.45</v>
      </c>
      <c r="F7208">
        <v>1669.56</v>
      </c>
      <c r="G7208">
        <v>569.84</v>
      </c>
      <c r="H7208">
        <v>198630.38</v>
      </c>
      <c r="I7208">
        <v>41.64</v>
      </c>
      <c r="J7208">
        <v>6.77</v>
      </c>
      <c r="K7208">
        <v>34.869999999999997</v>
      </c>
    </row>
    <row r="7209" spans="1:11" x14ac:dyDescent="0.3">
      <c r="A7209" t="s">
        <v>640</v>
      </c>
      <c r="B7209" s="2">
        <v>46265</v>
      </c>
      <c r="C7209">
        <v>198630.38</v>
      </c>
      <c r="D7209">
        <v>940.68</v>
      </c>
      <c r="E7209">
        <v>218.74</v>
      </c>
      <c r="F7209">
        <v>1649.13</v>
      </c>
      <c r="G7209">
        <v>562.87</v>
      </c>
      <c r="H7209">
        <v>196199.64</v>
      </c>
      <c r="I7209">
        <v>41.13</v>
      </c>
      <c r="J7209">
        <v>6.77</v>
      </c>
      <c r="K7209">
        <v>34.36</v>
      </c>
    </row>
    <row r="7210" spans="1:11" x14ac:dyDescent="0.3">
      <c r="A7210" t="s">
        <v>640</v>
      </c>
      <c r="B7210" s="2">
        <v>46295</v>
      </c>
      <c r="C7210">
        <v>196199.64</v>
      </c>
      <c r="D7210">
        <v>929.17</v>
      </c>
      <c r="E7210">
        <v>216.06</v>
      </c>
      <c r="F7210">
        <v>1628.95</v>
      </c>
      <c r="G7210">
        <v>555.98</v>
      </c>
      <c r="H7210">
        <v>193798.65</v>
      </c>
      <c r="I7210">
        <v>40.619999999999997</v>
      </c>
      <c r="J7210">
        <v>6.77</v>
      </c>
      <c r="K7210">
        <v>33.86</v>
      </c>
    </row>
    <row r="7211" spans="1:11" x14ac:dyDescent="0.3">
      <c r="A7211" t="s">
        <v>640</v>
      </c>
      <c r="B7211" s="2">
        <v>46326</v>
      </c>
      <c r="C7211">
        <v>193798.65</v>
      </c>
      <c r="D7211">
        <v>917.8</v>
      </c>
      <c r="E7211">
        <v>213.42</v>
      </c>
      <c r="F7211">
        <v>1609.01</v>
      </c>
      <c r="G7211">
        <v>549.17999999999995</v>
      </c>
      <c r="H7211">
        <v>191427.04</v>
      </c>
      <c r="I7211">
        <v>40.130000000000003</v>
      </c>
      <c r="J7211">
        <v>6.77</v>
      </c>
      <c r="K7211">
        <v>33.36</v>
      </c>
    </row>
    <row r="7212" spans="1:11" x14ac:dyDescent="0.3">
      <c r="A7212" t="s">
        <v>640</v>
      </c>
      <c r="B7212" s="2">
        <v>46356</v>
      </c>
      <c r="C7212">
        <v>191427.04</v>
      </c>
      <c r="D7212">
        <v>906.57</v>
      </c>
      <c r="E7212">
        <v>210.8</v>
      </c>
      <c r="F7212">
        <v>1589.32</v>
      </c>
      <c r="G7212">
        <v>542.46</v>
      </c>
      <c r="H7212">
        <v>189084.45</v>
      </c>
      <c r="I7212">
        <v>39.64</v>
      </c>
      <c r="J7212">
        <v>6.77</v>
      </c>
      <c r="K7212">
        <v>32.869999999999997</v>
      </c>
    </row>
    <row r="7213" spans="1:11" x14ac:dyDescent="0.3">
      <c r="A7213" t="s">
        <v>640</v>
      </c>
      <c r="B7213" s="2">
        <v>46387</v>
      </c>
      <c r="C7213">
        <v>189084.45</v>
      </c>
      <c r="D7213">
        <v>895.47</v>
      </c>
      <c r="E7213">
        <v>208.22</v>
      </c>
      <c r="F7213">
        <v>1569.88</v>
      </c>
      <c r="G7213">
        <v>535.82000000000005</v>
      </c>
      <c r="H7213">
        <v>186770.53</v>
      </c>
      <c r="I7213">
        <v>39.15</v>
      </c>
      <c r="J7213">
        <v>6.77</v>
      </c>
      <c r="K7213">
        <v>32.380000000000003</v>
      </c>
    </row>
    <row r="7214" spans="1:11" x14ac:dyDescent="0.3">
      <c r="A7214" t="s">
        <v>641</v>
      </c>
      <c r="B7214" s="2">
        <v>46053</v>
      </c>
      <c r="C7214">
        <v>417203.42</v>
      </c>
      <c r="D7214">
        <v>2479.58</v>
      </c>
      <c r="E7214">
        <v>376.36</v>
      </c>
      <c r="F7214">
        <v>3175.89</v>
      </c>
      <c r="G7214">
        <v>1211.56</v>
      </c>
      <c r="H7214">
        <v>412439.6</v>
      </c>
      <c r="I7214">
        <v>95.06</v>
      </c>
      <c r="J7214">
        <v>6.23</v>
      </c>
      <c r="K7214">
        <v>88.84</v>
      </c>
    </row>
    <row r="7215" spans="1:11" x14ac:dyDescent="0.3">
      <c r="A7215" t="s">
        <v>641</v>
      </c>
      <c r="B7215" s="2">
        <v>46081</v>
      </c>
      <c r="C7215">
        <v>412439.6</v>
      </c>
      <c r="D7215">
        <v>2451.27</v>
      </c>
      <c r="E7215">
        <v>372.07</v>
      </c>
      <c r="F7215">
        <v>3139.62</v>
      </c>
      <c r="G7215">
        <v>1197.73</v>
      </c>
      <c r="H7215">
        <v>407730.19</v>
      </c>
      <c r="I7215">
        <v>93.98</v>
      </c>
      <c r="J7215">
        <v>6.23</v>
      </c>
      <c r="K7215">
        <v>87.75</v>
      </c>
    </row>
    <row r="7216" spans="1:11" x14ac:dyDescent="0.3">
      <c r="A7216" t="s">
        <v>641</v>
      </c>
      <c r="B7216" s="2">
        <v>46112</v>
      </c>
      <c r="C7216">
        <v>407730.19</v>
      </c>
      <c r="D7216">
        <v>2423.2800000000002</v>
      </c>
      <c r="E7216">
        <v>367.82</v>
      </c>
      <c r="F7216">
        <v>3103.77</v>
      </c>
      <c r="G7216">
        <v>1184.05</v>
      </c>
      <c r="H7216">
        <v>403074.54</v>
      </c>
      <c r="I7216">
        <v>92.9</v>
      </c>
      <c r="J7216">
        <v>6.23</v>
      </c>
      <c r="K7216">
        <v>86.68</v>
      </c>
    </row>
    <row r="7217" spans="1:11" x14ac:dyDescent="0.3">
      <c r="A7217" t="s">
        <v>641</v>
      </c>
      <c r="B7217" s="2">
        <v>46142</v>
      </c>
      <c r="C7217">
        <v>403074.54</v>
      </c>
      <c r="D7217">
        <v>2395.61</v>
      </c>
      <c r="E7217">
        <v>363.62</v>
      </c>
      <c r="F7217">
        <v>3068.33</v>
      </c>
      <c r="G7217">
        <v>1170.53</v>
      </c>
      <c r="H7217">
        <v>398472.05</v>
      </c>
      <c r="I7217">
        <v>91.84</v>
      </c>
      <c r="J7217">
        <v>6.23</v>
      </c>
      <c r="K7217">
        <v>85.62</v>
      </c>
    </row>
    <row r="7218" spans="1:11" x14ac:dyDescent="0.3">
      <c r="A7218" t="s">
        <v>641</v>
      </c>
      <c r="B7218" s="2">
        <v>46173</v>
      </c>
      <c r="C7218">
        <v>398472.05</v>
      </c>
      <c r="D7218">
        <v>2368.25</v>
      </c>
      <c r="E7218">
        <v>359.46</v>
      </c>
      <c r="F7218">
        <v>3033.3</v>
      </c>
      <c r="G7218">
        <v>1157.17</v>
      </c>
      <c r="H7218">
        <v>393922.12</v>
      </c>
      <c r="I7218">
        <v>90.8</v>
      </c>
      <c r="J7218">
        <v>6.23</v>
      </c>
      <c r="K7218">
        <v>84.57</v>
      </c>
    </row>
    <row r="7219" spans="1:11" x14ac:dyDescent="0.3">
      <c r="A7219" t="s">
        <v>641</v>
      </c>
      <c r="B7219" s="2">
        <v>46203</v>
      </c>
      <c r="C7219">
        <v>393922.12</v>
      </c>
      <c r="D7219">
        <v>2341.21</v>
      </c>
      <c r="E7219">
        <v>355.36</v>
      </c>
      <c r="F7219">
        <v>2998.66</v>
      </c>
      <c r="G7219">
        <v>1143.96</v>
      </c>
      <c r="H7219">
        <v>389424.14</v>
      </c>
      <c r="I7219">
        <v>89.76</v>
      </c>
      <c r="J7219">
        <v>6.23</v>
      </c>
      <c r="K7219">
        <v>83.53</v>
      </c>
    </row>
    <row r="7220" spans="1:11" x14ac:dyDescent="0.3">
      <c r="A7220" t="s">
        <v>641</v>
      </c>
      <c r="B7220" s="2">
        <v>46234</v>
      </c>
      <c r="C7220">
        <v>389424.14</v>
      </c>
      <c r="D7220">
        <v>2314.48</v>
      </c>
      <c r="E7220">
        <v>351.3</v>
      </c>
      <c r="F7220">
        <v>2964.42</v>
      </c>
      <c r="G7220">
        <v>1130.8900000000001</v>
      </c>
      <c r="H7220">
        <v>384977.53</v>
      </c>
      <c r="I7220">
        <v>88.73</v>
      </c>
      <c r="J7220">
        <v>6.23</v>
      </c>
      <c r="K7220">
        <v>82.51</v>
      </c>
    </row>
    <row r="7221" spans="1:11" x14ac:dyDescent="0.3">
      <c r="A7221" t="s">
        <v>641</v>
      </c>
      <c r="B7221" s="2">
        <v>46265</v>
      </c>
      <c r="C7221">
        <v>384977.53</v>
      </c>
      <c r="D7221">
        <v>2288.0500000000002</v>
      </c>
      <c r="E7221">
        <v>347.29</v>
      </c>
      <c r="F7221">
        <v>2930.57</v>
      </c>
      <c r="G7221">
        <v>1117.98</v>
      </c>
      <c r="H7221">
        <v>380581.68</v>
      </c>
      <c r="I7221">
        <v>87.72</v>
      </c>
      <c r="J7221">
        <v>6.23</v>
      </c>
      <c r="K7221">
        <v>81.489999999999995</v>
      </c>
    </row>
    <row r="7222" spans="1:11" x14ac:dyDescent="0.3">
      <c r="A7222" t="s">
        <v>641</v>
      </c>
      <c r="B7222" s="2">
        <v>46295</v>
      </c>
      <c r="C7222">
        <v>380581.68</v>
      </c>
      <c r="D7222">
        <v>2261.92</v>
      </c>
      <c r="E7222">
        <v>343.33</v>
      </c>
      <c r="F7222">
        <v>2897.11</v>
      </c>
      <c r="G7222">
        <v>1105.21</v>
      </c>
      <c r="H7222">
        <v>376236.03</v>
      </c>
      <c r="I7222">
        <v>86.72</v>
      </c>
      <c r="J7222">
        <v>6.23</v>
      </c>
      <c r="K7222">
        <v>80.489999999999995</v>
      </c>
    </row>
    <row r="7223" spans="1:11" x14ac:dyDescent="0.3">
      <c r="A7223" t="s">
        <v>641</v>
      </c>
      <c r="B7223" s="2">
        <v>46326</v>
      </c>
      <c r="C7223">
        <v>376236.03</v>
      </c>
      <c r="D7223">
        <v>2236.1</v>
      </c>
      <c r="E7223">
        <v>339.41</v>
      </c>
      <c r="F7223">
        <v>2864.03</v>
      </c>
      <c r="G7223">
        <v>1092.5899999999999</v>
      </c>
      <c r="H7223">
        <v>371940</v>
      </c>
      <c r="I7223">
        <v>85.73</v>
      </c>
      <c r="J7223">
        <v>6.23</v>
      </c>
      <c r="K7223">
        <v>79.5</v>
      </c>
    </row>
    <row r="7224" spans="1:11" x14ac:dyDescent="0.3">
      <c r="A7224" t="s">
        <v>641</v>
      </c>
      <c r="B7224" s="2">
        <v>46356</v>
      </c>
      <c r="C7224">
        <v>371940</v>
      </c>
      <c r="D7224">
        <v>2210.56</v>
      </c>
      <c r="E7224">
        <v>335.53</v>
      </c>
      <c r="F7224">
        <v>2831.33</v>
      </c>
      <c r="G7224">
        <v>1080.1199999999999</v>
      </c>
      <c r="H7224">
        <v>367693.02</v>
      </c>
      <c r="I7224">
        <v>84.75</v>
      </c>
      <c r="J7224">
        <v>6.23</v>
      </c>
      <c r="K7224">
        <v>78.52</v>
      </c>
    </row>
    <row r="7225" spans="1:11" x14ac:dyDescent="0.3">
      <c r="A7225" t="s">
        <v>641</v>
      </c>
      <c r="B7225" s="2">
        <v>46387</v>
      </c>
      <c r="C7225">
        <v>367693.02</v>
      </c>
      <c r="D7225">
        <v>2185.3200000000002</v>
      </c>
      <c r="E7225">
        <v>331.7</v>
      </c>
      <c r="F7225">
        <v>2799</v>
      </c>
      <c r="G7225">
        <v>1067.79</v>
      </c>
      <c r="H7225">
        <v>363494.54</v>
      </c>
      <c r="I7225">
        <v>83.78</v>
      </c>
      <c r="J7225">
        <v>6.23</v>
      </c>
      <c r="K7225">
        <v>77.56</v>
      </c>
    </row>
    <row r="7226" spans="1:11" x14ac:dyDescent="0.3">
      <c r="A7226" t="s">
        <v>642</v>
      </c>
      <c r="B7226" s="2">
        <v>46053</v>
      </c>
      <c r="C7226">
        <v>237592.48</v>
      </c>
      <c r="D7226">
        <v>1037.49</v>
      </c>
      <c r="E7226">
        <v>286.98</v>
      </c>
      <c r="F7226">
        <v>2398.9299999999998</v>
      </c>
      <c r="G7226">
        <v>781.11</v>
      </c>
      <c r="H7226">
        <v>234125.47</v>
      </c>
      <c r="I7226">
        <v>49.14</v>
      </c>
      <c r="J7226">
        <v>19.54</v>
      </c>
      <c r="K7226">
        <v>29.6</v>
      </c>
    </row>
    <row r="7227" spans="1:11" x14ac:dyDescent="0.3">
      <c r="A7227" t="s">
        <v>642</v>
      </c>
      <c r="B7227" s="2">
        <v>46081</v>
      </c>
      <c r="C7227">
        <v>234125.47</v>
      </c>
      <c r="D7227">
        <v>1022.35</v>
      </c>
      <c r="E7227">
        <v>282.79000000000002</v>
      </c>
      <c r="F7227">
        <v>2363.92</v>
      </c>
      <c r="G7227">
        <v>769.71</v>
      </c>
      <c r="H7227">
        <v>230709.05</v>
      </c>
      <c r="I7227">
        <v>48.42</v>
      </c>
      <c r="J7227">
        <v>19.54</v>
      </c>
      <c r="K7227">
        <v>28.88</v>
      </c>
    </row>
    <row r="7228" spans="1:11" x14ac:dyDescent="0.3">
      <c r="A7228" t="s">
        <v>642</v>
      </c>
      <c r="B7228" s="2">
        <v>46112</v>
      </c>
      <c r="C7228">
        <v>230709.05</v>
      </c>
      <c r="D7228">
        <v>1007.43</v>
      </c>
      <c r="E7228">
        <v>278.66000000000003</v>
      </c>
      <c r="F7228">
        <v>2329.4299999999998</v>
      </c>
      <c r="G7228">
        <v>758.48</v>
      </c>
      <c r="H7228">
        <v>227342.48</v>
      </c>
      <c r="I7228">
        <v>47.71</v>
      </c>
      <c r="J7228">
        <v>19.54</v>
      </c>
      <c r="K7228">
        <v>28.18</v>
      </c>
    </row>
    <row r="7229" spans="1:11" x14ac:dyDescent="0.3">
      <c r="A7229" t="s">
        <v>642</v>
      </c>
      <c r="B7229" s="2">
        <v>46142</v>
      </c>
      <c r="C7229">
        <v>227342.48</v>
      </c>
      <c r="D7229">
        <v>992.73</v>
      </c>
      <c r="E7229">
        <v>274.60000000000002</v>
      </c>
      <c r="F7229">
        <v>2295.4299999999998</v>
      </c>
      <c r="G7229">
        <v>747.41</v>
      </c>
      <c r="H7229">
        <v>224025.04</v>
      </c>
      <c r="I7229">
        <v>47.02</v>
      </c>
      <c r="J7229">
        <v>19.54</v>
      </c>
      <c r="K7229">
        <v>27.48</v>
      </c>
    </row>
    <row r="7230" spans="1:11" x14ac:dyDescent="0.3">
      <c r="A7230" t="s">
        <v>642</v>
      </c>
      <c r="B7230" s="2">
        <v>46173</v>
      </c>
      <c r="C7230">
        <v>224025.04</v>
      </c>
      <c r="D7230">
        <v>978.24</v>
      </c>
      <c r="E7230">
        <v>270.58999999999997</v>
      </c>
      <c r="F7230">
        <v>2261.94</v>
      </c>
      <c r="G7230">
        <v>736.5</v>
      </c>
      <c r="H7230">
        <v>220756.01</v>
      </c>
      <c r="I7230">
        <v>46.33</v>
      </c>
      <c r="J7230">
        <v>19.54</v>
      </c>
      <c r="K7230">
        <v>26.79</v>
      </c>
    </row>
    <row r="7231" spans="1:11" x14ac:dyDescent="0.3">
      <c r="A7231" t="s">
        <v>642</v>
      </c>
      <c r="B7231" s="2">
        <v>46203</v>
      </c>
      <c r="C7231">
        <v>220756.01</v>
      </c>
      <c r="D7231">
        <v>963.97</v>
      </c>
      <c r="E7231">
        <v>266.64</v>
      </c>
      <c r="F7231">
        <v>2228.9299999999998</v>
      </c>
      <c r="G7231">
        <v>725.76</v>
      </c>
      <c r="H7231">
        <v>217534.68</v>
      </c>
      <c r="I7231">
        <v>45.66</v>
      </c>
      <c r="J7231">
        <v>19.54</v>
      </c>
      <c r="K7231">
        <v>26.12</v>
      </c>
    </row>
    <row r="7232" spans="1:11" x14ac:dyDescent="0.3">
      <c r="A7232" t="s">
        <v>642</v>
      </c>
      <c r="B7232" s="2">
        <v>46234</v>
      </c>
      <c r="C7232">
        <v>217534.68</v>
      </c>
      <c r="D7232">
        <v>949.9</v>
      </c>
      <c r="E7232">
        <v>262.75</v>
      </c>
      <c r="F7232">
        <v>2196.41</v>
      </c>
      <c r="G7232">
        <v>715.17</v>
      </c>
      <c r="H7232">
        <v>214360.36</v>
      </c>
      <c r="I7232">
        <v>44.99</v>
      </c>
      <c r="J7232">
        <v>19.54</v>
      </c>
      <c r="K7232">
        <v>25.45</v>
      </c>
    </row>
    <row r="7233" spans="1:11" x14ac:dyDescent="0.3">
      <c r="A7233" t="s">
        <v>642</v>
      </c>
      <c r="B7233" s="2">
        <v>46265</v>
      </c>
      <c r="C7233">
        <v>214360.36</v>
      </c>
      <c r="D7233">
        <v>936.04</v>
      </c>
      <c r="E7233">
        <v>258.92</v>
      </c>
      <c r="F7233">
        <v>2164.36</v>
      </c>
      <c r="G7233">
        <v>704.73</v>
      </c>
      <c r="H7233">
        <v>211232.35</v>
      </c>
      <c r="I7233">
        <v>44.33</v>
      </c>
      <c r="J7233">
        <v>19.54</v>
      </c>
      <c r="K7233">
        <v>24.8</v>
      </c>
    </row>
    <row r="7234" spans="1:11" x14ac:dyDescent="0.3">
      <c r="A7234" t="s">
        <v>642</v>
      </c>
      <c r="B7234" s="2">
        <v>46295</v>
      </c>
      <c r="C7234">
        <v>211232.35</v>
      </c>
      <c r="D7234">
        <v>922.38</v>
      </c>
      <c r="E7234">
        <v>255.14</v>
      </c>
      <c r="F7234">
        <v>2132.77</v>
      </c>
      <c r="G7234">
        <v>694.45</v>
      </c>
      <c r="H7234">
        <v>208150</v>
      </c>
      <c r="I7234">
        <v>43.69</v>
      </c>
      <c r="J7234">
        <v>19.54</v>
      </c>
      <c r="K7234">
        <v>24.15</v>
      </c>
    </row>
    <row r="7235" spans="1:11" x14ac:dyDescent="0.3">
      <c r="A7235" t="s">
        <v>642</v>
      </c>
      <c r="B7235" s="2">
        <v>46326</v>
      </c>
      <c r="C7235">
        <v>208150</v>
      </c>
      <c r="D7235">
        <v>908.92</v>
      </c>
      <c r="E7235">
        <v>251.41</v>
      </c>
      <c r="F7235">
        <v>2101.65</v>
      </c>
      <c r="G7235">
        <v>684.31</v>
      </c>
      <c r="H7235">
        <v>205112.62</v>
      </c>
      <c r="I7235">
        <v>43.05</v>
      </c>
      <c r="J7235">
        <v>19.54</v>
      </c>
      <c r="K7235">
        <v>23.51</v>
      </c>
    </row>
    <row r="7236" spans="1:11" x14ac:dyDescent="0.3">
      <c r="A7236" t="s">
        <v>642</v>
      </c>
      <c r="B7236" s="2">
        <v>46356</v>
      </c>
      <c r="C7236">
        <v>205112.62</v>
      </c>
      <c r="D7236">
        <v>895.66</v>
      </c>
      <c r="E7236">
        <v>247.75</v>
      </c>
      <c r="F7236">
        <v>2070.98</v>
      </c>
      <c r="G7236">
        <v>674.33</v>
      </c>
      <c r="H7236">
        <v>202119.56</v>
      </c>
      <c r="I7236">
        <v>42.42</v>
      </c>
      <c r="J7236">
        <v>19.54</v>
      </c>
      <c r="K7236">
        <v>22.88</v>
      </c>
    </row>
    <row r="7237" spans="1:11" x14ac:dyDescent="0.3">
      <c r="A7237" t="s">
        <v>642</v>
      </c>
      <c r="B7237" s="2">
        <v>46387</v>
      </c>
      <c r="C7237">
        <v>202119.56</v>
      </c>
      <c r="D7237">
        <v>882.59</v>
      </c>
      <c r="E7237">
        <v>244.13</v>
      </c>
      <c r="F7237">
        <v>2040.76</v>
      </c>
      <c r="G7237">
        <v>664.49</v>
      </c>
      <c r="H7237">
        <v>199170.18</v>
      </c>
      <c r="I7237">
        <v>41.8</v>
      </c>
      <c r="J7237">
        <v>19.54</v>
      </c>
      <c r="K7237">
        <v>22.26</v>
      </c>
    </row>
    <row r="7238" spans="1:11" x14ac:dyDescent="0.3">
      <c r="A7238" t="s">
        <v>643</v>
      </c>
      <c r="B7238" s="2">
        <v>46053</v>
      </c>
      <c r="C7238">
        <v>240328.93</v>
      </c>
      <c r="D7238">
        <v>1441.17</v>
      </c>
      <c r="E7238">
        <v>663.97</v>
      </c>
      <c r="F7238">
        <v>2020.6</v>
      </c>
      <c r="G7238">
        <v>197.36</v>
      </c>
      <c r="H7238">
        <v>237447</v>
      </c>
      <c r="I7238">
        <v>49.77</v>
      </c>
      <c r="J7238">
        <v>5.64</v>
      </c>
      <c r="K7238">
        <v>44.13</v>
      </c>
    </row>
    <row r="7239" spans="1:11" x14ac:dyDescent="0.3">
      <c r="A7239" t="s">
        <v>643</v>
      </c>
      <c r="B7239" s="2">
        <v>46081</v>
      </c>
      <c r="C7239">
        <v>237447</v>
      </c>
      <c r="D7239">
        <v>1423.89</v>
      </c>
      <c r="E7239">
        <v>656.01</v>
      </c>
      <c r="F7239">
        <v>1996.37</v>
      </c>
      <c r="G7239">
        <v>194.99</v>
      </c>
      <c r="H7239">
        <v>234599.63</v>
      </c>
      <c r="I7239">
        <v>49.17</v>
      </c>
      <c r="J7239">
        <v>5.64</v>
      </c>
      <c r="K7239">
        <v>43.53</v>
      </c>
    </row>
    <row r="7240" spans="1:11" x14ac:dyDescent="0.3">
      <c r="A7240" t="s">
        <v>643</v>
      </c>
      <c r="B7240" s="2">
        <v>46112</v>
      </c>
      <c r="C7240">
        <v>234599.63</v>
      </c>
      <c r="D7240">
        <v>1406.82</v>
      </c>
      <c r="E7240">
        <v>648.14</v>
      </c>
      <c r="F7240">
        <v>1972.43</v>
      </c>
      <c r="G7240">
        <v>192.65</v>
      </c>
      <c r="H7240">
        <v>231786.41</v>
      </c>
      <c r="I7240">
        <v>48.58</v>
      </c>
      <c r="J7240">
        <v>5.64</v>
      </c>
      <c r="K7240">
        <v>42.94</v>
      </c>
    </row>
    <row r="7241" spans="1:11" x14ac:dyDescent="0.3">
      <c r="A7241" t="s">
        <v>643</v>
      </c>
      <c r="B7241" s="2">
        <v>46142</v>
      </c>
      <c r="C7241">
        <v>231786.41</v>
      </c>
      <c r="D7241">
        <v>1389.95</v>
      </c>
      <c r="E7241">
        <v>640.37</v>
      </c>
      <c r="F7241">
        <v>1948.78</v>
      </c>
      <c r="G7241">
        <v>190.34</v>
      </c>
      <c r="H7241">
        <v>229006.92</v>
      </c>
      <c r="I7241">
        <v>48</v>
      </c>
      <c r="J7241">
        <v>5.64</v>
      </c>
      <c r="K7241">
        <v>42.36</v>
      </c>
    </row>
    <row r="7242" spans="1:11" x14ac:dyDescent="0.3">
      <c r="A7242" t="s">
        <v>643</v>
      </c>
      <c r="B7242" s="2">
        <v>46173</v>
      </c>
      <c r="C7242">
        <v>229006.92</v>
      </c>
      <c r="D7242">
        <v>1373.28</v>
      </c>
      <c r="E7242">
        <v>632.69000000000005</v>
      </c>
      <c r="F7242">
        <v>1925.41</v>
      </c>
      <c r="G7242">
        <v>188.06</v>
      </c>
      <c r="H7242">
        <v>226260.76</v>
      </c>
      <c r="I7242">
        <v>47.42</v>
      </c>
      <c r="J7242">
        <v>5.64</v>
      </c>
      <c r="K7242">
        <v>41.78</v>
      </c>
    </row>
    <row r="7243" spans="1:11" x14ac:dyDescent="0.3">
      <c r="A7243" t="s">
        <v>643</v>
      </c>
      <c r="B7243" s="2">
        <v>46203</v>
      </c>
      <c r="C7243">
        <v>226260.76</v>
      </c>
      <c r="D7243">
        <v>1356.81</v>
      </c>
      <c r="E7243">
        <v>625.1</v>
      </c>
      <c r="F7243">
        <v>1902.32</v>
      </c>
      <c r="G7243">
        <v>185.8</v>
      </c>
      <c r="H7243">
        <v>223547.54</v>
      </c>
      <c r="I7243">
        <v>46.86</v>
      </c>
      <c r="J7243">
        <v>5.64</v>
      </c>
      <c r="K7243">
        <v>41.22</v>
      </c>
    </row>
    <row r="7244" spans="1:11" x14ac:dyDescent="0.3">
      <c r="A7244" t="s">
        <v>643</v>
      </c>
      <c r="B7244" s="2">
        <v>46234</v>
      </c>
      <c r="C7244">
        <v>223547.54</v>
      </c>
      <c r="D7244">
        <v>1340.54</v>
      </c>
      <c r="E7244">
        <v>617.61</v>
      </c>
      <c r="F7244">
        <v>1879.51</v>
      </c>
      <c r="G7244">
        <v>183.58</v>
      </c>
      <c r="H7244">
        <v>220866.84</v>
      </c>
      <c r="I7244">
        <v>46.29</v>
      </c>
      <c r="J7244">
        <v>5.64</v>
      </c>
      <c r="K7244">
        <v>40.65</v>
      </c>
    </row>
    <row r="7245" spans="1:11" x14ac:dyDescent="0.3">
      <c r="A7245" t="s">
        <v>643</v>
      </c>
      <c r="B7245" s="2">
        <v>46265</v>
      </c>
      <c r="C7245">
        <v>220866.84</v>
      </c>
      <c r="D7245">
        <v>1324.46</v>
      </c>
      <c r="E7245">
        <v>610.20000000000005</v>
      </c>
      <c r="F7245">
        <v>1856.97</v>
      </c>
      <c r="G7245">
        <v>181.37</v>
      </c>
      <c r="H7245">
        <v>218218.3</v>
      </c>
      <c r="I7245">
        <v>45.74</v>
      </c>
      <c r="J7245">
        <v>5.64</v>
      </c>
      <c r="K7245">
        <v>40.1</v>
      </c>
    </row>
    <row r="7246" spans="1:11" x14ac:dyDescent="0.3">
      <c r="A7246" t="s">
        <v>643</v>
      </c>
      <c r="B7246" s="2">
        <v>46295</v>
      </c>
      <c r="C7246">
        <v>218218.3</v>
      </c>
      <c r="D7246">
        <v>1308.58</v>
      </c>
      <c r="E7246">
        <v>602.88</v>
      </c>
      <c r="F7246">
        <v>1834.7</v>
      </c>
      <c r="G7246">
        <v>179.2</v>
      </c>
      <c r="H7246">
        <v>215601.51</v>
      </c>
      <c r="I7246">
        <v>45.19</v>
      </c>
      <c r="J7246">
        <v>5.64</v>
      </c>
      <c r="K7246">
        <v>39.549999999999997</v>
      </c>
    </row>
    <row r="7247" spans="1:11" x14ac:dyDescent="0.3">
      <c r="A7247" t="s">
        <v>643</v>
      </c>
      <c r="B7247" s="2">
        <v>46326</v>
      </c>
      <c r="C7247">
        <v>215601.51</v>
      </c>
      <c r="D7247">
        <v>1292.8900000000001</v>
      </c>
      <c r="E7247">
        <v>595.66</v>
      </c>
      <c r="F7247">
        <v>1812.7</v>
      </c>
      <c r="G7247">
        <v>177.05</v>
      </c>
      <c r="H7247">
        <v>213016.11</v>
      </c>
      <c r="I7247">
        <v>44.65</v>
      </c>
      <c r="J7247">
        <v>5.64</v>
      </c>
      <c r="K7247">
        <v>39.01</v>
      </c>
    </row>
    <row r="7248" spans="1:11" x14ac:dyDescent="0.3">
      <c r="A7248" t="s">
        <v>643</v>
      </c>
      <c r="B7248" s="2">
        <v>46356</v>
      </c>
      <c r="C7248">
        <v>213016.11</v>
      </c>
      <c r="D7248">
        <v>1277.3900000000001</v>
      </c>
      <c r="E7248">
        <v>588.51</v>
      </c>
      <c r="F7248">
        <v>1790.96</v>
      </c>
      <c r="G7248">
        <v>174.93</v>
      </c>
      <c r="H7248">
        <v>210461.7</v>
      </c>
      <c r="I7248">
        <v>44.11</v>
      </c>
      <c r="J7248">
        <v>5.64</v>
      </c>
      <c r="K7248">
        <v>38.47</v>
      </c>
    </row>
    <row r="7249" spans="1:11" x14ac:dyDescent="0.3">
      <c r="A7249" t="s">
        <v>643</v>
      </c>
      <c r="B7249" s="2">
        <v>46387</v>
      </c>
      <c r="C7249">
        <v>210461.7</v>
      </c>
      <c r="D7249">
        <v>1262.07</v>
      </c>
      <c r="E7249">
        <v>581.46</v>
      </c>
      <c r="F7249">
        <v>1769.49</v>
      </c>
      <c r="G7249">
        <v>172.83</v>
      </c>
      <c r="H7249">
        <v>207937.93</v>
      </c>
      <c r="I7249">
        <v>43.58</v>
      </c>
      <c r="J7249">
        <v>5.64</v>
      </c>
      <c r="K7249">
        <v>37.94</v>
      </c>
    </row>
    <row r="7250" spans="1:11" x14ac:dyDescent="0.3">
      <c r="A7250" t="s">
        <v>644</v>
      </c>
      <c r="B7250" s="2">
        <v>46053</v>
      </c>
      <c r="C7250">
        <v>216585.61</v>
      </c>
      <c r="D7250">
        <v>1256.02</v>
      </c>
      <c r="E7250">
        <v>280.73</v>
      </c>
      <c r="F7250">
        <v>997.62</v>
      </c>
      <c r="G7250">
        <v>103.02</v>
      </c>
      <c r="H7250">
        <v>215204.23</v>
      </c>
      <c r="I7250">
        <v>44.98</v>
      </c>
      <c r="J7250">
        <v>5.88</v>
      </c>
      <c r="K7250">
        <v>39.090000000000003</v>
      </c>
    </row>
    <row r="7251" spans="1:11" x14ac:dyDescent="0.3">
      <c r="A7251" t="s">
        <v>644</v>
      </c>
      <c r="B7251" s="2">
        <v>46081</v>
      </c>
      <c r="C7251">
        <v>215204.23</v>
      </c>
      <c r="D7251">
        <v>1248.01</v>
      </c>
      <c r="E7251">
        <v>278.94</v>
      </c>
      <c r="F7251">
        <v>991.26</v>
      </c>
      <c r="G7251">
        <v>102.37</v>
      </c>
      <c r="H7251">
        <v>213831.67</v>
      </c>
      <c r="I7251">
        <v>44.69</v>
      </c>
      <c r="J7251">
        <v>5.88</v>
      </c>
      <c r="K7251">
        <v>38.81</v>
      </c>
    </row>
    <row r="7252" spans="1:11" x14ac:dyDescent="0.3">
      <c r="A7252" t="s">
        <v>644</v>
      </c>
      <c r="B7252" s="2">
        <v>46112</v>
      </c>
      <c r="C7252">
        <v>213831.67</v>
      </c>
      <c r="D7252">
        <v>1240.05</v>
      </c>
      <c r="E7252">
        <v>277.16000000000003</v>
      </c>
      <c r="F7252">
        <v>984.94</v>
      </c>
      <c r="G7252">
        <v>101.71</v>
      </c>
      <c r="H7252">
        <v>212467.86</v>
      </c>
      <c r="I7252">
        <v>44.41</v>
      </c>
      <c r="J7252">
        <v>5.88</v>
      </c>
      <c r="K7252">
        <v>38.520000000000003</v>
      </c>
    </row>
    <row r="7253" spans="1:11" x14ac:dyDescent="0.3">
      <c r="A7253" t="s">
        <v>644</v>
      </c>
      <c r="B7253" s="2">
        <v>46142</v>
      </c>
      <c r="C7253">
        <v>212467.86</v>
      </c>
      <c r="D7253">
        <v>1232.1400000000001</v>
      </c>
      <c r="E7253">
        <v>275.39</v>
      </c>
      <c r="F7253">
        <v>978.66</v>
      </c>
      <c r="G7253">
        <v>101.07</v>
      </c>
      <c r="H7253">
        <v>211112.74</v>
      </c>
      <c r="I7253">
        <v>44.12</v>
      </c>
      <c r="J7253">
        <v>5.88</v>
      </c>
      <c r="K7253">
        <v>38.24</v>
      </c>
    </row>
    <row r="7254" spans="1:11" x14ac:dyDescent="0.3">
      <c r="A7254" t="s">
        <v>644</v>
      </c>
      <c r="B7254" s="2">
        <v>46173</v>
      </c>
      <c r="C7254">
        <v>211112.74</v>
      </c>
      <c r="D7254">
        <v>1224.28</v>
      </c>
      <c r="E7254">
        <v>273.64</v>
      </c>
      <c r="F7254">
        <v>972.41</v>
      </c>
      <c r="G7254">
        <v>100.42</v>
      </c>
      <c r="H7254">
        <v>209766.27</v>
      </c>
      <c r="I7254">
        <v>43.84</v>
      </c>
      <c r="J7254">
        <v>5.88</v>
      </c>
      <c r="K7254">
        <v>37.96</v>
      </c>
    </row>
    <row r="7255" spans="1:11" x14ac:dyDescent="0.3">
      <c r="A7255" t="s">
        <v>644</v>
      </c>
      <c r="B7255" s="2">
        <v>46203</v>
      </c>
      <c r="C7255">
        <v>209766.27</v>
      </c>
      <c r="D7255">
        <v>1216.47</v>
      </c>
      <c r="E7255">
        <v>271.89</v>
      </c>
      <c r="F7255">
        <v>966.21</v>
      </c>
      <c r="G7255">
        <v>99.78</v>
      </c>
      <c r="H7255">
        <v>208428.39</v>
      </c>
      <c r="I7255">
        <v>43.56</v>
      </c>
      <c r="J7255">
        <v>5.88</v>
      </c>
      <c r="K7255">
        <v>37.68</v>
      </c>
    </row>
    <row r="7256" spans="1:11" x14ac:dyDescent="0.3">
      <c r="A7256" t="s">
        <v>644</v>
      </c>
      <c r="B7256" s="2">
        <v>46234</v>
      </c>
      <c r="C7256">
        <v>208428.39</v>
      </c>
      <c r="D7256">
        <v>1208.71</v>
      </c>
      <c r="E7256">
        <v>270.16000000000003</v>
      </c>
      <c r="F7256">
        <v>960.05</v>
      </c>
      <c r="G7256">
        <v>99.14</v>
      </c>
      <c r="H7256">
        <v>207099.04</v>
      </c>
      <c r="I7256">
        <v>43.28</v>
      </c>
      <c r="J7256">
        <v>5.88</v>
      </c>
      <c r="K7256">
        <v>37.4</v>
      </c>
    </row>
    <row r="7257" spans="1:11" x14ac:dyDescent="0.3">
      <c r="A7257" t="s">
        <v>644</v>
      </c>
      <c r="B7257" s="2">
        <v>46265</v>
      </c>
      <c r="C7257">
        <v>207099.04</v>
      </c>
      <c r="D7257">
        <v>1201</v>
      </c>
      <c r="E7257">
        <v>268.43</v>
      </c>
      <c r="F7257">
        <v>953.93</v>
      </c>
      <c r="G7257">
        <v>98.51</v>
      </c>
      <c r="H7257">
        <v>205778.17</v>
      </c>
      <c r="I7257">
        <v>43.01</v>
      </c>
      <c r="J7257">
        <v>5.88</v>
      </c>
      <c r="K7257">
        <v>37.119999999999997</v>
      </c>
    </row>
    <row r="7258" spans="1:11" x14ac:dyDescent="0.3">
      <c r="A7258" t="s">
        <v>644</v>
      </c>
      <c r="B7258" s="2">
        <v>46295</v>
      </c>
      <c r="C7258">
        <v>205778.17</v>
      </c>
      <c r="D7258">
        <v>1193.3399999999999</v>
      </c>
      <c r="E7258">
        <v>266.72000000000003</v>
      </c>
      <c r="F7258">
        <v>947.84</v>
      </c>
      <c r="G7258">
        <v>97.88</v>
      </c>
      <c r="H7258">
        <v>204465.72</v>
      </c>
      <c r="I7258">
        <v>42.73</v>
      </c>
      <c r="J7258">
        <v>5.88</v>
      </c>
      <c r="K7258">
        <v>36.85</v>
      </c>
    </row>
    <row r="7259" spans="1:11" x14ac:dyDescent="0.3">
      <c r="A7259" t="s">
        <v>644</v>
      </c>
      <c r="B7259" s="2">
        <v>46326</v>
      </c>
      <c r="C7259">
        <v>204465.72</v>
      </c>
      <c r="D7259">
        <v>1185.73</v>
      </c>
      <c r="E7259">
        <v>265.02</v>
      </c>
      <c r="F7259">
        <v>941.8</v>
      </c>
      <c r="G7259">
        <v>97.26</v>
      </c>
      <c r="H7259">
        <v>203161.64</v>
      </c>
      <c r="I7259">
        <v>42.46</v>
      </c>
      <c r="J7259">
        <v>5.88</v>
      </c>
      <c r="K7259">
        <v>36.58</v>
      </c>
    </row>
    <row r="7260" spans="1:11" x14ac:dyDescent="0.3">
      <c r="A7260" t="s">
        <v>644</v>
      </c>
      <c r="B7260" s="2">
        <v>46356</v>
      </c>
      <c r="C7260">
        <v>203161.64</v>
      </c>
      <c r="D7260">
        <v>1178.17</v>
      </c>
      <c r="E7260">
        <v>263.33</v>
      </c>
      <c r="F7260">
        <v>935.79</v>
      </c>
      <c r="G7260">
        <v>96.64</v>
      </c>
      <c r="H7260">
        <v>201865.88</v>
      </c>
      <c r="I7260">
        <v>42.19</v>
      </c>
      <c r="J7260">
        <v>5.88</v>
      </c>
      <c r="K7260">
        <v>36.31</v>
      </c>
    </row>
    <row r="7261" spans="1:11" x14ac:dyDescent="0.3">
      <c r="A7261" t="s">
        <v>644</v>
      </c>
      <c r="B7261" s="2">
        <v>46387</v>
      </c>
      <c r="C7261">
        <v>201865.88</v>
      </c>
      <c r="D7261">
        <v>1170.6500000000001</v>
      </c>
      <c r="E7261">
        <v>261.64999999999998</v>
      </c>
      <c r="F7261">
        <v>929.82</v>
      </c>
      <c r="G7261">
        <v>96.02</v>
      </c>
      <c r="H7261">
        <v>200578.39</v>
      </c>
      <c r="I7261">
        <v>41.92</v>
      </c>
      <c r="J7261">
        <v>5.88</v>
      </c>
      <c r="K7261">
        <v>36.04</v>
      </c>
    </row>
    <row r="7262" spans="1:11" x14ac:dyDescent="0.3">
      <c r="A7262" t="s">
        <v>645</v>
      </c>
      <c r="B7262" s="2">
        <v>46053</v>
      </c>
      <c r="C7262">
        <v>232374.68</v>
      </c>
      <c r="D7262">
        <v>1173.69</v>
      </c>
      <c r="E7262">
        <v>247.38</v>
      </c>
      <c r="F7262">
        <v>3630.1</v>
      </c>
      <c r="G7262">
        <v>687.18</v>
      </c>
      <c r="H7262">
        <v>227810.02</v>
      </c>
      <c r="I7262">
        <v>47.94</v>
      </c>
      <c r="J7262">
        <v>6.29</v>
      </c>
      <c r="K7262">
        <v>41.65</v>
      </c>
    </row>
    <row r="7263" spans="1:11" x14ac:dyDescent="0.3">
      <c r="A7263" t="s">
        <v>645</v>
      </c>
      <c r="B7263" s="2">
        <v>46081</v>
      </c>
      <c r="C7263">
        <v>227810.02</v>
      </c>
      <c r="D7263">
        <v>1150.6300000000001</v>
      </c>
      <c r="E7263">
        <v>242.52</v>
      </c>
      <c r="F7263">
        <v>3558.8</v>
      </c>
      <c r="G7263">
        <v>673.68</v>
      </c>
      <c r="H7263">
        <v>223335.02</v>
      </c>
      <c r="I7263">
        <v>46.99</v>
      </c>
      <c r="J7263">
        <v>6.29</v>
      </c>
      <c r="K7263">
        <v>40.700000000000003</v>
      </c>
    </row>
    <row r="7264" spans="1:11" x14ac:dyDescent="0.3">
      <c r="A7264" t="s">
        <v>645</v>
      </c>
      <c r="B7264" s="2">
        <v>46112</v>
      </c>
      <c r="C7264">
        <v>223335.02</v>
      </c>
      <c r="D7264">
        <v>1128.03</v>
      </c>
      <c r="E7264">
        <v>237.76</v>
      </c>
      <c r="F7264">
        <v>3488.89</v>
      </c>
      <c r="G7264">
        <v>660.44</v>
      </c>
      <c r="H7264">
        <v>218947.93</v>
      </c>
      <c r="I7264">
        <v>46.07</v>
      </c>
      <c r="J7264">
        <v>6.29</v>
      </c>
      <c r="K7264">
        <v>39.78</v>
      </c>
    </row>
    <row r="7265" spans="1:11" x14ac:dyDescent="0.3">
      <c r="A7265" t="s">
        <v>645</v>
      </c>
      <c r="B7265" s="2">
        <v>46142</v>
      </c>
      <c r="C7265">
        <v>218947.93</v>
      </c>
      <c r="D7265">
        <v>1105.8699999999999</v>
      </c>
      <c r="E7265">
        <v>233.09</v>
      </c>
      <c r="F7265">
        <v>3420.35</v>
      </c>
      <c r="G7265">
        <v>647.47</v>
      </c>
      <c r="H7265">
        <v>214647.01</v>
      </c>
      <c r="I7265">
        <v>45.17</v>
      </c>
      <c r="J7265">
        <v>6.29</v>
      </c>
      <c r="K7265">
        <v>38.880000000000003</v>
      </c>
    </row>
    <row r="7266" spans="1:11" x14ac:dyDescent="0.3">
      <c r="A7266" t="s">
        <v>645</v>
      </c>
      <c r="B7266" s="2">
        <v>46173</v>
      </c>
      <c r="C7266">
        <v>214647.01</v>
      </c>
      <c r="D7266">
        <v>1084.1500000000001</v>
      </c>
      <c r="E7266">
        <v>228.51</v>
      </c>
      <c r="F7266">
        <v>3353.17</v>
      </c>
      <c r="G7266">
        <v>634.75</v>
      </c>
      <c r="H7266">
        <v>210430.58</v>
      </c>
      <c r="I7266">
        <v>44.28</v>
      </c>
      <c r="J7266">
        <v>6.29</v>
      </c>
      <c r="K7266">
        <v>37.99</v>
      </c>
    </row>
    <row r="7267" spans="1:11" x14ac:dyDescent="0.3">
      <c r="A7267" t="s">
        <v>645</v>
      </c>
      <c r="B7267" s="2">
        <v>46203</v>
      </c>
      <c r="C7267">
        <v>210430.58</v>
      </c>
      <c r="D7267">
        <v>1062.8499999999999</v>
      </c>
      <c r="E7267">
        <v>224.02</v>
      </c>
      <c r="F7267">
        <v>3287.3</v>
      </c>
      <c r="G7267">
        <v>622.28</v>
      </c>
      <c r="H7267">
        <v>206296.98</v>
      </c>
      <c r="I7267">
        <v>43.41</v>
      </c>
      <c r="J7267">
        <v>6.29</v>
      </c>
      <c r="K7267">
        <v>37.119999999999997</v>
      </c>
    </row>
    <row r="7268" spans="1:11" x14ac:dyDescent="0.3">
      <c r="A7268" t="s">
        <v>645</v>
      </c>
      <c r="B7268" s="2">
        <v>46234</v>
      </c>
      <c r="C7268">
        <v>206296.98</v>
      </c>
      <c r="D7268">
        <v>1041.97</v>
      </c>
      <c r="E7268">
        <v>219.62</v>
      </c>
      <c r="F7268">
        <v>3222.72</v>
      </c>
      <c r="G7268">
        <v>610.05999999999995</v>
      </c>
      <c r="H7268">
        <v>202244.58</v>
      </c>
      <c r="I7268">
        <v>42.56</v>
      </c>
      <c r="J7268">
        <v>6.29</v>
      </c>
      <c r="K7268">
        <v>36.270000000000003</v>
      </c>
    </row>
    <row r="7269" spans="1:11" x14ac:dyDescent="0.3">
      <c r="A7269" t="s">
        <v>645</v>
      </c>
      <c r="B7269" s="2">
        <v>46265</v>
      </c>
      <c r="C7269">
        <v>202244.58</v>
      </c>
      <c r="D7269">
        <v>1021.5</v>
      </c>
      <c r="E7269">
        <v>215.31</v>
      </c>
      <c r="F7269">
        <v>3159.42</v>
      </c>
      <c r="G7269">
        <v>598.08000000000004</v>
      </c>
      <c r="H7269">
        <v>198271.78</v>
      </c>
      <c r="I7269">
        <v>41.72</v>
      </c>
      <c r="J7269">
        <v>6.29</v>
      </c>
      <c r="K7269">
        <v>35.43</v>
      </c>
    </row>
    <row r="7270" spans="1:11" x14ac:dyDescent="0.3">
      <c r="A7270" t="s">
        <v>645</v>
      </c>
      <c r="B7270" s="2">
        <v>46295</v>
      </c>
      <c r="C7270">
        <v>198271.78</v>
      </c>
      <c r="D7270">
        <v>1001.44</v>
      </c>
      <c r="E7270">
        <v>211.08</v>
      </c>
      <c r="F7270">
        <v>3097.36</v>
      </c>
      <c r="G7270">
        <v>586.33000000000004</v>
      </c>
      <c r="H7270">
        <v>194377.02</v>
      </c>
      <c r="I7270">
        <v>40.9</v>
      </c>
      <c r="J7270">
        <v>6.29</v>
      </c>
      <c r="K7270">
        <v>34.61</v>
      </c>
    </row>
    <row r="7271" spans="1:11" x14ac:dyDescent="0.3">
      <c r="A7271" t="s">
        <v>645</v>
      </c>
      <c r="B7271" s="2">
        <v>46326</v>
      </c>
      <c r="C7271">
        <v>194377.02</v>
      </c>
      <c r="D7271">
        <v>981.77</v>
      </c>
      <c r="E7271">
        <v>206.93</v>
      </c>
      <c r="F7271">
        <v>3036.51</v>
      </c>
      <c r="G7271">
        <v>574.80999999999995</v>
      </c>
      <c r="H7271">
        <v>190558.76</v>
      </c>
      <c r="I7271">
        <v>40.1</v>
      </c>
      <c r="J7271">
        <v>6.29</v>
      </c>
      <c r="K7271">
        <v>33.81</v>
      </c>
    </row>
    <row r="7272" spans="1:11" x14ac:dyDescent="0.3">
      <c r="A7272" t="s">
        <v>645</v>
      </c>
      <c r="B7272" s="2">
        <v>46356</v>
      </c>
      <c r="C7272">
        <v>190558.76</v>
      </c>
      <c r="D7272">
        <v>962.48</v>
      </c>
      <c r="E7272">
        <v>202.87</v>
      </c>
      <c r="F7272">
        <v>2976.87</v>
      </c>
      <c r="G7272">
        <v>563.52</v>
      </c>
      <c r="H7272">
        <v>186815.51</v>
      </c>
      <c r="I7272">
        <v>39.31</v>
      </c>
      <c r="J7272">
        <v>6.29</v>
      </c>
      <c r="K7272">
        <v>33.020000000000003</v>
      </c>
    </row>
    <row r="7273" spans="1:11" x14ac:dyDescent="0.3">
      <c r="A7273" t="s">
        <v>645</v>
      </c>
      <c r="B7273" s="2">
        <v>46387</v>
      </c>
      <c r="C7273">
        <v>186815.51</v>
      </c>
      <c r="D7273">
        <v>943.57</v>
      </c>
      <c r="E7273">
        <v>198.88</v>
      </c>
      <c r="F7273">
        <v>2918.39</v>
      </c>
      <c r="G7273">
        <v>552.45000000000005</v>
      </c>
      <c r="H7273">
        <v>183145.79</v>
      </c>
      <c r="I7273">
        <v>38.54</v>
      </c>
      <c r="J7273">
        <v>6.29</v>
      </c>
      <c r="K7273">
        <v>32.25</v>
      </c>
    </row>
    <row r="7274" spans="1:11" x14ac:dyDescent="0.3">
      <c r="A7274" t="s">
        <v>646</v>
      </c>
      <c r="B7274" s="2">
        <v>46053</v>
      </c>
      <c r="C7274">
        <v>452725.55</v>
      </c>
      <c r="D7274">
        <v>2198.7399999999998</v>
      </c>
      <c r="E7274">
        <v>724.14</v>
      </c>
      <c r="F7274">
        <v>4937.1400000000003</v>
      </c>
      <c r="G7274">
        <v>194.48</v>
      </c>
      <c r="H7274">
        <v>446869.79</v>
      </c>
      <c r="I7274">
        <v>112.45</v>
      </c>
      <c r="J7274">
        <v>5.25</v>
      </c>
      <c r="K7274">
        <v>107.2</v>
      </c>
    </row>
    <row r="7275" spans="1:11" x14ac:dyDescent="0.3">
      <c r="A7275" t="s">
        <v>646</v>
      </c>
      <c r="B7275" s="2">
        <v>46081</v>
      </c>
      <c r="C7275">
        <v>446869.79</v>
      </c>
      <c r="D7275">
        <v>2170.3000000000002</v>
      </c>
      <c r="E7275">
        <v>714.78</v>
      </c>
      <c r="F7275">
        <v>4873.28</v>
      </c>
      <c r="G7275">
        <v>191.96</v>
      </c>
      <c r="H7275">
        <v>441089.77</v>
      </c>
      <c r="I7275">
        <v>110.99</v>
      </c>
      <c r="J7275">
        <v>5.25</v>
      </c>
      <c r="K7275">
        <v>105.74</v>
      </c>
    </row>
    <row r="7276" spans="1:11" x14ac:dyDescent="0.3">
      <c r="A7276" t="s">
        <v>646</v>
      </c>
      <c r="B7276" s="2">
        <v>46112</v>
      </c>
      <c r="C7276">
        <v>441089.77</v>
      </c>
      <c r="D7276">
        <v>2142.23</v>
      </c>
      <c r="E7276">
        <v>705.53</v>
      </c>
      <c r="F7276">
        <v>4810.24</v>
      </c>
      <c r="G7276">
        <v>189.48</v>
      </c>
      <c r="H7276">
        <v>435384.52</v>
      </c>
      <c r="I7276">
        <v>109.56</v>
      </c>
      <c r="J7276">
        <v>5.25</v>
      </c>
      <c r="K7276">
        <v>104.31</v>
      </c>
    </row>
    <row r="7277" spans="1:11" x14ac:dyDescent="0.3">
      <c r="A7277" t="s">
        <v>646</v>
      </c>
      <c r="B7277" s="2">
        <v>46142</v>
      </c>
      <c r="C7277">
        <v>435384.52</v>
      </c>
      <c r="D7277">
        <v>2114.52</v>
      </c>
      <c r="E7277">
        <v>696.41</v>
      </c>
      <c r="F7277">
        <v>4748.03</v>
      </c>
      <c r="G7277">
        <v>187.03</v>
      </c>
      <c r="H7277">
        <v>429753.06</v>
      </c>
      <c r="I7277">
        <v>108.14</v>
      </c>
      <c r="J7277">
        <v>5.25</v>
      </c>
      <c r="K7277">
        <v>102.89</v>
      </c>
    </row>
    <row r="7278" spans="1:11" x14ac:dyDescent="0.3">
      <c r="A7278" t="s">
        <v>646</v>
      </c>
      <c r="B7278" s="2">
        <v>46173</v>
      </c>
      <c r="C7278">
        <v>429753.06</v>
      </c>
      <c r="D7278">
        <v>2087.17</v>
      </c>
      <c r="E7278">
        <v>687.4</v>
      </c>
      <c r="F7278">
        <v>4686.6099999999997</v>
      </c>
      <c r="G7278">
        <v>184.61</v>
      </c>
      <c r="H7278">
        <v>424194.43</v>
      </c>
      <c r="I7278">
        <v>106.74</v>
      </c>
      <c r="J7278">
        <v>5.25</v>
      </c>
      <c r="K7278">
        <v>101.49</v>
      </c>
    </row>
    <row r="7279" spans="1:11" x14ac:dyDescent="0.3">
      <c r="A7279" t="s">
        <v>646</v>
      </c>
      <c r="B7279" s="2">
        <v>46203</v>
      </c>
      <c r="C7279">
        <v>424194.43</v>
      </c>
      <c r="D7279">
        <v>2060.17</v>
      </c>
      <c r="E7279">
        <v>678.51</v>
      </c>
      <c r="F7279">
        <v>4625.99</v>
      </c>
      <c r="G7279">
        <v>182.22</v>
      </c>
      <c r="H7279">
        <v>418707.71</v>
      </c>
      <c r="I7279">
        <v>105.36</v>
      </c>
      <c r="J7279">
        <v>5.25</v>
      </c>
      <c r="K7279">
        <v>100.11</v>
      </c>
    </row>
    <row r="7280" spans="1:11" x14ac:dyDescent="0.3">
      <c r="A7280" t="s">
        <v>646</v>
      </c>
      <c r="B7280" s="2">
        <v>46234</v>
      </c>
      <c r="C7280">
        <v>418707.71</v>
      </c>
      <c r="D7280">
        <v>2033.52</v>
      </c>
      <c r="E7280">
        <v>669.73</v>
      </c>
      <c r="F7280">
        <v>4566.16</v>
      </c>
      <c r="G7280">
        <v>179.87</v>
      </c>
      <c r="H7280">
        <v>413291.95</v>
      </c>
      <c r="I7280">
        <v>104</v>
      </c>
      <c r="J7280">
        <v>5.25</v>
      </c>
      <c r="K7280">
        <v>98.75</v>
      </c>
    </row>
    <row r="7281" spans="1:11" x14ac:dyDescent="0.3">
      <c r="A7281" t="s">
        <v>646</v>
      </c>
      <c r="B7281" s="2">
        <v>46265</v>
      </c>
      <c r="C7281">
        <v>413291.95</v>
      </c>
      <c r="D7281">
        <v>2007.22</v>
      </c>
      <c r="E7281">
        <v>661.07</v>
      </c>
      <c r="F7281">
        <v>4507.1000000000004</v>
      </c>
      <c r="G7281">
        <v>177.54</v>
      </c>
      <c r="H7281">
        <v>407946.25</v>
      </c>
      <c r="I7281">
        <v>102.65</v>
      </c>
      <c r="J7281">
        <v>5.25</v>
      </c>
      <c r="K7281">
        <v>97.4</v>
      </c>
    </row>
    <row r="7282" spans="1:11" x14ac:dyDescent="0.3">
      <c r="A7282" t="s">
        <v>646</v>
      </c>
      <c r="B7282" s="2">
        <v>46295</v>
      </c>
      <c r="C7282">
        <v>407946.25</v>
      </c>
      <c r="D7282">
        <v>1981.26</v>
      </c>
      <c r="E7282">
        <v>652.52</v>
      </c>
      <c r="F7282">
        <v>4448.8</v>
      </c>
      <c r="G7282">
        <v>175.24</v>
      </c>
      <c r="H7282">
        <v>402669.68</v>
      </c>
      <c r="I7282">
        <v>101.33</v>
      </c>
      <c r="J7282">
        <v>5.25</v>
      </c>
      <c r="K7282">
        <v>96.07</v>
      </c>
    </row>
    <row r="7283" spans="1:11" x14ac:dyDescent="0.3">
      <c r="A7283" t="s">
        <v>646</v>
      </c>
      <c r="B7283" s="2">
        <v>46326</v>
      </c>
      <c r="C7283">
        <v>402669.68</v>
      </c>
      <c r="D7283">
        <v>1955.63</v>
      </c>
      <c r="E7283">
        <v>644.08000000000004</v>
      </c>
      <c r="F7283">
        <v>4391.26</v>
      </c>
      <c r="G7283">
        <v>172.98</v>
      </c>
      <c r="H7283">
        <v>397461.37</v>
      </c>
      <c r="I7283">
        <v>100.02</v>
      </c>
      <c r="J7283">
        <v>5.25</v>
      </c>
      <c r="K7283">
        <v>94.76</v>
      </c>
    </row>
    <row r="7284" spans="1:11" x14ac:dyDescent="0.3">
      <c r="A7284" t="s">
        <v>646</v>
      </c>
      <c r="B7284" s="2">
        <v>46356</v>
      </c>
      <c r="C7284">
        <v>397461.37</v>
      </c>
      <c r="D7284">
        <v>1930.34</v>
      </c>
      <c r="E7284">
        <v>635.75</v>
      </c>
      <c r="F7284">
        <v>4334.46</v>
      </c>
      <c r="G7284">
        <v>170.74</v>
      </c>
      <c r="H7284">
        <v>392320.42</v>
      </c>
      <c r="I7284">
        <v>98.72</v>
      </c>
      <c r="J7284">
        <v>5.25</v>
      </c>
      <c r="K7284">
        <v>93.47</v>
      </c>
    </row>
    <row r="7285" spans="1:11" x14ac:dyDescent="0.3">
      <c r="A7285" t="s">
        <v>646</v>
      </c>
      <c r="B7285" s="2">
        <v>46387</v>
      </c>
      <c r="C7285">
        <v>392320.42</v>
      </c>
      <c r="D7285">
        <v>1905.37</v>
      </c>
      <c r="E7285">
        <v>627.53</v>
      </c>
      <c r="F7285">
        <v>4278.3999999999996</v>
      </c>
      <c r="G7285">
        <v>168.53</v>
      </c>
      <c r="H7285">
        <v>387245.97</v>
      </c>
      <c r="I7285">
        <v>97.45</v>
      </c>
      <c r="J7285">
        <v>5.25</v>
      </c>
      <c r="K7285">
        <v>92.19</v>
      </c>
    </row>
    <row r="7286" spans="1:11" x14ac:dyDescent="0.3">
      <c r="A7286" t="s">
        <v>647</v>
      </c>
      <c r="B7286" s="2">
        <v>46053</v>
      </c>
      <c r="C7286">
        <v>244280.1</v>
      </c>
      <c r="D7286">
        <v>1382.42</v>
      </c>
      <c r="E7286">
        <v>329.49</v>
      </c>
      <c r="F7286">
        <v>1109.26</v>
      </c>
      <c r="G7286">
        <v>644.95000000000005</v>
      </c>
      <c r="H7286">
        <v>242196.4</v>
      </c>
      <c r="I7286">
        <v>55.74</v>
      </c>
      <c r="J7286">
        <v>5.01</v>
      </c>
      <c r="K7286">
        <v>50.73</v>
      </c>
    </row>
    <row r="7287" spans="1:11" x14ac:dyDescent="0.3">
      <c r="A7287" t="s">
        <v>647</v>
      </c>
      <c r="B7287" s="2">
        <v>46081</v>
      </c>
      <c r="C7287">
        <v>242196.4</v>
      </c>
      <c r="D7287">
        <v>1370.63</v>
      </c>
      <c r="E7287">
        <v>326.68</v>
      </c>
      <c r="F7287">
        <v>1099.8</v>
      </c>
      <c r="G7287">
        <v>639.45000000000005</v>
      </c>
      <c r="H7287">
        <v>240130.47</v>
      </c>
      <c r="I7287">
        <v>55.27</v>
      </c>
      <c r="J7287">
        <v>5.01</v>
      </c>
      <c r="K7287">
        <v>50.26</v>
      </c>
    </row>
    <row r="7288" spans="1:11" x14ac:dyDescent="0.3">
      <c r="A7288" t="s">
        <v>647</v>
      </c>
      <c r="B7288" s="2">
        <v>46112</v>
      </c>
      <c r="C7288">
        <v>240130.47</v>
      </c>
      <c r="D7288">
        <v>1358.94</v>
      </c>
      <c r="E7288">
        <v>323.89</v>
      </c>
      <c r="F7288">
        <v>1090.42</v>
      </c>
      <c r="G7288">
        <v>634</v>
      </c>
      <c r="H7288">
        <v>238082.16</v>
      </c>
      <c r="I7288">
        <v>54.8</v>
      </c>
      <c r="J7288">
        <v>5.01</v>
      </c>
      <c r="K7288">
        <v>49.79</v>
      </c>
    </row>
    <row r="7289" spans="1:11" x14ac:dyDescent="0.3">
      <c r="A7289" t="s">
        <v>647</v>
      </c>
      <c r="B7289" s="2">
        <v>46142</v>
      </c>
      <c r="C7289">
        <v>238082.16</v>
      </c>
      <c r="D7289">
        <v>1347.35</v>
      </c>
      <c r="E7289">
        <v>321.13</v>
      </c>
      <c r="F7289">
        <v>1081.1099999999999</v>
      </c>
      <c r="G7289">
        <v>628.59</v>
      </c>
      <c r="H7289">
        <v>236051.33</v>
      </c>
      <c r="I7289">
        <v>54.33</v>
      </c>
      <c r="J7289">
        <v>5.01</v>
      </c>
      <c r="K7289">
        <v>49.32</v>
      </c>
    </row>
    <row r="7290" spans="1:11" x14ac:dyDescent="0.3">
      <c r="A7290" t="s">
        <v>647</v>
      </c>
      <c r="B7290" s="2">
        <v>46173</v>
      </c>
      <c r="C7290">
        <v>236051.33</v>
      </c>
      <c r="D7290">
        <v>1335.85</v>
      </c>
      <c r="E7290">
        <v>318.39</v>
      </c>
      <c r="F7290">
        <v>1071.8900000000001</v>
      </c>
      <c r="G7290">
        <v>623.23</v>
      </c>
      <c r="H7290">
        <v>234037.82</v>
      </c>
      <c r="I7290">
        <v>53.86</v>
      </c>
      <c r="J7290">
        <v>5.01</v>
      </c>
      <c r="K7290">
        <v>48.85</v>
      </c>
    </row>
    <row r="7291" spans="1:11" x14ac:dyDescent="0.3">
      <c r="A7291" t="s">
        <v>647</v>
      </c>
      <c r="B7291" s="2">
        <v>46203</v>
      </c>
      <c r="C7291">
        <v>234037.82</v>
      </c>
      <c r="D7291">
        <v>1324.46</v>
      </c>
      <c r="E7291">
        <v>315.68</v>
      </c>
      <c r="F7291">
        <v>1062.75</v>
      </c>
      <c r="G7291">
        <v>617.91</v>
      </c>
      <c r="H7291">
        <v>232041.48</v>
      </c>
      <c r="I7291">
        <v>53.4</v>
      </c>
      <c r="J7291">
        <v>5.01</v>
      </c>
      <c r="K7291">
        <v>48.4</v>
      </c>
    </row>
    <row r="7292" spans="1:11" x14ac:dyDescent="0.3">
      <c r="A7292" t="s">
        <v>647</v>
      </c>
      <c r="B7292" s="2">
        <v>46234</v>
      </c>
      <c r="C7292">
        <v>232041.48</v>
      </c>
      <c r="D7292">
        <v>1313.16</v>
      </c>
      <c r="E7292">
        <v>312.98</v>
      </c>
      <c r="F7292">
        <v>1053.68</v>
      </c>
      <c r="G7292">
        <v>612.64</v>
      </c>
      <c r="H7292">
        <v>230062.17</v>
      </c>
      <c r="I7292">
        <v>52.95</v>
      </c>
      <c r="J7292">
        <v>5.01</v>
      </c>
      <c r="K7292">
        <v>47.94</v>
      </c>
    </row>
    <row r="7293" spans="1:11" x14ac:dyDescent="0.3">
      <c r="A7293" t="s">
        <v>647</v>
      </c>
      <c r="B7293" s="2">
        <v>46265</v>
      </c>
      <c r="C7293">
        <v>230062.17</v>
      </c>
      <c r="D7293">
        <v>1301.96</v>
      </c>
      <c r="E7293">
        <v>310.31</v>
      </c>
      <c r="F7293">
        <v>1044.7</v>
      </c>
      <c r="G7293">
        <v>607.41</v>
      </c>
      <c r="H7293">
        <v>228099.75</v>
      </c>
      <c r="I7293">
        <v>52.5</v>
      </c>
      <c r="J7293">
        <v>5.01</v>
      </c>
      <c r="K7293">
        <v>47.49</v>
      </c>
    </row>
    <row r="7294" spans="1:11" x14ac:dyDescent="0.3">
      <c r="A7294" t="s">
        <v>647</v>
      </c>
      <c r="B7294" s="2">
        <v>46295</v>
      </c>
      <c r="C7294">
        <v>228099.75</v>
      </c>
      <c r="D7294">
        <v>1290.8499999999999</v>
      </c>
      <c r="E7294">
        <v>307.67</v>
      </c>
      <c r="F7294">
        <v>1035.79</v>
      </c>
      <c r="G7294">
        <v>602.23</v>
      </c>
      <c r="H7294">
        <v>226154.07</v>
      </c>
      <c r="I7294">
        <v>52.05</v>
      </c>
      <c r="J7294">
        <v>5.01</v>
      </c>
      <c r="K7294">
        <v>47.04</v>
      </c>
    </row>
    <row r="7295" spans="1:11" x14ac:dyDescent="0.3">
      <c r="A7295" t="s">
        <v>647</v>
      </c>
      <c r="B7295" s="2">
        <v>46326</v>
      </c>
      <c r="C7295">
        <v>226154.07</v>
      </c>
      <c r="D7295">
        <v>1279.8399999999999</v>
      </c>
      <c r="E7295">
        <v>305.04000000000002</v>
      </c>
      <c r="F7295">
        <v>1026.95</v>
      </c>
      <c r="G7295">
        <v>597.1</v>
      </c>
      <c r="H7295">
        <v>224224.98</v>
      </c>
      <c r="I7295">
        <v>51.61</v>
      </c>
      <c r="J7295">
        <v>5.01</v>
      </c>
      <c r="K7295">
        <v>46.6</v>
      </c>
    </row>
    <row r="7296" spans="1:11" x14ac:dyDescent="0.3">
      <c r="A7296" t="s">
        <v>647</v>
      </c>
      <c r="B7296" s="2">
        <v>46356</v>
      </c>
      <c r="C7296">
        <v>224224.98</v>
      </c>
      <c r="D7296">
        <v>1268.93</v>
      </c>
      <c r="E7296">
        <v>302.44</v>
      </c>
      <c r="F7296">
        <v>1018.19</v>
      </c>
      <c r="G7296">
        <v>592</v>
      </c>
      <c r="H7296">
        <v>222312.35</v>
      </c>
      <c r="I7296">
        <v>51.17</v>
      </c>
      <c r="J7296">
        <v>5.01</v>
      </c>
      <c r="K7296">
        <v>46.16</v>
      </c>
    </row>
    <row r="7297" spans="1:11" x14ac:dyDescent="0.3">
      <c r="A7297" t="s">
        <v>647</v>
      </c>
      <c r="B7297" s="2">
        <v>46387</v>
      </c>
      <c r="C7297">
        <v>222312.35</v>
      </c>
      <c r="D7297">
        <v>1258.0999999999999</v>
      </c>
      <c r="E7297">
        <v>299.86</v>
      </c>
      <c r="F7297">
        <v>1009.5</v>
      </c>
      <c r="G7297">
        <v>586.95000000000005</v>
      </c>
      <c r="H7297">
        <v>220416.03</v>
      </c>
      <c r="I7297">
        <v>50.73</v>
      </c>
      <c r="J7297">
        <v>5.01</v>
      </c>
      <c r="K7297">
        <v>45.72</v>
      </c>
    </row>
    <row r="7298" spans="1:11" x14ac:dyDescent="0.3">
      <c r="A7298" t="s">
        <v>648</v>
      </c>
      <c r="B7298" s="2">
        <v>46053</v>
      </c>
      <c r="C7298">
        <v>595314.14</v>
      </c>
      <c r="D7298">
        <v>2846.59</v>
      </c>
      <c r="E7298">
        <v>676.21</v>
      </c>
      <c r="F7298">
        <v>8750.6200000000008</v>
      </c>
      <c r="G7298">
        <v>1360.7</v>
      </c>
      <c r="H7298">
        <v>584526.62</v>
      </c>
      <c r="I7298">
        <v>135.19</v>
      </c>
      <c r="J7298">
        <v>5.3</v>
      </c>
      <c r="K7298">
        <v>129.88999999999999</v>
      </c>
    </row>
    <row r="7299" spans="1:11" x14ac:dyDescent="0.3">
      <c r="A7299" t="s">
        <v>648</v>
      </c>
      <c r="B7299" s="2">
        <v>46081</v>
      </c>
      <c r="C7299">
        <v>584526.62</v>
      </c>
      <c r="D7299">
        <v>2795.01</v>
      </c>
      <c r="E7299">
        <v>663.95</v>
      </c>
      <c r="F7299">
        <v>8592.0499999999993</v>
      </c>
      <c r="G7299">
        <v>1336.05</v>
      </c>
      <c r="H7299">
        <v>573934.56999999995</v>
      </c>
      <c r="I7299">
        <v>132.74</v>
      </c>
      <c r="J7299">
        <v>5.3</v>
      </c>
      <c r="K7299">
        <v>127.44</v>
      </c>
    </row>
    <row r="7300" spans="1:11" x14ac:dyDescent="0.3">
      <c r="A7300" t="s">
        <v>648</v>
      </c>
      <c r="B7300" s="2">
        <v>46112</v>
      </c>
      <c r="C7300">
        <v>573934.56999999995</v>
      </c>
      <c r="D7300">
        <v>2744.36</v>
      </c>
      <c r="E7300">
        <v>651.91999999999996</v>
      </c>
      <c r="F7300">
        <v>8436.35</v>
      </c>
      <c r="G7300">
        <v>1311.84</v>
      </c>
      <c r="H7300">
        <v>563534.46</v>
      </c>
      <c r="I7300">
        <v>130.33000000000001</v>
      </c>
      <c r="J7300">
        <v>5.3</v>
      </c>
      <c r="K7300">
        <v>125.03</v>
      </c>
    </row>
    <row r="7301" spans="1:11" x14ac:dyDescent="0.3">
      <c r="A7301" t="s">
        <v>648</v>
      </c>
      <c r="B7301" s="2">
        <v>46142</v>
      </c>
      <c r="C7301">
        <v>563534.46</v>
      </c>
      <c r="D7301">
        <v>2694.63</v>
      </c>
      <c r="E7301">
        <v>640.11</v>
      </c>
      <c r="F7301">
        <v>8283.48</v>
      </c>
      <c r="G7301">
        <v>1288.07</v>
      </c>
      <c r="H7301">
        <v>553322.80000000005</v>
      </c>
      <c r="I7301">
        <v>127.97</v>
      </c>
      <c r="J7301">
        <v>5.3</v>
      </c>
      <c r="K7301">
        <v>122.67</v>
      </c>
    </row>
    <row r="7302" spans="1:11" x14ac:dyDescent="0.3">
      <c r="A7302" t="s">
        <v>648</v>
      </c>
      <c r="B7302" s="2">
        <v>46173</v>
      </c>
      <c r="C7302">
        <v>553322.80000000005</v>
      </c>
      <c r="D7302">
        <v>2645.81</v>
      </c>
      <c r="E7302">
        <v>628.51</v>
      </c>
      <c r="F7302">
        <v>8133.38</v>
      </c>
      <c r="G7302">
        <v>1264.72</v>
      </c>
      <c r="H7302">
        <v>543296.18999999994</v>
      </c>
      <c r="I7302">
        <v>125.65</v>
      </c>
      <c r="J7302">
        <v>5.3</v>
      </c>
      <c r="K7302">
        <v>120.35</v>
      </c>
    </row>
    <row r="7303" spans="1:11" x14ac:dyDescent="0.3">
      <c r="A7303" t="s">
        <v>648</v>
      </c>
      <c r="B7303" s="2">
        <v>46203</v>
      </c>
      <c r="C7303">
        <v>543296.18999999994</v>
      </c>
      <c r="D7303">
        <v>2597.86</v>
      </c>
      <c r="E7303">
        <v>617.12</v>
      </c>
      <c r="F7303">
        <v>7986</v>
      </c>
      <c r="G7303">
        <v>1241.81</v>
      </c>
      <c r="H7303">
        <v>533451.27</v>
      </c>
      <c r="I7303">
        <v>123.38</v>
      </c>
      <c r="J7303">
        <v>5.3</v>
      </c>
      <c r="K7303">
        <v>118.07</v>
      </c>
    </row>
    <row r="7304" spans="1:11" x14ac:dyDescent="0.3">
      <c r="A7304" t="s">
        <v>648</v>
      </c>
      <c r="B7304" s="2">
        <v>46234</v>
      </c>
      <c r="C7304">
        <v>533451.27</v>
      </c>
      <c r="D7304">
        <v>2550.79</v>
      </c>
      <c r="E7304">
        <v>605.94000000000005</v>
      </c>
      <c r="F7304">
        <v>7841.28</v>
      </c>
      <c r="G7304">
        <v>1219.3</v>
      </c>
      <c r="H7304">
        <v>523784.74</v>
      </c>
      <c r="I7304">
        <v>121.14</v>
      </c>
      <c r="J7304">
        <v>5.3</v>
      </c>
      <c r="K7304">
        <v>115.84</v>
      </c>
    </row>
    <row r="7305" spans="1:11" x14ac:dyDescent="0.3">
      <c r="A7305" t="s">
        <v>648</v>
      </c>
      <c r="B7305" s="2">
        <v>46265</v>
      </c>
      <c r="C7305">
        <v>523784.74</v>
      </c>
      <c r="D7305">
        <v>2504.56</v>
      </c>
      <c r="E7305">
        <v>594.96</v>
      </c>
      <c r="F7305">
        <v>7699.19</v>
      </c>
      <c r="G7305">
        <v>1197.21</v>
      </c>
      <c r="H7305">
        <v>514293.38</v>
      </c>
      <c r="I7305">
        <v>118.95</v>
      </c>
      <c r="J7305">
        <v>5.3</v>
      </c>
      <c r="K7305">
        <v>113.64</v>
      </c>
    </row>
    <row r="7306" spans="1:11" x14ac:dyDescent="0.3">
      <c r="A7306" t="s">
        <v>648</v>
      </c>
      <c r="B7306" s="2">
        <v>46295</v>
      </c>
      <c r="C7306">
        <v>514293.38</v>
      </c>
      <c r="D7306">
        <v>2459.1799999999998</v>
      </c>
      <c r="E7306">
        <v>584.17999999999995</v>
      </c>
      <c r="F7306">
        <v>7559.68</v>
      </c>
      <c r="G7306">
        <v>1175.52</v>
      </c>
      <c r="H7306">
        <v>504974.01</v>
      </c>
      <c r="I7306">
        <v>116.79</v>
      </c>
      <c r="J7306">
        <v>5.3</v>
      </c>
      <c r="K7306">
        <v>111.49</v>
      </c>
    </row>
    <row r="7307" spans="1:11" x14ac:dyDescent="0.3">
      <c r="A7307" t="s">
        <v>648</v>
      </c>
      <c r="B7307" s="2">
        <v>46326</v>
      </c>
      <c r="C7307">
        <v>504974.01</v>
      </c>
      <c r="D7307">
        <v>2414.62</v>
      </c>
      <c r="E7307">
        <v>573.59</v>
      </c>
      <c r="F7307">
        <v>7422.69</v>
      </c>
      <c r="G7307">
        <v>1154.21</v>
      </c>
      <c r="H7307">
        <v>495823.52</v>
      </c>
      <c r="I7307">
        <v>114.67</v>
      </c>
      <c r="J7307">
        <v>5.3</v>
      </c>
      <c r="K7307">
        <v>109.37</v>
      </c>
    </row>
    <row r="7308" spans="1:11" x14ac:dyDescent="0.3">
      <c r="A7308" t="s">
        <v>648</v>
      </c>
      <c r="B7308" s="2">
        <v>46356</v>
      </c>
      <c r="C7308">
        <v>495823.52</v>
      </c>
      <c r="D7308">
        <v>2370.86</v>
      </c>
      <c r="E7308">
        <v>563.20000000000005</v>
      </c>
      <c r="F7308">
        <v>7288.19</v>
      </c>
      <c r="G7308">
        <v>1133.3</v>
      </c>
      <c r="H7308">
        <v>486838.84</v>
      </c>
      <c r="I7308">
        <v>112.6</v>
      </c>
      <c r="J7308">
        <v>5.3</v>
      </c>
      <c r="K7308">
        <v>107.29</v>
      </c>
    </row>
    <row r="7309" spans="1:11" x14ac:dyDescent="0.3">
      <c r="A7309" t="s">
        <v>648</v>
      </c>
      <c r="B7309" s="2">
        <v>46387</v>
      </c>
      <c r="C7309">
        <v>486838.84</v>
      </c>
      <c r="D7309">
        <v>2327.9</v>
      </c>
      <c r="E7309">
        <v>552.99</v>
      </c>
      <c r="F7309">
        <v>7156.12</v>
      </c>
      <c r="G7309">
        <v>1112.76</v>
      </c>
      <c r="H7309">
        <v>478016.96</v>
      </c>
      <c r="I7309">
        <v>110.56</v>
      </c>
      <c r="J7309">
        <v>5.3</v>
      </c>
      <c r="K7309">
        <v>105.25</v>
      </c>
    </row>
    <row r="7310" spans="1:11" x14ac:dyDescent="0.3">
      <c r="A7310" t="s">
        <v>649</v>
      </c>
      <c r="B7310" s="2">
        <v>46053</v>
      </c>
      <c r="C7310">
        <v>612406.53</v>
      </c>
      <c r="D7310">
        <v>2944.65</v>
      </c>
      <c r="E7310">
        <v>699.86</v>
      </c>
      <c r="F7310">
        <v>3715.61</v>
      </c>
      <c r="G7310">
        <v>1383.49</v>
      </c>
      <c r="H7310">
        <v>606607.56999999995</v>
      </c>
      <c r="I7310">
        <v>152.38</v>
      </c>
      <c r="J7310">
        <v>7.65</v>
      </c>
      <c r="K7310">
        <v>144.72</v>
      </c>
    </row>
    <row r="7311" spans="1:11" x14ac:dyDescent="0.3">
      <c r="A7311" t="s">
        <v>649</v>
      </c>
      <c r="B7311" s="2">
        <v>46081</v>
      </c>
      <c r="C7311">
        <v>606607.56999999995</v>
      </c>
      <c r="D7311">
        <v>2916.77</v>
      </c>
      <c r="E7311">
        <v>693.23</v>
      </c>
      <c r="F7311">
        <v>3680.43</v>
      </c>
      <c r="G7311">
        <v>1370.38</v>
      </c>
      <c r="H7311">
        <v>600863.53</v>
      </c>
      <c r="I7311">
        <v>150.93</v>
      </c>
      <c r="J7311">
        <v>7.65</v>
      </c>
      <c r="K7311">
        <v>143.28</v>
      </c>
    </row>
    <row r="7312" spans="1:11" x14ac:dyDescent="0.3">
      <c r="A7312" t="s">
        <v>649</v>
      </c>
      <c r="B7312" s="2">
        <v>46112</v>
      </c>
      <c r="C7312">
        <v>600863.53</v>
      </c>
      <c r="D7312">
        <v>2889.15</v>
      </c>
      <c r="E7312">
        <v>686.66</v>
      </c>
      <c r="F7312">
        <v>3645.58</v>
      </c>
      <c r="G7312">
        <v>1357.41</v>
      </c>
      <c r="H7312">
        <v>595173.88</v>
      </c>
      <c r="I7312">
        <v>149.5</v>
      </c>
      <c r="J7312">
        <v>7.65</v>
      </c>
      <c r="K7312">
        <v>141.85</v>
      </c>
    </row>
    <row r="7313" spans="1:11" x14ac:dyDescent="0.3">
      <c r="A7313" t="s">
        <v>649</v>
      </c>
      <c r="B7313" s="2">
        <v>46142</v>
      </c>
      <c r="C7313">
        <v>595173.88</v>
      </c>
      <c r="D7313">
        <v>2861.79</v>
      </c>
      <c r="E7313">
        <v>680.16</v>
      </c>
      <c r="F7313">
        <v>3611.06</v>
      </c>
      <c r="G7313">
        <v>1344.55</v>
      </c>
      <c r="H7313">
        <v>589538.1</v>
      </c>
      <c r="I7313">
        <v>148.09</v>
      </c>
      <c r="J7313">
        <v>7.65</v>
      </c>
      <c r="K7313">
        <v>140.44</v>
      </c>
    </row>
    <row r="7314" spans="1:11" x14ac:dyDescent="0.3">
      <c r="A7314" t="s">
        <v>649</v>
      </c>
      <c r="B7314" s="2">
        <v>46173</v>
      </c>
      <c r="C7314">
        <v>589538.1</v>
      </c>
      <c r="D7314">
        <v>2834.7</v>
      </c>
      <c r="E7314">
        <v>673.72</v>
      </c>
      <c r="F7314">
        <v>3576.87</v>
      </c>
      <c r="G7314">
        <v>1331.82</v>
      </c>
      <c r="H7314">
        <v>583955.68999999994</v>
      </c>
      <c r="I7314">
        <v>146.69</v>
      </c>
      <c r="J7314">
        <v>7.65</v>
      </c>
      <c r="K7314">
        <v>139.03</v>
      </c>
    </row>
    <row r="7315" spans="1:11" x14ac:dyDescent="0.3">
      <c r="A7315" t="s">
        <v>649</v>
      </c>
      <c r="B7315" s="2">
        <v>46203</v>
      </c>
      <c r="C7315">
        <v>583955.68999999994</v>
      </c>
      <c r="D7315">
        <v>2807.85</v>
      </c>
      <c r="E7315">
        <v>667.34</v>
      </c>
      <c r="F7315">
        <v>3543</v>
      </c>
      <c r="G7315">
        <v>1319.21</v>
      </c>
      <c r="H7315">
        <v>578426.14</v>
      </c>
      <c r="I7315">
        <v>145.30000000000001</v>
      </c>
      <c r="J7315">
        <v>7.65</v>
      </c>
      <c r="K7315">
        <v>137.63999999999999</v>
      </c>
    </row>
    <row r="7316" spans="1:11" x14ac:dyDescent="0.3">
      <c r="A7316" t="s">
        <v>649</v>
      </c>
      <c r="B7316" s="2">
        <v>46234</v>
      </c>
      <c r="C7316">
        <v>578426.14</v>
      </c>
      <c r="D7316">
        <v>2781.27</v>
      </c>
      <c r="E7316">
        <v>661.02</v>
      </c>
      <c r="F7316">
        <v>3509.45</v>
      </c>
      <c r="G7316">
        <v>1306.72</v>
      </c>
      <c r="H7316">
        <v>572948.94999999995</v>
      </c>
      <c r="I7316">
        <v>143.91999999999999</v>
      </c>
      <c r="J7316">
        <v>7.65</v>
      </c>
      <c r="K7316">
        <v>136.27000000000001</v>
      </c>
    </row>
    <row r="7317" spans="1:11" x14ac:dyDescent="0.3">
      <c r="A7317" t="s">
        <v>649</v>
      </c>
      <c r="B7317" s="2">
        <v>46265</v>
      </c>
      <c r="C7317">
        <v>572948.94999999995</v>
      </c>
      <c r="D7317">
        <v>2754.93</v>
      </c>
      <c r="E7317">
        <v>654.76</v>
      </c>
      <c r="F7317">
        <v>3476.22</v>
      </c>
      <c r="G7317">
        <v>1294.3499999999999</v>
      </c>
      <c r="H7317">
        <v>567523.62</v>
      </c>
      <c r="I7317">
        <v>142.56</v>
      </c>
      <c r="J7317">
        <v>7.65</v>
      </c>
      <c r="K7317">
        <v>134.91</v>
      </c>
    </row>
    <row r="7318" spans="1:11" x14ac:dyDescent="0.3">
      <c r="A7318" t="s">
        <v>649</v>
      </c>
      <c r="B7318" s="2">
        <v>46295</v>
      </c>
      <c r="C7318">
        <v>567523.62</v>
      </c>
      <c r="D7318">
        <v>2728.84</v>
      </c>
      <c r="E7318">
        <v>648.55999999999995</v>
      </c>
      <c r="F7318">
        <v>3443.3</v>
      </c>
      <c r="G7318">
        <v>1282.0899999999999</v>
      </c>
      <c r="H7318">
        <v>562149.67000000004</v>
      </c>
      <c r="I7318">
        <v>141.21</v>
      </c>
      <c r="J7318">
        <v>7.65</v>
      </c>
      <c r="K7318">
        <v>133.56</v>
      </c>
    </row>
    <row r="7319" spans="1:11" x14ac:dyDescent="0.3">
      <c r="A7319" t="s">
        <v>649</v>
      </c>
      <c r="B7319" s="2">
        <v>46326</v>
      </c>
      <c r="C7319">
        <v>562149.67000000004</v>
      </c>
      <c r="D7319">
        <v>2703</v>
      </c>
      <c r="E7319">
        <v>642.41999999999996</v>
      </c>
      <c r="F7319">
        <v>3410.69</v>
      </c>
      <c r="G7319">
        <v>1269.95</v>
      </c>
      <c r="H7319">
        <v>556826.6</v>
      </c>
      <c r="I7319">
        <v>139.87</v>
      </c>
      <c r="J7319">
        <v>7.65</v>
      </c>
      <c r="K7319">
        <v>132.22</v>
      </c>
    </row>
    <row r="7320" spans="1:11" x14ac:dyDescent="0.3">
      <c r="A7320" t="s">
        <v>649</v>
      </c>
      <c r="B7320" s="2">
        <v>46356</v>
      </c>
      <c r="C7320">
        <v>556826.6</v>
      </c>
      <c r="D7320">
        <v>2677.41</v>
      </c>
      <c r="E7320">
        <v>636.34</v>
      </c>
      <c r="F7320">
        <v>3378.4</v>
      </c>
      <c r="G7320">
        <v>1257.92</v>
      </c>
      <c r="H7320">
        <v>551553.93999999994</v>
      </c>
      <c r="I7320">
        <v>138.55000000000001</v>
      </c>
      <c r="J7320">
        <v>7.65</v>
      </c>
      <c r="K7320">
        <v>130.88999999999999</v>
      </c>
    </row>
    <row r="7321" spans="1:11" x14ac:dyDescent="0.3">
      <c r="A7321" t="s">
        <v>649</v>
      </c>
      <c r="B7321" s="2">
        <v>46387</v>
      </c>
      <c r="C7321">
        <v>551553.93999999994</v>
      </c>
      <c r="D7321">
        <v>2652.06</v>
      </c>
      <c r="E7321">
        <v>630.30999999999995</v>
      </c>
      <c r="F7321">
        <v>3346.41</v>
      </c>
      <c r="G7321">
        <v>1246.01</v>
      </c>
      <c r="H7321">
        <v>546331.21</v>
      </c>
      <c r="I7321">
        <v>137.24</v>
      </c>
      <c r="J7321">
        <v>7.65</v>
      </c>
      <c r="K7321">
        <v>129.58000000000001</v>
      </c>
    </row>
    <row r="7322" spans="1:11" x14ac:dyDescent="0.3">
      <c r="A7322" t="s">
        <v>650</v>
      </c>
      <c r="B7322" s="2">
        <v>46053</v>
      </c>
      <c r="C7322">
        <v>385168.97</v>
      </c>
      <c r="D7322">
        <v>2000.95</v>
      </c>
      <c r="E7322">
        <v>492.56</v>
      </c>
      <c r="F7322">
        <v>4929.47</v>
      </c>
      <c r="G7322">
        <v>548.61</v>
      </c>
      <c r="H7322">
        <v>379198.32</v>
      </c>
      <c r="I7322">
        <v>79.62</v>
      </c>
      <c r="J7322">
        <v>6.56</v>
      </c>
      <c r="K7322">
        <v>73.069999999999993</v>
      </c>
    </row>
    <row r="7323" spans="1:11" x14ac:dyDescent="0.3">
      <c r="A7323" t="s">
        <v>650</v>
      </c>
      <c r="B7323" s="2">
        <v>46081</v>
      </c>
      <c r="C7323">
        <v>379198.32</v>
      </c>
      <c r="D7323">
        <v>1969.94</v>
      </c>
      <c r="E7323">
        <v>484.93</v>
      </c>
      <c r="F7323">
        <v>4853.0600000000004</v>
      </c>
      <c r="G7323">
        <v>540.11</v>
      </c>
      <c r="H7323">
        <v>373320.23</v>
      </c>
      <c r="I7323">
        <v>78.39</v>
      </c>
      <c r="J7323">
        <v>6.56</v>
      </c>
      <c r="K7323">
        <v>71.83</v>
      </c>
    </row>
    <row r="7324" spans="1:11" x14ac:dyDescent="0.3">
      <c r="A7324" t="s">
        <v>650</v>
      </c>
      <c r="B7324" s="2">
        <v>46112</v>
      </c>
      <c r="C7324">
        <v>373320.23</v>
      </c>
      <c r="D7324">
        <v>1939.4</v>
      </c>
      <c r="E7324">
        <v>477.41</v>
      </c>
      <c r="F7324">
        <v>4777.83</v>
      </c>
      <c r="G7324">
        <v>531.74</v>
      </c>
      <c r="H7324">
        <v>367533.25</v>
      </c>
      <c r="I7324">
        <v>77.17</v>
      </c>
      <c r="J7324">
        <v>6.56</v>
      </c>
      <c r="K7324">
        <v>70.62</v>
      </c>
    </row>
    <row r="7325" spans="1:11" x14ac:dyDescent="0.3">
      <c r="A7325" t="s">
        <v>650</v>
      </c>
      <c r="B7325" s="2">
        <v>46142</v>
      </c>
      <c r="C7325">
        <v>367533.25</v>
      </c>
      <c r="D7325">
        <v>1909.34</v>
      </c>
      <c r="E7325">
        <v>470.01</v>
      </c>
      <c r="F7325">
        <v>4703.76</v>
      </c>
      <c r="G7325">
        <v>523.5</v>
      </c>
      <c r="H7325">
        <v>361835.98</v>
      </c>
      <c r="I7325">
        <v>75.98</v>
      </c>
      <c r="J7325">
        <v>6.56</v>
      </c>
      <c r="K7325">
        <v>69.42</v>
      </c>
    </row>
    <row r="7326" spans="1:11" x14ac:dyDescent="0.3">
      <c r="A7326" t="s">
        <v>650</v>
      </c>
      <c r="B7326" s="2">
        <v>46173</v>
      </c>
      <c r="C7326">
        <v>361835.98</v>
      </c>
      <c r="D7326">
        <v>1879.74</v>
      </c>
      <c r="E7326">
        <v>462.72</v>
      </c>
      <c r="F7326">
        <v>4630.8500000000004</v>
      </c>
      <c r="G7326">
        <v>515.38</v>
      </c>
      <c r="H7326">
        <v>356227.03</v>
      </c>
      <c r="I7326">
        <v>74.8</v>
      </c>
      <c r="J7326">
        <v>6.56</v>
      </c>
      <c r="K7326">
        <v>68.239999999999995</v>
      </c>
    </row>
    <row r="7327" spans="1:11" x14ac:dyDescent="0.3">
      <c r="A7327" t="s">
        <v>650</v>
      </c>
      <c r="B7327" s="2">
        <v>46203</v>
      </c>
      <c r="C7327">
        <v>356227.03</v>
      </c>
      <c r="D7327">
        <v>1850.6</v>
      </c>
      <c r="E7327">
        <v>455.55</v>
      </c>
      <c r="F7327">
        <v>4559.0600000000004</v>
      </c>
      <c r="G7327">
        <v>507.39</v>
      </c>
      <c r="H7327">
        <v>350705.02</v>
      </c>
      <c r="I7327">
        <v>73.64</v>
      </c>
      <c r="J7327">
        <v>6.56</v>
      </c>
      <c r="K7327">
        <v>67.08</v>
      </c>
    </row>
    <row r="7328" spans="1:11" x14ac:dyDescent="0.3">
      <c r="A7328" t="s">
        <v>650</v>
      </c>
      <c r="B7328" s="2">
        <v>46234</v>
      </c>
      <c r="C7328">
        <v>350705.02</v>
      </c>
      <c r="D7328">
        <v>1821.91</v>
      </c>
      <c r="E7328">
        <v>448.49</v>
      </c>
      <c r="F7328">
        <v>4488.3900000000003</v>
      </c>
      <c r="G7328">
        <v>499.53</v>
      </c>
      <c r="H7328">
        <v>345268.61</v>
      </c>
      <c r="I7328">
        <v>72.5</v>
      </c>
      <c r="J7328">
        <v>6.56</v>
      </c>
      <c r="K7328">
        <v>65.94</v>
      </c>
    </row>
    <row r="7329" spans="1:11" x14ac:dyDescent="0.3">
      <c r="A7329" t="s">
        <v>650</v>
      </c>
      <c r="B7329" s="2">
        <v>46265</v>
      </c>
      <c r="C7329">
        <v>345268.61</v>
      </c>
      <c r="D7329">
        <v>1793.67</v>
      </c>
      <c r="E7329">
        <v>441.54</v>
      </c>
      <c r="F7329">
        <v>4418.82</v>
      </c>
      <c r="G7329">
        <v>491.78</v>
      </c>
      <c r="H7329">
        <v>339916.47</v>
      </c>
      <c r="I7329">
        <v>71.37</v>
      </c>
      <c r="J7329">
        <v>6.56</v>
      </c>
      <c r="K7329">
        <v>64.819999999999993</v>
      </c>
    </row>
    <row r="7330" spans="1:11" x14ac:dyDescent="0.3">
      <c r="A7330" t="s">
        <v>650</v>
      </c>
      <c r="B7330" s="2">
        <v>46295</v>
      </c>
      <c r="C7330">
        <v>339916.47</v>
      </c>
      <c r="D7330">
        <v>1765.87</v>
      </c>
      <c r="E7330">
        <v>434.69</v>
      </c>
      <c r="F7330">
        <v>4350.32</v>
      </c>
      <c r="G7330">
        <v>484.16</v>
      </c>
      <c r="H7330">
        <v>334647.3</v>
      </c>
      <c r="I7330">
        <v>70.27</v>
      </c>
      <c r="J7330">
        <v>6.56</v>
      </c>
      <c r="K7330">
        <v>63.71</v>
      </c>
    </row>
    <row r="7331" spans="1:11" x14ac:dyDescent="0.3">
      <c r="A7331" t="s">
        <v>650</v>
      </c>
      <c r="B7331" s="2">
        <v>46326</v>
      </c>
      <c r="C7331">
        <v>334647.3</v>
      </c>
      <c r="D7331">
        <v>1738.49</v>
      </c>
      <c r="E7331">
        <v>427.96</v>
      </c>
      <c r="F7331">
        <v>4282.88</v>
      </c>
      <c r="G7331">
        <v>476.65</v>
      </c>
      <c r="H7331">
        <v>329459.81</v>
      </c>
      <c r="I7331">
        <v>69.180000000000007</v>
      </c>
      <c r="J7331">
        <v>6.56</v>
      </c>
      <c r="K7331">
        <v>62.62</v>
      </c>
    </row>
    <row r="7332" spans="1:11" x14ac:dyDescent="0.3">
      <c r="A7332" t="s">
        <v>650</v>
      </c>
      <c r="B7332" s="2">
        <v>46356</v>
      </c>
      <c r="C7332">
        <v>329459.81</v>
      </c>
      <c r="D7332">
        <v>1711.54</v>
      </c>
      <c r="E7332">
        <v>421.32</v>
      </c>
      <c r="F7332">
        <v>4216.49</v>
      </c>
      <c r="G7332">
        <v>469.27</v>
      </c>
      <c r="H7332">
        <v>324352.73</v>
      </c>
      <c r="I7332">
        <v>68.11</v>
      </c>
      <c r="J7332">
        <v>6.56</v>
      </c>
      <c r="K7332">
        <v>61.55</v>
      </c>
    </row>
    <row r="7333" spans="1:11" x14ac:dyDescent="0.3">
      <c r="A7333" t="s">
        <v>650</v>
      </c>
      <c r="B7333" s="2">
        <v>46387</v>
      </c>
      <c r="C7333">
        <v>324352.73</v>
      </c>
      <c r="D7333">
        <v>1685.01</v>
      </c>
      <c r="E7333">
        <v>414.79</v>
      </c>
      <c r="F7333">
        <v>4151.13</v>
      </c>
      <c r="G7333">
        <v>461.99</v>
      </c>
      <c r="H7333">
        <v>319324.82</v>
      </c>
      <c r="I7333">
        <v>67.05</v>
      </c>
      <c r="J7333">
        <v>6.56</v>
      </c>
      <c r="K7333">
        <v>60.49</v>
      </c>
    </row>
    <row r="7334" spans="1:11" x14ac:dyDescent="0.3">
      <c r="A7334" t="s">
        <v>651</v>
      </c>
      <c r="B7334" s="2">
        <v>46053</v>
      </c>
      <c r="C7334">
        <v>210489.81</v>
      </c>
      <c r="D7334">
        <v>853.36</v>
      </c>
      <c r="E7334">
        <v>285.43</v>
      </c>
      <c r="F7334">
        <v>1653.19</v>
      </c>
      <c r="G7334">
        <v>707.71</v>
      </c>
      <c r="H7334">
        <v>207843.47</v>
      </c>
      <c r="I7334">
        <v>43.58</v>
      </c>
      <c r="J7334">
        <v>7.12</v>
      </c>
      <c r="K7334">
        <v>36.46</v>
      </c>
    </row>
    <row r="7335" spans="1:11" x14ac:dyDescent="0.3">
      <c r="A7335" t="s">
        <v>651</v>
      </c>
      <c r="B7335" s="2">
        <v>46081</v>
      </c>
      <c r="C7335">
        <v>207843.47</v>
      </c>
      <c r="D7335">
        <v>842.63</v>
      </c>
      <c r="E7335">
        <v>281.83999999999997</v>
      </c>
      <c r="F7335">
        <v>1632.41</v>
      </c>
      <c r="G7335">
        <v>698.82</v>
      </c>
      <c r="H7335">
        <v>205230.41</v>
      </c>
      <c r="I7335">
        <v>43.03</v>
      </c>
      <c r="J7335">
        <v>7.12</v>
      </c>
      <c r="K7335">
        <v>35.909999999999997</v>
      </c>
    </row>
    <row r="7336" spans="1:11" x14ac:dyDescent="0.3">
      <c r="A7336" t="s">
        <v>651</v>
      </c>
      <c r="B7336" s="2">
        <v>46112</v>
      </c>
      <c r="C7336">
        <v>205230.41</v>
      </c>
      <c r="D7336">
        <v>832.04</v>
      </c>
      <c r="E7336">
        <v>278.3</v>
      </c>
      <c r="F7336">
        <v>1611.88</v>
      </c>
      <c r="G7336">
        <v>690.03</v>
      </c>
      <c r="H7336">
        <v>202650.2</v>
      </c>
      <c r="I7336">
        <v>42.49</v>
      </c>
      <c r="J7336">
        <v>7.12</v>
      </c>
      <c r="K7336">
        <v>35.369999999999997</v>
      </c>
    </row>
    <row r="7337" spans="1:11" x14ac:dyDescent="0.3">
      <c r="A7337" t="s">
        <v>651</v>
      </c>
      <c r="B7337" s="2">
        <v>46142</v>
      </c>
      <c r="C7337">
        <v>202650.2</v>
      </c>
      <c r="D7337">
        <v>821.58</v>
      </c>
      <c r="E7337">
        <v>274.8</v>
      </c>
      <c r="F7337">
        <v>1591.62</v>
      </c>
      <c r="G7337">
        <v>681.36</v>
      </c>
      <c r="H7337">
        <v>200102.42</v>
      </c>
      <c r="I7337">
        <v>41.95</v>
      </c>
      <c r="J7337">
        <v>7.12</v>
      </c>
      <c r="K7337">
        <v>34.83</v>
      </c>
    </row>
    <row r="7338" spans="1:11" x14ac:dyDescent="0.3">
      <c r="A7338" t="s">
        <v>651</v>
      </c>
      <c r="B7338" s="2">
        <v>46173</v>
      </c>
      <c r="C7338">
        <v>200102.42</v>
      </c>
      <c r="D7338">
        <v>811.25</v>
      </c>
      <c r="E7338">
        <v>271.35000000000002</v>
      </c>
      <c r="F7338">
        <v>1571.61</v>
      </c>
      <c r="G7338">
        <v>672.79</v>
      </c>
      <c r="H7338">
        <v>197586.68</v>
      </c>
      <c r="I7338">
        <v>41.43</v>
      </c>
      <c r="J7338">
        <v>7.12</v>
      </c>
      <c r="K7338">
        <v>34.31</v>
      </c>
    </row>
    <row r="7339" spans="1:11" x14ac:dyDescent="0.3">
      <c r="A7339" t="s">
        <v>651</v>
      </c>
      <c r="B7339" s="2">
        <v>46203</v>
      </c>
      <c r="C7339">
        <v>197586.68</v>
      </c>
      <c r="D7339">
        <v>801.05</v>
      </c>
      <c r="E7339">
        <v>267.93</v>
      </c>
      <c r="F7339">
        <v>1551.85</v>
      </c>
      <c r="G7339">
        <v>664.33</v>
      </c>
      <c r="H7339">
        <v>195102.56</v>
      </c>
      <c r="I7339">
        <v>40.909999999999997</v>
      </c>
      <c r="J7339">
        <v>7.12</v>
      </c>
      <c r="K7339">
        <v>33.78</v>
      </c>
    </row>
    <row r="7340" spans="1:11" x14ac:dyDescent="0.3">
      <c r="A7340" t="s">
        <v>651</v>
      </c>
      <c r="B7340" s="2">
        <v>46234</v>
      </c>
      <c r="C7340">
        <v>195102.56</v>
      </c>
      <c r="D7340">
        <v>790.98</v>
      </c>
      <c r="E7340">
        <v>264.57</v>
      </c>
      <c r="F7340">
        <v>1532.34</v>
      </c>
      <c r="G7340">
        <v>655.98</v>
      </c>
      <c r="H7340">
        <v>192649.68</v>
      </c>
      <c r="I7340">
        <v>40.39</v>
      </c>
      <c r="J7340">
        <v>7.12</v>
      </c>
      <c r="K7340">
        <v>33.270000000000003</v>
      </c>
    </row>
    <row r="7341" spans="1:11" x14ac:dyDescent="0.3">
      <c r="A7341" t="s">
        <v>651</v>
      </c>
      <c r="B7341" s="2">
        <v>46265</v>
      </c>
      <c r="C7341">
        <v>192649.68</v>
      </c>
      <c r="D7341">
        <v>781.03</v>
      </c>
      <c r="E7341">
        <v>261.24</v>
      </c>
      <c r="F7341">
        <v>1513.07</v>
      </c>
      <c r="G7341">
        <v>647.73</v>
      </c>
      <c r="H7341">
        <v>190227.64</v>
      </c>
      <c r="I7341">
        <v>39.880000000000003</v>
      </c>
      <c r="J7341">
        <v>7.12</v>
      </c>
      <c r="K7341">
        <v>32.76</v>
      </c>
    </row>
    <row r="7342" spans="1:11" x14ac:dyDescent="0.3">
      <c r="A7342" t="s">
        <v>651</v>
      </c>
      <c r="B7342" s="2">
        <v>46295</v>
      </c>
      <c r="C7342">
        <v>190227.64</v>
      </c>
      <c r="D7342">
        <v>771.21</v>
      </c>
      <c r="E7342">
        <v>257.95999999999998</v>
      </c>
      <c r="F7342">
        <v>1494.05</v>
      </c>
      <c r="G7342">
        <v>639.59</v>
      </c>
      <c r="H7342">
        <v>187836.04</v>
      </c>
      <c r="I7342">
        <v>39.380000000000003</v>
      </c>
      <c r="J7342">
        <v>7.12</v>
      </c>
      <c r="K7342">
        <v>32.26</v>
      </c>
    </row>
    <row r="7343" spans="1:11" x14ac:dyDescent="0.3">
      <c r="A7343" t="s">
        <v>651</v>
      </c>
      <c r="B7343" s="2">
        <v>46326</v>
      </c>
      <c r="C7343">
        <v>187836.04</v>
      </c>
      <c r="D7343">
        <v>761.52</v>
      </c>
      <c r="E7343">
        <v>254.71</v>
      </c>
      <c r="F7343">
        <v>1475.27</v>
      </c>
      <c r="G7343">
        <v>631.54999999999995</v>
      </c>
      <c r="H7343">
        <v>185474.52</v>
      </c>
      <c r="I7343">
        <v>38.89</v>
      </c>
      <c r="J7343">
        <v>7.12</v>
      </c>
      <c r="K7343">
        <v>31.77</v>
      </c>
    </row>
    <row r="7344" spans="1:11" x14ac:dyDescent="0.3">
      <c r="A7344" t="s">
        <v>651</v>
      </c>
      <c r="B7344" s="2">
        <v>46356</v>
      </c>
      <c r="C7344">
        <v>185474.52</v>
      </c>
      <c r="D7344">
        <v>751.94</v>
      </c>
      <c r="E7344">
        <v>251.51</v>
      </c>
      <c r="F7344">
        <v>1456.72</v>
      </c>
      <c r="G7344">
        <v>623.61</v>
      </c>
      <c r="H7344">
        <v>183142.68</v>
      </c>
      <c r="I7344">
        <v>38.4</v>
      </c>
      <c r="J7344">
        <v>7.12</v>
      </c>
      <c r="K7344">
        <v>31.28</v>
      </c>
    </row>
    <row r="7345" spans="1:11" x14ac:dyDescent="0.3">
      <c r="A7345" t="s">
        <v>651</v>
      </c>
      <c r="B7345" s="2">
        <v>46387</v>
      </c>
      <c r="C7345">
        <v>183142.68</v>
      </c>
      <c r="D7345">
        <v>742.49</v>
      </c>
      <c r="E7345">
        <v>248.35</v>
      </c>
      <c r="F7345">
        <v>1438.41</v>
      </c>
      <c r="G7345">
        <v>615.77</v>
      </c>
      <c r="H7345">
        <v>180840.16</v>
      </c>
      <c r="I7345">
        <v>37.909999999999997</v>
      </c>
      <c r="J7345">
        <v>7.12</v>
      </c>
      <c r="K7345">
        <v>30.79</v>
      </c>
    </row>
    <row r="7346" spans="1:11" x14ac:dyDescent="0.3">
      <c r="A7346" t="s">
        <v>652</v>
      </c>
      <c r="B7346" s="2">
        <v>46053</v>
      </c>
      <c r="C7346">
        <v>304101.65999999997</v>
      </c>
      <c r="D7346">
        <v>1345.14</v>
      </c>
      <c r="E7346">
        <v>435.67</v>
      </c>
      <c r="F7346">
        <v>3499.98</v>
      </c>
      <c r="G7346">
        <v>500.18</v>
      </c>
      <c r="H7346">
        <v>299665.82</v>
      </c>
      <c r="I7346">
        <v>62.89</v>
      </c>
      <c r="J7346">
        <v>6.66</v>
      </c>
      <c r="K7346">
        <v>56.23</v>
      </c>
    </row>
    <row r="7347" spans="1:11" x14ac:dyDescent="0.3">
      <c r="A7347" t="s">
        <v>652</v>
      </c>
      <c r="B7347" s="2">
        <v>46081</v>
      </c>
      <c r="C7347">
        <v>299665.82</v>
      </c>
      <c r="D7347">
        <v>1325.52</v>
      </c>
      <c r="E7347">
        <v>429.32</v>
      </c>
      <c r="F7347">
        <v>3448.92</v>
      </c>
      <c r="G7347">
        <v>492.89</v>
      </c>
      <c r="H7347">
        <v>295294.69</v>
      </c>
      <c r="I7347">
        <v>61.98</v>
      </c>
      <c r="J7347">
        <v>6.66</v>
      </c>
      <c r="K7347">
        <v>55.31</v>
      </c>
    </row>
    <row r="7348" spans="1:11" x14ac:dyDescent="0.3">
      <c r="A7348" t="s">
        <v>652</v>
      </c>
      <c r="B7348" s="2">
        <v>46112</v>
      </c>
      <c r="C7348">
        <v>295294.69</v>
      </c>
      <c r="D7348">
        <v>1306.19</v>
      </c>
      <c r="E7348">
        <v>423.06</v>
      </c>
      <c r="F7348">
        <v>3398.62</v>
      </c>
      <c r="G7348">
        <v>485.7</v>
      </c>
      <c r="H7348">
        <v>290987.32</v>
      </c>
      <c r="I7348">
        <v>61.07</v>
      </c>
      <c r="J7348">
        <v>6.66</v>
      </c>
      <c r="K7348">
        <v>54.41</v>
      </c>
    </row>
    <row r="7349" spans="1:11" x14ac:dyDescent="0.3">
      <c r="A7349" t="s">
        <v>652</v>
      </c>
      <c r="B7349" s="2">
        <v>46142</v>
      </c>
      <c r="C7349">
        <v>290987.32</v>
      </c>
      <c r="D7349">
        <v>1287.1300000000001</v>
      </c>
      <c r="E7349">
        <v>416.89</v>
      </c>
      <c r="F7349">
        <v>3349.04</v>
      </c>
      <c r="G7349">
        <v>478.61</v>
      </c>
      <c r="H7349">
        <v>286742.78000000003</v>
      </c>
      <c r="I7349">
        <v>60.18</v>
      </c>
      <c r="J7349">
        <v>6.66</v>
      </c>
      <c r="K7349">
        <v>53.52</v>
      </c>
    </row>
    <row r="7350" spans="1:11" x14ac:dyDescent="0.3">
      <c r="A7350" t="s">
        <v>652</v>
      </c>
      <c r="B7350" s="2">
        <v>46173</v>
      </c>
      <c r="C7350">
        <v>286742.78000000003</v>
      </c>
      <c r="D7350">
        <v>1268.3599999999999</v>
      </c>
      <c r="E7350">
        <v>410.81</v>
      </c>
      <c r="F7350">
        <v>3300.19</v>
      </c>
      <c r="G7350">
        <v>471.63</v>
      </c>
      <c r="H7350">
        <v>282560.15000000002</v>
      </c>
      <c r="I7350">
        <v>59.3</v>
      </c>
      <c r="J7350">
        <v>6.66</v>
      </c>
      <c r="K7350">
        <v>52.64</v>
      </c>
    </row>
    <row r="7351" spans="1:11" x14ac:dyDescent="0.3">
      <c r="A7351" t="s">
        <v>652</v>
      </c>
      <c r="B7351" s="2">
        <v>46203</v>
      </c>
      <c r="C7351">
        <v>282560.15000000002</v>
      </c>
      <c r="D7351">
        <v>1249.8599999999999</v>
      </c>
      <c r="E7351">
        <v>404.81</v>
      </c>
      <c r="F7351">
        <v>3252.05</v>
      </c>
      <c r="G7351">
        <v>464.75</v>
      </c>
      <c r="H7351">
        <v>278438.53000000003</v>
      </c>
      <c r="I7351">
        <v>58.44</v>
      </c>
      <c r="J7351">
        <v>6.66</v>
      </c>
      <c r="K7351">
        <v>51.77</v>
      </c>
    </row>
    <row r="7352" spans="1:11" x14ac:dyDescent="0.3">
      <c r="A7352" t="s">
        <v>652</v>
      </c>
      <c r="B7352" s="2">
        <v>46234</v>
      </c>
      <c r="C7352">
        <v>278438.53000000003</v>
      </c>
      <c r="D7352">
        <v>1231.6300000000001</v>
      </c>
      <c r="E7352">
        <v>398.91</v>
      </c>
      <c r="F7352">
        <v>3204.61</v>
      </c>
      <c r="G7352">
        <v>457.97</v>
      </c>
      <c r="H7352">
        <v>274377.03000000003</v>
      </c>
      <c r="I7352">
        <v>57.58</v>
      </c>
      <c r="J7352">
        <v>6.66</v>
      </c>
      <c r="K7352">
        <v>50.92</v>
      </c>
    </row>
    <row r="7353" spans="1:11" x14ac:dyDescent="0.3">
      <c r="A7353" t="s">
        <v>652</v>
      </c>
      <c r="B7353" s="2">
        <v>46265</v>
      </c>
      <c r="C7353">
        <v>274377.03000000003</v>
      </c>
      <c r="D7353">
        <v>1213.6600000000001</v>
      </c>
      <c r="E7353">
        <v>393.09</v>
      </c>
      <c r="F7353">
        <v>3157.87</v>
      </c>
      <c r="G7353">
        <v>451.29</v>
      </c>
      <c r="H7353">
        <v>270374.78000000003</v>
      </c>
      <c r="I7353">
        <v>56.74</v>
      </c>
      <c r="J7353">
        <v>6.66</v>
      </c>
      <c r="K7353">
        <v>50.08</v>
      </c>
    </row>
    <row r="7354" spans="1:11" x14ac:dyDescent="0.3">
      <c r="A7354" t="s">
        <v>652</v>
      </c>
      <c r="B7354" s="2">
        <v>46295</v>
      </c>
      <c r="C7354">
        <v>270374.78000000003</v>
      </c>
      <c r="D7354">
        <v>1195.96</v>
      </c>
      <c r="E7354">
        <v>387.36</v>
      </c>
      <c r="F7354">
        <v>3111.81</v>
      </c>
      <c r="G7354">
        <v>444.71</v>
      </c>
      <c r="H7354">
        <v>266430.90999999997</v>
      </c>
      <c r="I7354">
        <v>55.92</v>
      </c>
      <c r="J7354">
        <v>6.66</v>
      </c>
      <c r="K7354">
        <v>49.25</v>
      </c>
    </row>
    <row r="7355" spans="1:11" x14ac:dyDescent="0.3">
      <c r="A7355" t="s">
        <v>652</v>
      </c>
      <c r="B7355" s="2">
        <v>46326</v>
      </c>
      <c r="C7355">
        <v>266430.90999999997</v>
      </c>
      <c r="D7355">
        <v>1178.51</v>
      </c>
      <c r="E7355">
        <v>381.71</v>
      </c>
      <c r="F7355">
        <v>3066.42</v>
      </c>
      <c r="G7355">
        <v>438.22</v>
      </c>
      <c r="H7355">
        <v>262544.56</v>
      </c>
      <c r="I7355">
        <v>55.1</v>
      </c>
      <c r="J7355">
        <v>6.66</v>
      </c>
      <c r="K7355">
        <v>48.44</v>
      </c>
    </row>
    <row r="7356" spans="1:11" x14ac:dyDescent="0.3">
      <c r="A7356" t="s">
        <v>652</v>
      </c>
      <c r="B7356" s="2">
        <v>46356</v>
      </c>
      <c r="C7356">
        <v>262544.56</v>
      </c>
      <c r="D7356">
        <v>1161.32</v>
      </c>
      <c r="E7356">
        <v>376.14</v>
      </c>
      <c r="F7356">
        <v>3021.69</v>
      </c>
      <c r="G7356">
        <v>431.83</v>
      </c>
      <c r="H7356">
        <v>258714.9</v>
      </c>
      <c r="I7356">
        <v>54.3</v>
      </c>
      <c r="J7356">
        <v>6.66</v>
      </c>
      <c r="K7356">
        <v>47.63</v>
      </c>
    </row>
    <row r="7357" spans="1:11" x14ac:dyDescent="0.3">
      <c r="A7357" t="s">
        <v>652</v>
      </c>
      <c r="B7357" s="2">
        <v>46387</v>
      </c>
      <c r="C7357">
        <v>258714.9</v>
      </c>
      <c r="D7357">
        <v>1144.3800000000001</v>
      </c>
      <c r="E7357">
        <v>370.65</v>
      </c>
      <c r="F7357">
        <v>2977.61</v>
      </c>
      <c r="G7357">
        <v>425.53</v>
      </c>
      <c r="H7357">
        <v>254941.11</v>
      </c>
      <c r="I7357">
        <v>53.51</v>
      </c>
      <c r="J7357">
        <v>6.66</v>
      </c>
      <c r="K7357">
        <v>46.84</v>
      </c>
    </row>
    <row r="7358" spans="1:11" x14ac:dyDescent="0.3">
      <c r="A7358" t="s">
        <v>653</v>
      </c>
      <c r="B7358" s="2">
        <v>46053</v>
      </c>
      <c r="C7358">
        <v>523882.54</v>
      </c>
      <c r="D7358">
        <v>2639.06</v>
      </c>
      <c r="E7358">
        <v>576.70000000000005</v>
      </c>
      <c r="F7358">
        <v>4306.8100000000004</v>
      </c>
      <c r="G7358">
        <v>260.66000000000003</v>
      </c>
      <c r="H7358">
        <v>518738.37</v>
      </c>
      <c r="I7358">
        <v>108.61</v>
      </c>
      <c r="J7358">
        <v>5.88</v>
      </c>
      <c r="K7358">
        <v>102.72</v>
      </c>
    </row>
    <row r="7359" spans="1:11" x14ac:dyDescent="0.3">
      <c r="A7359" t="s">
        <v>653</v>
      </c>
      <c r="B7359" s="2">
        <v>46081</v>
      </c>
      <c r="C7359">
        <v>518738.37</v>
      </c>
      <c r="D7359">
        <v>2613.14</v>
      </c>
      <c r="E7359">
        <v>571.03</v>
      </c>
      <c r="F7359">
        <v>4264.5200000000004</v>
      </c>
      <c r="G7359">
        <v>258.10000000000002</v>
      </c>
      <c r="H7359">
        <v>513644.71</v>
      </c>
      <c r="I7359">
        <v>107.54</v>
      </c>
      <c r="J7359">
        <v>5.88</v>
      </c>
      <c r="K7359">
        <v>101.66</v>
      </c>
    </row>
    <row r="7360" spans="1:11" x14ac:dyDescent="0.3">
      <c r="A7360" t="s">
        <v>653</v>
      </c>
      <c r="B7360" s="2">
        <v>46112</v>
      </c>
      <c r="C7360">
        <v>513644.71</v>
      </c>
      <c r="D7360">
        <v>2587.4899999999998</v>
      </c>
      <c r="E7360">
        <v>565.42999999999995</v>
      </c>
      <c r="F7360">
        <v>4222.6499999999996</v>
      </c>
      <c r="G7360">
        <v>255.57</v>
      </c>
      <c r="H7360">
        <v>508601.07</v>
      </c>
      <c r="I7360">
        <v>106.48</v>
      </c>
      <c r="J7360">
        <v>5.88</v>
      </c>
      <c r="K7360">
        <v>100.6</v>
      </c>
    </row>
    <row r="7361" spans="1:11" x14ac:dyDescent="0.3">
      <c r="A7361" t="s">
        <v>653</v>
      </c>
      <c r="B7361" s="2">
        <v>46142</v>
      </c>
      <c r="C7361">
        <v>508601.07</v>
      </c>
      <c r="D7361">
        <v>2562.08</v>
      </c>
      <c r="E7361">
        <v>559.88</v>
      </c>
      <c r="F7361">
        <v>4181.18</v>
      </c>
      <c r="G7361">
        <v>253.06</v>
      </c>
      <c r="H7361">
        <v>503606.95</v>
      </c>
      <c r="I7361">
        <v>105.44</v>
      </c>
      <c r="J7361">
        <v>5.88</v>
      </c>
      <c r="K7361">
        <v>99.56</v>
      </c>
    </row>
    <row r="7362" spans="1:11" x14ac:dyDescent="0.3">
      <c r="A7362" t="s">
        <v>653</v>
      </c>
      <c r="B7362" s="2">
        <v>46173</v>
      </c>
      <c r="C7362">
        <v>503606.95</v>
      </c>
      <c r="D7362">
        <v>2536.92</v>
      </c>
      <c r="E7362">
        <v>554.38</v>
      </c>
      <c r="F7362">
        <v>4140.13</v>
      </c>
      <c r="G7362">
        <v>250.57</v>
      </c>
      <c r="H7362">
        <v>498661.88</v>
      </c>
      <c r="I7362">
        <v>104.4</v>
      </c>
      <c r="J7362">
        <v>5.88</v>
      </c>
      <c r="K7362">
        <v>98.52</v>
      </c>
    </row>
    <row r="7363" spans="1:11" x14ac:dyDescent="0.3">
      <c r="A7363" t="s">
        <v>653</v>
      </c>
      <c r="B7363" s="2">
        <v>46203</v>
      </c>
      <c r="C7363">
        <v>498661.88</v>
      </c>
      <c r="D7363">
        <v>2512.0100000000002</v>
      </c>
      <c r="E7363">
        <v>548.92999999999995</v>
      </c>
      <c r="F7363">
        <v>4099.47</v>
      </c>
      <c r="G7363">
        <v>248.11</v>
      </c>
      <c r="H7363">
        <v>493765.36</v>
      </c>
      <c r="I7363">
        <v>103.38</v>
      </c>
      <c r="J7363">
        <v>5.88</v>
      </c>
      <c r="K7363">
        <v>97.5</v>
      </c>
    </row>
    <row r="7364" spans="1:11" x14ac:dyDescent="0.3">
      <c r="A7364" t="s">
        <v>653</v>
      </c>
      <c r="B7364" s="2">
        <v>46234</v>
      </c>
      <c r="C7364">
        <v>493765.36</v>
      </c>
      <c r="D7364">
        <v>2487.34</v>
      </c>
      <c r="E7364">
        <v>543.54</v>
      </c>
      <c r="F7364">
        <v>4059.22</v>
      </c>
      <c r="G7364">
        <v>245.68</v>
      </c>
      <c r="H7364">
        <v>488916.92</v>
      </c>
      <c r="I7364">
        <v>102.36</v>
      </c>
      <c r="J7364">
        <v>5.88</v>
      </c>
      <c r="K7364">
        <v>96.48</v>
      </c>
    </row>
    <row r="7365" spans="1:11" x14ac:dyDescent="0.3">
      <c r="A7365" t="s">
        <v>653</v>
      </c>
      <c r="B7365" s="2">
        <v>46265</v>
      </c>
      <c r="C7365">
        <v>488916.92</v>
      </c>
      <c r="D7365">
        <v>2462.92</v>
      </c>
      <c r="E7365">
        <v>538.21</v>
      </c>
      <c r="F7365">
        <v>4019.36</v>
      </c>
      <c r="G7365">
        <v>243.27</v>
      </c>
      <c r="H7365">
        <v>484116.09</v>
      </c>
      <c r="I7365">
        <v>101.36</v>
      </c>
      <c r="J7365">
        <v>5.88</v>
      </c>
      <c r="K7365">
        <v>95.47</v>
      </c>
    </row>
    <row r="7366" spans="1:11" x14ac:dyDescent="0.3">
      <c r="A7366" t="s">
        <v>653</v>
      </c>
      <c r="B7366" s="2">
        <v>46295</v>
      </c>
      <c r="C7366">
        <v>484116.09</v>
      </c>
      <c r="D7366">
        <v>2438.73</v>
      </c>
      <c r="E7366">
        <v>532.91999999999996</v>
      </c>
      <c r="F7366">
        <v>3979.89</v>
      </c>
      <c r="G7366">
        <v>240.88</v>
      </c>
      <c r="H7366">
        <v>479362.4</v>
      </c>
      <c r="I7366">
        <v>100.36</v>
      </c>
      <c r="J7366">
        <v>5.88</v>
      </c>
      <c r="K7366">
        <v>94.48</v>
      </c>
    </row>
    <row r="7367" spans="1:11" x14ac:dyDescent="0.3">
      <c r="A7367" t="s">
        <v>653</v>
      </c>
      <c r="B7367" s="2">
        <v>46326</v>
      </c>
      <c r="C7367">
        <v>479362.4</v>
      </c>
      <c r="D7367">
        <v>2414.79</v>
      </c>
      <c r="E7367">
        <v>527.69000000000005</v>
      </c>
      <c r="F7367">
        <v>3940.81</v>
      </c>
      <c r="G7367">
        <v>238.51</v>
      </c>
      <c r="H7367">
        <v>474655.38</v>
      </c>
      <c r="I7367">
        <v>99.38</v>
      </c>
      <c r="J7367">
        <v>5.88</v>
      </c>
      <c r="K7367">
        <v>93.49</v>
      </c>
    </row>
    <row r="7368" spans="1:11" x14ac:dyDescent="0.3">
      <c r="A7368" t="s">
        <v>653</v>
      </c>
      <c r="B7368" s="2">
        <v>46356</v>
      </c>
      <c r="C7368">
        <v>474655.38</v>
      </c>
      <c r="D7368">
        <v>2391.08</v>
      </c>
      <c r="E7368">
        <v>522.51</v>
      </c>
      <c r="F7368">
        <v>3902.12</v>
      </c>
      <c r="G7368">
        <v>236.17</v>
      </c>
      <c r="H7368">
        <v>469994.59</v>
      </c>
      <c r="I7368">
        <v>98.4</v>
      </c>
      <c r="J7368">
        <v>5.88</v>
      </c>
      <c r="K7368">
        <v>92.52</v>
      </c>
    </row>
    <row r="7369" spans="1:11" x14ac:dyDescent="0.3">
      <c r="A7369" t="s">
        <v>653</v>
      </c>
      <c r="B7369" s="2">
        <v>46387</v>
      </c>
      <c r="C7369">
        <v>469994.59</v>
      </c>
      <c r="D7369">
        <v>2367.6</v>
      </c>
      <c r="E7369">
        <v>517.38</v>
      </c>
      <c r="F7369">
        <v>3863.8</v>
      </c>
      <c r="G7369">
        <v>233.85</v>
      </c>
      <c r="H7369">
        <v>465379.56</v>
      </c>
      <c r="I7369">
        <v>97.43</v>
      </c>
      <c r="J7369">
        <v>5.88</v>
      </c>
      <c r="K7369">
        <v>91.55</v>
      </c>
    </row>
    <row r="7370" spans="1:11" x14ac:dyDescent="0.3">
      <c r="A7370" t="s">
        <v>654</v>
      </c>
      <c r="B7370" s="2">
        <v>46053</v>
      </c>
      <c r="C7370">
        <v>317665.53000000003</v>
      </c>
      <c r="D7370">
        <v>1736.31</v>
      </c>
      <c r="E7370">
        <v>316.49</v>
      </c>
      <c r="F7370">
        <v>4919.78</v>
      </c>
      <c r="G7370">
        <v>709.7</v>
      </c>
      <c r="H7370">
        <v>311719.57</v>
      </c>
      <c r="I7370">
        <v>72.12</v>
      </c>
      <c r="J7370">
        <v>4.79</v>
      </c>
      <c r="K7370">
        <v>67.319999999999993</v>
      </c>
    </row>
    <row r="7371" spans="1:11" x14ac:dyDescent="0.3">
      <c r="A7371" t="s">
        <v>654</v>
      </c>
      <c r="B7371" s="2">
        <v>46081</v>
      </c>
      <c r="C7371">
        <v>311719.57</v>
      </c>
      <c r="D7371">
        <v>1703.81</v>
      </c>
      <c r="E7371">
        <v>310.56</v>
      </c>
      <c r="F7371">
        <v>4827.6899999999996</v>
      </c>
      <c r="G7371">
        <v>696.41</v>
      </c>
      <c r="H7371">
        <v>305884.90000000002</v>
      </c>
      <c r="I7371">
        <v>70.77</v>
      </c>
      <c r="J7371">
        <v>4.79</v>
      </c>
      <c r="K7371">
        <v>65.97</v>
      </c>
    </row>
    <row r="7372" spans="1:11" x14ac:dyDescent="0.3">
      <c r="A7372" t="s">
        <v>654</v>
      </c>
      <c r="B7372" s="2">
        <v>46112</v>
      </c>
      <c r="C7372">
        <v>305884.90000000002</v>
      </c>
      <c r="D7372">
        <v>1671.92</v>
      </c>
      <c r="E7372">
        <v>304.75</v>
      </c>
      <c r="F7372">
        <v>4737.33</v>
      </c>
      <c r="G7372">
        <v>683.38</v>
      </c>
      <c r="H7372">
        <v>300159.45</v>
      </c>
      <c r="I7372">
        <v>69.44</v>
      </c>
      <c r="J7372">
        <v>4.79</v>
      </c>
      <c r="K7372">
        <v>64.650000000000006</v>
      </c>
    </row>
    <row r="7373" spans="1:11" x14ac:dyDescent="0.3">
      <c r="A7373" t="s">
        <v>654</v>
      </c>
      <c r="B7373" s="2">
        <v>46142</v>
      </c>
      <c r="C7373">
        <v>300159.45</v>
      </c>
      <c r="D7373">
        <v>1640.62</v>
      </c>
      <c r="E7373">
        <v>299.05</v>
      </c>
      <c r="F7373">
        <v>4648.66</v>
      </c>
      <c r="G7373">
        <v>670.59</v>
      </c>
      <c r="H7373">
        <v>294541.15999999997</v>
      </c>
      <c r="I7373">
        <v>68.14</v>
      </c>
      <c r="J7373">
        <v>4.79</v>
      </c>
      <c r="K7373">
        <v>63.35</v>
      </c>
    </row>
    <row r="7374" spans="1:11" x14ac:dyDescent="0.3">
      <c r="A7374" t="s">
        <v>654</v>
      </c>
      <c r="B7374" s="2">
        <v>46173</v>
      </c>
      <c r="C7374">
        <v>294541.15999999997</v>
      </c>
      <c r="D7374">
        <v>1609.91</v>
      </c>
      <c r="E7374">
        <v>293.45</v>
      </c>
      <c r="F7374">
        <v>4561.6400000000003</v>
      </c>
      <c r="G7374">
        <v>658.03</v>
      </c>
      <c r="H7374">
        <v>289028.03000000003</v>
      </c>
      <c r="I7374">
        <v>66.87</v>
      </c>
      <c r="J7374">
        <v>4.79</v>
      </c>
      <c r="K7374">
        <v>62.07</v>
      </c>
    </row>
    <row r="7375" spans="1:11" x14ac:dyDescent="0.3">
      <c r="A7375" t="s">
        <v>654</v>
      </c>
      <c r="B7375" s="2">
        <v>46203</v>
      </c>
      <c r="C7375">
        <v>289028.03000000003</v>
      </c>
      <c r="D7375">
        <v>1579.78</v>
      </c>
      <c r="E7375">
        <v>287.95999999999998</v>
      </c>
      <c r="F7375">
        <v>4476.26</v>
      </c>
      <c r="G7375">
        <v>645.72</v>
      </c>
      <c r="H7375">
        <v>283618.09999999998</v>
      </c>
      <c r="I7375">
        <v>65.62</v>
      </c>
      <c r="J7375">
        <v>4.79</v>
      </c>
      <c r="K7375">
        <v>60.82</v>
      </c>
    </row>
    <row r="7376" spans="1:11" x14ac:dyDescent="0.3">
      <c r="A7376" t="s">
        <v>654</v>
      </c>
      <c r="B7376" s="2">
        <v>46234</v>
      </c>
      <c r="C7376">
        <v>283618.09999999998</v>
      </c>
      <c r="D7376">
        <v>1550.21</v>
      </c>
      <c r="E7376">
        <v>282.57</v>
      </c>
      <c r="F7376">
        <v>4392.4799999999996</v>
      </c>
      <c r="G7376">
        <v>633.63</v>
      </c>
      <c r="H7376">
        <v>278309.43</v>
      </c>
      <c r="I7376">
        <v>64.39</v>
      </c>
      <c r="J7376">
        <v>4.79</v>
      </c>
      <c r="K7376">
        <v>59.59</v>
      </c>
    </row>
    <row r="7377" spans="1:11" x14ac:dyDescent="0.3">
      <c r="A7377" t="s">
        <v>654</v>
      </c>
      <c r="B7377" s="2">
        <v>46265</v>
      </c>
      <c r="C7377">
        <v>278309.43</v>
      </c>
      <c r="D7377">
        <v>1521.19</v>
      </c>
      <c r="E7377">
        <v>277.27999999999997</v>
      </c>
      <c r="F7377">
        <v>4310.26</v>
      </c>
      <c r="G7377">
        <v>621.77</v>
      </c>
      <c r="H7377">
        <v>273100.12</v>
      </c>
      <c r="I7377">
        <v>63.18</v>
      </c>
      <c r="J7377">
        <v>4.79</v>
      </c>
      <c r="K7377">
        <v>58.39</v>
      </c>
    </row>
    <row r="7378" spans="1:11" x14ac:dyDescent="0.3">
      <c r="A7378" t="s">
        <v>654</v>
      </c>
      <c r="B7378" s="2">
        <v>46295</v>
      </c>
      <c r="C7378">
        <v>273100.12</v>
      </c>
      <c r="D7378">
        <v>1492.72</v>
      </c>
      <c r="E7378">
        <v>272.08999999999997</v>
      </c>
      <c r="F7378">
        <v>4229.58</v>
      </c>
      <c r="G7378">
        <v>610.13</v>
      </c>
      <c r="H7378">
        <v>267988.32</v>
      </c>
      <c r="I7378">
        <v>62</v>
      </c>
      <c r="J7378">
        <v>4.79</v>
      </c>
      <c r="K7378">
        <v>57.21</v>
      </c>
    </row>
    <row r="7379" spans="1:11" x14ac:dyDescent="0.3">
      <c r="A7379" t="s">
        <v>654</v>
      </c>
      <c r="B7379" s="2">
        <v>46326</v>
      </c>
      <c r="C7379">
        <v>267988.32</v>
      </c>
      <c r="D7379">
        <v>1464.78</v>
      </c>
      <c r="E7379">
        <v>266.99</v>
      </c>
      <c r="F7379">
        <v>4150.41</v>
      </c>
      <c r="G7379">
        <v>598.71</v>
      </c>
      <c r="H7379">
        <v>262972.2</v>
      </c>
      <c r="I7379">
        <v>60.84</v>
      </c>
      <c r="J7379">
        <v>4.79</v>
      </c>
      <c r="K7379">
        <v>56.05</v>
      </c>
    </row>
    <row r="7380" spans="1:11" x14ac:dyDescent="0.3">
      <c r="A7380" t="s">
        <v>654</v>
      </c>
      <c r="B7380" s="2">
        <v>46356</v>
      </c>
      <c r="C7380">
        <v>262972.2</v>
      </c>
      <c r="D7380">
        <v>1437.36</v>
      </c>
      <c r="E7380">
        <v>262</v>
      </c>
      <c r="F7380">
        <v>4072.73</v>
      </c>
      <c r="G7380">
        <v>587.51</v>
      </c>
      <c r="H7380">
        <v>258049.97</v>
      </c>
      <c r="I7380">
        <v>59.7</v>
      </c>
      <c r="J7380">
        <v>4.79</v>
      </c>
      <c r="K7380">
        <v>54.91</v>
      </c>
    </row>
    <row r="7381" spans="1:11" x14ac:dyDescent="0.3">
      <c r="A7381" t="s">
        <v>654</v>
      </c>
      <c r="B7381" s="2">
        <v>46387</v>
      </c>
      <c r="C7381">
        <v>258049.97</v>
      </c>
      <c r="D7381">
        <v>1410.46</v>
      </c>
      <c r="E7381">
        <v>257.08999999999997</v>
      </c>
      <c r="F7381">
        <v>3996.49</v>
      </c>
      <c r="G7381">
        <v>576.51</v>
      </c>
      <c r="H7381">
        <v>253219.87</v>
      </c>
      <c r="I7381">
        <v>58.58</v>
      </c>
      <c r="J7381">
        <v>4.79</v>
      </c>
      <c r="K7381">
        <v>53.79</v>
      </c>
    </row>
    <row r="7382" spans="1:11" x14ac:dyDescent="0.3">
      <c r="A7382" t="s">
        <v>655</v>
      </c>
      <c r="B7382" s="2">
        <v>46053</v>
      </c>
      <c r="C7382">
        <v>170380.06</v>
      </c>
      <c r="D7382">
        <v>813.42</v>
      </c>
      <c r="E7382">
        <v>229.3</v>
      </c>
      <c r="F7382">
        <v>2538.56</v>
      </c>
      <c r="G7382">
        <v>202.62</v>
      </c>
      <c r="H7382">
        <v>167409.57999999999</v>
      </c>
      <c r="I7382">
        <v>35.19</v>
      </c>
      <c r="J7382">
        <v>5.35</v>
      </c>
      <c r="K7382">
        <v>29.83</v>
      </c>
    </row>
    <row r="7383" spans="1:11" x14ac:dyDescent="0.3">
      <c r="A7383" t="s">
        <v>655</v>
      </c>
      <c r="B7383" s="2">
        <v>46081</v>
      </c>
      <c r="C7383">
        <v>167409.57999999999</v>
      </c>
      <c r="D7383">
        <v>799.24</v>
      </c>
      <c r="E7383">
        <v>225.3</v>
      </c>
      <c r="F7383">
        <v>2494.3000000000002</v>
      </c>
      <c r="G7383">
        <v>199.09</v>
      </c>
      <c r="H7383">
        <v>164490.89000000001</v>
      </c>
      <c r="I7383">
        <v>34.57</v>
      </c>
      <c r="J7383">
        <v>5.35</v>
      </c>
      <c r="K7383">
        <v>29.22</v>
      </c>
    </row>
    <row r="7384" spans="1:11" x14ac:dyDescent="0.3">
      <c r="A7384" t="s">
        <v>655</v>
      </c>
      <c r="B7384" s="2">
        <v>46112</v>
      </c>
      <c r="C7384">
        <v>164490.89000000001</v>
      </c>
      <c r="D7384">
        <v>785.31</v>
      </c>
      <c r="E7384">
        <v>221.37</v>
      </c>
      <c r="F7384">
        <v>2450.81</v>
      </c>
      <c r="G7384">
        <v>195.62</v>
      </c>
      <c r="H7384">
        <v>161623.09</v>
      </c>
      <c r="I7384">
        <v>33.97</v>
      </c>
      <c r="J7384">
        <v>5.35</v>
      </c>
      <c r="K7384">
        <v>28.62</v>
      </c>
    </row>
    <row r="7385" spans="1:11" x14ac:dyDescent="0.3">
      <c r="A7385" t="s">
        <v>655</v>
      </c>
      <c r="B7385" s="2">
        <v>46142</v>
      </c>
      <c r="C7385">
        <v>161623.09</v>
      </c>
      <c r="D7385">
        <v>771.62</v>
      </c>
      <c r="E7385">
        <v>217.51</v>
      </c>
      <c r="F7385">
        <v>2408.08</v>
      </c>
      <c r="G7385">
        <v>192.21</v>
      </c>
      <c r="H7385">
        <v>158805.28</v>
      </c>
      <c r="I7385">
        <v>33.380000000000003</v>
      </c>
      <c r="J7385">
        <v>5.35</v>
      </c>
      <c r="K7385">
        <v>28.02</v>
      </c>
    </row>
    <row r="7386" spans="1:11" x14ac:dyDescent="0.3">
      <c r="A7386" t="s">
        <v>655</v>
      </c>
      <c r="B7386" s="2">
        <v>46173</v>
      </c>
      <c r="C7386">
        <v>158805.28</v>
      </c>
      <c r="D7386">
        <v>758.16</v>
      </c>
      <c r="E7386">
        <v>213.72</v>
      </c>
      <c r="F7386">
        <v>2366.1</v>
      </c>
      <c r="G7386">
        <v>188.86</v>
      </c>
      <c r="H7386">
        <v>156036.60999999999</v>
      </c>
      <c r="I7386">
        <v>32.799999999999997</v>
      </c>
      <c r="J7386">
        <v>5.35</v>
      </c>
      <c r="K7386">
        <v>27.44</v>
      </c>
    </row>
    <row r="7387" spans="1:11" x14ac:dyDescent="0.3">
      <c r="A7387" t="s">
        <v>655</v>
      </c>
      <c r="B7387" s="2">
        <v>46203</v>
      </c>
      <c r="C7387">
        <v>156036.60999999999</v>
      </c>
      <c r="D7387">
        <v>744.94</v>
      </c>
      <c r="E7387">
        <v>209.99</v>
      </c>
      <c r="F7387">
        <v>2324.85</v>
      </c>
      <c r="G7387">
        <v>185.57</v>
      </c>
      <c r="H7387">
        <v>153316.20000000001</v>
      </c>
      <c r="I7387">
        <v>32.22</v>
      </c>
      <c r="J7387">
        <v>5.35</v>
      </c>
      <c r="K7387">
        <v>26.87</v>
      </c>
    </row>
    <row r="7388" spans="1:11" x14ac:dyDescent="0.3">
      <c r="A7388" t="s">
        <v>655</v>
      </c>
      <c r="B7388" s="2">
        <v>46234</v>
      </c>
      <c r="C7388">
        <v>153316.20000000001</v>
      </c>
      <c r="D7388">
        <v>731.96</v>
      </c>
      <c r="E7388">
        <v>206.33</v>
      </c>
      <c r="F7388">
        <v>2284.3200000000002</v>
      </c>
      <c r="G7388">
        <v>182.33</v>
      </c>
      <c r="H7388">
        <v>150643.22</v>
      </c>
      <c r="I7388">
        <v>31.66</v>
      </c>
      <c r="J7388">
        <v>5.35</v>
      </c>
      <c r="K7388">
        <v>26.31</v>
      </c>
    </row>
    <row r="7389" spans="1:11" x14ac:dyDescent="0.3">
      <c r="A7389" t="s">
        <v>655</v>
      </c>
      <c r="B7389" s="2">
        <v>46265</v>
      </c>
      <c r="C7389">
        <v>150643.22</v>
      </c>
      <c r="D7389">
        <v>719.2</v>
      </c>
      <c r="E7389">
        <v>202.73</v>
      </c>
      <c r="F7389">
        <v>2244.4899999999998</v>
      </c>
      <c r="G7389">
        <v>179.15</v>
      </c>
      <c r="H7389">
        <v>148016.84</v>
      </c>
      <c r="I7389">
        <v>31.11</v>
      </c>
      <c r="J7389">
        <v>5.35</v>
      </c>
      <c r="K7389">
        <v>25.76</v>
      </c>
    </row>
    <row r="7390" spans="1:11" x14ac:dyDescent="0.3">
      <c r="A7390" t="s">
        <v>655</v>
      </c>
      <c r="B7390" s="2">
        <v>46295</v>
      </c>
      <c r="C7390">
        <v>148016.84</v>
      </c>
      <c r="D7390">
        <v>706.66</v>
      </c>
      <c r="E7390">
        <v>199.2</v>
      </c>
      <c r="F7390">
        <v>2205.36</v>
      </c>
      <c r="G7390">
        <v>176.03</v>
      </c>
      <c r="H7390">
        <v>145436.25</v>
      </c>
      <c r="I7390">
        <v>30.57</v>
      </c>
      <c r="J7390">
        <v>5.35</v>
      </c>
      <c r="K7390">
        <v>25.21</v>
      </c>
    </row>
    <row r="7391" spans="1:11" x14ac:dyDescent="0.3">
      <c r="A7391" t="s">
        <v>655</v>
      </c>
      <c r="B7391" s="2">
        <v>46326</v>
      </c>
      <c r="C7391">
        <v>145436.25</v>
      </c>
      <c r="D7391">
        <v>694.34</v>
      </c>
      <c r="E7391">
        <v>195.73</v>
      </c>
      <c r="F7391">
        <v>2166.91</v>
      </c>
      <c r="G7391">
        <v>172.96</v>
      </c>
      <c r="H7391">
        <v>142900.66</v>
      </c>
      <c r="I7391">
        <v>30.04</v>
      </c>
      <c r="J7391">
        <v>5.35</v>
      </c>
      <c r="K7391">
        <v>24.68</v>
      </c>
    </row>
    <row r="7392" spans="1:11" x14ac:dyDescent="0.3">
      <c r="A7392" t="s">
        <v>655</v>
      </c>
      <c r="B7392" s="2">
        <v>46356</v>
      </c>
      <c r="C7392">
        <v>142900.66</v>
      </c>
      <c r="D7392">
        <v>682.23</v>
      </c>
      <c r="E7392">
        <v>192.31</v>
      </c>
      <c r="F7392">
        <v>2129.13</v>
      </c>
      <c r="G7392">
        <v>169.94</v>
      </c>
      <c r="H7392">
        <v>140409.26999999999</v>
      </c>
      <c r="I7392">
        <v>29.51</v>
      </c>
      <c r="J7392">
        <v>5.35</v>
      </c>
      <c r="K7392">
        <v>24.16</v>
      </c>
    </row>
    <row r="7393" spans="1:11" x14ac:dyDescent="0.3">
      <c r="A7393" t="s">
        <v>655</v>
      </c>
      <c r="B7393" s="2">
        <v>46387</v>
      </c>
      <c r="C7393">
        <v>140409.26999999999</v>
      </c>
      <c r="D7393">
        <v>670.34</v>
      </c>
      <c r="E7393">
        <v>188.96</v>
      </c>
      <c r="F7393">
        <v>2092.0100000000002</v>
      </c>
      <c r="G7393">
        <v>166.98</v>
      </c>
      <c r="H7393">
        <v>137961.31</v>
      </c>
      <c r="I7393">
        <v>29</v>
      </c>
      <c r="J7393">
        <v>5.35</v>
      </c>
      <c r="K7393">
        <v>23.64</v>
      </c>
    </row>
    <row r="7394" spans="1:11" x14ac:dyDescent="0.3">
      <c r="A7394" t="s">
        <v>656</v>
      </c>
      <c r="B7394" s="2">
        <v>46053</v>
      </c>
      <c r="C7394">
        <v>373136.69</v>
      </c>
      <c r="D7394">
        <v>1903.62</v>
      </c>
      <c r="E7394">
        <v>518.22</v>
      </c>
      <c r="F7394">
        <v>2870.39</v>
      </c>
      <c r="G7394">
        <v>785.65</v>
      </c>
      <c r="H7394">
        <v>368962.43</v>
      </c>
      <c r="I7394">
        <v>77.3</v>
      </c>
      <c r="J7394">
        <v>6.41</v>
      </c>
      <c r="K7394">
        <v>70.900000000000006</v>
      </c>
    </row>
    <row r="7395" spans="1:11" x14ac:dyDescent="0.3">
      <c r="A7395" t="s">
        <v>656</v>
      </c>
      <c r="B7395" s="2">
        <v>46081</v>
      </c>
      <c r="C7395">
        <v>368962.43</v>
      </c>
      <c r="D7395">
        <v>1882.32</v>
      </c>
      <c r="E7395">
        <v>512.42999999999995</v>
      </c>
      <c r="F7395">
        <v>2838.28</v>
      </c>
      <c r="G7395">
        <v>776.86</v>
      </c>
      <c r="H7395">
        <v>364834.86</v>
      </c>
      <c r="I7395">
        <v>76.44</v>
      </c>
      <c r="J7395">
        <v>6.41</v>
      </c>
      <c r="K7395">
        <v>70.03</v>
      </c>
    </row>
    <row r="7396" spans="1:11" x14ac:dyDescent="0.3">
      <c r="A7396" t="s">
        <v>656</v>
      </c>
      <c r="B7396" s="2">
        <v>46112</v>
      </c>
      <c r="C7396">
        <v>364834.86</v>
      </c>
      <c r="D7396">
        <v>1861.27</v>
      </c>
      <c r="E7396">
        <v>506.69</v>
      </c>
      <c r="F7396">
        <v>2806.53</v>
      </c>
      <c r="G7396">
        <v>768.17</v>
      </c>
      <c r="H7396">
        <v>360753.47</v>
      </c>
      <c r="I7396">
        <v>75.58</v>
      </c>
      <c r="J7396">
        <v>6.41</v>
      </c>
      <c r="K7396">
        <v>69.180000000000007</v>
      </c>
    </row>
    <row r="7397" spans="1:11" x14ac:dyDescent="0.3">
      <c r="A7397" t="s">
        <v>656</v>
      </c>
      <c r="B7397" s="2">
        <v>46142</v>
      </c>
      <c r="C7397">
        <v>360753.47</v>
      </c>
      <c r="D7397">
        <v>1840.44</v>
      </c>
      <c r="E7397">
        <v>501.03</v>
      </c>
      <c r="F7397">
        <v>2775.13</v>
      </c>
      <c r="G7397">
        <v>759.58</v>
      </c>
      <c r="H7397">
        <v>356717.73</v>
      </c>
      <c r="I7397">
        <v>74.739999999999995</v>
      </c>
      <c r="J7397">
        <v>6.41</v>
      </c>
      <c r="K7397">
        <v>68.33</v>
      </c>
    </row>
    <row r="7398" spans="1:11" x14ac:dyDescent="0.3">
      <c r="A7398" t="s">
        <v>656</v>
      </c>
      <c r="B7398" s="2">
        <v>46173</v>
      </c>
      <c r="C7398">
        <v>356717.73</v>
      </c>
      <c r="D7398">
        <v>1819.85</v>
      </c>
      <c r="E7398">
        <v>495.42</v>
      </c>
      <c r="F7398">
        <v>2744.08</v>
      </c>
      <c r="G7398">
        <v>751.08</v>
      </c>
      <c r="H7398">
        <v>352727.15</v>
      </c>
      <c r="I7398">
        <v>73.900000000000006</v>
      </c>
      <c r="J7398">
        <v>6.41</v>
      </c>
      <c r="K7398">
        <v>67.489999999999995</v>
      </c>
    </row>
    <row r="7399" spans="1:11" x14ac:dyDescent="0.3">
      <c r="A7399" t="s">
        <v>656</v>
      </c>
      <c r="B7399" s="2">
        <v>46203</v>
      </c>
      <c r="C7399">
        <v>352727.15</v>
      </c>
      <c r="D7399">
        <v>1799.5</v>
      </c>
      <c r="E7399">
        <v>489.88</v>
      </c>
      <c r="F7399">
        <v>2713.39</v>
      </c>
      <c r="G7399">
        <v>742.68</v>
      </c>
      <c r="H7399">
        <v>348781.2</v>
      </c>
      <c r="I7399">
        <v>73.069999999999993</v>
      </c>
      <c r="J7399">
        <v>6.41</v>
      </c>
      <c r="K7399">
        <v>66.67</v>
      </c>
    </row>
    <row r="7400" spans="1:11" x14ac:dyDescent="0.3">
      <c r="A7400" t="s">
        <v>656</v>
      </c>
      <c r="B7400" s="2">
        <v>46234</v>
      </c>
      <c r="C7400">
        <v>348781.2</v>
      </c>
      <c r="D7400">
        <v>1779.37</v>
      </c>
      <c r="E7400">
        <v>484.4</v>
      </c>
      <c r="F7400">
        <v>2683.03</v>
      </c>
      <c r="G7400">
        <v>734.37</v>
      </c>
      <c r="H7400">
        <v>344879.4</v>
      </c>
      <c r="I7400">
        <v>72.260000000000005</v>
      </c>
      <c r="J7400">
        <v>6.41</v>
      </c>
      <c r="K7400">
        <v>65.849999999999994</v>
      </c>
    </row>
    <row r="7401" spans="1:11" x14ac:dyDescent="0.3">
      <c r="A7401" t="s">
        <v>656</v>
      </c>
      <c r="B7401" s="2">
        <v>46265</v>
      </c>
      <c r="C7401">
        <v>344879.4</v>
      </c>
      <c r="D7401">
        <v>1759.46</v>
      </c>
      <c r="E7401">
        <v>478.98</v>
      </c>
      <c r="F7401">
        <v>2653.02</v>
      </c>
      <c r="G7401">
        <v>726.16</v>
      </c>
      <c r="H7401">
        <v>341021.25</v>
      </c>
      <c r="I7401">
        <v>71.45</v>
      </c>
      <c r="J7401">
        <v>6.41</v>
      </c>
      <c r="K7401">
        <v>65.040000000000006</v>
      </c>
    </row>
    <row r="7402" spans="1:11" x14ac:dyDescent="0.3">
      <c r="A7402" t="s">
        <v>656</v>
      </c>
      <c r="B7402" s="2">
        <v>46295</v>
      </c>
      <c r="C7402">
        <v>341021.25</v>
      </c>
      <c r="D7402">
        <v>1739.78</v>
      </c>
      <c r="E7402">
        <v>473.62</v>
      </c>
      <c r="F7402">
        <v>2623.34</v>
      </c>
      <c r="G7402">
        <v>718.03</v>
      </c>
      <c r="H7402">
        <v>337206.26</v>
      </c>
      <c r="I7402">
        <v>70.650000000000006</v>
      </c>
      <c r="J7402">
        <v>6.41</v>
      </c>
      <c r="K7402">
        <v>64.239999999999995</v>
      </c>
    </row>
    <row r="7403" spans="1:11" x14ac:dyDescent="0.3">
      <c r="A7403" t="s">
        <v>656</v>
      </c>
      <c r="B7403" s="2">
        <v>46326</v>
      </c>
      <c r="C7403">
        <v>337206.26</v>
      </c>
      <c r="D7403">
        <v>1720.31</v>
      </c>
      <c r="E7403">
        <v>468.32</v>
      </c>
      <c r="F7403">
        <v>2593.9899999999998</v>
      </c>
      <c r="G7403">
        <v>710</v>
      </c>
      <c r="H7403">
        <v>333433.95</v>
      </c>
      <c r="I7403">
        <v>69.86</v>
      </c>
      <c r="J7403">
        <v>6.41</v>
      </c>
      <c r="K7403">
        <v>63.45</v>
      </c>
    </row>
    <row r="7404" spans="1:11" x14ac:dyDescent="0.3">
      <c r="A7404" t="s">
        <v>656</v>
      </c>
      <c r="B7404" s="2">
        <v>46356</v>
      </c>
      <c r="C7404">
        <v>333433.95</v>
      </c>
      <c r="D7404">
        <v>1701.07</v>
      </c>
      <c r="E7404">
        <v>463.08</v>
      </c>
      <c r="F7404">
        <v>2564.9699999999998</v>
      </c>
      <c r="G7404">
        <v>702.06</v>
      </c>
      <c r="H7404">
        <v>329703.84000000003</v>
      </c>
      <c r="I7404">
        <v>69.08</v>
      </c>
      <c r="J7404">
        <v>6.41</v>
      </c>
      <c r="K7404">
        <v>62.67</v>
      </c>
    </row>
    <row r="7405" spans="1:11" x14ac:dyDescent="0.3">
      <c r="A7405" t="s">
        <v>656</v>
      </c>
      <c r="B7405" s="2">
        <v>46387</v>
      </c>
      <c r="C7405">
        <v>329703.84000000003</v>
      </c>
      <c r="D7405">
        <v>1682.04</v>
      </c>
      <c r="E7405">
        <v>457.9</v>
      </c>
      <c r="F7405">
        <v>2536.2800000000002</v>
      </c>
      <c r="G7405">
        <v>694.2</v>
      </c>
      <c r="H7405">
        <v>326015.45</v>
      </c>
      <c r="I7405">
        <v>68.3</v>
      </c>
      <c r="J7405">
        <v>6.41</v>
      </c>
      <c r="K7405">
        <v>61.9</v>
      </c>
    </row>
    <row r="7406" spans="1:11" x14ac:dyDescent="0.3">
      <c r="A7406" t="s">
        <v>657</v>
      </c>
      <c r="B7406" s="2">
        <v>46053</v>
      </c>
      <c r="C7406">
        <v>564103.97</v>
      </c>
      <c r="D7406">
        <v>2444.92</v>
      </c>
      <c r="E7406">
        <v>678.63</v>
      </c>
      <c r="F7406">
        <v>5648.34</v>
      </c>
      <c r="G7406">
        <v>1419.43</v>
      </c>
      <c r="H7406">
        <v>556357.56999999995</v>
      </c>
      <c r="I7406">
        <v>140.06</v>
      </c>
      <c r="J7406">
        <v>5.61</v>
      </c>
      <c r="K7406">
        <v>134.44999999999999</v>
      </c>
    </row>
    <row r="7407" spans="1:11" x14ac:dyDescent="0.3">
      <c r="A7407" t="s">
        <v>657</v>
      </c>
      <c r="B7407" s="2">
        <v>46081</v>
      </c>
      <c r="C7407">
        <v>556357.56999999995</v>
      </c>
      <c r="D7407">
        <v>2411.35</v>
      </c>
      <c r="E7407">
        <v>669.31</v>
      </c>
      <c r="F7407">
        <v>5570.78</v>
      </c>
      <c r="G7407">
        <v>1399.94</v>
      </c>
      <c r="H7407">
        <v>548717.54</v>
      </c>
      <c r="I7407">
        <v>138.13</v>
      </c>
      <c r="J7407">
        <v>5.61</v>
      </c>
      <c r="K7407">
        <v>132.53</v>
      </c>
    </row>
    <row r="7408" spans="1:11" x14ac:dyDescent="0.3">
      <c r="A7408" t="s">
        <v>657</v>
      </c>
      <c r="B7408" s="2">
        <v>46112</v>
      </c>
      <c r="C7408">
        <v>548717.54</v>
      </c>
      <c r="D7408">
        <v>2378.23</v>
      </c>
      <c r="E7408">
        <v>660.12</v>
      </c>
      <c r="F7408">
        <v>5494.28</v>
      </c>
      <c r="G7408">
        <v>1380.71</v>
      </c>
      <c r="H7408">
        <v>541182.43000000005</v>
      </c>
      <c r="I7408">
        <v>136.24</v>
      </c>
      <c r="J7408">
        <v>5.61</v>
      </c>
      <c r="K7408">
        <v>130.63</v>
      </c>
    </row>
    <row r="7409" spans="1:11" x14ac:dyDescent="0.3">
      <c r="A7409" t="s">
        <v>657</v>
      </c>
      <c r="B7409" s="2">
        <v>46142</v>
      </c>
      <c r="C7409">
        <v>541182.43000000005</v>
      </c>
      <c r="D7409">
        <v>2345.5700000000002</v>
      </c>
      <c r="E7409">
        <v>651.04999999999995</v>
      </c>
      <c r="F7409">
        <v>5418.83</v>
      </c>
      <c r="G7409">
        <v>1361.75</v>
      </c>
      <c r="H7409">
        <v>533750.80000000005</v>
      </c>
      <c r="I7409">
        <v>134.37</v>
      </c>
      <c r="J7409">
        <v>5.61</v>
      </c>
      <c r="K7409">
        <v>128.76</v>
      </c>
    </row>
    <row r="7410" spans="1:11" x14ac:dyDescent="0.3">
      <c r="A7410" t="s">
        <v>657</v>
      </c>
      <c r="B7410" s="2">
        <v>46173</v>
      </c>
      <c r="C7410">
        <v>533750.80000000005</v>
      </c>
      <c r="D7410">
        <v>2313.36</v>
      </c>
      <c r="E7410">
        <v>642.11</v>
      </c>
      <c r="F7410">
        <v>5344.42</v>
      </c>
      <c r="G7410">
        <v>1343.05</v>
      </c>
      <c r="H7410">
        <v>526421.21</v>
      </c>
      <c r="I7410">
        <v>132.52000000000001</v>
      </c>
      <c r="J7410">
        <v>5.61</v>
      </c>
      <c r="K7410">
        <v>126.91</v>
      </c>
    </row>
    <row r="7411" spans="1:11" x14ac:dyDescent="0.3">
      <c r="A7411" t="s">
        <v>657</v>
      </c>
      <c r="B7411" s="2">
        <v>46203</v>
      </c>
      <c r="C7411">
        <v>526421.21</v>
      </c>
      <c r="D7411">
        <v>2281.6</v>
      </c>
      <c r="E7411">
        <v>633.29</v>
      </c>
      <c r="F7411">
        <v>5271.03</v>
      </c>
      <c r="G7411">
        <v>1324.61</v>
      </c>
      <c r="H7411">
        <v>519192.28</v>
      </c>
      <c r="I7411">
        <v>130.69999999999999</v>
      </c>
      <c r="J7411">
        <v>5.61</v>
      </c>
      <c r="K7411">
        <v>125.09</v>
      </c>
    </row>
    <row r="7412" spans="1:11" x14ac:dyDescent="0.3">
      <c r="A7412" t="s">
        <v>657</v>
      </c>
      <c r="B7412" s="2">
        <v>46234</v>
      </c>
      <c r="C7412">
        <v>519192.28</v>
      </c>
      <c r="D7412">
        <v>2250.27</v>
      </c>
      <c r="E7412">
        <v>624.6</v>
      </c>
      <c r="F7412">
        <v>5198.6499999999996</v>
      </c>
      <c r="G7412">
        <v>1306.42</v>
      </c>
      <c r="H7412">
        <v>512062.62</v>
      </c>
      <c r="I7412">
        <v>128.91</v>
      </c>
      <c r="J7412">
        <v>5.61</v>
      </c>
      <c r="K7412">
        <v>123.3</v>
      </c>
    </row>
    <row r="7413" spans="1:11" x14ac:dyDescent="0.3">
      <c r="A7413" t="s">
        <v>657</v>
      </c>
      <c r="B7413" s="2">
        <v>46265</v>
      </c>
      <c r="C7413">
        <v>512062.62</v>
      </c>
      <c r="D7413">
        <v>2219.36</v>
      </c>
      <c r="E7413">
        <v>616.02</v>
      </c>
      <c r="F7413">
        <v>5127.26</v>
      </c>
      <c r="G7413">
        <v>1288.48</v>
      </c>
      <c r="H7413">
        <v>505030.86</v>
      </c>
      <c r="I7413">
        <v>127.14</v>
      </c>
      <c r="J7413">
        <v>5.61</v>
      </c>
      <c r="K7413">
        <v>121.53</v>
      </c>
    </row>
    <row r="7414" spans="1:11" x14ac:dyDescent="0.3">
      <c r="A7414" t="s">
        <v>657</v>
      </c>
      <c r="B7414" s="2">
        <v>46295</v>
      </c>
      <c r="C7414">
        <v>505030.86</v>
      </c>
      <c r="D7414">
        <v>2188.89</v>
      </c>
      <c r="E7414">
        <v>607.55999999999995</v>
      </c>
      <c r="F7414">
        <v>5056.8500000000004</v>
      </c>
      <c r="G7414">
        <v>1270.79</v>
      </c>
      <c r="H7414">
        <v>498095.66</v>
      </c>
      <c r="I7414">
        <v>125.39</v>
      </c>
      <c r="J7414">
        <v>5.61</v>
      </c>
      <c r="K7414">
        <v>119.78</v>
      </c>
    </row>
    <row r="7415" spans="1:11" x14ac:dyDescent="0.3">
      <c r="A7415" t="s">
        <v>657</v>
      </c>
      <c r="B7415" s="2">
        <v>46326</v>
      </c>
      <c r="C7415">
        <v>498095.66</v>
      </c>
      <c r="D7415">
        <v>2158.83</v>
      </c>
      <c r="E7415">
        <v>599.22</v>
      </c>
      <c r="F7415">
        <v>4987.41</v>
      </c>
      <c r="G7415">
        <v>1253.3399999999999</v>
      </c>
      <c r="H7415">
        <v>491255.7</v>
      </c>
      <c r="I7415">
        <v>123.67</v>
      </c>
      <c r="J7415">
        <v>5.61</v>
      </c>
      <c r="K7415">
        <v>118.06</v>
      </c>
    </row>
    <row r="7416" spans="1:11" x14ac:dyDescent="0.3">
      <c r="A7416" t="s">
        <v>657</v>
      </c>
      <c r="B7416" s="2">
        <v>46356</v>
      </c>
      <c r="C7416">
        <v>491255.7</v>
      </c>
      <c r="D7416">
        <v>2129.1799999999998</v>
      </c>
      <c r="E7416">
        <v>590.99</v>
      </c>
      <c r="F7416">
        <v>4918.92</v>
      </c>
      <c r="G7416">
        <v>1236.1300000000001</v>
      </c>
      <c r="H7416">
        <v>484509.67</v>
      </c>
      <c r="I7416">
        <v>121.97</v>
      </c>
      <c r="J7416">
        <v>5.61</v>
      </c>
      <c r="K7416">
        <v>116.36</v>
      </c>
    </row>
    <row r="7417" spans="1:11" x14ac:dyDescent="0.3">
      <c r="A7417" t="s">
        <v>657</v>
      </c>
      <c r="B7417" s="2">
        <v>46387</v>
      </c>
      <c r="C7417">
        <v>484509.67</v>
      </c>
      <c r="D7417">
        <v>2099.9499999999998</v>
      </c>
      <c r="E7417">
        <v>582.87</v>
      </c>
      <c r="F7417">
        <v>4851.37</v>
      </c>
      <c r="G7417">
        <v>1219.1500000000001</v>
      </c>
      <c r="H7417">
        <v>477856.28</v>
      </c>
      <c r="I7417">
        <v>120.3</v>
      </c>
      <c r="J7417">
        <v>5.61</v>
      </c>
      <c r="K7417">
        <v>114.69</v>
      </c>
    </row>
    <row r="7418" spans="1:11" x14ac:dyDescent="0.3">
      <c r="A7418" t="s">
        <v>658</v>
      </c>
      <c r="B7418" s="2">
        <v>46053</v>
      </c>
      <c r="C7418">
        <v>469850.61</v>
      </c>
      <c r="D7418">
        <v>2684.41</v>
      </c>
      <c r="E7418">
        <v>597.5</v>
      </c>
      <c r="F7418">
        <v>6388.16</v>
      </c>
      <c r="G7418">
        <v>431.76</v>
      </c>
      <c r="H7418">
        <v>462433.19</v>
      </c>
      <c r="I7418">
        <v>97.11</v>
      </c>
      <c r="J7418">
        <v>7.24</v>
      </c>
      <c r="K7418">
        <v>89.87</v>
      </c>
    </row>
    <row r="7419" spans="1:11" x14ac:dyDescent="0.3">
      <c r="A7419" t="s">
        <v>658</v>
      </c>
      <c r="B7419" s="2">
        <v>46081</v>
      </c>
      <c r="C7419">
        <v>462433.19</v>
      </c>
      <c r="D7419">
        <v>2642.03</v>
      </c>
      <c r="E7419">
        <v>588.07000000000005</v>
      </c>
      <c r="F7419">
        <v>6287.31</v>
      </c>
      <c r="G7419">
        <v>424.94</v>
      </c>
      <c r="H7419">
        <v>455132.87</v>
      </c>
      <c r="I7419">
        <v>95.58</v>
      </c>
      <c r="J7419">
        <v>7.24</v>
      </c>
      <c r="K7419">
        <v>88.34</v>
      </c>
    </row>
    <row r="7420" spans="1:11" x14ac:dyDescent="0.3">
      <c r="A7420" t="s">
        <v>658</v>
      </c>
      <c r="B7420" s="2">
        <v>46112</v>
      </c>
      <c r="C7420">
        <v>455132.87</v>
      </c>
      <c r="D7420">
        <v>2600.33</v>
      </c>
      <c r="E7420">
        <v>578.79</v>
      </c>
      <c r="F7420">
        <v>6188.05</v>
      </c>
      <c r="G7420">
        <v>418.23</v>
      </c>
      <c r="H7420">
        <v>447947.8</v>
      </c>
      <c r="I7420">
        <v>94.07</v>
      </c>
      <c r="J7420">
        <v>7.24</v>
      </c>
      <c r="K7420">
        <v>86.83</v>
      </c>
    </row>
    <row r="7421" spans="1:11" x14ac:dyDescent="0.3">
      <c r="A7421" t="s">
        <v>658</v>
      </c>
      <c r="B7421" s="2">
        <v>46142</v>
      </c>
      <c r="C7421">
        <v>447947.8</v>
      </c>
      <c r="D7421">
        <v>2559.2800000000002</v>
      </c>
      <c r="E7421">
        <v>569.65</v>
      </c>
      <c r="F7421">
        <v>6090.36</v>
      </c>
      <c r="G7421">
        <v>411.63</v>
      </c>
      <c r="H7421">
        <v>440876.16</v>
      </c>
      <c r="I7421">
        <v>92.59</v>
      </c>
      <c r="J7421">
        <v>7.24</v>
      </c>
      <c r="K7421">
        <v>85.35</v>
      </c>
    </row>
    <row r="7422" spans="1:11" x14ac:dyDescent="0.3">
      <c r="A7422" t="s">
        <v>658</v>
      </c>
      <c r="B7422" s="2">
        <v>46173</v>
      </c>
      <c r="C7422">
        <v>440876.16</v>
      </c>
      <c r="D7422">
        <v>2518.87</v>
      </c>
      <c r="E7422">
        <v>560.66</v>
      </c>
      <c r="F7422">
        <v>5994.22</v>
      </c>
      <c r="G7422">
        <v>405.13</v>
      </c>
      <c r="H7422">
        <v>433916.15999999997</v>
      </c>
      <c r="I7422">
        <v>91.12</v>
      </c>
      <c r="J7422">
        <v>7.24</v>
      </c>
      <c r="K7422">
        <v>83.89</v>
      </c>
    </row>
    <row r="7423" spans="1:11" x14ac:dyDescent="0.3">
      <c r="A7423" t="s">
        <v>658</v>
      </c>
      <c r="B7423" s="2">
        <v>46203</v>
      </c>
      <c r="C7423">
        <v>433916.15999999997</v>
      </c>
      <c r="D7423">
        <v>2479.11</v>
      </c>
      <c r="E7423">
        <v>551.79999999999995</v>
      </c>
      <c r="F7423">
        <v>5899.59</v>
      </c>
      <c r="G7423">
        <v>398.74</v>
      </c>
      <c r="H7423">
        <v>427066.03</v>
      </c>
      <c r="I7423">
        <v>89.69</v>
      </c>
      <c r="J7423">
        <v>7.24</v>
      </c>
      <c r="K7423">
        <v>82.45</v>
      </c>
    </row>
    <row r="7424" spans="1:11" x14ac:dyDescent="0.3">
      <c r="A7424" t="s">
        <v>658</v>
      </c>
      <c r="B7424" s="2">
        <v>46234</v>
      </c>
      <c r="C7424">
        <v>427066.03</v>
      </c>
      <c r="D7424">
        <v>2439.9699999999998</v>
      </c>
      <c r="E7424">
        <v>543.09</v>
      </c>
      <c r="F7424">
        <v>5806.45</v>
      </c>
      <c r="G7424">
        <v>392.44</v>
      </c>
      <c r="H7424">
        <v>420324.04</v>
      </c>
      <c r="I7424">
        <v>88.27</v>
      </c>
      <c r="J7424">
        <v>7.24</v>
      </c>
      <c r="K7424">
        <v>81.03</v>
      </c>
    </row>
    <row r="7425" spans="1:11" x14ac:dyDescent="0.3">
      <c r="A7425" t="s">
        <v>658</v>
      </c>
      <c r="B7425" s="2">
        <v>46265</v>
      </c>
      <c r="C7425">
        <v>420324.04</v>
      </c>
      <c r="D7425">
        <v>2401.4499999999998</v>
      </c>
      <c r="E7425">
        <v>534.52</v>
      </c>
      <c r="F7425">
        <v>5714.79</v>
      </c>
      <c r="G7425">
        <v>386.25</v>
      </c>
      <c r="H7425">
        <v>413688.49</v>
      </c>
      <c r="I7425">
        <v>86.88</v>
      </c>
      <c r="J7425">
        <v>7.24</v>
      </c>
      <c r="K7425">
        <v>79.64</v>
      </c>
    </row>
    <row r="7426" spans="1:11" x14ac:dyDescent="0.3">
      <c r="A7426" t="s">
        <v>658</v>
      </c>
      <c r="B7426" s="2">
        <v>46295</v>
      </c>
      <c r="C7426">
        <v>413688.49</v>
      </c>
      <c r="D7426">
        <v>2363.54</v>
      </c>
      <c r="E7426">
        <v>526.08000000000004</v>
      </c>
      <c r="F7426">
        <v>5624.57</v>
      </c>
      <c r="G7426">
        <v>380.15</v>
      </c>
      <c r="H7426">
        <v>407157.69</v>
      </c>
      <c r="I7426">
        <v>85.5</v>
      </c>
      <c r="J7426">
        <v>7.24</v>
      </c>
      <c r="K7426">
        <v>78.27</v>
      </c>
    </row>
    <row r="7427" spans="1:11" x14ac:dyDescent="0.3">
      <c r="A7427" t="s">
        <v>658</v>
      </c>
      <c r="B7427" s="2">
        <v>46326</v>
      </c>
      <c r="C7427">
        <v>407157.69</v>
      </c>
      <c r="D7427">
        <v>2326.23</v>
      </c>
      <c r="E7427">
        <v>517.78</v>
      </c>
      <c r="F7427">
        <v>5535.78</v>
      </c>
      <c r="G7427">
        <v>374.15</v>
      </c>
      <c r="H7427">
        <v>400729.99</v>
      </c>
      <c r="I7427">
        <v>84.15</v>
      </c>
      <c r="J7427">
        <v>7.24</v>
      </c>
      <c r="K7427">
        <v>76.92</v>
      </c>
    </row>
    <row r="7428" spans="1:11" x14ac:dyDescent="0.3">
      <c r="A7428" t="s">
        <v>658</v>
      </c>
      <c r="B7428" s="2">
        <v>46356</v>
      </c>
      <c r="C7428">
        <v>400729.99</v>
      </c>
      <c r="D7428">
        <v>2289.5</v>
      </c>
      <c r="E7428">
        <v>509.6</v>
      </c>
      <c r="F7428">
        <v>5448.38</v>
      </c>
      <c r="G7428">
        <v>368.24</v>
      </c>
      <c r="H7428">
        <v>394403.76</v>
      </c>
      <c r="I7428">
        <v>82.83</v>
      </c>
      <c r="J7428">
        <v>7.24</v>
      </c>
      <c r="K7428">
        <v>75.59</v>
      </c>
    </row>
    <row r="7429" spans="1:11" x14ac:dyDescent="0.3">
      <c r="A7429" t="s">
        <v>658</v>
      </c>
      <c r="B7429" s="2">
        <v>46387</v>
      </c>
      <c r="C7429">
        <v>394403.76</v>
      </c>
      <c r="D7429">
        <v>2253.36</v>
      </c>
      <c r="E7429">
        <v>501.56</v>
      </c>
      <c r="F7429">
        <v>5362.37</v>
      </c>
      <c r="G7429">
        <v>362.43</v>
      </c>
      <c r="H7429">
        <v>388177.41</v>
      </c>
      <c r="I7429">
        <v>81.52</v>
      </c>
      <c r="J7429">
        <v>7.24</v>
      </c>
      <c r="K7429">
        <v>74.28</v>
      </c>
    </row>
    <row r="7430" spans="1:11" x14ac:dyDescent="0.3">
      <c r="A7430" t="s">
        <v>659</v>
      </c>
      <c r="B7430" s="2">
        <v>46053</v>
      </c>
      <c r="C7430">
        <v>155340.04999999999</v>
      </c>
      <c r="D7430">
        <v>827.57</v>
      </c>
      <c r="E7430">
        <v>982.47</v>
      </c>
      <c r="F7430">
        <v>1873.3</v>
      </c>
      <c r="G7430">
        <v>372.35</v>
      </c>
      <c r="H7430">
        <v>152111.93</v>
      </c>
      <c r="I7430">
        <v>35.229999999999997</v>
      </c>
      <c r="J7430">
        <v>6.19</v>
      </c>
      <c r="K7430">
        <v>29.04</v>
      </c>
    </row>
    <row r="7431" spans="1:11" x14ac:dyDescent="0.3">
      <c r="A7431" t="s">
        <v>659</v>
      </c>
      <c r="B7431" s="2">
        <v>46081</v>
      </c>
      <c r="C7431">
        <v>152111.93</v>
      </c>
      <c r="D7431">
        <v>810.38</v>
      </c>
      <c r="E7431">
        <v>962.05</v>
      </c>
      <c r="F7431">
        <v>1834.37</v>
      </c>
      <c r="G7431">
        <v>364.61</v>
      </c>
      <c r="H7431">
        <v>148950.89000000001</v>
      </c>
      <c r="I7431">
        <v>34.5</v>
      </c>
      <c r="J7431">
        <v>6.19</v>
      </c>
      <c r="K7431">
        <v>28.31</v>
      </c>
    </row>
    <row r="7432" spans="1:11" x14ac:dyDescent="0.3">
      <c r="A7432" t="s">
        <v>659</v>
      </c>
      <c r="B7432" s="2">
        <v>46112</v>
      </c>
      <c r="C7432">
        <v>148950.89000000001</v>
      </c>
      <c r="D7432">
        <v>793.54</v>
      </c>
      <c r="E7432">
        <v>942.06</v>
      </c>
      <c r="F7432">
        <v>1796.25</v>
      </c>
      <c r="G7432">
        <v>357.03</v>
      </c>
      <c r="H7432">
        <v>145855.54</v>
      </c>
      <c r="I7432">
        <v>33.78</v>
      </c>
      <c r="J7432">
        <v>6.19</v>
      </c>
      <c r="K7432">
        <v>27.59</v>
      </c>
    </row>
    <row r="7433" spans="1:11" x14ac:dyDescent="0.3">
      <c r="A7433" t="s">
        <v>659</v>
      </c>
      <c r="B7433" s="2">
        <v>46142</v>
      </c>
      <c r="C7433">
        <v>145855.54</v>
      </c>
      <c r="D7433">
        <v>777.05</v>
      </c>
      <c r="E7433">
        <v>922.48</v>
      </c>
      <c r="F7433">
        <v>1758.92</v>
      </c>
      <c r="G7433">
        <v>349.62</v>
      </c>
      <c r="H7433">
        <v>142824.51</v>
      </c>
      <c r="I7433">
        <v>33.08</v>
      </c>
      <c r="J7433">
        <v>6.19</v>
      </c>
      <c r="K7433">
        <v>26.89</v>
      </c>
    </row>
    <row r="7434" spans="1:11" x14ac:dyDescent="0.3">
      <c r="A7434" t="s">
        <v>659</v>
      </c>
      <c r="B7434" s="2">
        <v>46173</v>
      </c>
      <c r="C7434">
        <v>142824.51</v>
      </c>
      <c r="D7434">
        <v>760.9</v>
      </c>
      <c r="E7434">
        <v>903.31</v>
      </c>
      <c r="F7434">
        <v>1722.37</v>
      </c>
      <c r="G7434">
        <v>342.35</v>
      </c>
      <c r="H7434">
        <v>139856.48000000001</v>
      </c>
      <c r="I7434">
        <v>32.39</v>
      </c>
      <c r="J7434">
        <v>6.19</v>
      </c>
      <c r="K7434">
        <v>26.21</v>
      </c>
    </row>
    <row r="7435" spans="1:11" x14ac:dyDescent="0.3">
      <c r="A7435" t="s">
        <v>659</v>
      </c>
      <c r="B7435" s="2">
        <v>46203</v>
      </c>
      <c r="C7435">
        <v>139856.48000000001</v>
      </c>
      <c r="D7435">
        <v>745.09</v>
      </c>
      <c r="E7435">
        <v>884.54</v>
      </c>
      <c r="F7435">
        <v>1686.58</v>
      </c>
      <c r="G7435">
        <v>335.24</v>
      </c>
      <c r="H7435">
        <v>136950.12</v>
      </c>
      <c r="I7435">
        <v>31.72</v>
      </c>
      <c r="J7435">
        <v>6.19</v>
      </c>
      <c r="K7435">
        <v>25.53</v>
      </c>
    </row>
    <row r="7436" spans="1:11" x14ac:dyDescent="0.3">
      <c r="A7436" t="s">
        <v>659</v>
      </c>
      <c r="B7436" s="2">
        <v>46234</v>
      </c>
      <c r="C7436">
        <v>136950.12</v>
      </c>
      <c r="D7436">
        <v>729.6</v>
      </c>
      <c r="E7436">
        <v>866.16</v>
      </c>
      <c r="F7436">
        <v>1651.53</v>
      </c>
      <c r="G7436">
        <v>328.27</v>
      </c>
      <c r="H7436">
        <v>134104.16</v>
      </c>
      <c r="I7436">
        <v>31.06</v>
      </c>
      <c r="J7436">
        <v>6.19</v>
      </c>
      <c r="K7436">
        <v>24.87</v>
      </c>
    </row>
    <row r="7437" spans="1:11" x14ac:dyDescent="0.3">
      <c r="A7437" t="s">
        <v>659</v>
      </c>
      <c r="B7437" s="2">
        <v>46265</v>
      </c>
      <c r="C7437">
        <v>134104.16</v>
      </c>
      <c r="D7437">
        <v>714.44</v>
      </c>
      <c r="E7437">
        <v>848.16</v>
      </c>
      <c r="F7437">
        <v>1617.21</v>
      </c>
      <c r="G7437">
        <v>321.45</v>
      </c>
      <c r="H7437">
        <v>131317.34</v>
      </c>
      <c r="I7437">
        <v>30.41</v>
      </c>
      <c r="J7437">
        <v>6.19</v>
      </c>
      <c r="K7437">
        <v>24.23</v>
      </c>
    </row>
    <row r="7438" spans="1:11" x14ac:dyDescent="0.3">
      <c r="A7438" t="s">
        <v>659</v>
      </c>
      <c r="B7438" s="2">
        <v>46295</v>
      </c>
      <c r="C7438">
        <v>131317.34</v>
      </c>
      <c r="D7438">
        <v>699.59</v>
      </c>
      <c r="E7438">
        <v>830.54</v>
      </c>
      <c r="F7438">
        <v>1583.6</v>
      </c>
      <c r="G7438">
        <v>314.77</v>
      </c>
      <c r="H7438">
        <v>128588.43</v>
      </c>
      <c r="I7438">
        <v>29.78</v>
      </c>
      <c r="J7438">
        <v>6.19</v>
      </c>
      <c r="K7438">
        <v>23.6</v>
      </c>
    </row>
    <row r="7439" spans="1:11" x14ac:dyDescent="0.3">
      <c r="A7439" t="s">
        <v>659</v>
      </c>
      <c r="B7439" s="2">
        <v>46326</v>
      </c>
      <c r="C7439">
        <v>128588.43</v>
      </c>
      <c r="D7439">
        <v>685.05</v>
      </c>
      <c r="E7439">
        <v>813.28</v>
      </c>
      <c r="F7439">
        <v>1550.69</v>
      </c>
      <c r="G7439">
        <v>308.23</v>
      </c>
      <c r="H7439">
        <v>125916.24</v>
      </c>
      <c r="I7439">
        <v>29.16</v>
      </c>
      <c r="J7439">
        <v>6.19</v>
      </c>
      <c r="K7439">
        <v>22.98</v>
      </c>
    </row>
    <row r="7440" spans="1:11" x14ac:dyDescent="0.3">
      <c r="A7440" t="s">
        <v>659</v>
      </c>
      <c r="B7440" s="2">
        <v>46356</v>
      </c>
      <c r="C7440">
        <v>125916.24</v>
      </c>
      <c r="D7440">
        <v>670.82</v>
      </c>
      <c r="E7440">
        <v>796.38</v>
      </c>
      <c r="F7440">
        <v>1518.47</v>
      </c>
      <c r="G7440">
        <v>301.82</v>
      </c>
      <c r="H7440">
        <v>123299.57</v>
      </c>
      <c r="I7440">
        <v>28.56</v>
      </c>
      <c r="J7440">
        <v>6.19</v>
      </c>
      <c r="K7440">
        <v>22.37</v>
      </c>
    </row>
    <row r="7441" spans="1:11" x14ac:dyDescent="0.3">
      <c r="A7441" t="s">
        <v>659</v>
      </c>
      <c r="B7441" s="2">
        <v>46387</v>
      </c>
      <c r="C7441">
        <v>123299.57</v>
      </c>
      <c r="D7441">
        <v>656.88</v>
      </c>
      <c r="E7441">
        <v>779.83</v>
      </c>
      <c r="F7441">
        <v>1486.91</v>
      </c>
      <c r="G7441">
        <v>295.55</v>
      </c>
      <c r="H7441">
        <v>120737.28</v>
      </c>
      <c r="I7441">
        <v>27.96</v>
      </c>
      <c r="J7441">
        <v>6.19</v>
      </c>
      <c r="K7441">
        <v>21.78</v>
      </c>
    </row>
    <row r="7442" spans="1:11" x14ac:dyDescent="0.3">
      <c r="A7442" t="s">
        <v>660</v>
      </c>
      <c r="B7442" s="2">
        <v>46053</v>
      </c>
      <c r="C7442">
        <v>447232.18</v>
      </c>
      <c r="D7442">
        <v>2404.25</v>
      </c>
      <c r="E7442">
        <v>487.69</v>
      </c>
      <c r="F7442">
        <v>5439.41</v>
      </c>
      <c r="G7442">
        <v>287.62</v>
      </c>
      <c r="H7442">
        <v>441017.46</v>
      </c>
      <c r="I7442">
        <v>92.53</v>
      </c>
      <c r="J7442">
        <v>7.48</v>
      </c>
      <c r="K7442">
        <v>85.05</v>
      </c>
    </row>
    <row r="7443" spans="1:11" x14ac:dyDescent="0.3">
      <c r="A7443" t="s">
        <v>660</v>
      </c>
      <c r="B7443" s="2">
        <v>46081</v>
      </c>
      <c r="C7443">
        <v>441017.46</v>
      </c>
      <c r="D7443">
        <v>2370.84</v>
      </c>
      <c r="E7443">
        <v>480.92</v>
      </c>
      <c r="F7443">
        <v>5363.83</v>
      </c>
      <c r="G7443">
        <v>283.62</v>
      </c>
      <c r="H7443">
        <v>434889.09</v>
      </c>
      <c r="I7443">
        <v>91.24</v>
      </c>
      <c r="J7443">
        <v>7.48</v>
      </c>
      <c r="K7443">
        <v>83.76</v>
      </c>
    </row>
    <row r="7444" spans="1:11" x14ac:dyDescent="0.3">
      <c r="A7444" t="s">
        <v>660</v>
      </c>
      <c r="B7444" s="2">
        <v>46112</v>
      </c>
      <c r="C7444">
        <v>434889.09</v>
      </c>
      <c r="D7444">
        <v>2337.89</v>
      </c>
      <c r="E7444">
        <v>474.23</v>
      </c>
      <c r="F7444">
        <v>5289.29</v>
      </c>
      <c r="G7444">
        <v>279.68</v>
      </c>
      <c r="H7444">
        <v>428845.89</v>
      </c>
      <c r="I7444">
        <v>89.97</v>
      </c>
      <c r="J7444">
        <v>7.48</v>
      </c>
      <c r="K7444">
        <v>82.49</v>
      </c>
    </row>
    <row r="7445" spans="1:11" x14ac:dyDescent="0.3">
      <c r="A7445" t="s">
        <v>660</v>
      </c>
      <c r="B7445" s="2">
        <v>46142</v>
      </c>
      <c r="C7445">
        <v>428845.89</v>
      </c>
      <c r="D7445">
        <v>2305.4</v>
      </c>
      <c r="E7445">
        <v>467.64</v>
      </c>
      <c r="F7445">
        <v>5215.79</v>
      </c>
      <c r="G7445">
        <v>275.79000000000002</v>
      </c>
      <c r="H7445">
        <v>422886.66</v>
      </c>
      <c r="I7445">
        <v>88.72</v>
      </c>
      <c r="J7445">
        <v>7.48</v>
      </c>
      <c r="K7445">
        <v>81.239999999999995</v>
      </c>
    </row>
    <row r="7446" spans="1:11" x14ac:dyDescent="0.3">
      <c r="A7446" t="s">
        <v>660</v>
      </c>
      <c r="B7446" s="2">
        <v>46173</v>
      </c>
      <c r="C7446">
        <v>422886.66</v>
      </c>
      <c r="D7446">
        <v>2273.37</v>
      </c>
      <c r="E7446">
        <v>461.14</v>
      </c>
      <c r="F7446">
        <v>5143.3100000000004</v>
      </c>
      <c r="G7446">
        <v>271.95999999999998</v>
      </c>
      <c r="H7446">
        <v>417010.24</v>
      </c>
      <c r="I7446">
        <v>87.49</v>
      </c>
      <c r="J7446">
        <v>7.48</v>
      </c>
      <c r="K7446">
        <v>80.010000000000005</v>
      </c>
    </row>
    <row r="7447" spans="1:11" x14ac:dyDescent="0.3">
      <c r="A7447" t="s">
        <v>660</v>
      </c>
      <c r="B7447" s="2">
        <v>46203</v>
      </c>
      <c r="C7447">
        <v>417010.24</v>
      </c>
      <c r="D7447">
        <v>2241.7800000000002</v>
      </c>
      <c r="E7447">
        <v>454.74</v>
      </c>
      <c r="F7447">
        <v>5071.84</v>
      </c>
      <c r="G7447">
        <v>268.18</v>
      </c>
      <c r="H7447">
        <v>411215.48</v>
      </c>
      <c r="I7447">
        <v>86.27</v>
      </c>
      <c r="J7447">
        <v>7.48</v>
      </c>
      <c r="K7447">
        <v>78.790000000000006</v>
      </c>
    </row>
    <row r="7448" spans="1:11" x14ac:dyDescent="0.3">
      <c r="A7448" t="s">
        <v>660</v>
      </c>
      <c r="B7448" s="2">
        <v>46234</v>
      </c>
      <c r="C7448">
        <v>411215.48</v>
      </c>
      <c r="D7448">
        <v>2210.63</v>
      </c>
      <c r="E7448">
        <v>448.42</v>
      </c>
      <c r="F7448">
        <v>5001.37</v>
      </c>
      <c r="G7448">
        <v>264.45</v>
      </c>
      <c r="H7448">
        <v>405501.25</v>
      </c>
      <c r="I7448">
        <v>85.07</v>
      </c>
      <c r="J7448">
        <v>7.48</v>
      </c>
      <c r="K7448">
        <v>77.59</v>
      </c>
    </row>
    <row r="7449" spans="1:11" x14ac:dyDescent="0.3">
      <c r="A7449" t="s">
        <v>660</v>
      </c>
      <c r="B7449" s="2">
        <v>46265</v>
      </c>
      <c r="C7449">
        <v>405501.25</v>
      </c>
      <c r="D7449">
        <v>2179.91</v>
      </c>
      <c r="E7449">
        <v>442.19</v>
      </c>
      <c r="F7449">
        <v>4931.87</v>
      </c>
      <c r="G7449">
        <v>260.77999999999997</v>
      </c>
      <c r="H7449">
        <v>399866.41</v>
      </c>
      <c r="I7449">
        <v>83.89</v>
      </c>
      <c r="J7449">
        <v>7.48</v>
      </c>
      <c r="K7449">
        <v>76.41</v>
      </c>
    </row>
    <row r="7450" spans="1:11" x14ac:dyDescent="0.3">
      <c r="A7450" t="s">
        <v>660</v>
      </c>
      <c r="B7450" s="2">
        <v>46295</v>
      </c>
      <c r="C7450">
        <v>399866.41</v>
      </c>
      <c r="D7450">
        <v>2149.62</v>
      </c>
      <c r="E7450">
        <v>436.04</v>
      </c>
      <c r="F7450">
        <v>4863.33</v>
      </c>
      <c r="G7450">
        <v>257.14999999999998</v>
      </c>
      <c r="H7450">
        <v>394309.88</v>
      </c>
      <c r="I7450">
        <v>82.73</v>
      </c>
      <c r="J7450">
        <v>7.48</v>
      </c>
      <c r="K7450">
        <v>75.25</v>
      </c>
    </row>
    <row r="7451" spans="1:11" x14ac:dyDescent="0.3">
      <c r="A7451" t="s">
        <v>660</v>
      </c>
      <c r="B7451" s="2">
        <v>46326</v>
      </c>
      <c r="C7451">
        <v>394309.88</v>
      </c>
      <c r="D7451">
        <v>2119.7399999999998</v>
      </c>
      <c r="E7451">
        <v>429.98</v>
      </c>
      <c r="F7451">
        <v>4795.75</v>
      </c>
      <c r="G7451">
        <v>253.58</v>
      </c>
      <c r="H7451">
        <v>388830.57</v>
      </c>
      <c r="I7451">
        <v>81.58</v>
      </c>
      <c r="J7451">
        <v>7.48</v>
      </c>
      <c r="K7451">
        <v>74.099999999999994</v>
      </c>
    </row>
    <row r="7452" spans="1:11" x14ac:dyDescent="0.3">
      <c r="A7452" t="s">
        <v>660</v>
      </c>
      <c r="B7452" s="2">
        <v>46356</v>
      </c>
      <c r="C7452">
        <v>388830.57</v>
      </c>
      <c r="D7452">
        <v>2090.29</v>
      </c>
      <c r="E7452">
        <v>424.01</v>
      </c>
      <c r="F7452">
        <v>4729.1099999999997</v>
      </c>
      <c r="G7452">
        <v>250.06</v>
      </c>
      <c r="H7452">
        <v>383427.39</v>
      </c>
      <c r="I7452">
        <v>80.44</v>
      </c>
      <c r="J7452">
        <v>7.48</v>
      </c>
      <c r="K7452">
        <v>72.959999999999994</v>
      </c>
    </row>
    <row r="7453" spans="1:11" x14ac:dyDescent="0.3">
      <c r="A7453" t="s">
        <v>660</v>
      </c>
      <c r="B7453" s="2">
        <v>46387</v>
      </c>
      <c r="C7453">
        <v>383427.39</v>
      </c>
      <c r="D7453">
        <v>2061.2399999999998</v>
      </c>
      <c r="E7453">
        <v>418.12</v>
      </c>
      <c r="F7453">
        <v>4663.3999999999996</v>
      </c>
      <c r="G7453">
        <v>246.58</v>
      </c>
      <c r="H7453">
        <v>378099.3</v>
      </c>
      <c r="I7453">
        <v>79.33</v>
      </c>
      <c r="J7453">
        <v>7.48</v>
      </c>
      <c r="K7453">
        <v>71.849999999999994</v>
      </c>
    </row>
    <row r="7454" spans="1:11" x14ac:dyDescent="0.3">
      <c r="A7454" t="s">
        <v>661</v>
      </c>
      <c r="B7454" s="2">
        <v>46053</v>
      </c>
      <c r="C7454">
        <v>235144.95</v>
      </c>
      <c r="D7454">
        <v>1286.83</v>
      </c>
      <c r="E7454">
        <v>280.98</v>
      </c>
      <c r="F7454">
        <v>1150.42</v>
      </c>
      <c r="G7454">
        <v>199.71</v>
      </c>
      <c r="H7454">
        <v>233513.83</v>
      </c>
      <c r="I7454">
        <v>48.82</v>
      </c>
      <c r="J7454">
        <v>6.52</v>
      </c>
      <c r="K7454">
        <v>42.3</v>
      </c>
    </row>
    <row r="7455" spans="1:11" x14ac:dyDescent="0.3">
      <c r="A7455" t="s">
        <v>661</v>
      </c>
      <c r="B7455" s="2">
        <v>46081</v>
      </c>
      <c r="C7455">
        <v>233513.83</v>
      </c>
      <c r="D7455">
        <v>1277.9000000000001</v>
      </c>
      <c r="E7455">
        <v>279.04000000000002</v>
      </c>
      <c r="F7455">
        <v>1142.44</v>
      </c>
      <c r="G7455">
        <v>198.32</v>
      </c>
      <c r="H7455">
        <v>231894.03</v>
      </c>
      <c r="I7455">
        <v>48.48</v>
      </c>
      <c r="J7455">
        <v>6.52</v>
      </c>
      <c r="K7455">
        <v>41.96</v>
      </c>
    </row>
    <row r="7456" spans="1:11" x14ac:dyDescent="0.3">
      <c r="A7456" t="s">
        <v>661</v>
      </c>
      <c r="B7456" s="2">
        <v>46112</v>
      </c>
      <c r="C7456">
        <v>231894.03</v>
      </c>
      <c r="D7456">
        <v>1269.04</v>
      </c>
      <c r="E7456">
        <v>277.10000000000002</v>
      </c>
      <c r="F7456">
        <v>1134.52</v>
      </c>
      <c r="G7456">
        <v>196.95</v>
      </c>
      <c r="H7456">
        <v>230285.46</v>
      </c>
      <c r="I7456">
        <v>48.14</v>
      </c>
      <c r="J7456">
        <v>6.52</v>
      </c>
      <c r="K7456">
        <v>41.62</v>
      </c>
    </row>
    <row r="7457" spans="1:11" x14ac:dyDescent="0.3">
      <c r="A7457" t="s">
        <v>661</v>
      </c>
      <c r="B7457" s="2">
        <v>46142</v>
      </c>
      <c r="C7457">
        <v>230285.46</v>
      </c>
      <c r="D7457">
        <v>1260.24</v>
      </c>
      <c r="E7457">
        <v>275.18</v>
      </c>
      <c r="F7457">
        <v>1126.6500000000001</v>
      </c>
      <c r="G7457">
        <v>195.58</v>
      </c>
      <c r="H7457">
        <v>228688.05</v>
      </c>
      <c r="I7457">
        <v>47.81</v>
      </c>
      <c r="J7457">
        <v>6.52</v>
      </c>
      <c r="K7457">
        <v>41.29</v>
      </c>
    </row>
    <row r="7458" spans="1:11" x14ac:dyDescent="0.3">
      <c r="A7458" t="s">
        <v>661</v>
      </c>
      <c r="B7458" s="2">
        <v>46173</v>
      </c>
      <c r="C7458">
        <v>228688.05</v>
      </c>
      <c r="D7458">
        <v>1251.5</v>
      </c>
      <c r="E7458">
        <v>273.27</v>
      </c>
      <c r="F7458">
        <v>1118.83</v>
      </c>
      <c r="G7458">
        <v>194.22</v>
      </c>
      <c r="H7458">
        <v>227101.72</v>
      </c>
      <c r="I7458">
        <v>47.48</v>
      </c>
      <c r="J7458">
        <v>6.52</v>
      </c>
      <c r="K7458">
        <v>40.96</v>
      </c>
    </row>
    <row r="7459" spans="1:11" x14ac:dyDescent="0.3">
      <c r="A7459" t="s">
        <v>661</v>
      </c>
      <c r="B7459" s="2">
        <v>46203</v>
      </c>
      <c r="C7459">
        <v>227101.72</v>
      </c>
      <c r="D7459">
        <v>1242.81</v>
      </c>
      <c r="E7459">
        <v>271.37</v>
      </c>
      <c r="F7459">
        <v>1111.07</v>
      </c>
      <c r="G7459">
        <v>192.88</v>
      </c>
      <c r="H7459">
        <v>225526.39999999999</v>
      </c>
      <c r="I7459">
        <v>47.15</v>
      </c>
      <c r="J7459">
        <v>6.52</v>
      </c>
      <c r="K7459">
        <v>40.630000000000003</v>
      </c>
    </row>
    <row r="7460" spans="1:11" x14ac:dyDescent="0.3">
      <c r="A7460" t="s">
        <v>661</v>
      </c>
      <c r="B7460" s="2">
        <v>46234</v>
      </c>
      <c r="C7460">
        <v>225526.39999999999</v>
      </c>
      <c r="D7460">
        <v>1234.19</v>
      </c>
      <c r="E7460">
        <v>269.49</v>
      </c>
      <c r="F7460">
        <v>1103.3699999999999</v>
      </c>
      <c r="G7460">
        <v>191.54</v>
      </c>
      <c r="H7460">
        <v>223962</v>
      </c>
      <c r="I7460">
        <v>46.82</v>
      </c>
      <c r="J7460">
        <v>6.52</v>
      </c>
      <c r="K7460">
        <v>40.299999999999997</v>
      </c>
    </row>
    <row r="7461" spans="1:11" x14ac:dyDescent="0.3">
      <c r="A7461" t="s">
        <v>661</v>
      </c>
      <c r="B7461" s="2">
        <v>46265</v>
      </c>
      <c r="C7461">
        <v>223962</v>
      </c>
      <c r="D7461">
        <v>1225.6300000000001</v>
      </c>
      <c r="E7461">
        <v>267.62</v>
      </c>
      <c r="F7461">
        <v>1095.71</v>
      </c>
      <c r="G7461">
        <v>190.21</v>
      </c>
      <c r="H7461">
        <v>222408.46</v>
      </c>
      <c r="I7461">
        <v>46.5</v>
      </c>
      <c r="J7461">
        <v>6.52</v>
      </c>
      <c r="K7461">
        <v>39.979999999999997</v>
      </c>
    </row>
    <row r="7462" spans="1:11" x14ac:dyDescent="0.3">
      <c r="A7462" t="s">
        <v>661</v>
      </c>
      <c r="B7462" s="2">
        <v>46295</v>
      </c>
      <c r="C7462">
        <v>222408.46</v>
      </c>
      <c r="D7462">
        <v>1217.1300000000001</v>
      </c>
      <c r="E7462">
        <v>265.77</v>
      </c>
      <c r="F7462">
        <v>1088.1099999999999</v>
      </c>
      <c r="G7462">
        <v>188.89</v>
      </c>
      <c r="H7462">
        <v>220865.69</v>
      </c>
      <c r="I7462">
        <v>46.17</v>
      </c>
      <c r="J7462">
        <v>6.52</v>
      </c>
      <c r="K7462">
        <v>39.659999999999997</v>
      </c>
    </row>
    <row r="7463" spans="1:11" x14ac:dyDescent="0.3">
      <c r="A7463" t="s">
        <v>661</v>
      </c>
      <c r="B7463" s="2">
        <v>46326</v>
      </c>
      <c r="C7463">
        <v>220865.69</v>
      </c>
      <c r="D7463">
        <v>1208.69</v>
      </c>
      <c r="E7463">
        <v>263.92</v>
      </c>
      <c r="F7463">
        <v>1080.56</v>
      </c>
      <c r="G7463">
        <v>187.58</v>
      </c>
      <c r="H7463">
        <v>219333.62</v>
      </c>
      <c r="I7463">
        <v>45.85</v>
      </c>
      <c r="J7463">
        <v>6.52</v>
      </c>
      <c r="K7463">
        <v>39.340000000000003</v>
      </c>
    </row>
    <row r="7464" spans="1:11" x14ac:dyDescent="0.3">
      <c r="A7464" t="s">
        <v>661</v>
      </c>
      <c r="B7464" s="2">
        <v>46356</v>
      </c>
      <c r="C7464">
        <v>219333.62</v>
      </c>
      <c r="D7464">
        <v>1200.3</v>
      </c>
      <c r="E7464">
        <v>262.08999999999997</v>
      </c>
      <c r="F7464">
        <v>1073.07</v>
      </c>
      <c r="G7464">
        <v>186.28</v>
      </c>
      <c r="H7464">
        <v>217812.18</v>
      </c>
      <c r="I7464">
        <v>45.54</v>
      </c>
      <c r="J7464">
        <v>6.52</v>
      </c>
      <c r="K7464">
        <v>39.020000000000003</v>
      </c>
    </row>
    <row r="7465" spans="1:11" x14ac:dyDescent="0.3">
      <c r="A7465" t="s">
        <v>661</v>
      </c>
      <c r="B7465" s="2">
        <v>46387</v>
      </c>
      <c r="C7465">
        <v>217812.18</v>
      </c>
      <c r="D7465">
        <v>1191.98</v>
      </c>
      <c r="E7465">
        <v>260.27</v>
      </c>
      <c r="F7465">
        <v>1065.6300000000001</v>
      </c>
      <c r="G7465">
        <v>184.99</v>
      </c>
      <c r="H7465">
        <v>216301.29</v>
      </c>
      <c r="I7465">
        <v>45.22</v>
      </c>
      <c r="J7465">
        <v>6.52</v>
      </c>
      <c r="K7465">
        <v>38.700000000000003</v>
      </c>
    </row>
    <row r="7466" spans="1:11" x14ac:dyDescent="0.3">
      <c r="A7466" t="s">
        <v>662</v>
      </c>
      <c r="B7466" s="2">
        <v>46053</v>
      </c>
      <c r="C7466">
        <v>221430.02</v>
      </c>
      <c r="D7466">
        <v>1162.69</v>
      </c>
      <c r="E7466">
        <v>323.82</v>
      </c>
      <c r="F7466">
        <v>2891.58</v>
      </c>
      <c r="G7466">
        <v>139.94999999999999</v>
      </c>
      <c r="H7466">
        <v>218074.67</v>
      </c>
      <c r="I7466">
        <v>45.78</v>
      </c>
      <c r="J7466">
        <v>7.72</v>
      </c>
      <c r="K7466">
        <v>38.06</v>
      </c>
    </row>
    <row r="7467" spans="1:11" x14ac:dyDescent="0.3">
      <c r="A7467" t="s">
        <v>662</v>
      </c>
      <c r="B7467" s="2">
        <v>46081</v>
      </c>
      <c r="C7467">
        <v>218074.67</v>
      </c>
      <c r="D7467">
        <v>1145.07</v>
      </c>
      <c r="E7467">
        <v>318.92</v>
      </c>
      <c r="F7467">
        <v>2847.76</v>
      </c>
      <c r="G7467">
        <v>137.83000000000001</v>
      </c>
      <c r="H7467">
        <v>214770.17</v>
      </c>
      <c r="I7467">
        <v>45.09</v>
      </c>
      <c r="J7467">
        <v>7.72</v>
      </c>
      <c r="K7467">
        <v>37.369999999999997</v>
      </c>
    </row>
    <row r="7468" spans="1:11" x14ac:dyDescent="0.3">
      <c r="A7468" t="s">
        <v>662</v>
      </c>
      <c r="B7468" s="2">
        <v>46112</v>
      </c>
      <c r="C7468">
        <v>214770.17</v>
      </c>
      <c r="D7468">
        <v>1127.72</v>
      </c>
      <c r="E7468">
        <v>314.08</v>
      </c>
      <c r="F7468">
        <v>2804.61</v>
      </c>
      <c r="G7468">
        <v>135.74</v>
      </c>
      <c r="H7468">
        <v>211515.73</v>
      </c>
      <c r="I7468">
        <v>44.4</v>
      </c>
      <c r="J7468">
        <v>7.72</v>
      </c>
      <c r="K7468">
        <v>36.68</v>
      </c>
    </row>
    <row r="7469" spans="1:11" x14ac:dyDescent="0.3">
      <c r="A7469" t="s">
        <v>662</v>
      </c>
      <c r="B7469" s="2">
        <v>46142</v>
      </c>
      <c r="C7469">
        <v>211515.73</v>
      </c>
      <c r="D7469">
        <v>1110.6300000000001</v>
      </c>
      <c r="E7469">
        <v>309.32</v>
      </c>
      <c r="F7469">
        <v>2762.11</v>
      </c>
      <c r="G7469">
        <v>133.68</v>
      </c>
      <c r="H7469">
        <v>208310.62</v>
      </c>
      <c r="I7469">
        <v>43.73</v>
      </c>
      <c r="J7469">
        <v>7.72</v>
      </c>
      <c r="K7469">
        <v>36.01</v>
      </c>
    </row>
    <row r="7470" spans="1:11" x14ac:dyDescent="0.3">
      <c r="A7470" t="s">
        <v>662</v>
      </c>
      <c r="B7470" s="2">
        <v>46173</v>
      </c>
      <c r="C7470">
        <v>208310.62</v>
      </c>
      <c r="D7470">
        <v>1093.8</v>
      </c>
      <c r="E7470">
        <v>304.64</v>
      </c>
      <c r="F7470">
        <v>2720.26</v>
      </c>
      <c r="G7470">
        <v>131.65</v>
      </c>
      <c r="H7470">
        <v>205154.07</v>
      </c>
      <c r="I7470">
        <v>43.07</v>
      </c>
      <c r="J7470">
        <v>7.72</v>
      </c>
      <c r="K7470">
        <v>35.35</v>
      </c>
    </row>
    <row r="7471" spans="1:11" x14ac:dyDescent="0.3">
      <c r="A7471" t="s">
        <v>662</v>
      </c>
      <c r="B7471" s="2">
        <v>46203</v>
      </c>
      <c r="C7471">
        <v>205154.07</v>
      </c>
      <c r="D7471">
        <v>1077.23</v>
      </c>
      <c r="E7471">
        <v>300.02</v>
      </c>
      <c r="F7471">
        <v>2679.04</v>
      </c>
      <c r="G7471">
        <v>129.66</v>
      </c>
      <c r="H7471">
        <v>202045.35</v>
      </c>
      <c r="I7471">
        <v>42.42</v>
      </c>
      <c r="J7471">
        <v>7.72</v>
      </c>
      <c r="K7471">
        <v>34.69</v>
      </c>
    </row>
    <row r="7472" spans="1:11" x14ac:dyDescent="0.3">
      <c r="A7472" t="s">
        <v>662</v>
      </c>
      <c r="B7472" s="2">
        <v>46234</v>
      </c>
      <c r="C7472">
        <v>202045.35</v>
      </c>
      <c r="D7472">
        <v>1060.9100000000001</v>
      </c>
      <c r="E7472">
        <v>295.47000000000003</v>
      </c>
      <c r="F7472">
        <v>2638.44</v>
      </c>
      <c r="G7472">
        <v>127.7</v>
      </c>
      <c r="H7472">
        <v>198983.74</v>
      </c>
      <c r="I7472">
        <v>41.77</v>
      </c>
      <c r="J7472">
        <v>7.72</v>
      </c>
      <c r="K7472">
        <v>34.049999999999997</v>
      </c>
    </row>
    <row r="7473" spans="1:11" x14ac:dyDescent="0.3">
      <c r="A7473" t="s">
        <v>662</v>
      </c>
      <c r="B7473" s="2">
        <v>46265</v>
      </c>
      <c r="C7473">
        <v>198983.74</v>
      </c>
      <c r="D7473">
        <v>1044.83</v>
      </c>
      <c r="E7473">
        <v>291</v>
      </c>
      <c r="F7473">
        <v>2598.46</v>
      </c>
      <c r="G7473">
        <v>125.76</v>
      </c>
      <c r="H7473">
        <v>195968.52</v>
      </c>
      <c r="I7473">
        <v>41.14</v>
      </c>
      <c r="J7473">
        <v>7.72</v>
      </c>
      <c r="K7473">
        <v>33.42</v>
      </c>
    </row>
    <row r="7474" spans="1:11" x14ac:dyDescent="0.3">
      <c r="A7474" t="s">
        <v>662</v>
      </c>
      <c r="B7474" s="2">
        <v>46295</v>
      </c>
      <c r="C7474">
        <v>195968.52</v>
      </c>
      <c r="D7474">
        <v>1029</v>
      </c>
      <c r="E7474">
        <v>286.58999999999997</v>
      </c>
      <c r="F7474">
        <v>2559.09</v>
      </c>
      <c r="G7474">
        <v>123.85</v>
      </c>
      <c r="H7474">
        <v>192998.99</v>
      </c>
      <c r="I7474">
        <v>40.520000000000003</v>
      </c>
      <c r="J7474">
        <v>7.72</v>
      </c>
      <c r="K7474">
        <v>32.79</v>
      </c>
    </row>
    <row r="7475" spans="1:11" x14ac:dyDescent="0.3">
      <c r="A7475" t="s">
        <v>662</v>
      </c>
      <c r="B7475" s="2">
        <v>46326</v>
      </c>
      <c r="C7475">
        <v>192998.99</v>
      </c>
      <c r="D7475">
        <v>1013.41</v>
      </c>
      <c r="E7475">
        <v>282.24</v>
      </c>
      <c r="F7475">
        <v>2520.31</v>
      </c>
      <c r="G7475">
        <v>121.98</v>
      </c>
      <c r="H7475">
        <v>190074.46</v>
      </c>
      <c r="I7475">
        <v>39.9</v>
      </c>
      <c r="J7475">
        <v>7.72</v>
      </c>
      <c r="K7475">
        <v>32.18</v>
      </c>
    </row>
    <row r="7476" spans="1:11" x14ac:dyDescent="0.3">
      <c r="A7476" t="s">
        <v>662</v>
      </c>
      <c r="B7476" s="2">
        <v>46356</v>
      </c>
      <c r="C7476">
        <v>190074.46</v>
      </c>
      <c r="D7476">
        <v>998.05</v>
      </c>
      <c r="E7476">
        <v>277.97000000000003</v>
      </c>
      <c r="F7476">
        <v>2482.12</v>
      </c>
      <c r="G7476">
        <v>120.13</v>
      </c>
      <c r="H7476">
        <v>187194.23999999999</v>
      </c>
      <c r="I7476">
        <v>39.299999999999997</v>
      </c>
      <c r="J7476">
        <v>7.72</v>
      </c>
      <c r="K7476">
        <v>31.58</v>
      </c>
    </row>
    <row r="7477" spans="1:11" x14ac:dyDescent="0.3">
      <c r="A7477" t="s">
        <v>662</v>
      </c>
      <c r="B7477" s="2">
        <v>46387</v>
      </c>
      <c r="C7477">
        <v>187194.23999999999</v>
      </c>
      <c r="D7477">
        <v>982.93</v>
      </c>
      <c r="E7477">
        <v>273.76</v>
      </c>
      <c r="F7477">
        <v>2444.5100000000002</v>
      </c>
      <c r="G7477">
        <v>118.31</v>
      </c>
      <c r="H7477">
        <v>184357.67</v>
      </c>
      <c r="I7477">
        <v>38.700000000000003</v>
      </c>
      <c r="J7477">
        <v>7.72</v>
      </c>
      <c r="K7477">
        <v>30.98</v>
      </c>
    </row>
    <row r="7478" spans="1:11" x14ac:dyDescent="0.3">
      <c r="A7478" t="s">
        <v>663</v>
      </c>
      <c r="B7478" s="2">
        <v>46053</v>
      </c>
      <c r="C7478">
        <v>494296.93</v>
      </c>
      <c r="D7478">
        <v>2445.12</v>
      </c>
      <c r="E7478">
        <v>2188.84</v>
      </c>
      <c r="F7478">
        <v>7902.9</v>
      </c>
      <c r="G7478">
        <v>1070.43</v>
      </c>
      <c r="H7478">
        <v>483134.75</v>
      </c>
      <c r="I7478">
        <v>101.82</v>
      </c>
      <c r="J7478">
        <v>24.74</v>
      </c>
      <c r="K7478">
        <v>77.08</v>
      </c>
    </row>
    <row r="7479" spans="1:11" x14ac:dyDescent="0.3">
      <c r="A7479" t="s">
        <v>663</v>
      </c>
      <c r="B7479" s="2">
        <v>46081</v>
      </c>
      <c r="C7479">
        <v>483134.75</v>
      </c>
      <c r="D7479">
        <v>2389.91</v>
      </c>
      <c r="E7479">
        <v>2139.41</v>
      </c>
      <c r="F7479">
        <v>7724.44</v>
      </c>
      <c r="G7479">
        <v>1046.26</v>
      </c>
      <c r="H7479">
        <v>472224.64</v>
      </c>
      <c r="I7479">
        <v>99.52</v>
      </c>
      <c r="J7479">
        <v>24.74</v>
      </c>
      <c r="K7479">
        <v>74.78</v>
      </c>
    </row>
    <row r="7480" spans="1:11" x14ac:dyDescent="0.3">
      <c r="A7480" t="s">
        <v>663</v>
      </c>
      <c r="B7480" s="2">
        <v>46112</v>
      </c>
      <c r="C7480">
        <v>472224.64</v>
      </c>
      <c r="D7480">
        <v>2335.94</v>
      </c>
      <c r="E7480">
        <v>2091.1</v>
      </c>
      <c r="F7480">
        <v>7550.01</v>
      </c>
      <c r="G7480">
        <v>1022.64</v>
      </c>
      <c r="H7480">
        <v>461560.89</v>
      </c>
      <c r="I7480">
        <v>97.27</v>
      </c>
      <c r="J7480">
        <v>24.74</v>
      </c>
      <c r="K7480">
        <v>72.53</v>
      </c>
    </row>
    <row r="7481" spans="1:11" x14ac:dyDescent="0.3">
      <c r="A7481" t="s">
        <v>663</v>
      </c>
      <c r="B7481" s="2">
        <v>46142</v>
      </c>
      <c r="C7481">
        <v>461560.89</v>
      </c>
      <c r="D7481">
        <v>2283.19</v>
      </c>
      <c r="E7481">
        <v>2043.88</v>
      </c>
      <c r="F7481">
        <v>7379.51</v>
      </c>
      <c r="G7481">
        <v>999.54</v>
      </c>
      <c r="H7481">
        <v>451137.96</v>
      </c>
      <c r="I7481">
        <v>95.07</v>
      </c>
      <c r="J7481">
        <v>24.74</v>
      </c>
      <c r="K7481">
        <v>70.34</v>
      </c>
    </row>
    <row r="7482" spans="1:11" x14ac:dyDescent="0.3">
      <c r="A7482" t="s">
        <v>663</v>
      </c>
      <c r="B7482" s="2">
        <v>46173</v>
      </c>
      <c r="C7482">
        <v>451137.96</v>
      </c>
      <c r="D7482">
        <v>2231.63</v>
      </c>
      <c r="E7482">
        <v>1997.73</v>
      </c>
      <c r="F7482">
        <v>7212.87</v>
      </c>
      <c r="G7482">
        <v>976.97</v>
      </c>
      <c r="H7482">
        <v>440950.39</v>
      </c>
      <c r="I7482">
        <v>92.93</v>
      </c>
      <c r="J7482">
        <v>24.74</v>
      </c>
      <c r="K7482">
        <v>68.19</v>
      </c>
    </row>
    <row r="7483" spans="1:11" x14ac:dyDescent="0.3">
      <c r="A7483" t="s">
        <v>663</v>
      </c>
      <c r="B7483" s="2">
        <v>46203</v>
      </c>
      <c r="C7483">
        <v>440950.39</v>
      </c>
      <c r="D7483">
        <v>2181.23</v>
      </c>
      <c r="E7483">
        <v>1952.61</v>
      </c>
      <c r="F7483">
        <v>7049.99</v>
      </c>
      <c r="G7483">
        <v>954.91</v>
      </c>
      <c r="H7483">
        <v>430992.88</v>
      </c>
      <c r="I7483">
        <v>90.83</v>
      </c>
      <c r="J7483">
        <v>24.74</v>
      </c>
      <c r="K7483">
        <v>66.09</v>
      </c>
    </row>
    <row r="7484" spans="1:11" x14ac:dyDescent="0.3">
      <c r="A7484" t="s">
        <v>663</v>
      </c>
      <c r="B7484" s="2">
        <v>46234</v>
      </c>
      <c r="C7484">
        <v>430992.88</v>
      </c>
      <c r="D7484">
        <v>2131.98</v>
      </c>
      <c r="E7484">
        <v>1908.52</v>
      </c>
      <c r="F7484">
        <v>6890.79</v>
      </c>
      <c r="G7484">
        <v>933.34</v>
      </c>
      <c r="H7484">
        <v>421260.23</v>
      </c>
      <c r="I7484">
        <v>88.78</v>
      </c>
      <c r="J7484">
        <v>24.74</v>
      </c>
      <c r="K7484">
        <v>64.040000000000006</v>
      </c>
    </row>
    <row r="7485" spans="1:11" x14ac:dyDescent="0.3">
      <c r="A7485" t="s">
        <v>663</v>
      </c>
      <c r="B7485" s="2">
        <v>46265</v>
      </c>
      <c r="C7485">
        <v>421260.23</v>
      </c>
      <c r="D7485">
        <v>2083.83</v>
      </c>
      <c r="E7485">
        <v>1865.42</v>
      </c>
      <c r="F7485">
        <v>6735.18</v>
      </c>
      <c r="G7485">
        <v>912.27</v>
      </c>
      <c r="H7485">
        <v>411747.36</v>
      </c>
      <c r="I7485">
        <v>86.77</v>
      </c>
      <c r="J7485">
        <v>24.74</v>
      </c>
      <c r="K7485">
        <v>62.03</v>
      </c>
    </row>
    <row r="7486" spans="1:11" x14ac:dyDescent="0.3">
      <c r="A7486" t="s">
        <v>663</v>
      </c>
      <c r="B7486" s="2">
        <v>46295</v>
      </c>
      <c r="C7486">
        <v>411747.36</v>
      </c>
      <c r="D7486">
        <v>2036.78</v>
      </c>
      <c r="E7486">
        <v>1823.3</v>
      </c>
      <c r="F7486">
        <v>6583.08</v>
      </c>
      <c r="G7486">
        <v>891.67</v>
      </c>
      <c r="H7486">
        <v>402449.31</v>
      </c>
      <c r="I7486">
        <v>84.81</v>
      </c>
      <c r="J7486">
        <v>24.74</v>
      </c>
      <c r="K7486">
        <v>60.07</v>
      </c>
    </row>
    <row r="7487" spans="1:11" x14ac:dyDescent="0.3">
      <c r="A7487" t="s">
        <v>663</v>
      </c>
      <c r="B7487" s="2">
        <v>46326</v>
      </c>
      <c r="C7487">
        <v>402449.31</v>
      </c>
      <c r="D7487">
        <v>1990.78</v>
      </c>
      <c r="E7487">
        <v>1782.12</v>
      </c>
      <c r="F7487">
        <v>6434.43</v>
      </c>
      <c r="G7487">
        <v>871.53</v>
      </c>
      <c r="H7487">
        <v>393361.23</v>
      </c>
      <c r="I7487">
        <v>82.9</v>
      </c>
      <c r="J7487">
        <v>24.74</v>
      </c>
      <c r="K7487">
        <v>58.16</v>
      </c>
    </row>
    <row r="7488" spans="1:11" x14ac:dyDescent="0.3">
      <c r="A7488" t="s">
        <v>663</v>
      </c>
      <c r="B7488" s="2">
        <v>46356</v>
      </c>
      <c r="C7488">
        <v>393361.23</v>
      </c>
      <c r="D7488">
        <v>1945.83</v>
      </c>
      <c r="E7488">
        <v>1741.88</v>
      </c>
      <c r="F7488">
        <v>6289.12</v>
      </c>
      <c r="G7488">
        <v>851.85</v>
      </c>
      <c r="H7488">
        <v>384478.37</v>
      </c>
      <c r="I7488">
        <v>81.02</v>
      </c>
      <c r="J7488">
        <v>24.74</v>
      </c>
      <c r="K7488">
        <v>56.29</v>
      </c>
    </row>
    <row r="7489" spans="1:11" x14ac:dyDescent="0.3">
      <c r="A7489" t="s">
        <v>663</v>
      </c>
      <c r="B7489" s="2">
        <v>46387</v>
      </c>
      <c r="C7489">
        <v>384478.37</v>
      </c>
      <c r="D7489">
        <v>1901.89</v>
      </c>
      <c r="E7489">
        <v>1702.55</v>
      </c>
      <c r="F7489">
        <v>6147.1</v>
      </c>
      <c r="G7489">
        <v>832.61</v>
      </c>
      <c r="H7489">
        <v>375796.11</v>
      </c>
      <c r="I7489">
        <v>79.2</v>
      </c>
      <c r="J7489">
        <v>24.74</v>
      </c>
      <c r="K7489">
        <v>54.46</v>
      </c>
    </row>
    <row r="7490" spans="1:11" x14ac:dyDescent="0.3">
      <c r="A7490" t="s">
        <v>664</v>
      </c>
      <c r="B7490" s="2">
        <v>46053</v>
      </c>
      <c r="C7490">
        <v>236864.91</v>
      </c>
      <c r="D7490">
        <v>1378.55</v>
      </c>
      <c r="E7490">
        <v>598.05999999999995</v>
      </c>
      <c r="F7490">
        <v>3095.72</v>
      </c>
      <c r="G7490">
        <v>322.91000000000003</v>
      </c>
      <c r="H7490">
        <v>232848.22</v>
      </c>
      <c r="I7490">
        <v>48.93</v>
      </c>
      <c r="J7490">
        <v>6.23</v>
      </c>
      <c r="K7490">
        <v>42.7</v>
      </c>
    </row>
    <row r="7491" spans="1:11" x14ac:dyDescent="0.3">
      <c r="A7491" t="s">
        <v>664</v>
      </c>
      <c r="B7491" s="2">
        <v>46081</v>
      </c>
      <c r="C7491">
        <v>232848.22</v>
      </c>
      <c r="D7491">
        <v>1355.18</v>
      </c>
      <c r="E7491">
        <v>587.91999999999996</v>
      </c>
      <c r="F7491">
        <v>3043.22</v>
      </c>
      <c r="G7491">
        <v>317.44</v>
      </c>
      <c r="H7491">
        <v>228899.64</v>
      </c>
      <c r="I7491">
        <v>48.1</v>
      </c>
      <c r="J7491">
        <v>6.23</v>
      </c>
      <c r="K7491">
        <v>41.87</v>
      </c>
    </row>
    <row r="7492" spans="1:11" x14ac:dyDescent="0.3">
      <c r="A7492" t="s">
        <v>664</v>
      </c>
      <c r="B7492" s="2">
        <v>46112</v>
      </c>
      <c r="C7492">
        <v>228899.64</v>
      </c>
      <c r="D7492">
        <v>1332.2</v>
      </c>
      <c r="E7492">
        <v>577.95000000000005</v>
      </c>
      <c r="F7492">
        <v>2991.61</v>
      </c>
      <c r="G7492">
        <v>312.05</v>
      </c>
      <c r="H7492">
        <v>225018.01</v>
      </c>
      <c r="I7492">
        <v>47.28</v>
      </c>
      <c r="J7492">
        <v>6.23</v>
      </c>
      <c r="K7492">
        <v>41.06</v>
      </c>
    </row>
    <row r="7493" spans="1:11" x14ac:dyDescent="0.3">
      <c r="A7493" t="s">
        <v>664</v>
      </c>
      <c r="B7493" s="2">
        <v>46142</v>
      </c>
      <c r="C7493">
        <v>225018.01</v>
      </c>
      <c r="D7493">
        <v>1309.5999999999999</v>
      </c>
      <c r="E7493">
        <v>568.15</v>
      </c>
      <c r="F7493">
        <v>2940.88</v>
      </c>
      <c r="G7493">
        <v>306.76</v>
      </c>
      <c r="H7493">
        <v>221202.22</v>
      </c>
      <c r="I7493">
        <v>46.48</v>
      </c>
      <c r="J7493">
        <v>6.23</v>
      </c>
      <c r="K7493">
        <v>40.25</v>
      </c>
    </row>
    <row r="7494" spans="1:11" x14ac:dyDescent="0.3">
      <c r="A7494" t="s">
        <v>664</v>
      </c>
      <c r="B7494" s="2">
        <v>46173</v>
      </c>
      <c r="C7494">
        <v>221202.22</v>
      </c>
      <c r="D7494">
        <v>1287.4000000000001</v>
      </c>
      <c r="E7494">
        <v>558.52</v>
      </c>
      <c r="F7494">
        <v>2891.01</v>
      </c>
      <c r="G7494">
        <v>301.56</v>
      </c>
      <c r="H7494">
        <v>217451.13</v>
      </c>
      <c r="I7494">
        <v>45.69</v>
      </c>
      <c r="J7494">
        <v>6.23</v>
      </c>
      <c r="K7494">
        <v>39.47</v>
      </c>
    </row>
    <row r="7495" spans="1:11" x14ac:dyDescent="0.3">
      <c r="A7495" t="s">
        <v>664</v>
      </c>
      <c r="B7495" s="2">
        <v>46203</v>
      </c>
      <c r="C7495">
        <v>217451.13</v>
      </c>
      <c r="D7495">
        <v>1265.57</v>
      </c>
      <c r="E7495">
        <v>549.04999999999995</v>
      </c>
      <c r="F7495">
        <v>2841.99</v>
      </c>
      <c r="G7495">
        <v>296.45</v>
      </c>
      <c r="H7495">
        <v>213763.65</v>
      </c>
      <c r="I7495">
        <v>44.92</v>
      </c>
      <c r="J7495">
        <v>6.23</v>
      </c>
      <c r="K7495">
        <v>38.69</v>
      </c>
    </row>
    <row r="7496" spans="1:11" x14ac:dyDescent="0.3">
      <c r="A7496" t="s">
        <v>664</v>
      </c>
      <c r="B7496" s="2">
        <v>46234</v>
      </c>
      <c r="C7496">
        <v>213763.65</v>
      </c>
      <c r="D7496">
        <v>1244.0999999999999</v>
      </c>
      <c r="E7496">
        <v>539.74</v>
      </c>
      <c r="F7496">
        <v>2793.79</v>
      </c>
      <c r="G7496">
        <v>291.42</v>
      </c>
      <c r="H7496">
        <v>210138.7</v>
      </c>
      <c r="I7496">
        <v>44.16</v>
      </c>
      <c r="J7496">
        <v>6.23</v>
      </c>
      <c r="K7496">
        <v>37.93</v>
      </c>
    </row>
    <row r="7497" spans="1:11" x14ac:dyDescent="0.3">
      <c r="A7497" t="s">
        <v>664</v>
      </c>
      <c r="B7497" s="2">
        <v>46265</v>
      </c>
      <c r="C7497">
        <v>210138.7</v>
      </c>
      <c r="D7497">
        <v>1223.01</v>
      </c>
      <c r="E7497">
        <v>530.58000000000004</v>
      </c>
      <c r="F7497">
        <v>2746.42</v>
      </c>
      <c r="G7497">
        <v>286.48</v>
      </c>
      <c r="H7497">
        <v>206575.22</v>
      </c>
      <c r="I7497">
        <v>43.41</v>
      </c>
      <c r="J7497">
        <v>6.23</v>
      </c>
      <c r="K7497">
        <v>37.18</v>
      </c>
    </row>
    <row r="7498" spans="1:11" x14ac:dyDescent="0.3">
      <c r="A7498" t="s">
        <v>664</v>
      </c>
      <c r="B7498" s="2">
        <v>46295</v>
      </c>
      <c r="C7498">
        <v>206575.22</v>
      </c>
      <c r="D7498">
        <v>1202.27</v>
      </c>
      <c r="E7498">
        <v>521.59</v>
      </c>
      <c r="F7498">
        <v>2699.84</v>
      </c>
      <c r="G7498">
        <v>281.62</v>
      </c>
      <c r="H7498">
        <v>203072.17</v>
      </c>
      <c r="I7498">
        <v>42.67</v>
      </c>
      <c r="J7498">
        <v>6.23</v>
      </c>
      <c r="K7498">
        <v>36.450000000000003</v>
      </c>
    </row>
    <row r="7499" spans="1:11" x14ac:dyDescent="0.3">
      <c r="A7499" t="s">
        <v>664</v>
      </c>
      <c r="B7499" s="2">
        <v>46326</v>
      </c>
      <c r="C7499">
        <v>203072.17</v>
      </c>
      <c r="D7499">
        <v>1181.8800000000001</v>
      </c>
      <c r="E7499">
        <v>512.74</v>
      </c>
      <c r="F7499">
        <v>2654.06</v>
      </c>
      <c r="G7499">
        <v>276.83999999999997</v>
      </c>
      <c r="H7499">
        <v>199628.52</v>
      </c>
      <c r="I7499">
        <v>41.95</v>
      </c>
      <c r="J7499">
        <v>6.23</v>
      </c>
      <c r="K7499">
        <v>35.72</v>
      </c>
    </row>
    <row r="7500" spans="1:11" x14ac:dyDescent="0.3">
      <c r="A7500" t="s">
        <v>664</v>
      </c>
      <c r="B7500" s="2">
        <v>46356</v>
      </c>
      <c r="C7500">
        <v>199628.52</v>
      </c>
      <c r="D7500">
        <v>1161.8399999999999</v>
      </c>
      <c r="E7500">
        <v>504.05</v>
      </c>
      <c r="F7500">
        <v>2609.0500000000002</v>
      </c>
      <c r="G7500">
        <v>272.14999999999998</v>
      </c>
      <c r="H7500">
        <v>196243.28</v>
      </c>
      <c r="I7500">
        <v>41.24</v>
      </c>
      <c r="J7500">
        <v>6.23</v>
      </c>
      <c r="K7500">
        <v>35.01</v>
      </c>
    </row>
    <row r="7501" spans="1:11" x14ac:dyDescent="0.3">
      <c r="A7501" t="s">
        <v>664</v>
      </c>
      <c r="B7501" s="2">
        <v>46387</v>
      </c>
      <c r="C7501">
        <v>196243.28</v>
      </c>
      <c r="D7501">
        <v>1142.1400000000001</v>
      </c>
      <c r="E7501">
        <v>495.5</v>
      </c>
      <c r="F7501">
        <v>2564.81</v>
      </c>
      <c r="G7501">
        <v>267.52999999999997</v>
      </c>
      <c r="H7501">
        <v>192915.43</v>
      </c>
      <c r="I7501">
        <v>40.54</v>
      </c>
      <c r="J7501">
        <v>6.23</v>
      </c>
      <c r="K7501">
        <v>34.31</v>
      </c>
    </row>
    <row r="7502" spans="1:11" x14ac:dyDescent="0.3">
      <c r="A7502" t="s">
        <v>665</v>
      </c>
      <c r="B7502" s="2">
        <v>46053</v>
      </c>
      <c r="C7502">
        <v>235707.2</v>
      </c>
      <c r="D7502">
        <v>1247.68</v>
      </c>
      <c r="E7502">
        <v>313.68</v>
      </c>
      <c r="F7502">
        <v>3605.89</v>
      </c>
      <c r="G7502">
        <v>756.06</v>
      </c>
      <c r="H7502">
        <v>231031.56</v>
      </c>
      <c r="I7502">
        <v>48.62</v>
      </c>
      <c r="J7502">
        <v>13.55</v>
      </c>
      <c r="K7502">
        <v>35.07</v>
      </c>
    </row>
    <row r="7503" spans="1:11" x14ac:dyDescent="0.3">
      <c r="A7503" t="s">
        <v>665</v>
      </c>
      <c r="B7503" s="2">
        <v>46081</v>
      </c>
      <c r="C7503">
        <v>231031.56</v>
      </c>
      <c r="D7503">
        <v>1222.93</v>
      </c>
      <c r="E7503">
        <v>307.45999999999998</v>
      </c>
      <c r="F7503">
        <v>3534.36</v>
      </c>
      <c r="G7503">
        <v>741.07</v>
      </c>
      <c r="H7503">
        <v>226448.67</v>
      </c>
      <c r="I7503">
        <v>47.65</v>
      </c>
      <c r="J7503">
        <v>13.55</v>
      </c>
      <c r="K7503">
        <v>34.1</v>
      </c>
    </row>
    <row r="7504" spans="1:11" x14ac:dyDescent="0.3">
      <c r="A7504" t="s">
        <v>665</v>
      </c>
      <c r="B7504" s="2">
        <v>46112</v>
      </c>
      <c r="C7504">
        <v>226448.67</v>
      </c>
      <c r="D7504">
        <v>1198.67</v>
      </c>
      <c r="E7504">
        <v>301.36</v>
      </c>
      <c r="F7504">
        <v>3464.25</v>
      </c>
      <c r="G7504">
        <v>726.37</v>
      </c>
      <c r="H7504">
        <v>221956.69</v>
      </c>
      <c r="I7504">
        <v>46.71</v>
      </c>
      <c r="J7504">
        <v>13.55</v>
      </c>
      <c r="K7504">
        <v>33.159999999999997</v>
      </c>
    </row>
    <row r="7505" spans="1:11" x14ac:dyDescent="0.3">
      <c r="A7505" t="s">
        <v>665</v>
      </c>
      <c r="B7505" s="2">
        <v>46142</v>
      </c>
      <c r="C7505">
        <v>221956.69</v>
      </c>
      <c r="D7505">
        <v>1174.8900000000001</v>
      </c>
      <c r="E7505">
        <v>295.38</v>
      </c>
      <c r="F7505">
        <v>3395.54</v>
      </c>
      <c r="G7505">
        <v>711.96</v>
      </c>
      <c r="H7505">
        <v>217553.81</v>
      </c>
      <c r="I7505">
        <v>45.78</v>
      </c>
      <c r="J7505">
        <v>13.55</v>
      </c>
      <c r="K7505">
        <v>32.229999999999997</v>
      </c>
    </row>
    <row r="7506" spans="1:11" x14ac:dyDescent="0.3">
      <c r="A7506" t="s">
        <v>665</v>
      </c>
      <c r="B7506" s="2">
        <v>46173</v>
      </c>
      <c r="C7506">
        <v>217553.81</v>
      </c>
      <c r="D7506">
        <v>1151.58</v>
      </c>
      <c r="E7506">
        <v>289.52</v>
      </c>
      <c r="F7506">
        <v>3328.18</v>
      </c>
      <c r="G7506">
        <v>697.83</v>
      </c>
      <c r="H7506">
        <v>213238.27</v>
      </c>
      <c r="I7506">
        <v>44.87</v>
      </c>
      <c r="J7506">
        <v>13.55</v>
      </c>
      <c r="K7506">
        <v>31.32</v>
      </c>
    </row>
    <row r="7507" spans="1:11" x14ac:dyDescent="0.3">
      <c r="A7507" t="s">
        <v>665</v>
      </c>
      <c r="B7507" s="2">
        <v>46203</v>
      </c>
      <c r="C7507">
        <v>213238.27</v>
      </c>
      <c r="D7507">
        <v>1128.74</v>
      </c>
      <c r="E7507">
        <v>283.77999999999997</v>
      </c>
      <c r="F7507">
        <v>3262.16</v>
      </c>
      <c r="G7507">
        <v>683.99</v>
      </c>
      <c r="H7507">
        <v>209008.34</v>
      </c>
      <c r="I7507">
        <v>43.98</v>
      </c>
      <c r="J7507">
        <v>13.55</v>
      </c>
      <c r="K7507">
        <v>30.43</v>
      </c>
    </row>
    <row r="7508" spans="1:11" x14ac:dyDescent="0.3">
      <c r="A7508" t="s">
        <v>665</v>
      </c>
      <c r="B7508" s="2">
        <v>46234</v>
      </c>
      <c r="C7508">
        <v>209008.34</v>
      </c>
      <c r="D7508">
        <v>1106.3499999999999</v>
      </c>
      <c r="E7508">
        <v>278.14999999999998</v>
      </c>
      <c r="F7508">
        <v>3197.45</v>
      </c>
      <c r="G7508">
        <v>670.42</v>
      </c>
      <c r="H7508">
        <v>204862.32</v>
      </c>
      <c r="I7508">
        <v>43.11</v>
      </c>
      <c r="J7508">
        <v>13.55</v>
      </c>
      <c r="K7508">
        <v>29.56</v>
      </c>
    </row>
    <row r="7509" spans="1:11" x14ac:dyDescent="0.3">
      <c r="A7509" t="s">
        <v>665</v>
      </c>
      <c r="B7509" s="2">
        <v>46265</v>
      </c>
      <c r="C7509">
        <v>204862.32</v>
      </c>
      <c r="D7509">
        <v>1084.4000000000001</v>
      </c>
      <c r="E7509">
        <v>272.63</v>
      </c>
      <c r="F7509">
        <v>3134.02</v>
      </c>
      <c r="G7509">
        <v>657.12</v>
      </c>
      <c r="H7509">
        <v>200798.54</v>
      </c>
      <c r="I7509">
        <v>42.26</v>
      </c>
      <c r="J7509">
        <v>13.55</v>
      </c>
      <c r="K7509">
        <v>28.7</v>
      </c>
    </row>
    <row r="7510" spans="1:11" x14ac:dyDescent="0.3">
      <c r="A7510" t="s">
        <v>665</v>
      </c>
      <c r="B7510" s="2">
        <v>46295</v>
      </c>
      <c r="C7510">
        <v>200798.54</v>
      </c>
      <c r="D7510">
        <v>1062.8900000000001</v>
      </c>
      <c r="E7510">
        <v>267.23</v>
      </c>
      <c r="F7510">
        <v>3071.85</v>
      </c>
      <c r="G7510">
        <v>644.09</v>
      </c>
      <c r="H7510">
        <v>196815.37</v>
      </c>
      <c r="I7510">
        <v>41.42</v>
      </c>
      <c r="J7510">
        <v>13.55</v>
      </c>
      <c r="K7510">
        <v>27.86</v>
      </c>
    </row>
    <row r="7511" spans="1:11" x14ac:dyDescent="0.3">
      <c r="A7511" t="s">
        <v>665</v>
      </c>
      <c r="B7511" s="2">
        <v>46326</v>
      </c>
      <c r="C7511">
        <v>196815.37</v>
      </c>
      <c r="D7511">
        <v>1041.81</v>
      </c>
      <c r="E7511">
        <v>261.93</v>
      </c>
      <c r="F7511">
        <v>3010.92</v>
      </c>
      <c r="G7511">
        <v>631.30999999999995</v>
      </c>
      <c r="H7511">
        <v>192911.21</v>
      </c>
      <c r="I7511">
        <v>40.6</v>
      </c>
      <c r="J7511">
        <v>13.55</v>
      </c>
      <c r="K7511">
        <v>27.04</v>
      </c>
    </row>
    <row r="7512" spans="1:11" x14ac:dyDescent="0.3">
      <c r="A7512" t="s">
        <v>665</v>
      </c>
      <c r="B7512" s="2">
        <v>46356</v>
      </c>
      <c r="C7512">
        <v>192911.21</v>
      </c>
      <c r="D7512">
        <v>1021.14</v>
      </c>
      <c r="E7512">
        <v>256.73</v>
      </c>
      <c r="F7512">
        <v>2951.19</v>
      </c>
      <c r="G7512">
        <v>618.79</v>
      </c>
      <c r="H7512">
        <v>189084.5</v>
      </c>
      <c r="I7512">
        <v>39.79</v>
      </c>
      <c r="J7512">
        <v>13.55</v>
      </c>
      <c r="K7512">
        <v>26.24</v>
      </c>
    </row>
    <row r="7513" spans="1:11" x14ac:dyDescent="0.3">
      <c r="A7513" t="s">
        <v>665</v>
      </c>
      <c r="B7513" s="2">
        <v>46387</v>
      </c>
      <c r="C7513">
        <v>189084.5</v>
      </c>
      <c r="D7513">
        <v>1000.89</v>
      </c>
      <c r="E7513">
        <v>251.64</v>
      </c>
      <c r="F7513">
        <v>2892.65</v>
      </c>
      <c r="G7513">
        <v>606.52</v>
      </c>
      <c r="H7513">
        <v>185333.7</v>
      </c>
      <c r="I7513">
        <v>39</v>
      </c>
      <c r="J7513">
        <v>13.55</v>
      </c>
      <c r="K7513">
        <v>25.45</v>
      </c>
    </row>
    <row r="7514" spans="1:11" x14ac:dyDescent="0.3">
      <c r="A7514" t="s">
        <v>666</v>
      </c>
      <c r="B7514" s="2">
        <v>46053</v>
      </c>
      <c r="C7514">
        <v>137238.35999999999</v>
      </c>
      <c r="D7514">
        <v>702.43</v>
      </c>
      <c r="E7514">
        <v>166.12</v>
      </c>
      <c r="F7514">
        <v>1000.02</v>
      </c>
      <c r="G7514">
        <v>149.86000000000001</v>
      </c>
      <c r="H7514">
        <v>135922.35</v>
      </c>
      <c r="I7514">
        <v>31.3</v>
      </c>
      <c r="J7514">
        <v>5.54</v>
      </c>
      <c r="K7514">
        <v>25.76</v>
      </c>
    </row>
    <row r="7515" spans="1:11" x14ac:dyDescent="0.3">
      <c r="A7515" t="s">
        <v>666</v>
      </c>
      <c r="B7515" s="2">
        <v>46081</v>
      </c>
      <c r="C7515">
        <v>135922.35</v>
      </c>
      <c r="D7515">
        <v>695.7</v>
      </c>
      <c r="E7515">
        <v>164.53</v>
      </c>
      <c r="F7515">
        <v>990.43</v>
      </c>
      <c r="G7515">
        <v>148.43</v>
      </c>
      <c r="H7515">
        <v>134618.96</v>
      </c>
      <c r="I7515">
        <v>31</v>
      </c>
      <c r="J7515">
        <v>5.54</v>
      </c>
      <c r="K7515">
        <v>25.46</v>
      </c>
    </row>
    <row r="7516" spans="1:11" x14ac:dyDescent="0.3">
      <c r="A7516" t="s">
        <v>666</v>
      </c>
      <c r="B7516" s="2">
        <v>46112</v>
      </c>
      <c r="C7516">
        <v>134618.96</v>
      </c>
      <c r="D7516">
        <v>689.02</v>
      </c>
      <c r="E7516">
        <v>162.94999999999999</v>
      </c>
      <c r="F7516">
        <v>980.94</v>
      </c>
      <c r="G7516">
        <v>147</v>
      </c>
      <c r="H7516">
        <v>133328.07999999999</v>
      </c>
      <c r="I7516">
        <v>30.7</v>
      </c>
      <c r="J7516">
        <v>5.54</v>
      </c>
      <c r="K7516">
        <v>25.16</v>
      </c>
    </row>
    <row r="7517" spans="1:11" x14ac:dyDescent="0.3">
      <c r="A7517" t="s">
        <v>666</v>
      </c>
      <c r="B7517" s="2">
        <v>46142</v>
      </c>
      <c r="C7517">
        <v>133328.07999999999</v>
      </c>
      <c r="D7517">
        <v>682.42</v>
      </c>
      <c r="E7517">
        <v>161.38999999999999</v>
      </c>
      <c r="F7517">
        <v>971.53</v>
      </c>
      <c r="G7517">
        <v>145.59</v>
      </c>
      <c r="H7517">
        <v>132049.56</v>
      </c>
      <c r="I7517">
        <v>30.41</v>
      </c>
      <c r="J7517">
        <v>5.54</v>
      </c>
      <c r="K7517">
        <v>24.87</v>
      </c>
    </row>
    <row r="7518" spans="1:11" x14ac:dyDescent="0.3">
      <c r="A7518" t="s">
        <v>666</v>
      </c>
      <c r="B7518" s="2">
        <v>46173</v>
      </c>
      <c r="C7518">
        <v>132049.56</v>
      </c>
      <c r="D7518">
        <v>675.87</v>
      </c>
      <c r="E7518">
        <v>159.84</v>
      </c>
      <c r="F7518">
        <v>962.21</v>
      </c>
      <c r="G7518">
        <v>144.19999999999999</v>
      </c>
      <c r="H7518">
        <v>130783.31</v>
      </c>
      <c r="I7518">
        <v>30.12</v>
      </c>
      <c r="J7518">
        <v>5.54</v>
      </c>
      <c r="K7518">
        <v>24.57</v>
      </c>
    </row>
    <row r="7519" spans="1:11" x14ac:dyDescent="0.3">
      <c r="A7519" t="s">
        <v>666</v>
      </c>
      <c r="B7519" s="2">
        <v>46203</v>
      </c>
      <c r="C7519">
        <v>130783.31</v>
      </c>
      <c r="D7519">
        <v>669.39</v>
      </c>
      <c r="E7519">
        <v>158.31</v>
      </c>
      <c r="F7519">
        <v>952.99</v>
      </c>
      <c r="G7519">
        <v>142.81</v>
      </c>
      <c r="H7519">
        <v>129529.21</v>
      </c>
      <c r="I7519">
        <v>29.83</v>
      </c>
      <c r="J7519">
        <v>5.54</v>
      </c>
      <c r="K7519">
        <v>24.29</v>
      </c>
    </row>
    <row r="7520" spans="1:11" x14ac:dyDescent="0.3">
      <c r="A7520" t="s">
        <v>666</v>
      </c>
      <c r="B7520" s="2">
        <v>46234</v>
      </c>
      <c r="C7520">
        <v>129529.21</v>
      </c>
      <c r="D7520">
        <v>662.97</v>
      </c>
      <c r="E7520">
        <v>156.79</v>
      </c>
      <c r="F7520">
        <v>943.85</v>
      </c>
      <c r="G7520">
        <v>141.44</v>
      </c>
      <c r="H7520">
        <v>128287.12</v>
      </c>
      <c r="I7520">
        <v>29.54</v>
      </c>
      <c r="J7520">
        <v>5.54</v>
      </c>
      <c r="K7520">
        <v>24</v>
      </c>
    </row>
    <row r="7521" spans="1:11" x14ac:dyDescent="0.3">
      <c r="A7521" t="s">
        <v>666</v>
      </c>
      <c r="B7521" s="2">
        <v>46265</v>
      </c>
      <c r="C7521">
        <v>128287.12</v>
      </c>
      <c r="D7521">
        <v>656.62</v>
      </c>
      <c r="E7521">
        <v>155.29</v>
      </c>
      <c r="F7521">
        <v>934.8</v>
      </c>
      <c r="G7521">
        <v>140.09</v>
      </c>
      <c r="H7521">
        <v>127056.95</v>
      </c>
      <c r="I7521">
        <v>29.26</v>
      </c>
      <c r="J7521">
        <v>5.54</v>
      </c>
      <c r="K7521">
        <v>23.72</v>
      </c>
    </row>
    <row r="7522" spans="1:11" x14ac:dyDescent="0.3">
      <c r="A7522" t="s">
        <v>666</v>
      </c>
      <c r="B7522" s="2">
        <v>46295</v>
      </c>
      <c r="C7522">
        <v>127056.95</v>
      </c>
      <c r="D7522">
        <v>650.32000000000005</v>
      </c>
      <c r="E7522">
        <v>153.80000000000001</v>
      </c>
      <c r="F7522">
        <v>925.83</v>
      </c>
      <c r="G7522">
        <v>138.74</v>
      </c>
      <c r="H7522">
        <v>125838.58</v>
      </c>
      <c r="I7522">
        <v>28.98</v>
      </c>
      <c r="J7522">
        <v>5.54</v>
      </c>
      <c r="K7522">
        <v>23.44</v>
      </c>
    </row>
    <row r="7523" spans="1:11" x14ac:dyDescent="0.3">
      <c r="A7523" t="s">
        <v>666</v>
      </c>
      <c r="B7523" s="2">
        <v>46326</v>
      </c>
      <c r="C7523">
        <v>125838.58</v>
      </c>
      <c r="D7523">
        <v>644.08000000000004</v>
      </c>
      <c r="E7523">
        <v>152.32</v>
      </c>
      <c r="F7523">
        <v>916.96</v>
      </c>
      <c r="G7523">
        <v>137.41</v>
      </c>
      <c r="H7523">
        <v>124631.88</v>
      </c>
      <c r="I7523">
        <v>28.7</v>
      </c>
      <c r="J7523">
        <v>5.54</v>
      </c>
      <c r="K7523">
        <v>23.16</v>
      </c>
    </row>
    <row r="7524" spans="1:11" x14ac:dyDescent="0.3">
      <c r="A7524" t="s">
        <v>666</v>
      </c>
      <c r="B7524" s="2">
        <v>46356</v>
      </c>
      <c r="C7524">
        <v>124631.88</v>
      </c>
      <c r="D7524">
        <v>637.91</v>
      </c>
      <c r="E7524">
        <v>150.86000000000001</v>
      </c>
      <c r="F7524">
        <v>908.16</v>
      </c>
      <c r="G7524">
        <v>136.1</v>
      </c>
      <c r="H7524">
        <v>123436.76</v>
      </c>
      <c r="I7524">
        <v>28.42</v>
      </c>
      <c r="J7524">
        <v>5.54</v>
      </c>
      <c r="K7524">
        <v>22.88</v>
      </c>
    </row>
    <row r="7525" spans="1:11" x14ac:dyDescent="0.3">
      <c r="A7525" t="s">
        <v>666</v>
      </c>
      <c r="B7525" s="2">
        <v>46387</v>
      </c>
      <c r="C7525">
        <v>123436.76</v>
      </c>
      <c r="D7525">
        <v>631.79</v>
      </c>
      <c r="E7525">
        <v>149.41999999999999</v>
      </c>
      <c r="F7525">
        <v>899.45</v>
      </c>
      <c r="G7525">
        <v>134.79</v>
      </c>
      <c r="H7525">
        <v>122253.1</v>
      </c>
      <c r="I7525">
        <v>28.15</v>
      </c>
      <c r="J7525">
        <v>5.54</v>
      </c>
      <c r="K7525">
        <v>22.61</v>
      </c>
    </row>
    <row r="7526" spans="1:11" x14ac:dyDescent="0.3">
      <c r="A7526" t="s">
        <v>667</v>
      </c>
      <c r="B7526" s="2">
        <v>46053</v>
      </c>
      <c r="C7526">
        <v>507073.29</v>
      </c>
      <c r="D7526">
        <v>2638.47</v>
      </c>
      <c r="E7526">
        <v>681.94</v>
      </c>
      <c r="F7526">
        <v>4770.53</v>
      </c>
      <c r="G7526">
        <v>673.61</v>
      </c>
      <c r="H7526">
        <v>500947.21</v>
      </c>
      <c r="I7526">
        <v>105</v>
      </c>
      <c r="J7526">
        <v>5.81</v>
      </c>
      <c r="K7526">
        <v>99.19</v>
      </c>
    </row>
    <row r="7527" spans="1:11" x14ac:dyDescent="0.3">
      <c r="A7527" t="s">
        <v>667</v>
      </c>
      <c r="B7527" s="2">
        <v>46081</v>
      </c>
      <c r="C7527">
        <v>500947.21</v>
      </c>
      <c r="D7527">
        <v>2606.6</v>
      </c>
      <c r="E7527">
        <v>673.7</v>
      </c>
      <c r="F7527">
        <v>4712.8999999999996</v>
      </c>
      <c r="G7527">
        <v>665.47</v>
      </c>
      <c r="H7527">
        <v>494895.14</v>
      </c>
      <c r="I7527">
        <v>103.73</v>
      </c>
      <c r="J7527">
        <v>5.81</v>
      </c>
      <c r="K7527">
        <v>97.92</v>
      </c>
    </row>
    <row r="7528" spans="1:11" x14ac:dyDescent="0.3">
      <c r="A7528" t="s">
        <v>667</v>
      </c>
      <c r="B7528" s="2">
        <v>46112</v>
      </c>
      <c r="C7528">
        <v>494895.14</v>
      </c>
      <c r="D7528">
        <v>2575.1</v>
      </c>
      <c r="E7528">
        <v>665.56</v>
      </c>
      <c r="F7528">
        <v>4655.96</v>
      </c>
      <c r="G7528">
        <v>657.43</v>
      </c>
      <c r="H7528">
        <v>488916.18</v>
      </c>
      <c r="I7528">
        <v>102.48</v>
      </c>
      <c r="J7528">
        <v>5.81</v>
      </c>
      <c r="K7528">
        <v>96.67</v>
      </c>
    </row>
    <row r="7529" spans="1:11" x14ac:dyDescent="0.3">
      <c r="A7529" t="s">
        <v>667</v>
      </c>
      <c r="B7529" s="2">
        <v>46142</v>
      </c>
      <c r="C7529">
        <v>488916.18</v>
      </c>
      <c r="D7529">
        <v>2543.9899999999998</v>
      </c>
      <c r="E7529">
        <v>657.52</v>
      </c>
      <c r="F7529">
        <v>4599.71</v>
      </c>
      <c r="G7529">
        <v>649.49</v>
      </c>
      <c r="H7529">
        <v>483009.46</v>
      </c>
      <c r="I7529">
        <v>101.24</v>
      </c>
      <c r="J7529">
        <v>5.81</v>
      </c>
      <c r="K7529">
        <v>95.43</v>
      </c>
    </row>
    <row r="7530" spans="1:11" x14ac:dyDescent="0.3">
      <c r="A7530" t="s">
        <v>667</v>
      </c>
      <c r="B7530" s="2">
        <v>46173</v>
      </c>
      <c r="C7530">
        <v>483009.46</v>
      </c>
      <c r="D7530">
        <v>2513.2600000000002</v>
      </c>
      <c r="E7530">
        <v>649.58000000000004</v>
      </c>
      <c r="F7530">
        <v>4544.1400000000003</v>
      </c>
      <c r="G7530">
        <v>641.64</v>
      </c>
      <c r="H7530">
        <v>477174.1</v>
      </c>
      <c r="I7530">
        <v>100.02</v>
      </c>
      <c r="J7530">
        <v>5.81</v>
      </c>
      <c r="K7530">
        <v>94.21</v>
      </c>
    </row>
    <row r="7531" spans="1:11" x14ac:dyDescent="0.3">
      <c r="A7531" t="s">
        <v>667</v>
      </c>
      <c r="B7531" s="2">
        <v>46203</v>
      </c>
      <c r="C7531">
        <v>477174.1</v>
      </c>
      <c r="D7531">
        <v>2482.9</v>
      </c>
      <c r="E7531">
        <v>641.73</v>
      </c>
      <c r="F7531">
        <v>4489.24</v>
      </c>
      <c r="G7531">
        <v>633.89</v>
      </c>
      <c r="H7531">
        <v>471409.24</v>
      </c>
      <c r="I7531">
        <v>98.81</v>
      </c>
      <c r="J7531">
        <v>5.81</v>
      </c>
      <c r="K7531">
        <v>93</v>
      </c>
    </row>
    <row r="7532" spans="1:11" x14ac:dyDescent="0.3">
      <c r="A7532" t="s">
        <v>667</v>
      </c>
      <c r="B7532" s="2">
        <v>46234</v>
      </c>
      <c r="C7532">
        <v>471409.24</v>
      </c>
      <c r="D7532">
        <v>2452.9</v>
      </c>
      <c r="E7532">
        <v>633.98</v>
      </c>
      <c r="F7532">
        <v>4435.01</v>
      </c>
      <c r="G7532">
        <v>626.23</v>
      </c>
      <c r="H7532">
        <v>465714.03</v>
      </c>
      <c r="I7532">
        <v>97.62</v>
      </c>
      <c r="J7532">
        <v>5.81</v>
      </c>
      <c r="K7532">
        <v>91.81</v>
      </c>
    </row>
    <row r="7533" spans="1:11" x14ac:dyDescent="0.3">
      <c r="A7533" t="s">
        <v>667</v>
      </c>
      <c r="B7533" s="2">
        <v>46265</v>
      </c>
      <c r="C7533">
        <v>465714.03</v>
      </c>
      <c r="D7533">
        <v>2423.27</v>
      </c>
      <c r="E7533">
        <v>626.32000000000005</v>
      </c>
      <c r="F7533">
        <v>4381.43</v>
      </c>
      <c r="G7533">
        <v>618.66</v>
      </c>
      <c r="H7533">
        <v>460087.62</v>
      </c>
      <c r="I7533">
        <v>96.44</v>
      </c>
      <c r="J7533">
        <v>5.81</v>
      </c>
      <c r="K7533">
        <v>90.63</v>
      </c>
    </row>
    <row r="7534" spans="1:11" x14ac:dyDescent="0.3">
      <c r="A7534" t="s">
        <v>667</v>
      </c>
      <c r="B7534" s="2">
        <v>46295</v>
      </c>
      <c r="C7534">
        <v>460087.62</v>
      </c>
      <c r="D7534">
        <v>2393.9899999999998</v>
      </c>
      <c r="E7534">
        <v>618.75</v>
      </c>
      <c r="F7534">
        <v>4328.49</v>
      </c>
      <c r="G7534">
        <v>611.19000000000005</v>
      </c>
      <c r="H7534">
        <v>454529.18</v>
      </c>
      <c r="I7534">
        <v>95.27</v>
      </c>
      <c r="J7534">
        <v>5.81</v>
      </c>
      <c r="K7534">
        <v>89.46</v>
      </c>
    </row>
    <row r="7535" spans="1:11" x14ac:dyDescent="0.3">
      <c r="A7535" t="s">
        <v>667</v>
      </c>
      <c r="B7535" s="2">
        <v>46326</v>
      </c>
      <c r="C7535">
        <v>454529.18</v>
      </c>
      <c r="D7535">
        <v>2365.0700000000002</v>
      </c>
      <c r="E7535">
        <v>611.28</v>
      </c>
      <c r="F7535">
        <v>4276.2</v>
      </c>
      <c r="G7535">
        <v>603.80999999999995</v>
      </c>
      <c r="H7535">
        <v>449037.9</v>
      </c>
      <c r="I7535">
        <v>94.12</v>
      </c>
      <c r="J7535">
        <v>5.81</v>
      </c>
      <c r="K7535">
        <v>88.31</v>
      </c>
    </row>
    <row r="7536" spans="1:11" x14ac:dyDescent="0.3">
      <c r="A7536" t="s">
        <v>667</v>
      </c>
      <c r="B7536" s="2">
        <v>46356</v>
      </c>
      <c r="C7536">
        <v>449037.9</v>
      </c>
      <c r="D7536">
        <v>2336.4899999999998</v>
      </c>
      <c r="E7536">
        <v>603.89</v>
      </c>
      <c r="F7536">
        <v>4224.54</v>
      </c>
      <c r="G7536">
        <v>596.51</v>
      </c>
      <c r="H7536">
        <v>443612.96</v>
      </c>
      <c r="I7536">
        <v>92.98</v>
      </c>
      <c r="J7536">
        <v>5.81</v>
      </c>
      <c r="K7536">
        <v>87.17</v>
      </c>
    </row>
    <row r="7537" spans="1:11" x14ac:dyDescent="0.3">
      <c r="A7537" t="s">
        <v>667</v>
      </c>
      <c r="B7537" s="2">
        <v>46387</v>
      </c>
      <c r="C7537">
        <v>443612.96</v>
      </c>
      <c r="D7537">
        <v>2308.27</v>
      </c>
      <c r="E7537">
        <v>596.6</v>
      </c>
      <c r="F7537">
        <v>4173.5</v>
      </c>
      <c r="G7537">
        <v>589.30999999999995</v>
      </c>
      <c r="H7537">
        <v>438253.55</v>
      </c>
      <c r="I7537">
        <v>91.86</v>
      </c>
      <c r="J7537">
        <v>5.81</v>
      </c>
      <c r="K7537">
        <v>86.05</v>
      </c>
    </row>
    <row r="7538" spans="1:11" x14ac:dyDescent="0.3">
      <c r="A7538" t="s">
        <v>668</v>
      </c>
      <c r="B7538" s="2">
        <v>46053</v>
      </c>
      <c r="C7538">
        <v>515885.75</v>
      </c>
      <c r="D7538">
        <v>2678.74</v>
      </c>
      <c r="E7538">
        <v>573.75</v>
      </c>
      <c r="F7538">
        <v>5979.04</v>
      </c>
      <c r="G7538">
        <v>1364.93</v>
      </c>
      <c r="H7538">
        <v>507968.03</v>
      </c>
      <c r="I7538">
        <v>106.65</v>
      </c>
      <c r="J7538">
        <v>7.07</v>
      </c>
      <c r="K7538">
        <v>99.58</v>
      </c>
    </row>
    <row r="7539" spans="1:11" x14ac:dyDescent="0.3">
      <c r="A7539" t="s">
        <v>668</v>
      </c>
      <c r="B7539" s="2">
        <v>46081</v>
      </c>
      <c r="C7539">
        <v>507968.03</v>
      </c>
      <c r="D7539">
        <v>2637.62</v>
      </c>
      <c r="E7539">
        <v>564.94000000000005</v>
      </c>
      <c r="F7539">
        <v>5887.28</v>
      </c>
      <c r="G7539">
        <v>1343.99</v>
      </c>
      <c r="H7539">
        <v>500171.82</v>
      </c>
      <c r="I7539">
        <v>105.01</v>
      </c>
      <c r="J7539">
        <v>7.07</v>
      </c>
      <c r="K7539">
        <v>97.94</v>
      </c>
    </row>
    <row r="7540" spans="1:11" x14ac:dyDescent="0.3">
      <c r="A7540" t="s">
        <v>668</v>
      </c>
      <c r="B7540" s="2">
        <v>46112</v>
      </c>
      <c r="C7540">
        <v>500171.82</v>
      </c>
      <c r="D7540">
        <v>2597.14</v>
      </c>
      <c r="E7540">
        <v>556.27</v>
      </c>
      <c r="F7540">
        <v>5796.92</v>
      </c>
      <c r="G7540">
        <v>1323.36</v>
      </c>
      <c r="H7540">
        <v>492495.27</v>
      </c>
      <c r="I7540">
        <v>103.4</v>
      </c>
      <c r="J7540">
        <v>7.07</v>
      </c>
      <c r="K7540">
        <v>96.33</v>
      </c>
    </row>
    <row r="7541" spans="1:11" x14ac:dyDescent="0.3">
      <c r="A7541" t="s">
        <v>668</v>
      </c>
      <c r="B7541" s="2">
        <v>46142</v>
      </c>
      <c r="C7541">
        <v>492495.27</v>
      </c>
      <c r="D7541">
        <v>2557.2800000000002</v>
      </c>
      <c r="E7541">
        <v>547.73</v>
      </c>
      <c r="F7541">
        <v>5707.95</v>
      </c>
      <c r="G7541">
        <v>1303.05</v>
      </c>
      <c r="H7541">
        <v>484936.54</v>
      </c>
      <c r="I7541">
        <v>101.82</v>
      </c>
      <c r="J7541">
        <v>7.07</v>
      </c>
      <c r="K7541">
        <v>94.74</v>
      </c>
    </row>
    <row r="7542" spans="1:11" x14ac:dyDescent="0.3">
      <c r="A7542" t="s">
        <v>668</v>
      </c>
      <c r="B7542" s="2">
        <v>46173</v>
      </c>
      <c r="C7542">
        <v>484936.54</v>
      </c>
      <c r="D7542">
        <v>2518.0300000000002</v>
      </c>
      <c r="E7542">
        <v>539.33000000000004</v>
      </c>
      <c r="F7542">
        <v>5620.35</v>
      </c>
      <c r="G7542">
        <v>1283.05</v>
      </c>
      <c r="H7542">
        <v>477493.82</v>
      </c>
      <c r="I7542">
        <v>100.25</v>
      </c>
      <c r="J7542">
        <v>7.07</v>
      </c>
      <c r="K7542">
        <v>93.18</v>
      </c>
    </row>
    <row r="7543" spans="1:11" x14ac:dyDescent="0.3">
      <c r="A7543" t="s">
        <v>668</v>
      </c>
      <c r="B7543" s="2">
        <v>46203</v>
      </c>
      <c r="C7543">
        <v>477493.82</v>
      </c>
      <c r="D7543">
        <v>2479.39</v>
      </c>
      <c r="E7543">
        <v>531.04999999999995</v>
      </c>
      <c r="F7543">
        <v>5534.09</v>
      </c>
      <c r="G7543">
        <v>1263.3599999999999</v>
      </c>
      <c r="H7543">
        <v>470165.33</v>
      </c>
      <c r="I7543">
        <v>98.71</v>
      </c>
      <c r="J7543">
        <v>7.07</v>
      </c>
      <c r="K7543">
        <v>91.64</v>
      </c>
    </row>
    <row r="7544" spans="1:11" x14ac:dyDescent="0.3">
      <c r="A7544" t="s">
        <v>668</v>
      </c>
      <c r="B7544" s="2">
        <v>46234</v>
      </c>
      <c r="C7544">
        <v>470165.33</v>
      </c>
      <c r="D7544">
        <v>2441.33</v>
      </c>
      <c r="E7544">
        <v>522.9</v>
      </c>
      <c r="F7544">
        <v>5449.15</v>
      </c>
      <c r="G7544">
        <v>1243.97</v>
      </c>
      <c r="H7544">
        <v>462949.31</v>
      </c>
      <c r="I7544">
        <v>97.2</v>
      </c>
      <c r="J7544">
        <v>7.07</v>
      </c>
      <c r="K7544">
        <v>90.12</v>
      </c>
    </row>
    <row r="7545" spans="1:11" x14ac:dyDescent="0.3">
      <c r="A7545" t="s">
        <v>668</v>
      </c>
      <c r="B7545" s="2">
        <v>46265</v>
      </c>
      <c r="C7545">
        <v>462949.31</v>
      </c>
      <c r="D7545">
        <v>2403.86</v>
      </c>
      <c r="E7545">
        <v>514.87</v>
      </c>
      <c r="F7545">
        <v>5365.52</v>
      </c>
      <c r="G7545">
        <v>1224.8800000000001</v>
      </c>
      <c r="H7545">
        <v>455844.05</v>
      </c>
      <c r="I7545">
        <v>95.71</v>
      </c>
      <c r="J7545">
        <v>7.07</v>
      </c>
      <c r="K7545">
        <v>88.63</v>
      </c>
    </row>
    <row r="7546" spans="1:11" x14ac:dyDescent="0.3">
      <c r="A7546" t="s">
        <v>668</v>
      </c>
      <c r="B7546" s="2">
        <v>46295</v>
      </c>
      <c r="C7546">
        <v>455844.05</v>
      </c>
      <c r="D7546">
        <v>2366.9699999999998</v>
      </c>
      <c r="E7546">
        <v>506.97</v>
      </c>
      <c r="F7546">
        <v>5283.17</v>
      </c>
      <c r="G7546">
        <v>1206.08</v>
      </c>
      <c r="H7546">
        <v>448847.83</v>
      </c>
      <c r="I7546">
        <v>94.24</v>
      </c>
      <c r="J7546">
        <v>7.07</v>
      </c>
      <c r="K7546">
        <v>87.16</v>
      </c>
    </row>
    <row r="7547" spans="1:11" x14ac:dyDescent="0.3">
      <c r="A7547" t="s">
        <v>668</v>
      </c>
      <c r="B7547" s="2">
        <v>46326</v>
      </c>
      <c r="C7547">
        <v>448847.83</v>
      </c>
      <c r="D7547">
        <v>2330.64</v>
      </c>
      <c r="E7547">
        <v>499.19</v>
      </c>
      <c r="F7547">
        <v>5202.08</v>
      </c>
      <c r="G7547">
        <v>1187.57</v>
      </c>
      <c r="H7547">
        <v>441959</v>
      </c>
      <c r="I7547">
        <v>92.79</v>
      </c>
      <c r="J7547">
        <v>7.07</v>
      </c>
      <c r="K7547">
        <v>85.72</v>
      </c>
    </row>
    <row r="7548" spans="1:11" x14ac:dyDescent="0.3">
      <c r="A7548" t="s">
        <v>668</v>
      </c>
      <c r="B7548" s="2">
        <v>46356</v>
      </c>
      <c r="C7548">
        <v>441959</v>
      </c>
      <c r="D7548">
        <v>2294.87</v>
      </c>
      <c r="E7548">
        <v>491.53</v>
      </c>
      <c r="F7548">
        <v>5122.24</v>
      </c>
      <c r="G7548">
        <v>1169.3399999999999</v>
      </c>
      <c r="H7548">
        <v>435175.89</v>
      </c>
      <c r="I7548">
        <v>91.37</v>
      </c>
      <c r="J7548">
        <v>7.07</v>
      </c>
      <c r="K7548">
        <v>84.29</v>
      </c>
    </row>
    <row r="7549" spans="1:11" x14ac:dyDescent="0.3">
      <c r="A7549" t="s">
        <v>668</v>
      </c>
      <c r="B7549" s="2">
        <v>46387</v>
      </c>
      <c r="C7549">
        <v>435175.89</v>
      </c>
      <c r="D7549">
        <v>2259.65</v>
      </c>
      <c r="E7549">
        <v>483.98</v>
      </c>
      <c r="F7549">
        <v>5043.63</v>
      </c>
      <c r="G7549">
        <v>1151.3900000000001</v>
      </c>
      <c r="H7549">
        <v>428496.88</v>
      </c>
      <c r="I7549">
        <v>89.97</v>
      </c>
      <c r="J7549">
        <v>7.07</v>
      </c>
      <c r="K7549">
        <v>82.89</v>
      </c>
    </row>
    <row r="7550" spans="1:11" x14ac:dyDescent="0.3">
      <c r="A7550" t="s">
        <v>669</v>
      </c>
      <c r="B7550" s="2">
        <v>46053</v>
      </c>
      <c r="C7550">
        <v>403051.58</v>
      </c>
      <c r="D7550">
        <v>2060.94</v>
      </c>
      <c r="E7550">
        <v>569.54</v>
      </c>
      <c r="F7550">
        <v>5643.6</v>
      </c>
      <c r="G7550">
        <v>203.17</v>
      </c>
      <c r="H7550">
        <v>396635.27</v>
      </c>
      <c r="I7550">
        <v>83.3</v>
      </c>
      <c r="J7550">
        <v>4.67</v>
      </c>
      <c r="K7550">
        <v>78.63</v>
      </c>
    </row>
    <row r="7551" spans="1:11" x14ac:dyDescent="0.3">
      <c r="A7551" t="s">
        <v>669</v>
      </c>
      <c r="B7551" s="2">
        <v>46081</v>
      </c>
      <c r="C7551">
        <v>396635.27</v>
      </c>
      <c r="D7551">
        <v>2028.13</v>
      </c>
      <c r="E7551">
        <v>560.47</v>
      </c>
      <c r="F7551">
        <v>5553.76</v>
      </c>
      <c r="G7551">
        <v>199.94</v>
      </c>
      <c r="H7551">
        <v>390321.1</v>
      </c>
      <c r="I7551">
        <v>81.97</v>
      </c>
      <c r="J7551">
        <v>4.67</v>
      </c>
      <c r="K7551">
        <v>77.31</v>
      </c>
    </row>
    <row r="7552" spans="1:11" x14ac:dyDescent="0.3">
      <c r="A7552" t="s">
        <v>669</v>
      </c>
      <c r="B7552" s="2">
        <v>46112</v>
      </c>
      <c r="C7552">
        <v>390321.1</v>
      </c>
      <c r="D7552">
        <v>1995.84</v>
      </c>
      <c r="E7552">
        <v>551.54999999999995</v>
      </c>
      <c r="F7552">
        <v>5465.35</v>
      </c>
      <c r="G7552">
        <v>196.75</v>
      </c>
      <c r="H7552">
        <v>384107.45</v>
      </c>
      <c r="I7552">
        <v>80.67</v>
      </c>
      <c r="J7552">
        <v>4.67</v>
      </c>
      <c r="K7552">
        <v>76</v>
      </c>
    </row>
    <row r="7553" spans="1:11" x14ac:dyDescent="0.3">
      <c r="A7553" t="s">
        <v>669</v>
      </c>
      <c r="B7553" s="2">
        <v>46142</v>
      </c>
      <c r="C7553">
        <v>384107.45</v>
      </c>
      <c r="D7553">
        <v>1964.07</v>
      </c>
      <c r="E7553">
        <v>542.77</v>
      </c>
      <c r="F7553">
        <v>5378.34</v>
      </c>
      <c r="G7553">
        <v>193.62</v>
      </c>
      <c r="H7553">
        <v>377992.71</v>
      </c>
      <c r="I7553">
        <v>79.39</v>
      </c>
      <c r="J7553">
        <v>4.67</v>
      </c>
      <c r="K7553">
        <v>74.72</v>
      </c>
    </row>
    <row r="7554" spans="1:11" x14ac:dyDescent="0.3">
      <c r="A7554" t="s">
        <v>669</v>
      </c>
      <c r="B7554" s="2">
        <v>46173</v>
      </c>
      <c r="C7554">
        <v>377992.71</v>
      </c>
      <c r="D7554">
        <v>1932.8</v>
      </c>
      <c r="E7554">
        <v>534.13</v>
      </c>
      <c r="F7554">
        <v>5292.72</v>
      </c>
      <c r="G7554">
        <v>190.54</v>
      </c>
      <c r="H7554">
        <v>371975.32</v>
      </c>
      <c r="I7554">
        <v>78.12</v>
      </c>
      <c r="J7554">
        <v>4.67</v>
      </c>
      <c r="K7554">
        <v>73.45</v>
      </c>
    </row>
    <row r="7555" spans="1:11" x14ac:dyDescent="0.3">
      <c r="A7555" t="s">
        <v>669</v>
      </c>
      <c r="B7555" s="2">
        <v>46203</v>
      </c>
      <c r="C7555">
        <v>371975.32</v>
      </c>
      <c r="D7555">
        <v>1902.03</v>
      </c>
      <c r="E7555">
        <v>525.63</v>
      </c>
      <c r="F7555">
        <v>5208.47</v>
      </c>
      <c r="G7555">
        <v>187.51</v>
      </c>
      <c r="H7555">
        <v>366053.72</v>
      </c>
      <c r="I7555">
        <v>76.88</v>
      </c>
      <c r="J7555">
        <v>4.67</v>
      </c>
      <c r="K7555">
        <v>72.209999999999994</v>
      </c>
    </row>
    <row r="7556" spans="1:11" x14ac:dyDescent="0.3">
      <c r="A7556" t="s">
        <v>669</v>
      </c>
      <c r="B7556" s="2">
        <v>46234</v>
      </c>
      <c r="C7556">
        <v>366053.72</v>
      </c>
      <c r="D7556">
        <v>1871.75</v>
      </c>
      <c r="E7556">
        <v>517.26</v>
      </c>
      <c r="F7556">
        <v>5125.55</v>
      </c>
      <c r="G7556">
        <v>184.52</v>
      </c>
      <c r="H7556">
        <v>360226.39</v>
      </c>
      <c r="I7556">
        <v>75.650000000000006</v>
      </c>
      <c r="J7556">
        <v>4.67</v>
      </c>
      <c r="K7556">
        <v>70.989999999999995</v>
      </c>
    </row>
    <row r="7557" spans="1:11" x14ac:dyDescent="0.3">
      <c r="A7557" t="s">
        <v>669</v>
      </c>
      <c r="B7557" s="2">
        <v>46265</v>
      </c>
      <c r="C7557">
        <v>360226.39</v>
      </c>
      <c r="D7557">
        <v>1841.96</v>
      </c>
      <c r="E7557">
        <v>509.03</v>
      </c>
      <c r="F7557">
        <v>5043.95</v>
      </c>
      <c r="G7557">
        <v>181.58</v>
      </c>
      <c r="H7557">
        <v>354491.82</v>
      </c>
      <c r="I7557">
        <v>74.45</v>
      </c>
      <c r="J7557">
        <v>4.67</v>
      </c>
      <c r="K7557">
        <v>69.78</v>
      </c>
    </row>
    <row r="7558" spans="1:11" x14ac:dyDescent="0.3">
      <c r="A7558" t="s">
        <v>669</v>
      </c>
      <c r="B7558" s="2">
        <v>46295</v>
      </c>
      <c r="C7558">
        <v>354491.82</v>
      </c>
      <c r="D7558">
        <v>1812.63</v>
      </c>
      <c r="E7558">
        <v>500.92</v>
      </c>
      <c r="F7558">
        <v>4963.66</v>
      </c>
      <c r="G7558">
        <v>178.69</v>
      </c>
      <c r="H7558">
        <v>348848.55</v>
      </c>
      <c r="I7558">
        <v>73.260000000000005</v>
      </c>
      <c r="J7558">
        <v>4.67</v>
      </c>
      <c r="K7558">
        <v>68.599999999999994</v>
      </c>
    </row>
    <row r="7559" spans="1:11" x14ac:dyDescent="0.3">
      <c r="A7559" t="s">
        <v>669</v>
      </c>
      <c r="B7559" s="2">
        <v>46326</v>
      </c>
      <c r="C7559">
        <v>348848.55</v>
      </c>
      <c r="D7559">
        <v>1783.78</v>
      </c>
      <c r="E7559">
        <v>492.95</v>
      </c>
      <c r="F7559">
        <v>4884.6400000000003</v>
      </c>
      <c r="G7559">
        <v>175.85</v>
      </c>
      <c r="H7559">
        <v>343295.11</v>
      </c>
      <c r="I7559">
        <v>72.099999999999994</v>
      </c>
      <c r="J7559">
        <v>4.67</v>
      </c>
      <c r="K7559">
        <v>67.430000000000007</v>
      </c>
    </row>
    <row r="7560" spans="1:11" x14ac:dyDescent="0.3">
      <c r="A7560" t="s">
        <v>669</v>
      </c>
      <c r="B7560" s="2">
        <v>46356</v>
      </c>
      <c r="C7560">
        <v>343295.11</v>
      </c>
      <c r="D7560">
        <v>1755.38</v>
      </c>
      <c r="E7560">
        <v>485.1</v>
      </c>
      <c r="F7560">
        <v>4806.88</v>
      </c>
      <c r="G7560">
        <v>173.05</v>
      </c>
      <c r="H7560">
        <v>337830.08</v>
      </c>
      <c r="I7560">
        <v>70.95</v>
      </c>
      <c r="J7560">
        <v>4.67</v>
      </c>
      <c r="K7560">
        <v>66.28</v>
      </c>
    </row>
    <row r="7561" spans="1:11" x14ac:dyDescent="0.3">
      <c r="A7561" t="s">
        <v>669</v>
      </c>
      <c r="B7561" s="2">
        <v>46387</v>
      </c>
      <c r="C7561">
        <v>337830.08</v>
      </c>
      <c r="D7561">
        <v>1727.44</v>
      </c>
      <c r="E7561">
        <v>477.38</v>
      </c>
      <c r="F7561">
        <v>4730.3599999999997</v>
      </c>
      <c r="G7561">
        <v>170.3</v>
      </c>
      <c r="H7561">
        <v>332452.05</v>
      </c>
      <c r="I7561">
        <v>69.819999999999993</v>
      </c>
      <c r="J7561">
        <v>4.67</v>
      </c>
      <c r="K7561">
        <v>65.150000000000006</v>
      </c>
    </row>
    <row r="7562" spans="1:11" x14ac:dyDescent="0.3">
      <c r="A7562" t="s">
        <v>670</v>
      </c>
      <c r="B7562" s="2">
        <v>46053</v>
      </c>
      <c r="C7562">
        <v>515669.63</v>
      </c>
      <c r="D7562">
        <v>2810.4</v>
      </c>
      <c r="E7562">
        <v>483.58</v>
      </c>
      <c r="F7562">
        <v>7060.98</v>
      </c>
      <c r="G7562">
        <v>1012.79</v>
      </c>
      <c r="H7562">
        <v>507112.28</v>
      </c>
      <c r="I7562">
        <v>117.19</v>
      </c>
      <c r="J7562">
        <v>6.52</v>
      </c>
      <c r="K7562">
        <v>110.67</v>
      </c>
    </row>
    <row r="7563" spans="1:11" x14ac:dyDescent="0.3">
      <c r="A7563" t="s">
        <v>670</v>
      </c>
      <c r="B7563" s="2">
        <v>46081</v>
      </c>
      <c r="C7563">
        <v>507112.28</v>
      </c>
      <c r="D7563">
        <v>2763.76</v>
      </c>
      <c r="E7563">
        <v>475.56</v>
      </c>
      <c r="F7563">
        <v>6943.81</v>
      </c>
      <c r="G7563">
        <v>995.98</v>
      </c>
      <c r="H7563">
        <v>498696.93</v>
      </c>
      <c r="I7563">
        <v>115.25</v>
      </c>
      <c r="J7563">
        <v>6.52</v>
      </c>
      <c r="K7563">
        <v>108.73</v>
      </c>
    </row>
    <row r="7564" spans="1:11" x14ac:dyDescent="0.3">
      <c r="A7564" t="s">
        <v>670</v>
      </c>
      <c r="B7564" s="2">
        <v>46112</v>
      </c>
      <c r="C7564">
        <v>498696.93</v>
      </c>
      <c r="D7564">
        <v>2717.9</v>
      </c>
      <c r="E7564">
        <v>467.67</v>
      </c>
      <c r="F7564">
        <v>6828.58</v>
      </c>
      <c r="G7564">
        <v>979.45</v>
      </c>
      <c r="H7564">
        <v>490421.23</v>
      </c>
      <c r="I7564">
        <v>113.34</v>
      </c>
      <c r="J7564">
        <v>6.52</v>
      </c>
      <c r="K7564">
        <v>106.81</v>
      </c>
    </row>
    <row r="7565" spans="1:11" x14ac:dyDescent="0.3">
      <c r="A7565" t="s">
        <v>670</v>
      </c>
      <c r="B7565" s="2">
        <v>46142</v>
      </c>
      <c r="C7565">
        <v>490421.23</v>
      </c>
      <c r="D7565">
        <v>2672.8</v>
      </c>
      <c r="E7565">
        <v>459.91</v>
      </c>
      <c r="F7565">
        <v>6715.26</v>
      </c>
      <c r="G7565">
        <v>963.2</v>
      </c>
      <c r="H7565">
        <v>482282.87</v>
      </c>
      <c r="I7565">
        <v>111.46</v>
      </c>
      <c r="J7565">
        <v>6.52</v>
      </c>
      <c r="K7565">
        <v>104.93</v>
      </c>
    </row>
    <row r="7566" spans="1:11" x14ac:dyDescent="0.3">
      <c r="A7566" t="s">
        <v>670</v>
      </c>
      <c r="B7566" s="2">
        <v>46173</v>
      </c>
      <c r="C7566">
        <v>482282.87</v>
      </c>
      <c r="D7566">
        <v>2628.44</v>
      </c>
      <c r="E7566">
        <v>452.28</v>
      </c>
      <c r="F7566">
        <v>6603.82</v>
      </c>
      <c r="G7566">
        <v>947.22</v>
      </c>
      <c r="H7566">
        <v>474279.55</v>
      </c>
      <c r="I7566">
        <v>109.61</v>
      </c>
      <c r="J7566">
        <v>6.52</v>
      </c>
      <c r="K7566">
        <v>103.08</v>
      </c>
    </row>
    <row r="7567" spans="1:11" x14ac:dyDescent="0.3">
      <c r="A7567" t="s">
        <v>670</v>
      </c>
      <c r="B7567" s="2">
        <v>46203</v>
      </c>
      <c r="C7567">
        <v>474279.55</v>
      </c>
      <c r="D7567">
        <v>2584.8200000000002</v>
      </c>
      <c r="E7567">
        <v>444.77</v>
      </c>
      <c r="F7567">
        <v>6494.23</v>
      </c>
      <c r="G7567">
        <v>931.5</v>
      </c>
      <c r="H7567">
        <v>466409.05</v>
      </c>
      <c r="I7567">
        <v>107.79</v>
      </c>
      <c r="J7567">
        <v>6.52</v>
      </c>
      <c r="K7567">
        <v>101.26</v>
      </c>
    </row>
    <row r="7568" spans="1:11" x14ac:dyDescent="0.3">
      <c r="A7568" t="s">
        <v>670</v>
      </c>
      <c r="B7568" s="2">
        <v>46234</v>
      </c>
      <c r="C7568">
        <v>466409.05</v>
      </c>
      <c r="D7568">
        <v>2541.9299999999998</v>
      </c>
      <c r="E7568">
        <v>437.39</v>
      </c>
      <c r="F7568">
        <v>6386.46</v>
      </c>
      <c r="G7568">
        <v>916.04</v>
      </c>
      <c r="H7568">
        <v>458669.16</v>
      </c>
      <c r="I7568">
        <v>106</v>
      </c>
      <c r="J7568">
        <v>6.52</v>
      </c>
      <c r="K7568">
        <v>99.48</v>
      </c>
    </row>
    <row r="7569" spans="1:11" x14ac:dyDescent="0.3">
      <c r="A7569" t="s">
        <v>670</v>
      </c>
      <c r="B7569" s="2">
        <v>46265</v>
      </c>
      <c r="C7569">
        <v>458669.16</v>
      </c>
      <c r="D7569">
        <v>2499.75</v>
      </c>
      <c r="E7569">
        <v>430.13</v>
      </c>
      <c r="F7569">
        <v>6280.48</v>
      </c>
      <c r="G7569">
        <v>900.84</v>
      </c>
      <c r="H7569">
        <v>451057.71</v>
      </c>
      <c r="I7569">
        <v>104.24</v>
      </c>
      <c r="J7569">
        <v>6.52</v>
      </c>
      <c r="K7569">
        <v>97.72</v>
      </c>
    </row>
    <row r="7570" spans="1:11" x14ac:dyDescent="0.3">
      <c r="A7570" t="s">
        <v>670</v>
      </c>
      <c r="B7570" s="2">
        <v>46295</v>
      </c>
      <c r="C7570">
        <v>451057.71</v>
      </c>
      <c r="D7570">
        <v>2458.2600000000002</v>
      </c>
      <c r="E7570">
        <v>422.99</v>
      </c>
      <c r="F7570">
        <v>6176.26</v>
      </c>
      <c r="G7570">
        <v>885.89</v>
      </c>
      <c r="H7570">
        <v>443572.57</v>
      </c>
      <c r="I7570">
        <v>102.51</v>
      </c>
      <c r="J7570">
        <v>6.52</v>
      </c>
      <c r="K7570">
        <v>95.99</v>
      </c>
    </row>
    <row r="7571" spans="1:11" x14ac:dyDescent="0.3">
      <c r="A7571" t="s">
        <v>670</v>
      </c>
      <c r="B7571" s="2">
        <v>46326</v>
      </c>
      <c r="C7571">
        <v>443572.57</v>
      </c>
      <c r="D7571">
        <v>2417.4699999999998</v>
      </c>
      <c r="E7571">
        <v>415.97</v>
      </c>
      <c r="F7571">
        <v>6073.77</v>
      </c>
      <c r="G7571">
        <v>871.19</v>
      </c>
      <c r="H7571">
        <v>436211.64</v>
      </c>
      <c r="I7571">
        <v>100.81</v>
      </c>
      <c r="J7571">
        <v>6.52</v>
      </c>
      <c r="K7571">
        <v>94.29</v>
      </c>
    </row>
    <row r="7572" spans="1:11" x14ac:dyDescent="0.3">
      <c r="A7572" t="s">
        <v>670</v>
      </c>
      <c r="B7572" s="2">
        <v>46356</v>
      </c>
      <c r="C7572">
        <v>436211.64</v>
      </c>
      <c r="D7572">
        <v>2377.35</v>
      </c>
      <c r="E7572">
        <v>409.07</v>
      </c>
      <c r="F7572">
        <v>5972.98</v>
      </c>
      <c r="G7572">
        <v>856.73</v>
      </c>
      <c r="H7572">
        <v>428972.86</v>
      </c>
      <c r="I7572">
        <v>99.14</v>
      </c>
      <c r="J7572">
        <v>6.52</v>
      </c>
      <c r="K7572">
        <v>92.61</v>
      </c>
    </row>
    <row r="7573" spans="1:11" x14ac:dyDescent="0.3">
      <c r="A7573" t="s">
        <v>670</v>
      </c>
      <c r="B7573" s="2">
        <v>46387</v>
      </c>
      <c r="C7573">
        <v>428972.86</v>
      </c>
      <c r="D7573">
        <v>2337.9</v>
      </c>
      <c r="E7573">
        <v>402.28</v>
      </c>
      <c r="F7573">
        <v>5873.86</v>
      </c>
      <c r="G7573">
        <v>842.51</v>
      </c>
      <c r="H7573">
        <v>421854.21</v>
      </c>
      <c r="I7573">
        <v>97.49</v>
      </c>
      <c r="J7573">
        <v>6.52</v>
      </c>
      <c r="K7573">
        <v>90.97</v>
      </c>
    </row>
    <row r="7574" spans="1:11" x14ac:dyDescent="0.3">
      <c r="A7574" t="s">
        <v>671</v>
      </c>
      <c r="B7574" s="2">
        <v>46053</v>
      </c>
      <c r="C7574">
        <v>209816.79</v>
      </c>
      <c r="D7574">
        <v>986.49</v>
      </c>
      <c r="E7574">
        <v>266.5</v>
      </c>
      <c r="F7574">
        <v>1019.34</v>
      </c>
      <c r="G7574">
        <v>243.73</v>
      </c>
      <c r="H7574">
        <v>208287.22</v>
      </c>
      <c r="I7574">
        <v>43.55</v>
      </c>
      <c r="J7574">
        <v>6.73</v>
      </c>
      <c r="K7574">
        <v>36.82</v>
      </c>
    </row>
    <row r="7575" spans="1:11" x14ac:dyDescent="0.3">
      <c r="A7575" t="s">
        <v>671</v>
      </c>
      <c r="B7575" s="2">
        <v>46081</v>
      </c>
      <c r="C7575">
        <v>208287.22</v>
      </c>
      <c r="D7575">
        <v>979.3</v>
      </c>
      <c r="E7575">
        <v>264.56</v>
      </c>
      <c r="F7575">
        <v>1011.91</v>
      </c>
      <c r="G7575">
        <v>241.96</v>
      </c>
      <c r="H7575">
        <v>206768.79</v>
      </c>
      <c r="I7575">
        <v>43.24</v>
      </c>
      <c r="J7575">
        <v>6.73</v>
      </c>
      <c r="K7575">
        <v>36.5</v>
      </c>
    </row>
    <row r="7576" spans="1:11" x14ac:dyDescent="0.3">
      <c r="A7576" t="s">
        <v>671</v>
      </c>
      <c r="B7576" s="2">
        <v>46112</v>
      </c>
      <c r="C7576">
        <v>206768.79</v>
      </c>
      <c r="D7576">
        <v>972.16</v>
      </c>
      <c r="E7576">
        <v>262.63</v>
      </c>
      <c r="F7576">
        <v>1004.53</v>
      </c>
      <c r="G7576">
        <v>240.19</v>
      </c>
      <c r="H7576">
        <v>205261.44</v>
      </c>
      <c r="I7576">
        <v>42.92</v>
      </c>
      <c r="J7576">
        <v>6.73</v>
      </c>
      <c r="K7576">
        <v>36.19</v>
      </c>
    </row>
    <row r="7577" spans="1:11" x14ac:dyDescent="0.3">
      <c r="A7577" t="s">
        <v>671</v>
      </c>
      <c r="B7577" s="2">
        <v>46142</v>
      </c>
      <c r="C7577">
        <v>205261.44</v>
      </c>
      <c r="D7577">
        <v>965.07</v>
      </c>
      <c r="E7577">
        <v>260.70999999999998</v>
      </c>
      <c r="F7577">
        <v>997.21</v>
      </c>
      <c r="G7577">
        <v>238.44</v>
      </c>
      <c r="H7577">
        <v>203765.08</v>
      </c>
      <c r="I7577">
        <v>42.61</v>
      </c>
      <c r="J7577">
        <v>6.73</v>
      </c>
      <c r="K7577">
        <v>35.869999999999997</v>
      </c>
    </row>
    <row r="7578" spans="1:11" x14ac:dyDescent="0.3">
      <c r="A7578" t="s">
        <v>671</v>
      </c>
      <c r="B7578" s="2">
        <v>46173</v>
      </c>
      <c r="C7578">
        <v>203765.08</v>
      </c>
      <c r="D7578">
        <v>958.04</v>
      </c>
      <c r="E7578">
        <v>258.81</v>
      </c>
      <c r="F7578">
        <v>989.94</v>
      </c>
      <c r="G7578">
        <v>236.7</v>
      </c>
      <c r="H7578">
        <v>202279.62</v>
      </c>
      <c r="I7578">
        <v>42.3</v>
      </c>
      <c r="J7578">
        <v>6.73</v>
      </c>
      <c r="K7578">
        <v>35.56</v>
      </c>
    </row>
    <row r="7579" spans="1:11" x14ac:dyDescent="0.3">
      <c r="A7579" t="s">
        <v>671</v>
      </c>
      <c r="B7579" s="2">
        <v>46203</v>
      </c>
      <c r="C7579">
        <v>202279.62</v>
      </c>
      <c r="D7579">
        <v>951.05</v>
      </c>
      <c r="E7579">
        <v>256.93</v>
      </c>
      <c r="F7579">
        <v>982.72</v>
      </c>
      <c r="G7579">
        <v>234.98</v>
      </c>
      <c r="H7579">
        <v>200804.99</v>
      </c>
      <c r="I7579">
        <v>41.99</v>
      </c>
      <c r="J7579">
        <v>6.73</v>
      </c>
      <c r="K7579">
        <v>35.25</v>
      </c>
    </row>
    <row r="7580" spans="1:11" x14ac:dyDescent="0.3">
      <c r="A7580" t="s">
        <v>671</v>
      </c>
      <c r="B7580" s="2">
        <v>46234</v>
      </c>
      <c r="C7580">
        <v>200804.99</v>
      </c>
      <c r="D7580">
        <v>944.12</v>
      </c>
      <c r="E7580">
        <v>255.05</v>
      </c>
      <c r="F7580">
        <v>975.56</v>
      </c>
      <c r="G7580">
        <v>233.27</v>
      </c>
      <c r="H7580">
        <v>199341.12</v>
      </c>
      <c r="I7580">
        <v>41.68</v>
      </c>
      <c r="J7580">
        <v>6.73</v>
      </c>
      <c r="K7580">
        <v>34.950000000000003</v>
      </c>
    </row>
    <row r="7581" spans="1:11" x14ac:dyDescent="0.3">
      <c r="A7581" t="s">
        <v>671</v>
      </c>
      <c r="B7581" s="2">
        <v>46265</v>
      </c>
      <c r="C7581">
        <v>199341.12</v>
      </c>
      <c r="D7581">
        <v>937.24</v>
      </c>
      <c r="E7581">
        <v>253.19</v>
      </c>
      <c r="F7581">
        <v>968.45</v>
      </c>
      <c r="G7581">
        <v>231.57</v>
      </c>
      <c r="H7581">
        <v>197887.91</v>
      </c>
      <c r="I7581">
        <v>41.38</v>
      </c>
      <c r="J7581">
        <v>6.73</v>
      </c>
      <c r="K7581">
        <v>34.64</v>
      </c>
    </row>
    <row r="7582" spans="1:11" x14ac:dyDescent="0.3">
      <c r="A7582" t="s">
        <v>671</v>
      </c>
      <c r="B7582" s="2">
        <v>46295</v>
      </c>
      <c r="C7582">
        <v>197887.91</v>
      </c>
      <c r="D7582">
        <v>930.4</v>
      </c>
      <c r="E7582">
        <v>251.35</v>
      </c>
      <c r="F7582">
        <v>961.39</v>
      </c>
      <c r="G7582">
        <v>229.88</v>
      </c>
      <c r="H7582">
        <v>196445.3</v>
      </c>
      <c r="I7582">
        <v>41.08</v>
      </c>
      <c r="J7582">
        <v>6.73</v>
      </c>
      <c r="K7582">
        <v>34.340000000000003</v>
      </c>
    </row>
    <row r="7583" spans="1:11" x14ac:dyDescent="0.3">
      <c r="A7583" t="s">
        <v>671</v>
      </c>
      <c r="B7583" s="2">
        <v>46326</v>
      </c>
      <c r="C7583">
        <v>196445.3</v>
      </c>
      <c r="D7583">
        <v>923.62</v>
      </c>
      <c r="E7583">
        <v>249.52</v>
      </c>
      <c r="F7583">
        <v>954.38</v>
      </c>
      <c r="G7583">
        <v>228.2</v>
      </c>
      <c r="H7583">
        <v>195013.2</v>
      </c>
      <c r="I7583">
        <v>40.78</v>
      </c>
      <c r="J7583">
        <v>6.73</v>
      </c>
      <c r="K7583">
        <v>34.04</v>
      </c>
    </row>
    <row r="7584" spans="1:11" x14ac:dyDescent="0.3">
      <c r="A7584" t="s">
        <v>671</v>
      </c>
      <c r="B7584" s="2">
        <v>46356</v>
      </c>
      <c r="C7584">
        <v>195013.2</v>
      </c>
      <c r="D7584">
        <v>916.89</v>
      </c>
      <c r="E7584">
        <v>247.7</v>
      </c>
      <c r="F7584">
        <v>947.42</v>
      </c>
      <c r="G7584">
        <v>226.54</v>
      </c>
      <c r="H7584">
        <v>193591.55</v>
      </c>
      <c r="I7584">
        <v>40.479999999999997</v>
      </c>
      <c r="J7584">
        <v>6.73</v>
      </c>
      <c r="K7584">
        <v>33.75</v>
      </c>
    </row>
    <row r="7585" spans="1:11" x14ac:dyDescent="0.3">
      <c r="A7585" t="s">
        <v>671</v>
      </c>
      <c r="B7585" s="2">
        <v>46387</v>
      </c>
      <c r="C7585">
        <v>193591.55</v>
      </c>
      <c r="D7585">
        <v>910.2</v>
      </c>
      <c r="E7585">
        <v>245.89</v>
      </c>
      <c r="F7585">
        <v>940.51</v>
      </c>
      <c r="G7585">
        <v>224.89</v>
      </c>
      <c r="H7585">
        <v>192180.26</v>
      </c>
      <c r="I7585">
        <v>40.18</v>
      </c>
      <c r="J7585">
        <v>6.73</v>
      </c>
      <c r="K7585">
        <v>33.450000000000003</v>
      </c>
    </row>
    <row r="7586" spans="1:11" x14ac:dyDescent="0.3">
      <c r="A7586" t="s">
        <v>672</v>
      </c>
      <c r="B7586" s="2">
        <v>46053</v>
      </c>
      <c r="C7586">
        <v>364523.16</v>
      </c>
      <c r="D7586">
        <v>1728.14</v>
      </c>
      <c r="E7586">
        <v>427.69</v>
      </c>
      <c r="F7586">
        <v>5312.21</v>
      </c>
      <c r="G7586">
        <v>1128.3900000000001</v>
      </c>
      <c r="H7586">
        <v>357654.87</v>
      </c>
      <c r="I7586">
        <v>75.23</v>
      </c>
      <c r="J7586">
        <v>6.25</v>
      </c>
      <c r="K7586">
        <v>68.98</v>
      </c>
    </row>
    <row r="7587" spans="1:11" x14ac:dyDescent="0.3">
      <c r="A7587" t="s">
        <v>672</v>
      </c>
      <c r="B7587" s="2">
        <v>46081</v>
      </c>
      <c r="C7587">
        <v>357654.87</v>
      </c>
      <c r="D7587">
        <v>1695.58</v>
      </c>
      <c r="E7587">
        <v>419.63</v>
      </c>
      <c r="F7587">
        <v>5212.12</v>
      </c>
      <c r="G7587">
        <v>1107.1300000000001</v>
      </c>
      <c r="H7587">
        <v>350916</v>
      </c>
      <c r="I7587">
        <v>73.81</v>
      </c>
      <c r="J7587">
        <v>6.25</v>
      </c>
      <c r="K7587">
        <v>67.56</v>
      </c>
    </row>
    <row r="7588" spans="1:11" x14ac:dyDescent="0.3">
      <c r="A7588" t="s">
        <v>672</v>
      </c>
      <c r="B7588" s="2">
        <v>46112</v>
      </c>
      <c r="C7588">
        <v>350916</v>
      </c>
      <c r="D7588">
        <v>1663.63</v>
      </c>
      <c r="E7588">
        <v>411.73</v>
      </c>
      <c r="F7588">
        <v>5113.91</v>
      </c>
      <c r="G7588">
        <v>1086.27</v>
      </c>
      <c r="H7588">
        <v>344304.1</v>
      </c>
      <c r="I7588">
        <v>72.42</v>
      </c>
      <c r="J7588">
        <v>6.25</v>
      </c>
      <c r="K7588">
        <v>66.17</v>
      </c>
    </row>
    <row r="7589" spans="1:11" x14ac:dyDescent="0.3">
      <c r="A7589" t="s">
        <v>672</v>
      </c>
      <c r="B7589" s="2">
        <v>46142</v>
      </c>
      <c r="C7589">
        <v>344304.1</v>
      </c>
      <c r="D7589">
        <v>1632.29</v>
      </c>
      <c r="E7589">
        <v>403.97</v>
      </c>
      <c r="F7589">
        <v>5017.5600000000004</v>
      </c>
      <c r="G7589">
        <v>1065.8</v>
      </c>
      <c r="H7589">
        <v>337816.77</v>
      </c>
      <c r="I7589">
        <v>71.05</v>
      </c>
      <c r="J7589">
        <v>6.25</v>
      </c>
      <c r="K7589">
        <v>64.8</v>
      </c>
    </row>
    <row r="7590" spans="1:11" x14ac:dyDescent="0.3">
      <c r="A7590" t="s">
        <v>672</v>
      </c>
      <c r="B7590" s="2">
        <v>46173</v>
      </c>
      <c r="C7590">
        <v>337816.77</v>
      </c>
      <c r="D7590">
        <v>1601.53</v>
      </c>
      <c r="E7590">
        <v>396.36</v>
      </c>
      <c r="F7590">
        <v>4923.0200000000004</v>
      </c>
      <c r="G7590">
        <v>1045.72</v>
      </c>
      <c r="H7590">
        <v>331451.68</v>
      </c>
      <c r="I7590">
        <v>69.72</v>
      </c>
      <c r="J7590">
        <v>6.25</v>
      </c>
      <c r="K7590">
        <v>63.46</v>
      </c>
    </row>
    <row r="7591" spans="1:11" x14ac:dyDescent="0.3">
      <c r="A7591" t="s">
        <v>672</v>
      </c>
      <c r="B7591" s="2">
        <v>46203</v>
      </c>
      <c r="C7591">
        <v>331451.68</v>
      </c>
      <c r="D7591">
        <v>1571.36</v>
      </c>
      <c r="E7591">
        <v>388.89</v>
      </c>
      <c r="F7591">
        <v>4830.26</v>
      </c>
      <c r="G7591">
        <v>1026.01</v>
      </c>
      <c r="H7591">
        <v>325206.53000000003</v>
      </c>
      <c r="I7591">
        <v>68.400000000000006</v>
      </c>
      <c r="J7591">
        <v>6.25</v>
      </c>
      <c r="K7591">
        <v>62.15</v>
      </c>
    </row>
    <row r="7592" spans="1:11" x14ac:dyDescent="0.3">
      <c r="A7592" t="s">
        <v>672</v>
      </c>
      <c r="B7592" s="2">
        <v>46234</v>
      </c>
      <c r="C7592">
        <v>325206.53000000003</v>
      </c>
      <c r="D7592">
        <v>1541.75</v>
      </c>
      <c r="E7592">
        <v>381.56</v>
      </c>
      <c r="F7592">
        <v>4739.25</v>
      </c>
      <c r="G7592">
        <v>1006.68</v>
      </c>
      <c r="H7592">
        <v>319079.03999999998</v>
      </c>
      <c r="I7592">
        <v>67.11</v>
      </c>
      <c r="J7592">
        <v>6.25</v>
      </c>
      <c r="K7592">
        <v>60.86</v>
      </c>
    </row>
    <row r="7593" spans="1:11" x14ac:dyDescent="0.3">
      <c r="A7593" t="s">
        <v>672</v>
      </c>
      <c r="B7593" s="2">
        <v>46265</v>
      </c>
      <c r="C7593">
        <v>319079.03999999998</v>
      </c>
      <c r="D7593">
        <v>1512.7</v>
      </c>
      <c r="E7593">
        <v>374.37</v>
      </c>
      <c r="F7593">
        <v>4649.95</v>
      </c>
      <c r="G7593">
        <v>987.71</v>
      </c>
      <c r="H7593">
        <v>313067</v>
      </c>
      <c r="I7593">
        <v>65.849999999999994</v>
      </c>
      <c r="J7593">
        <v>6.25</v>
      </c>
      <c r="K7593">
        <v>59.6</v>
      </c>
    </row>
    <row r="7594" spans="1:11" x14ac:dyDescent="0.3">
      <c r="A7594" t="s">
        <v>672</v>
      </c>
      <c r="B7594" s="2">
        <v>46295</v>
      </c>
      <c r="C7594">
        <v>313067</v>
      </c>
      <c r="D7594">
        <v>1484.2</v>
      </c>
      <c r="E7594">
        <v>367.32</v>
      </c>
      <c r="F7594">
        <v>4562.34</v>
      </c>
      <c r="G7594">
        <v>969.1</v>
      </c>
      <c r="H7594">
        <v>307168.24</v>
      </c>
      <c r="I7594">
        <v>64.61</v>
      </c>
      <c r="J7594">
        <v>6.25</v>
      </c>
      <c r="K7594">
        <v>58.36</v>
      </c>
    </row>
    <row r="7595" spans="1:11" x14ac:dyDescent="0.3">
      <c r="A7595" t="s">
        <v>672</v>
      </c>
      <c r="B7595" s="2">
        <v>46326</v>
      </c>
      <c r="C7595">
        <v>307168.24</v>
      </c>
      <c r="D7595">
        <v>1456.23</v>
      </c>
      <c r="E7595">
        <v>360.4</v>
      </c>
      <c r="F7595">
        <v>4476.37</v>
      </c>
      <c r="G7595">
        <v>950.84</v>
      </c>
      <c r="H7595">
        <v>301380.63</v>
      </c>
      <c r="I7595">
        <v>63.39</v>
      </c>
      <c r="J7595">
        <v>6.25</v>
      </c>
      <c r="K7595">
        <v>57.14</v>
      </c>
    </row>
    <row r="7596" spans="1:11" x14ac:dyDescent="0.3">
      <c r="A7596" t="s">
        <v>672</v>
      </c>
      <c r="B7596" s="2">
        <v>46356</v>
      </c>
      <c r="C7596">
        <v>301380.63</v>
      </c>
      <c r="D7596">
        <v>1428.8</v>
      </c>
      <c r="E7596">
        <v>353.61</v>
      </c>
      <c r="F7596">
        <v>4392.03</v>
      </c>
      <c r="G7596">
        <v>932.93</v>
      </c>
      <c r="H7596">
        <v>295702.06</v>
      </c>
      <c r="I7596">
        <v>62.2</v>
      </c>
      <c r="J7596">
        <v>6.25</v>
      </c>
      <c r="K7596">
        <v>55.94</v>
      </c>
    </row>
    <row r="7597" spans="1:11" x14ac:dyDescent="0.3">
      <c r="A7597" t="s">
        <v>672</v>
      </c>
      <c r="B7597" s="2">
        <v>46387</v>
      </c>
      <c r="C7597">
        <v>295702.06</v>
      </c>
      <c r="D7597">
        <v>1401.87</v>
      </c>
      <c r="E7597">
        <v>346.94</v>
      </c>
      <c r="F7597">
        <v>4309.28</v>
      </c>
      <c r="G7597">
        <v>915.35</v>
      </c>
      <c r="H7597">
        <v>290130.49</v>
      </c>
      <c r="I7597">
        <v>61.02</v>
      </c>
      <c r="J7597">
        <v>6.25</v>
      </c>
      <c r="K7597">
        <v>54.77</v>
      </c>
    </row>
    <row r="7598" spans="1:11" x14ac:dyDescent="0.3">
      <c r="A7598" t="s">
        <v>673</v>
      </c>
      <c r="B7598" s="2">
        <v>46053</v>
      </c>
      <c r="C7598">
        <v>259431.82</v>
      </c>
      <c r="D7598">
        <v>1429.9</v>
      </c>
      <c r="E7598">
        <v>369.53</v>
      </c>
      <c r="F7598">
        <v>2767.23</v>
      </c>
      <c r="G7598">
        <v>741.19</v>
      </c>
      <c r="H7598">
        <v>255553.88</v>
      </c>
      <c r="I7598">
        <v>53.64</v>
      </c>
      <c r="J7598">
        <v>6.38</v>
      </c>
      <c r="K7598">
        <v>47.26</v>
      </c>
    </row>
    <row r="7599" spans="1:11" x14ac:dyDescent="0.3">
      <c r="A7599" t="s">
        <v>673</v>
      </c>
      <c r="B7599" s="2">
        <v>46081</v>
      </c>
      <c r="C7599">
        <v>255553.88</v>
      </c>
      <c r="D7599">
        <v>1408.53</v>
      </c>
      <c r="E7599">
        <v>364</v>
      </c>
      <c r="F7599">
        <v>2725.86</v>
      </c>
      <c r="G7599">
        <v>730.11</v>
      </c>
      <c r="H7599">
        <v>251733.9</v>
      </c>
      <c r="I7599">
        <v>52.84</v>
      </c>
      <c r="J7599">
        <v>6.38</v>
      </c>
      <c r="K7599">
        <v>46.46</v>
      </c>
    </row>
    <row r="7600" spans="1:11" x14ac:dyDescent="0.3">
      <c r="A7600" t="s">
        <v>673</v>
      </c>
      <c r="B7600" s="2">
        <v>46112</v>
      </c>
      <c r="C7600">
        <v>251733.9</v>
      </c>
      <c r="D7600">
        <v>1387.47</v>
      </c>
      <c r="E7600">
        <v>358.56</v>
      </c>
      <c r="F7600">
        <v>2685.12</v>
      </c>
      <c r="G7600">
        <v>719.2</v>
      </c>
      <c r="H7600">
        <v>247971.02</v>
      </c>
      <c r="I7600">
        <v>52.05</v>
      </c>
      <c r="J7600">
        <v>6.38</v>
      </c>
      <c r="K7600">
        <v>45.67</v>
      </c>
    </row>
    <row r="7601" spans="1:11" x14ac:dyDescent="0.3">
      <c r="A7601" t="s">
        <v>673</v>
      </c>
      <c r="B7601" s="2">
        <v>46142</v>
      </c>
      <c r="C7601">
        <v>247971.02</v>
      </c>
      <c r="D7601">
        <v>1366.73</v>
      </c>
      <c r="E7601">
        <v>353.2</v>
      </c>
      <c r="F7601">
        <v>2644.98</v>
      </c>
      <c r="G7601">
        <v>708.45</v>
      </c>
      <c r="H7601">
        <v>244264.39</v>
      </c>
      <c r="I7601">
        <v>51.27</v>
      </c>
      <c r="J7601">
        <v>6.38</v>
      </c>
      <c r="K7601">
        <v>44.89</v>
      </c>
    </row>
    <row r="7602" spans="1:11" x14ac:dyDescent="0.3">
      <c r="A7602" t="s">
        <v>673</v>
      </c>
      <c r="B7602" s="2">
        <v>46173</v>
      </c>
      <c r="C7602">
        <v>244264.39</v>
      </c>
      <c r="D7602">
        <v>1346.3</v>
      </c>
      <c r="E7602">
        <v>347.92</v>
      </c>
      <c r="F7602">
        <v>2605.44</v>
      </c>
      <c r="G7602">
        <v>697.86</v>
      </c>
      <c r="H7602">
        <v>240613.16</v>
      </c>
      <c r="I7602">
        <v>50.51</v>
      </c>
      <c r="J7602">
        <v>6.38</v>
      </c>
      <c r="K7602">
        <v>44.13</v>
      </c>
    </row>
    <row r="7603" spans="1:11" x14ac:dyDescent="0.3">
      <c r="A7603" t="s">
        <v>673</v>
      </c>
      <c r="B7603" s="2">
        <v>46203</v>
      </c>
      <c r="C7603">
        <v>240613.16</v>
      </c>
      <c r="D7603">
        <v>1326.18</v>
      </c>
      <c r="E7603">
        <v>342.72</v>
      </c>
      <c r="F7603">
        <v>2566.5</v>
      </c>
      <c r="G7603">
        <v>687.43</v>
      </c>
      <c r="H7603">
        <v>237016.52</v>
      </c>
      <c r="I7603">
        <v>49.75</v>
      </c>
      <c r="J7603">
        <v>6.38</v>
      </c>
      <c r="K7603">
        <v>43.37</v>
      </c>
    </row>
    <row r="7604" spans="1:11" x14ac:dyDescent="0.3">
      <c r="A7604" t="s">
        <v>673</v>
      </c>
      <c r="B7604" s="2">
        <v>46234</v>
      </c>
      <c r="C7604">
        <v>237016.52</v>
      </c>
      <c r="D7604">
        <v>1306.3599999999999</v>
      </c>
      <c r="E7604">
        <v>337.6</v>
      </c>
      <c r="F7604">
        <v>2528.13</v>
      </c>
      <c r="G7604">
        <v>677.15</v>
      </c>
      <c r="H7604">
        <v>233473.63</v>
      </c>
      <c r="I7604">
        <v>49.01</v>
      </c>
      <c r="J7604">
        <v>6.38</v>
      </c>
      <c r="K7604">
        <v>42.63</v>
      </c>
    </row>
    <row r="7605" spans="1:11" x14ac:dyDescent="0.3">
      <c r="A7605" t="s">
        <v>673</v>
      </c>
      <c r="B7605" s="2">
        <v>46265</v>
      </c>
      <c r="C7605">
        <v>233473.63</v>
      </c>
      <c r="D7605">
        <v>1286.83</v>
      </c>
      <c r="E7605">
        <v>332.55</v>
      </c>
      <c r="F7605">
        <v>2490.34</v>
      </c>
      <c r="G7605">
        <v>667.03</v>
      </c>
      <c r="H7605">
        <v>229983.71</v>
      </c>
      <c r="I7605">
        <v>48.28</v>
      </c>
      <c r="J7605">
        <v>6.38</v>
      </c>
      <c r="K7605">
        <v>41.9</v>
      </c>
    </row>
    <row r="7606" spans="1:11" x14ac:dyDescent="0.3">
      <c r="A7606" t="s">
        <v>673</v>
      </c>
      <c r="B7606" s="2">
        <v>46295</v>
      </c>
      <c r="C7606">
        <v>229983.71</v>
      </c>
      <c r="D7606">
        <v>1267.5899999999999</v>
      </c>
      <c r="E7606">
        <v>327.58</v>
      </c>
      <c r="F7606">
        <v>2453.12</v>
      </c>
      <c r="G7606">
        <v>657.06</v>
      </c>
      <c r="H7606">
        <v>226545.95</v>
      </c>
      <c r="I7606">
        <v>47.56</v>
      </c>
      <c r="J7606">
        <v>6.38</v>
      </c>
      <c r="K7606">
        <v>41.17</v>
      </c>
    </row>
    <row r="7607" spans="1:11" x14ac:dyDescent="0.3">
      <c r="A7607" t="s">
        <v>673</v>
      </c>
      <c r="B7607" s="2">
        <v>46326</v>
      </c>
      <c r="C7607">
        <v>226545.95</v>
      </c>
      <c r="D7607">
        <v>1248.6500000000001</v>
      </c>
      <c r="E7607">
        <v>322.69</v>
      </c>
      <c r="F7607">
        <v>2416.4499999999998</v>
      </c>
      <c r="G7607">
        <v>647.24</v>
      </c>
      <c r="H7607">
        <v>223159.58</v>
      </c>
      <c r="I7607">
        <v>46.84</v>
      </c>
      <c r="J7607">
        <v>6.38</v>
      </c>
      <c r="K7607">
        <v>40.46</v>
      </c>
    </row>
    <row r="7608" spans="1:11" x14ac:dyDescent="0.3">
      <c r="A7608" t="s">
        <v>673</v>
      </c>
      <c r="B7608" s="2">
        <v>46356</v>
      </c>
      <c r="C7608">
        <v>223159.58</v>
      </c>
      <c r="D7608">
        <v>1229.98</v>
      </c>
      <c r="E7608">
        <v>317.86</v>
      </c>
      <c r="F7608">
        <v>2380.33</v>
      </c>
      <c r="G7608">
        <v>637.55999999999995</v>
      </c>
      <c r="H7608">
        <v>219823.82</v>
      </c>
      <c r="I7608">
        <v>46.14</v>
      </c>
      <c r="J7608">
        <v>6.38</v>
      </c>
      <c r="K7608">
        <v>39.76</v>
      </c>
    </row>
    <row r="7609" spans="1:11" x14ac:dyDescent="0.3">
      <c r="A7609" t="s">
        <v>673</v>
      </c>
      <c r="B7609" s="2">
        <v>46387</v>
      </c>
      <c r="C7609">
        <v>219823.82</v>
      </c>
      <c r="D7609">
        <v>1211.5999999999999</v>
      </c>
      <c r="E7609">
        <v>313.11</v>
      </c>
      <c r="F7609">
        <v>2344.75</v>
      </c>
      <c r="G7609">
        <v>628.03</v>
      </c>
      <c r="H7609">
        <v>216537.93</v>
      </c>
      <c r="I7609">
        <v>45.45</v>
      </c>
      <c r="J7609">
        <v>6.38</v>
      </c>
      <c r="K7609">
        <v>39.07</v>
      </c>
    </row>
    <row r="7610" spans="1:11" x14ac:dyDescent="0.3">
      <c r="A7610" t="s">
        <v>674</v>
      </c>
      <c r="B7610" s="2">
        <v>46053</v>
      </c>
      <c r="C7610">
        <v>155059.62</v>
      </c>
      <c r="D7610">
        <v>795.46</v>
      </c>
      <c r="E7610">
        <v>539.79</v>
      </c>
      <c r="F7610">
        <v>1596.73</v>
      </c>
      <c r="G7610">
        <v>475.46</v>
      </c>
      <c r="H7610">
        <v>152447.64000000001</v>
      </c>
      <c r="I7610">
        <v>32.03</v>
      </c>
      <c r="J7610">
        <v>7.26</v>
      </c>
      <c r="K7610">
        <v>24.77</v>
      </c>
    </row>
    <row r="7611" spans="1:11" x14ac:dyDescent="0.3">
      <c r="A7611" t="s">
        <v>674</v>
      </c>
      <c r="B7611" s="2">
        <v>46081</v>
      </c>
      <c r="C7611">
        <v>152447.64000000001</v>
      </c>
      <c r="D7611">
        <v>782.06</v>
      </c>
      <c r="E7611">
        <v>530.70000000000005</v>
      </c>
      <c r="F7611">
        <v>1569.83</v>
      </c>
      <c r="G7611">
        <v>467.45</v>
      </c>
      <c r="H7611">
        <v>149879.66</v>
      </c>
      <c r="I7611">
        <v>31.49</v>
      </c>
      <c r="J7611">
        <v>7.26</v>
      </c>
      <c r="K7611">
        <v>24.23</v>
      </c>
    </row>
    <row r="7612" spans="1:11" x14ac:dyDescent="0.3">
      <c r="A7612" t="s">
        <v>674</v>
      </c>
      <c r="B7612" s="2">
        <v>46112</v>
      </c>
      <c r="C7612">
        <v>149879.66</v>
      </c>
      <c r="D7612">
        <v>768.88</v>
      </c>
      <c r="E7612">
        <v>521.76</v>
      </c>
      <c r="F7612">
        <v>1543.39</v>
      </c>
      <c r="G7612">
        <v>459.57</v>
      </c>
      <c r="H7612">
        <v>147354.94</v>
      </c>
      <c r="I7612">
        <v>30.96</v>
      </c>
      <c r="J7612">
        <v>7.26</v>
      </c>
      <c r="K7612">
        <v>23.7</v>
      </c>
    </row>
    <row r="7613" spans="1:11" x14ac:dyDescent="0.3">
      <c r="A7613" t="s">
        <v>674</v>
      </c>
      <c r="B7613" s="2">
        <v>46142</v>
      </c>
      <c r="C7613">
        <v>147354.94</v>
      </c>
      <c r="D7613">
        <v>755.93</v>
      </c>
      <c r="E7613">
        <v>512.97</v>
      </c>
      <c r="F7613">
        <v>1517.39</v>
      </c>
      <c r="G7613">
        <v>451.83</v>
      </c>
      <c r="H7613">
        <v>144872.75</v>
      </c>
      <c r="I7613">
        <v>30.44</v>
      </c>
      <c r="J7613">
        <v>7.26</v>
      </c>
      <c r="K7613">
        <v>23.18</v>
      </c>
    </row>
    <row r="7614" spans="1:11" x14ac:dyDescent="0.3">
      <c r="A7614" t="s">
        <v>674</v>
      </c>
      <c r="B7614" s="2">
        <v>46173</v>
      </c>
      <c r="C7614">
        <v>144872.75</v>
      </c>
      <c r="D7614">
        <v>743.2</v>
      </c>
      <c r="E7614">
        <v>504.33</v>
      </c>
      <c r="F7614">
        <v>1491.83</v>
      </c>
      <c r="G7614">
        <v>444.22</v>
      </c>
      <c r="H7614">
        <v>142432.37</v>
      </c>
      <c r="I7614">
        <v>29.93</v>
      </c>
      <c r="J7614">
        <v>7.26</v>
      </c>
      <c r="K7614">
        <v>22.66</v>
      </c>
    </row>
    <row r="7615" spans="1:11" x14ac:dyDescent="0.3">
      <c r="A7615" t="s">
        <v>674</v>
      </c>
      <c r="B7615" s="2">
        <v>46203</v>
      </c>
      <c r="C7615">
        <v>142432.37</v>
      </c>
      <c r="D7615">
        <v>730.68</v>
      </c>
      <c r="E7615">
        <v>495.83</v>
      </c>
      <c r="F7615">
        <v>1466.7</v>
      </c>
      <c r="G7615">
        <v>436.74</v>
      </c>
      <c r="H7615">
        <v>140033.1</v>
      </c>
      <c r="I7615">
        <v>29.42</v>
      </c>
      <c r="J7615">
        <v>7.26</v>
      </c>
      <c r="K7615">
        <v>22.16</v>
      </c>
    </row>
    <row r="7616" spans="1:11" x14ac:dyDescent="0.3">
      <c r="A7616" t="s">
        <v>674</v>
      </c>
      <c r="B7616" s="2">
        <v>46234</v>
      </c>
      <c r="C7616">
        <v>140033.1</v>
      </c>
      <c r="D7616">
        <v>718.37</v>
      </c>
      <c r="E7616">
        <v>487.48</v>
      </c>
      <c r="F7616">
        <v>1441.99</v>
      </c>
      <c r="G7616">
        <v>429.38</v>
      </c>
      <c r="H7616">
        <v>137674.25</v>
      </c>
      <c r="I7616">
        <v>28.93</v>
      </c>
      <c r="J7616">
        <v>7.26</v>
      </c>
      <c r="K7616">
        <v>21.66</v>
      </c>
    </row>
    <row r="7617" spans="1:11" x14ac:dyDescent="0.3">
      <c r="A7617" t="s">
        <v>674</v>
      </c>
      <c r="B7617" s="2">
        <v>46265</v>
      </c>
      <c r="C7617">
        <v>137674.25</v>
      </c>
      <c r="D7617">
        <v>706.27</v>
      </c>
      <c r="E7617">
        <v>479.27</v>
      </c>
      <c r="F7617">
        <v>1417.7</v>
      </c>
      <c r="G7617">
        <v>422.15</v>
      </c>
      <c r="H7617">
        <v>135355.13</v>
      </c>
      <c r="I7617">
        <v>28.44</v>
      </c>
      <c r="J7617">
        <v>7.26</v>
      </c>
      <c r="K7617">
        <v>21.18</v>
      </c>
    </row>
    <row r="7618" spans="1:11" x14ac:dyDescent="0.3">
      <c r="A7618" t="s">
        <v>674</v>
      </c>
      <c r="B7618" s="2">
        <v>46295</v>
      </c>
      <c r="C7618">
        <v>135355.13</v>
      </c>
      <c r="D7618">
        <v>694.37</v>
      </c>
      <c r="E7618">
        <v>471.2</v>
      </c>
      <c r="F7618">
        <v>1393.82</v>
      </c>
      <c r="G7618">
        <v>415.04</v>
      </c>
      <c r="H7618">
        <v>133075.07</v>
      </c>
      <c r="I7618">
        <v>27.96</v>
      </c>
      <c r="J7618">
        <v>7.26</v>
      </c>
      <c r="K7618">
        <v>20.7</v>
      </c>
    </row>
    <row r="7619" spans="1:11" x14ac:dyDescent="0.3">
      <c r="A7619" t="s">
        <v>674</v>
      </c>
      <c r="B7619" s="2">
        <v>46326</v>
      </c>
      <c r="C7619">
        <v>133075.07</v>
      </c>
      <c r="D7619">
        <v>682.68</v>
      </c>
      <c r="E7619">
        <v>463.26</v>
      </c>
      <c r="F7619">
        <v>1370.34</v>
      </c>
      <c r="G7619">
        <v>408.04</v>
      </c>
      <c r="H7619">
        <v>130833.42</v>
      </c>
      <c r="I7619">
        <v>27.49</v>
      </c>
      <c r="J7619">
        <v>7.26</v>
      </c>
      <c r="K7619">
        <v>20.23</v>
      </c>
    </row>
    <row r="7620" spans="1:11" x14ac:dyDescent="0.3">
      <c r="A7620" t="s">
        <v>674</v>
      </c>
      <c r="B7620" s="2">
        <v>46356</v>
      </c>
      <c r="C7620">
        <v>130833.42</v>
      </c>
      <c r="D7620">
        <v>671.18</v>
      </c>
      <c r="E7620">
        <v>455.46</v>
      </c>
      <c r="F7620">
        <v>1347.26</v>
      </c>
      <c r="G7620">
        <v>401.17</v>
      </c>
      <c r="H7620">
        <v>128629.54</v>
      </c>
      <c r="I7620">
        <v>27.03</v>
      </c>
      <c r="J7620">
        <v>7.26</v>
      </c>
      <c r="K7620">
        <v>19.760000000000002</v>
      </c>
    </row>
    <row r="7621" spans="1:11" x14ac:dyDescent="0.3">
      <c r="A7621" t="s">
        <v>674</v>
      </c>
      <c r="B7621" s="2">
        <v>46387</v>
      </c>
      <c r="C7621">
        <v>128629.54</v>
      </c>
      <c r="D7621">
        <v>659.87</v>
      </c>
      <c r="E7621">
        <v>447.78</v>
      </c>
      <c r="F7621">
        <v>1324.57</v>
      </c>
      <c r="G7621">
        <v>394.41</v>
      </c>
      <c r="H7621">
        <v>126462.77</v>
      </c>
      <c r="I7621">
        <v>26.57</v>
      </c>
      <c r="J7621">
        <v>7.26</v>
      </c>
      <c r="K7621">
        <v>19.309999999999999</v>
      </c>
    </row>
    <row r="7622" spans="1:11" x14ac:dyDescent="0.3">
      <c r="A7622" t="s">
        <v>675</v>
      </c>
      <c r="B7622" s="2">
        <v>46053</v>
      </c>
      <c r="C7622">
        <v>246242.87</v>
      </c>
      <c r="D7622">
        <v>1412</v>
      </c>
      <c r="E7622">
        <v>1592.94</v>
      </c>
      <c r="F7622">
        <v>3725.47</v>
      </c>
      <c r="G7622">
        <v>255.23</v>
      </c>
      <c r="H7622">
        <v>240669.23</v>
      </c>
      <c r="I7622">
        <v>55.79</v>
      </c>
      <c r="J7622">
        <v>6.34</v>
      </c>
      <c r="K7622">
        <v>49.46</v>
      </c>
    </row>
    <row r="7623" spans="1:11" x14ac:dyDescent="0.3">
      <c r="A7623" t="s">
        <v>675</v>
      </c>
      <c r="B7623" s="2">
        <v>46081</v>
      </c>
      <c r="C7623">
        <v>240669.23</v>
      </c>
      <c r="D7623">
        <v>1380.04</v>
      </c>
      <c r="E7623">
        <v>1556.89</v>
      </c>
      <c r="F7623">
        <v>3641.14</v>
      </c>
      <c r="G7623">
        <v>249.45</v>
      </c>
      <c r="H7623">
        <v>235221.75</v>
      </c>
      <c r="I7623">
        <v>54.53</v>
      </c>
      <c r="J7623">
        <v>6.34</v>
      </c>
      <c r="K7623">
        <v>48.19</v>
      </c>
    </row>
    <row r="7624" spans="1:11" x14ac:dyDescent="0.3">
      <c r="A7624" t="s">
        <v>675</v>
      </c>
      <c r="B7624" s="2">
        <v>46112</v>
      </c>
      <c r="C7624">
        <v>235221.75</v>
      </c>
      <c r="D7624">
        <v>1348.8</v>
      </c>
      <c r="E7624">
        <v>1521.65</v>
      </c>
      <c r="F7624">
        <v>3558.73</v>
      </c>
      <c r="G7624">
        <v>243.81</v>
      </c>
      <c r="H7624">
        <v>229897.57</v>
      </c>
      <c r="I7624">
        <v>53.29</v>
      </c>
      <c r="J7624">
        <v>6.34</v>
      </c>
      <c r="K7624">
        <v>46.96</v>
      </c>
    </row>
    <row r="7625" spans="1:11" x14ac:dyDescent="0.3">
      <c r="A7625" t="s">
        <v>675</v>
      </c>
      <c r="B7625" s="2">
        <v>46142</v>
      </c>
      <c r="C7625">
        <v>229897.57</v>
      </c>
      <c r="D7625">
        <v>1318.27</v>
      </c>
      <c r="E7625">
        <v>1487.21</v>
      </c>
      <c r="F7625">
        <v>3478.17</v>
      </c>
      <c r="G7625">
        <v>238.29</v>
      </c>
      <c r="H7625">
        <v>224693.91</v>
      </c>
      <c r="I7625">
        <v>52.09</v>
      </c>
      <c r="J7625">
        <v>6.34</v>
      </c>
      <c r="K7625">
        <v>45.75</v>
      </c>
    </row>
    <row r="7626" spans="1:11" x14ac:dyDescent="0.3">
      <c r="A7626" t="s">
        <v>675</v>
      </c>
      <c r="B7626" s="2">
        <v>46173</v>
      </c>
      <c r="C7626">
        <v>224693.91</v>
      </c>
      <c r="D7626">
        <v>1288.43</v>
      </c>
      <c r="E7626">
        <v>1453.54</v>
      </c>
      <c r="F7626">
        <v>3399.45</v>
      </c>
      <c r="G7626">
        <v>232.89</v>
      </c>
      <c r="H7626">
        <v>219608.02</v>
      </c>
      <c r="I7626">
        <v>50.91</v>
      </c>
      <c r="J7626">
        <v>6.34</v>
      </c>
      <c r="K7626">
        <v>44.57</v>
      </c>
    </row>
    <row r="7627" spans="1:11" x14ac:dyDescent="0.3">
      <c r="A7627" t="s">
        <v>675</v>
      </c>
      <c r="B7627" s="2">
        <v>46203</v>
      </c>
      <c r="C7627">
        <v>219608.02</v>
      </c>
      <c r="D7627">
        <v>1259.27</v>
      </c>
      <c r="E7627">
        <v>1420.64</v>
      </c>
      <c r="F7627">
        <v>3322.5</v>
      </c>
      <c r="G7627">
        <v>227.62</v>
      </c>
      <c r="H7627">
        <v>214637.26</v>
      </c>
      <c r="I7627">
        <v>49.76</v>
      </c>
      <c r="J7627">
        <v>6.34</v>
      </c>
      <c r="K7627">
        <v>43.42</v>
      </c>
    </row>
    <row r="7628" spans="1:11" x14ac:dyDescent="0.3">
      <c r="A7628" t="s">
        <v>675</v>
      </c>
      <c r="B7628" s="2">
        <v>46234</v>
      </c>
      <c r="C7628">
        <v>214637.26</v>
      </c>
      <c r="D7628">
        <v>1230.77</v>
      </c>
      <c r="E7628">
        <v>1388.49</v>
      </c>
      <c r="F7628">
        <v>3247.3</v>
      </c>
      <c r="G7628">
        <v>222.47</v>
      </c>
      <c r="H7628">
        <v>209779</v>
      </c>
      <c r="I7628">
        <v>48.63</v>
      </c>
      <c r="J7628">
        <v>6.34</v>
      </c>
      <c r="K7628">
        <v>42.3</v>
      </c>
    </row>
    <row r="7629" spans="1:11" x14ac:dyDescent="0.3">
      <c r="A7629" t="s">
        <v>675</v>
      </c>
      <c r="B7629" s="2">
        <v>46265</v>
      </c>
      <c r="C7629">
        <v>209779</v>
      </c>
      <c r="D7629">
        <v>1202.9100000000001</v>
      </c>
      <c r="E7629">
        <v>1357.06</v>
      </c>
      <c r="F7629">
        <v>3173.8</v>
      </c>
      <c r="G7629">
        <v>217.43</v>
      </c>
      <c r="H7629">
        <v>205030.72</v>
      </c>
      <c r="I7629">
        <v>47.53</v>
      </c>
      <c r="J7629">
        <v>6.34</v>
      </c>
      <c r="K7629">
        <v>41.19</v>
      </c>
    </row>
    <row r="7630" spans="1:11" x14ac:dyDescent="0.3">
      <c r="A7630" t="s">
        <v>675</v>
      </c>
      <c r="B7630" s="2">
        <v>46295</v>
      </c>
      <c r="C7630">
        <v>205030.72</v>
      </c>
      <c r="D7630">
        <v>1175.68</v>
      </c>
      <c r="E7630">
        <v>1326.34</v>
      </c>
      <c r="F7630">
        <v>3101.96</v>
      </c>
      <c r="G7630">
        <v>212.51</v>
      </c>
      <c r="H7630">
        <v>200389.9</v>
      </c>
      <c r="I7630">
        <v>46.45</v>
      </c>
      <c r="J7630">
        <v>6.34</v>
      </c>
      <c r="K7630">
        <v>40.119999999999997</v>
      </c>
    </row>
    <row r="7631" spans="1:11" x14ac:dyDescent="0.3">
      <c r="A7631" t="s">
        <v>675</v>
      </c>
      <c r="B7631" s="2">
        <v>46326</v>
      </c>
      <c r="C7631">
        <v>200389.9</v>
      </c>
      <c r="D7631">
        <v>1149.07</v>
      </c>
      <c r="E7631">
        <v>1296.32</v>
      </c>
      <c r="F7631">
        <v>3031.75</v>
      </c>
      <c r="G7631">
        <v>207.7</v>
      </c>
      <c r="H7631">
        <v>195854.13</v>
      </c>
      <c r="I7631">
        <v>45.4</v>
      </c>
      <c r="J7631">
        <v>6.34</v>
      </c>
      <c r="K7631">
        <v>39.07</v>
      </c>
    </row>
    <row r="7632" spans="1:11" x14ac:dyDescent="0.3">
      <c r="A7632" t="s">
        <v>675</v>
      </c>
      <c r="B7632" s="2">
        <v>46356</v>
      </c>
      <c r="C7632">
        <v>195854.13</v>
      </c>
      <c r="D7632">
        <v>1123.06</v>
      </c>
      <c r="E7632">
        <v>1266.98</v>
      </c>
      <c r="F7632">
        <v>2963.12</v>
      </c>
      <c r="G7632">
        <v>203</v>
      </c>
      <c r="H7632">
        <v>191421.03</v>
      </c>
      <c r="I7632">
        <v>44.38</v>
      </c>
      <c r="J7632">
        <v>6.34</v>
      </c>
      <c r="K7632">
        <v>38.04</v>
      </c>
    </row>
    <row r="7633" spans="1:11" x14ac:dyDescent="0.3">
      <c r="A7633" t="s">
        <v>675</v>
      </c>
      <c r="B7633" s="2">
        <v>46387</v>
      </c>
      <c r="C7633">
        <v>191421.03</v>
      </c>
      <c r="D7633">
        <v>1097.6400000000001</v>
      </c>
      <c r="E7633">
        <v>1238.3</v>
      </c>
      <c r="F7633">
        <v>2896.05</v>
      </c>
      <c r="G7633">
        <v>198.41</v>
      </c>
      <c r="H7633">
        <v>187088.27</v>
      </c>
      <c r="I7633">
        <v>43.37</v>
      </c>
      <c r="J7633">
        <v>6.34</v>
      </c>
      <c r="K7633">
        <v>37.04</v>
      </c>
    </row>
    <row r="7634" spans="1:11" x14ac:dyDescent="0.3">
      <c r="A7634" t="s">
        <v>676</v>
      </c>
      <c r="B7634" s="2">
        <v>46053</v>
      </c>
      <c r="C7634">
        <v>519825.48</v>
      </c>
      <c r="D7634">
        <v>2822.65</v>
      </c>
      <c r="E7634">
        <v>711.43</v>
      </c>
      <c r="F7634">
        <v>7463.62</v>
      </c>
      <c r="G7634">
        <v>380.61</v>
      </c>
      <c r="H7634">
        <v>511269.82</v>
      </c>
      <c r="I7634">
        <v>107.41</v>
      </c>
      <c r="J7634">
        <v>7.28</v>
      </c>
      <c r="K7634">
        <v>100.12</v>
      </c>
    </row>
    <row r="7635" spans="1:11" x14ac:dyDescent="0.3">
      <c r="A7635" t="s">
        <v>676</v>
      </c>
      <c r="B7635" s="2">
        <v>46081</v>
      </c>
      <c r="C7635">
        <v>511269.82</v>
      </c>
      <c r="D7635">
        <v>2776.2</v>
      </c>
      <c r="E7635">
        <v>699.72</v>
      </c>
      <c r="F7635">
        <v>7340.78</v>
      </c>
      <c r="G7635">
        <v>374.34</v>
      </c>
      <c r="H7635">
        <v>502854.97</v>
      </c>
      <c r="I7635">
        <v>105.64</v>
      </c>
      <c r="J7635">
        <v>7.28</v>
      </c>
      <c r="K7635">
        <v>98.36</v>
      </c>
    </row>
    <row r="7636" spans="1:11" x14ac:dyDescent="0.3">
      <c r="A7636" t="s">
        <v>676</v>
      </c>
      <c r="B7636" s="2">
        <v>46112</v>
      </c>
      <c r="C7636">
        <v>502854.97</v>
      </c>
      <c r="D7636">
        <v>2730.5</v>
      </c>
      <c r="E7636">
        <v>688.2</v>
      </c>
      <c r="F7636">
        <v>7219.96</v>
      </c>
      <c r="G7636">
        <v>368.18</v>
      </c>
      <c r="H7636">
        <v>494578.62</v>
      </c>
      <c r="I7636">
        <v>103.9</v>
      </c>
      <c r="J7636">
        <v>7.28</v>
      </c>
      <c r="K7636">
        <v>96.62</v>
      </c>
    </row>
    <row r="7637" spans="1:11" x14ac:dyDescent="0.3">
      <c r="A7637" t="s">
        <v>676</v>
      </c>
      <c r="B7637" s="2">
        <v>46142</v>
      </c>
      <c r="C7637">
        <v>494578.62</v>
      </c>
      <c r="D7637">
        <v>2685.56</v>
      </c>
      <c r="E7637">
        <v>676.88</v>
      </c>
      <c r="F7637">
        <v>7101.13</v>
      </c>
      <c r="G7637">
        <v>362.12</v>
      </c>
      <c r="H7637">
        <v>486438.49</v>
      </c>
      <c r="I7637">
        <v>102.19</v>
      </c>
      <c r="J7637">
        <v>7.28</v>
      </c>
      <c r="K7637">
        <v>94.91</v>
      </c>
    </row>
    <row r="7638" spans="1:11" x14ac:dyDescent="0.3">
      <c r="A7638" t="s">
        <v>676</v>
      </c>
      <c r="B7638" s="2">
        <v>46173</v>
      </c>
      <c r="C7638">
        <v>486438.49</v>
      </c>
      <c r="D7638">
        <v>2641.36</v>
      </c>
      <c r="E7638">
        <v>665.74</v>
      </c>
      <c r="F7638">
        <v>6984.26</v>
      </c>
      <c r="G7638">
        <v>356.16</v>
      </c>
      <c r="H7638">
        <v>478432.33</v>
      </c>
      <c r="I7638">
        <v>100.51</v>
      </c>
      <c r="J7638">
        <v>7.28</v>
      </c>
      <c r="K7638">
        <v>93.23</v>
      </c>
    </row>
    <row r="7639" spans="1:11" x14ac:dyDescent="0.3">
      <c r="A7639" t="s">
        <v>676</v>
      </c>
      <c r="B7639" s="2">
        <v>46203</v>
      </c>
      <c r="C7639">
        <v>478432.33</v>
      </c>
      <c r="D7639">
        <v>2597.89</v>
      </c>
      <c r="E7639">
        <v>654.78</v>
      </c>
      <c r="F7639">
        <v>6869.3</v>
      </c>
      <c r="G7639">
        <v>350.3</v>
      </c>
      <c r="H7639">
        <v>470557.95</v>
      </c>
      <c r="I7639">
        <v>98.85</v>
      </c>
      <c r="J7639">
        <v>7.28</v>
      </c>
      <c r="K7639">
        <v>91.57</v>
      </c>
    </row>
    <row r="7640" spans="1:11" x14ac:dyDescent="0.3">
      <c r="A7640" t="s">
        <v>676</v>
      </c>
      <c r="B7640" s="2">
        <v>46234</v>
      </c>
      <c r="C7640">
        <v>470557.95</v>
      </c>
      <c r="D7640">
        <v>2555.13</v>
      </c>
      <c r="E7640">
        <v>644</v>
      </c>
      <c r="F7640">
        <v>6756.24</v>
      </c>
      <c r="G7640">
        <v>344.54</v>
      </c>
      <c r="H7640">
        <v>462813.16</v>
      </c>
      <c r="I7640">
        <v>97.23</v>
      </c>
      <c r="J7640">
        <v>7.28</v>
      </c>
      <c r="K7640">
        <v>89.94</v>
      </c>
    </row>
    <row r="7641" spans="1:11" x14ac:dyDescent="0.3">
      <c r="A7641" t="s">
        <v>676</v>
      </c>
      <c r="B7641" s="2">
        <v>46265</v>
      </c>
      <c r="C7641">
        <v>462813.16</v>
      </c>
      <c r="D7641">
        <v>2513.08</v>
      </c>
      <c r="E7641">
        <v>633.4</v>
      </c>
      <c r="F7641">
        <v>6645.05</v>
      </c>
      <c r="G7641">
        <v>338.86</v>
      </c>
      <c r="H7641">
        <v>455195.85</v>
      </c>
      <c r="I7641">
        <v>95.63</v>
      </c>
      <c r="J7641">
        <v>7.28</v>
      </c>
      <c r="K7641">
        <v>88.34</v>
      </c>
    </row>
    <row r="7642" spans="1:11" x14ac:dyDescent="0.3">
      <c r="A7642" t="s">
        <v>676</v>
      </c>
      <c r="B7642" s="2">
        <v>46295</v>
      </c>
      <c r="C7642">
        <v>455195.85</v>
      </c>
      <c r="D7642">
        <v>2471.71</v>
      </c>
      <c r="E7642">
        <v>622.98</v>
      </c>
      <c r="F7642">
        <v>6535.68</v>
      </c>
      <c r="G7642">
        <v>333.29</v>
      </c>
      <c r="H7642">
        <v>447703.91</v>
      </c>
      <c r="I7642">
        <v>94.05</v>
      </c>
      <c r="J7642">
        <v>7.28</v>
      </c>
      <c r="K7642">
        <v>86.77</v>
      </c>
    </row>
    <row r="7643" spans="1:11" x14ac:dyDescent="0.3">
      <c r="A7643" t="s">
        <v>676</v>
      </c>
      <c r="B7643" s="2">
        <v>46326</v>
      </c>
      <c r="C7643">
        <v>447703.91</v>
      </c>
      <c r="D7643">
        <v>2431.0300000000002</v>
      </c>
      <c r="E7643">
        <v>612.72</v>
      </c>
      <c r="F7643">
        <v>6428.11</v>
      </c>
      <c r="G7643">
        <v>327.8</v>
      </c>
      <c r="H7643">
        <v>440335.27</v>
      </c>
      <c r="I7643">
        <v>92.5</v>
      </c>
      <c r="J7643">
        <v>7.28</v>
      </c>
      <c r="K7643">
        <v>85.22</v>
      </c>
    </row>
    <row r="7644" spans="1:11" x14ac:dyDescent="0.3">
      <c r="A7644" t="s">
        <v>676</v>
      </c>
      <c r="B7644" s="2">
        <v>46356</v>
      </c>
      <c r="C7644">
        <v>440335.27</v>
      </c>
      <c r="D7644">
        <v>2391.02</v>
      </c>
      <c r="E7644">
        <v>602.64</v>
      </c>
      <c r="F7644">
        <v>6322.31</v>
      </c>
      <c r="G7644">
        <v>322.41000000000003</v>
      </c>
      <c r="H7644">
        <v>433087.92</v>
      </c>
      <c r="I7644">
        <v>90.98</v>
      </c>
      <c r="J7644">
        <v>7.28</v>
      </c>
      <c r="K7644">
        <v>83.7</v>
      </c>
    </row>
    <row r="7645" spans="1:11" x14ac:dyDescent="0.3">
      <c r="A7645" t="s">
        <v>676</v>
      </c>
      <c r="B7645" s="2">
        <v>46387</v>
      </c>
      <c r="C7645">
        <v>433087.92</v>
      </c>
      <c r="D7645">
        <v>2351.67</v>
      </c>
      <c r="E7645">
        <v>592.72</v>
      </c>
      <c r="F7645">
        <v>6218.25</v>
      </c>
      <c r="G7645">
        <v>317.10000000000002</v>
      </c>
      <c r="H7645">
        <v>425959.84</v>
      </c>
      <c r="I7645">
        <v>89.48</v>
      </c>
      <c r="J7645">
        <v>7.28</v>
      </c>
      <c r="K7645">
        <v>82.2</v>
      </c>
    </row>
    <row r="7646" spans="1:11" x14ac:dyDescent="0.3">
      <c r="A7646" t="s">
        <v>677</v>
      </c>
      <c r="B7646" s="2">
        <v>46053</v>
      </c>
      <c r="C7646">
        <v>139493.67000000001</v>
      </c>
      <c r="D7646">
        <v>684.8</v>
      </c>
      <c r="E7646">
        <v>211.33</v>
      </c>
      <c r="F7646">
        <v>886.84</v>
      </c>
      <c r="G7646">
        <v>389.85</v>
      </c>
      <c r="H7646">
        <v>138005.65</v>
      </c>
      <c r="I7646">
        <v>28.91</v>
      </c>
      <c r="J7646">
        <v>6.64</v>
      </c>
      <c r="K7646">
        <v>22.26</v>
      </c>
    </row>
    <row r="7647" spans="1:11" x14ac:dyDescent="0.3">
      <c r="A7647" t="s">
        <v>677</v>
      </c>
      <c r="B7647" s="2">
        <v>46081</v>
      </c>
      <c r="C7647">
        <v>138005.65</v>
      </c>
      <c r="D7647">
        <v>677.49</v>
      </c>
      <c r="E7647">
        <v>209.08</v>
      </c>
      <c r="F7647">
        <v>877.38</v>
      </c>
      <c r="G7647">
        <v>385.69</v>
      </c>
      <c r="H7647">
        <v>136533.51</v>
      </c>
      <c r="I7647">
        <v>28.6</v>
      </c>
      <c r="J7647">
        <v>6.64</v>
      </c>
      <c r="K7647">
        <v>21.96</v>
      </c>
    </row>
    <row r="7648" spans="1:11" x14ac:dyDescent="0.3">
      <c r="A7648" t="s">
        <v>677</v>
      </c>
      <c r="B7648" s="2">
        <v>46112</v>
      </c>
      <c r="C7648">
        <v>136533.51</v>
      </c>
      <c r="D7648">
        <v>670.27</v>
      </c>
      <c r="E7648">
        <v>206.85</v>
      </c>
      <c r="F7648">
        <v>868.02</v>
      </c>
      <c r="G7648">
        <v>381.58</v>
      </c>
      <c r="H7648">
        <v>135077.07</v>
      </c>
      <c r="I7648">
        <v>28.29</v>
      </c>
      <c r="J7648">
        <v>6.64</v>
      </c>
      <c r="K7648">
        <v>21.65</v>
      </c>
    </row>
    <row r="7649" spans="1:11" x14ac:dyDescent="0.3">
      <c r="A7649" t="s">
        <v>677</v>
      </c>
      <c r="B7649" s="2">
        <v>46142</v>
      </c>
      <c r="C7649">
        <v>135077.07</v>
      </c>
      <c r="D7649">
        <v>663.12</v>
      </c>
      <c r="E7649">
        <v>204.64</v>
      </c>
      <c r="F7649">
        <v>858.76</v>
      </c>
      <c r="G7649">
        <v>377.51</v>
      </c>
      <c r="H7649">
        <v>133636.17000000001</v>
      </c>
      <c r="I7649">
        <v>27.99</v>
      </c>
      <c r="J7649">
        <v>6.64</v>
      </c>
      <c r="K7649">
        <v>21.35</v>
      </c>
    </row>
    <row r="7650" spans="1:11" x14ac:dyDescent="0.3">
      <c r="A7650" t="s">
        <v>677</v>
      </c>
      <c r="B7650" s="2">
        <v>46173</v>
      </c>
      <c r="C7650">
        <v>133636.17000000001</v>
      </c>
      <c r="D7650">
        <v>656.04</v>
      </c>
      <c r="E7650">
        <v>202.46</v>
      </c>
      <c r="F7650">
        <v>849.6</v>
      </c>
      <c r="G7650">
        <v>373.48</v>
      </c>
      <c r="H7650">
        <v>132210.64000000001</v>
      </c>
      <c r="I7650">
        <v>27.69</v>
      </c>
      <c r="J7650">
        <v>6.64</v>
      </c>
      <c r="K7650">
        <v>21.05</v>
      </c>
    </row>
    <row r="7651" spans="1:11" x14ac:dyDescent="0.3">
      <c r="A7651" t="s">
        <v>677</v>
      </c>
      <c r="B7651" s="2">
        <v>46203</v>
      </c>
      <c r="C7651">
        <v>132210.64000000001</v>
      </c>
      <c r="D7651">
        <v>649.04</v>
      </c>
      <c r="E7651">
        <v>200.3</v>
      </c>
      <c r="F7651">
        <v>840.53</v>
      </c>
      <c r="G7651">
        <v>369.49</v>
      </c>
      <c r="H7651">
        <v>130800.31</v>
      </c>
      <c r="I7651">
        <v>27.4</v>
      </c>
      <c r="J7651">
        <v>6.64</v>
      </c>
      <c r="K7651">
        <v>20.75</v>
      </c>
    </row>
    <row r="7652" spans="1:11" x14ac:dyDescent="0.3">
      <c r="A7652" t="s">
        <v>677</v>
      </c>
      <c r="B7652" s="2">
        <v>46234</v>
      </c>
      <c r="C7652">
        <v>130800.31</v>
      </c>
      <c r="D7652">
        <v>642.12</v>
      </c>
      <c r="E7652">
        <v>198.16</v>
      </c>
      <c r="F7652">
        <v>831.57</v>
      </c>
      <c r="G7652">
        <v>365.55</v>
      </c>
      <c r="H7652">
        <v>129405.03</v>
      </c>
      <c r="I7652">
        <v>27.1</v>
      </c>
      <c r="J7652">
        <v>6.64</v>
      </c>
      <c r="K7652">
        <v>20.46</v>
      </c>
    </row>
    <row r="7653" spans="1:11" x14ac:dyDescent="0.3">
      <c r="A7653" t="s">
        <v>677</v>
      </c>
      <c r="B7653" s="2">
        <v>46265</v>
      </c>
      <c r="C7653">
        <v>129405.03</v>
      </c>
      <c r="D7653">
        <v>635.27</v>
      </c>
      <c r="E7653">
        <v>196.05</v>
      </c>
      <c r="F7653">
        <v>822.7</v>
      </c>
      <c r="G7653">
        <v>361.65</v>
      </c>
      <c r="H7653">
        <v>128024.63</v>
      </c>
      <c r="I7653">
        <v>26.82</v>
      </c>
      <c r="J7653">
        <v>6.64</v>
      </c>
      <c r="K7653">
        <v>20.170000000000002</v>
      </c>
    </row>
    <row r="7654" spans="1:11" x14ac:dyDescent="0.3">
      <c r="A7654" t="s">
        <v>677</v>
      </c>
      <c r="B7654" s="2">
        <v>46295</v>
      </c>
      <c r="C7654">
        <v>128024.63</v>
      </c>
      <c r="D7654">
        <v>628.49</v>
      </c>
      <c r="E7654">
        <v>193.95</v>
      </c>
      <c r="F7654">
        <v>813.92</v>
      </c>
      <c r="G7654">
        <v>357.8</v>
      </c>
      <c r="H7654">
        <v>126658.96</v>
      </c>
      <c r="I7654">
        <v>26.53</v>
      </c>
      <c r="J7654">
        <v>6.64</v>
      </c>
      <c r="K7654">
        <v>19.89</v>
      </c>
    </row>
    <row r="7655" spans="1:11" x14ac:dyDescent="0.3">
      <c r="A7655" t="s">
        <v>677</v>
      </c>
      <c r="B7655" s="2">
        <v>46326</v>
      </c>
      <c r="C7655">
        <v>126658.96</v>
      </c>
      <c r="D7655">
        <v>621.79</v>
      </c>
      <c r="E7655">
        <v>191.89</v>
      </c>
      <c r="F7655">
        <v>805.24</v>
      </c>
      <c r="G7655">
        <v>353.98</v>
      </c>
      <c r="H7655">
        <v>125307.86</v>
      </c>
      <c r="I7655">
        <v>26.25</v>
      </c>
      <c r="J7655">
        <v>6.64</v>
      </c>
      <c r="K7655">
        <v>19.600000000000001</v>
      </c>
    </row>
    <row r="7656" spans="1:11" x14ac:dyDescent="0.3">
      <c r="A7656" t="s">
        <v>677</v>
      </c>
      <c r="B7656" s="2">
        <v>46356</v>
      </c>
      <c r="C7656">
        <v>125307.86</v>
      </c>
      <c r="D7656">
        <v>615.16</v>
      </c>
      <c r="E7656">
        <v>189.84</v>
      </c>
      <c r="F7656">
        <v>796.65</v>
      </c>
      <c r="G7656">
        <v>350.2</v>
      </c>
      <c r="H7656">
        <v>123971.17</v>
      </c>
      <c r="I7656">
        <v>25.97</v>
      </c>
      <c r="J7656">
        <v>6.64</v>
      </c>
      <c r="K7656">
        <v>19.32</v>
      </c>
    </row>
    <row r="7657" spans="1:11" x14ac:dyDescent="0.3">
      <c r="A7657" t="s">
        <v>677</v>
      </c>
      <c r="B7657" s="2">
        <v>46387</v>
      </c>
      <c r="C7657">
        <v>123971.17</v>
      </c>
      <c r="D7657">
        <v>608.6</v>
      </c>
      <c r="E7657">
        <v>187.81</v>
      </c>
      <c r="F7657">
        <v>788.15</v>
      </c>
      <c r="G7657">
        <v>346.47</v>
      </c>
      <c r="H7657">
        <v>122648.73</v>
      </c>
      <c r="I7657">
        <v>25.69</v>
      </c>
      <c r="J7657">
        <v>6.64</v>
      </c>
      <c r="K7657">
        <v>19.05</v>
      </c>
    </row>
    <row r="7658" spans="1:11" x14ac:dyDescent="0.3">
      <c r="A7658" t="s">
        <v>678</v>
      </c>
      <c r="B7658" s="2">
        <v>46053</v>
      </c>
      <c r="C7658">
        <v>252470.49</v>
      </c>
      <c r="D7658">
        <v>1393.64</v>
      </c>
      <c r="E7658">
        <v>346.9</v>
      </c>
      <c r="F7658">
        <v>1635.41</v>
      </c>
      <c r="G7658">
        <v>454.71</v>
      </c>
      <c r="H7658">
        <v>250033.47</v>
      </c>
      <c r="I7658">
        <v>57.58</v>
      </c>
      <c r="J7658">
        <v>6.89</v>
      </c>
      <c r="K7658">
        <v>50.69</v>
      </c>
    </row>
    <row r="7659" spans="1:11" x14ac:dyDescent="0.3">
      <c r="A7659" t="s">
        <v>678</v>
      </c>
      <c r="B7659" s="2">
        <v>46081</v>
      </c>
      <c r="C7659">
        <v>250033.47</v>
      </c>
      <c r="D7659">
        <v>1380.18</v>
      </c>
      <c r="E7659">
        <v>343.55</v>
      </c>
      <c r="F7659">
        <v>1619.62</v>
      </c>
      <c r="G7659">
        <v>450.32</v>
      </c>
      <c r="H7659">
        <v>247619.97</v>
      </c>
      <c r="I7659">
        <v>57.02</v>
      </c>
      <c r="J7659">
        <v>6.89</v>
      </c>
      <c r="K7659">
        <v>50.14</v>
      </c>
    </row>
    <row r="7660" spans="1:11" x14ac:dyDescent="0.3">
      <c r="A7660" t="s">
        <v>678</v>
      </c>
      <c r="B7660" s="2">
        <v>46112</v>
      </c>
      <c r="C7660">
        <v>247619.97</v>
      </c>
      <c r="D7660">
        <v>1366.86</v>
      </c>
      <c r="E7660">
        <v>340.24</v>
      </c>
      <c r="F7660">
        <v>1603.99</v>
      </c>
      <c r="G7660">
        <v>445.97</v>
      </c>
      <c r="H7660">
        <v>245229.77</v>
      </c>
      <c r="I7660">
        <v>56.47</v>
      </c>
      <c r="J7660">
        <v>6.89</v>
      </c>
      <c r="K7660">
        <v>49.59</v>
      </c>
    </row>
    <row r="7661" spans="1:11" x14ac:dyDescent="0.3">
      <c r="A7661" t="s">
        <v>678</v>
      </c>
      <c r="B7661" s="2">
        <v>46142</v>
      </c>
      <c r="C7661">
        <v>245229.77</v>
      </c>
      <c r="D7661">
        <v>1353.67</v>
      </c>
      <c r="E7661">
        <v>336.95</v>
      </c>
      <c r="F7661">
        <v>1588.51</v>
      </c>
      <c r="G7661">
        <v>441.67</v>
      </c>
      <c r="H7661">
        <v>242862.65</v>
      </c>
      <c r="I7661">
        <v>55.93</v>
      </c>
      <c r="J7661">
        <v>6.89</v>
      </c>
      <c r="K7661">
        <v>49.04</v>
      </c>
    </row>
    <row r="7662" spans="1:11" x14ac:dyDescent="0.3">
      <c r="A7662" t="s">
        <v>678</v>
      </c>
      <c r="B7662" s="2">
        <v>46173</v>
      </c>
      <c r="C7662">
        <v>242862.65</v>
      </c>
      <c r="D7662">
        <v>1340.6</v>
      </c>
      <c r="E7662">
        <v>333.7</v>
      </c>
      <c r="F7662">
        <v>1573.17</v>
      </c>
      <c r="G7662">
        <v>437.41</v>
      </c>
      <c r="H7662">
        <v>240518.37</v>
      </c>
      <c r="I7662">
        <v>55.39</v>
      </c>
      <c r="J7662">
        <v>6.89</v>
      </c>
      <c r="K7662">
        <v>48.5</v>
      </c>
    </row>
    <row r="7663" spans="1:11" x14ac:dyDescent="0.3">
      <c r="A7663" t="s">
        <v>678</v>
      </c>
      <c r="B7663" s="2">
        <v>46203</v>
      </c>
      <c r="C7663">
        <v>240518.37</v>
      </c>
      <c r="D7663">
        <v>1327.66</v>
      </c>
      <c r="E7663">
        <v>330.48</v>
      </c>
      <c r="F7663">
        <v>1557.99</v>
      </c>
      <c r="G7663">
        <v>433.18</v>
      </c>
      <c r="H7663">
        <v>238196.72</v>
      </c>
      <c r="I7663">
        <v>54.85</v>
      </c>
      <c r="J7663">
        <v>6.89</v>
      </c>
      <c r="K7663">
        <v>47.97</v>
      </c>
    </row>
    <row r="7664" spans="1:11" x14ac:dyDescent="0.3">
      <c r="A7664" t="s">
        <v>678</v>
      </c>
      <c r="B7664" s="2">
        <v>46234</v>
      </c>
      <c r="C7664">
        <v>238196.72</v>
      </c>
      <c r="D7664">
        <v>1314.85</v>
      </c>
      <c r="E7664">
        <v>327.29000000000002</v>
      </c>
      <c r="F7664">
        <v>1542.95</v>
      </c>
      <c r="G7664">
        <v>429</v>
      </c>
      <c r="H7664">
        <v>235897.48</v>
      </c>
      <c r="I7664">
        <v>54.32</v>
      </c>
      <c r="J7664">
        <v>6.89</v>
      </c>
      <c r="K7664">
        <v>47.44</v>
      </c>
    </row>
    <row r="7665" spans="1:11" x14ac:dyDescent="0.3">
      <c r="A7665" t="s">
        <v>678</v>
      </c>
      <c r="B7665" s="2">
        <v>46265</v>
      </c>
      <c r="C7665">
        <v>235897.48</v>
      </c>
      <c r="D7665">
        <v>1302.1500000000001</v>
      </c>
      <c r="E7665">
        <v>324.13</v>
      </c>
      <c r="F7665">
        <v>1528.06</v>
      </c>
      <c r="G7665">
        <v>424.86</v>
      </c>
      <c r="H7665">
        <v>233620.43</v>
      </c>
      <c r="I7665">
        <v>53.8</v>
      </c>
      <c r="J7665">
        <v>6.89</v>
      </c>
      <c r="K7665">
        <v>46.91</v>
      </c>
    </row>
    <row r="7666" spans="1:11" x14ac:dyDescent="0.3">
      <c r="A7666" t="s">
        <v>678</v>
      </c>
      <c r="B7666" s="2">
        <v>46295</v>
      </c>
      <c r="C7666">
        <v>233620.43</v>
      </c>
      <c r="D7666">
        <v>1289.58</v>
      </c>
      <c r="E7666">
        <v>321</v>
      </c>
      <c r="F7666">
        <v>1513.31</v>
      </c>
      <c r="G7666">
        <v>420.76</v>
      </c>
      <c r="H7666">
        <v>231365.37</v>
      </c>
      <c r="I7666">
        <v>53.28</v>
      </c>
      <c r="J7666">
        <v>6.89</v>
      </c>
      <c r="K7666">
        <v>46.39</v>
      </c>
    </row>
    <row r="7667" spans="1:11" x14ac:dyDescent="0.3">
      <c r="A7667" t="s">
        <v>678</v>
      </c>
      <c r="B7667" s="2">
        <v>46326</v>
      </c>
      <c r="C7667">
        <v>231365.37</v>
      </c>
      <c r="D7667">
        <v>1277.1400000000001</v>
      </c>
      <c r="E7667">
        <v>317.89999999999998</v>
      </c>
      <c r="F7667">
        <v>1498.7</v>
      </c>
      <c r="G7667">
        <v>416.7</v>
      </c>
      <c r="H7667">
        <v>229132.07</v>
      </c>
      <c r="I7667">
        <v>52.77</v>
      </c>
      <c r="J7667">
        <v>6.89</v>
      </c>
      <c r="K7667">
        <v>45.88</v>
      </c>
    </row>
    <row r="7668" spans="1:11" x14ac:dyDescent="0.3">
      <c r="A7668" t="s">
        <v>678</v>
      </c>
      <c r="B7668" s="2">
        <v>46356</v>
      </c>
      <c r="C7668">
        <v>229132.07</v>
      </c>
      <c r="D7668">
        <v>1264.81</v>
      </c>
      <c r="E7668">
        <v>314.83</v>
      </c>
      <c r="F7668">
        <v>1484.23</v>
      </c>
      <c r="G7668">
        <v>412.68</v>
      </c>
      <c r="H7668">
        <v>226920.33</v>
      </c>
      <c r="I7668">
        <v>52.26</v>
      </c>
      <c r="J7668">
        <v>6.89</v>
      </c>
      <c r="K7668">
        <v>45.37</v>
      </c>
    </row>
    <row r="7669" spans="1:11" x14ac:dyDescent="0.3">
      <c r="A7669" t="s">
        <v>678</v>
      </c>
      <c r="B7669" s="2">
        <v>46387</v>
      </c>
      <c r="C7669">
        <v>226920.33</v>
      </c>
      <c r="D7669">
        <v>1252.5999999999999</v>
      </c>
      <c r="E7669">
        <v>311.79000000000002</v>
      </c>
      <c r="F7669">
        <v>1469.91</v>
      </c>
      <c r="G7669">
        <v>408.69</v>
      </c>
      <c r="H7669">
        <v>224729.93</v>
      </c>
      <c r="I7669">
        <v>51.75</v>
      </c>
      <c r="J7669">
        <v>6.89</v>
      </c>
      <c r="K7669">
        <v>44.86</v>
      </c>
    </row>
    <row r="7670" spans="1:11" x14ac:dyDescent="0.3">
      <c r="A7670" t="s">
        <v>679</v>
      </c>
      <c r="B7670" s="2">
        <v>46053</v>
      </c>
      <c r="C7670">
        <v>239338.16</v>
      </c>
      <c r="D7670">
        <v>1401.72</v>
      </c>
      <c r="E7670">
        <v>224.64</v>
      </c>
      <c r="F7670">
        <v>2813.34</v>
      </c>
      <c r="G7670">
        <v>396.56</v>
      </c>
      <c r="H7670">
        <v>235903.63</v>
      </c>
      <c r="I7670">
        <v>49.5</v>
      </c>
      <c r="J7670">
        <v>7.65</v>
      </c>
      <c r="K7670">
        <v>41.86</v>
      </c>
    </row>
    <row r="7671" spans="1:11" x14ac:dyDescent="0.3">
      <c r="A7671" t="s">
        <v>679</v>
      </c>
      <c r="B7671" s="2">
        <v>46081</v>
      </c>
      <c r="C7671">
        <v>235903.63</v>
      </c>
      <c r="D7671">
        <v>1381.61</v>
      </c>
      <c r="E7671">
        <v>221.41</v>
      </c>
      <c r="F7671">
        <v>2772.97</v>
      </c>
      <c r="G7671">
        <v>390.87</v>
      </c>
      <c r="H7671">
        <v>232518.38</v>
      </c>
      <c r="I7671">
        <v>48.79</v>
      </c>
      <c r="J7671">
        <v>7.65</v>
      </c>
      <c r="K7671">
        <v>41.15</v>
      </c>
    </row>
    <row r="7672" spans="1:11" x14ac:dyDescent="0.3">
      <c r="A7672" t="s">
        <v>679</v>
      </c>
      <c r="B7672" s="2">
        <v>46112</v>
      </c>
      <c r="C7672">
        <v>232518.38</v>
      </c>
      <c r="D7672">
        <v>1361.78</v>
      </c>
      <c r="E7672">
        <v>218.24</v>
      </c>
      <c r="F7672">
        <v>2733.17</v>
      </c>
      <c r="G7672">
        <v>385.26</v>
      </c>
      <c r="H7672">
        <v>229181.71</v>
      </c>
      <c r="I7672">
        <v>48.09</v>
      </c>
      <c r="J7672">
        <v>7.65</v>
      </c>
      <c r="K7672">
        <v>40.450000000000003</v>
      </c>
    </row>
    <row r="7673" spans="1:11" x14ac:dyDescent="0.3">
      <c r="A7673" t="s">
        <v>679</v>
      </c>
      <c r="B7673" s="2">
        <v>46142</v>
      </c>
      <c r="C7673">
        <v>229181.71</v>
      </c>
      <c r="D7673">
        <v>1342.24</v>
      </c>
      <c r="E7673">
        <v>215.1</v>
      </c>
      <c r="F7673">
        <v>2693.95</v>
      </c>
      <c r="G7673">
        <v>379.73</v>
      </c>
      <c r="H7673">
        <v>225892.92</v>
      </c>
      <c r="I7673">
        <v>47.4</v>
      </c>
      <c r="J7673">
        <v>7.65</v>
      </c>
      <c r="K7673">
        <v>39.76</v>
      </c>
    </row>
    <row r="7674" spans="1:11" x14ac:dyDescent="0.3">
      <c r="A7674" t="s">
        <v>679</v>
      </c>
      <c r="B7674" s="2">
        <v>46173</v>
      </c>
      <c r="C7674">
        <v>225892.92</v>
      </c>
      <c r="D7674">
        <v>1322.98</v>
      </c>
      <c r="E7674">
        <v>212.02</v>
      </c>
      <c r="F7674">
        <v>2655.29</v>
      </c>
      <c r="G7674">
        <v>374.28</v>
      </c>
      <c r="H7674">
        <v>222651.33</v>
      </c>
      <c r="I7674">
        <v>46.72</v>
      </c>
      <c r="J7674">
        <v>7.65</v>
      </c>
      <c r="K7674">
        <v>39.08</v>
      </c>
    </row>
    <row r="7675" spans="1:11" x14ac:dyDescent="0.3">
      <c r="A7675" t="s">
        <v>679</v>
      </c>
      <c r="B7675" s="2">
        <v>46203</v>
      </c>
      <c r="C7675">
        <v>222651.33</v>
      </c>
      <c r="D7675">
        <v>1303.99</v>
      </c>
      <c r="E7675">
        <v>208.97</v>
      </c>
      <c r="F7675">
        <v>2617.19</v>
      </c>
      <c r="G7675">
        <v>368.91</v>
      </c>
      <c r="H7675">
        <v>219456.25</v>
      </c>
      <c r="I7675">
        <v>46.05</v>
      </c>
      <c r="J7675">
        <v>7.65</v>
      </c>
      <c r="K7675">
        <v>38.409999999999997</v>
      </c>
    </row>
    <row r="7676" spans="1:11" x14ac:dyDescent="0.3">
      <c r="A7676" t="s">
        <v>679</v>
      </c>
      <c r="B7676" s="2">
        <v>46234</v>
      </c>
      <c r="C7676">
        <v>219456.25</v>
      </c>
      <c r="D7676">
        <v>1285.28</v>
      </c>
      <c r="E7676">
        <v>205.98</v>
      </c>
      <c r="F7676">
        <v>2579.63</v>
      </c>
      <c r="G7676">
        <v>363.62</v>
      </c>
      <c r="H7676">
        <v>216307.03</v>
      </c>
      <c r="I7676">
        <v>45.39</v>
      </c>
      <c r="J7676">
        <v>7.65</v>
      </c>
      <c r="K7676">
        <v>37.74</v>
      </c>
    </row>
    <row r="7677" spans="1:11" x14ac:dyDescent="0.3">
      <c r="A7677" t="s">
        <v>679</v>
      </c>
      <c r="B7677" s="2">
        <v>46265</v>
      </c>
      <c r="C7677">
        <v>216307.03</v>
      </c>
      <c r="D7677">
        <v>1266.8399999999999</v>
      </c>
      <c r="E7677">
        <v>203.02</v>
      </c>
      <c r="F7677">
        <v>2542.61</v>
      </c>
      <c r="G7677">
        <v>358.4</v>
      </c>
      <c r="H7677">
        <v>213202.99</v>
      </c>
      <c r="I7677">
        <v>44.74</v>
      </c>
      <c r="J7677">
        <v>7.65</v>
      </c>
      <c r="K7677">
        <v>37.090000000000003</v>
      </c>
    </row>
    <row r="7678" spans="1:11" x14ac:dyDescent="0.3">
      <c r="A7678" t="s">
        <v>679</v>
      </c>
      <c r="B7678" s="2">
        <v>46295</v>
      </c>
      <c r="C7678">
        <v>213202.99</v>
      </c>
      <c r="D7678">
        <v>1248.6600000000001</v>
      </c>
      <c r="E7678">
        <v>200.11</v>
      </c>
      <c r="F7678">
        <v>2506.13</v>
      </c>
      <c r="G7678">
        <v>353.26</v>
      </c>
      <c r="H7678">
        <v>210143.5</v>
      </c>
      <c r="I7678">
        <v>44.1</v>
      </c>
      <c r="J7678">
        <v>7.65</v>
      </c>
      <c r="K7678">
        <v>36.450000000000003</v>
      </c>
    </row>
    <row r="7679" spans="1:11" x14ac:dyDescent="0.3">
      <c r="A7679" t="s">
        <v>679</v>
      </c>
      <c r="B7679" s="2">
        <v>46326</v>
      </c>
      <c r="C7679">
        <v>210143.5</v>
      </c>
      <c r="D7679">
        <v>1230.74</v>
      </c>
      <c r="E7679">
        <v>197.23</v>
      </c>
      <c r="F7679">
        <v>2470.16</v>
      </c>
      <c r="G7679">
        <v>348.19</v>
      </c>
      <c r="H7679">
        <v>207127.92</v>
      </c>
      <c r="I7679">
        <v>43.47</v>
      </c>
      <c r="J7679">
        <v>7.65</v>
      </c>
      <c r="K7679">
        <v>35.82</v>
      </c>
    </row>
    <row r="7680" spans="1:11" x14ac:dyDescent="0.3">
      <c r="A7680" t="s">
        <v>679</v>
      </c>
      <c r="B7680" s="2">
        <v>46356</v>
      </c>
      <c r="C7680">
        <v>207127.92</v>
      </c>
      <c r="D7680">
        <v>1213.08</v>
      </c>
      <c r="E7680">
        <v>194.4</v>
      </c>
      <c r="F7680">
        <v>2434.7199999999998</v>
      </c>
      <c r="G7680">
        <v>343.19</v>
      </c>
      <c r="H7680">
        <v>204155.6</v>
      </c>
      <c r="I7680">
        <v>42.84</v>
      </c>
      <c r="J7680">
        <v>7.65</v>
      </c>
      <c r="K7680">
        <v>35.19</v>
      </c>
    </row>
    <row r="7681" spans="1:11" x14ac:dyDescent="0.3">
      <c r="A7681" t="s">
        <v>679</v>
      </c>
      <c r="B7681" s="2">
        <v>46387</v>
      </c>
      <c r="C7681">
        <v>204155.6</v>
      </c>
      <c r="D7681">
        <v>1195.67</v>
      </c>
      <c r="E7681">
        <v>191.61</v>
      </c>
      <c r="F7681">
        <v>2399.7800000000002</v>
      </c>
      <c r="G7681">
        <v>338.27</v>
      </c>
      <c r="H7681">
        <v>201225.94</v>
      </c>
      <c r="I7681">
        <v>42.23</v>
      </c>
      <c r="J7681">
        <v>7.65</v>
      </c>
      <c r="K7681">
        <v>34.58</v>
      </c>
    </row>
    <row r="7682" spans="1:11" x14ac:dyDescent="0.3">
      <c r="A7682" t="s">
        <v>680</v>
      </c>
      <c r="B7682" s="2">
        <v>46053</v>
      </c>
      <c r="C7682">
        <v>257447.44</v>
      </c>
      <c r="D7682">
        <v>1403.3</v>
      </c>
      <c r="E7682">
        <v>262.36</v>
      </c>
      <c r="F7682">
        <v>2665.13</v>
      </c>
      <c r="G7682">
        <v>486.67</v>
      </c>
      <c r="H7682">
        <v>254033.28</v>
      </c>
      <c r="I7682">
        <v>58.61</v>
      </c>
      <c r="J7682">
        <v>4.72</v>
      </c>
      <c r="K7682">
        <v>53.89</v>
      </c>
    </row>
    <row r="7683" spans="1:11" x14ac:dyDescent="0.3">
      <c r="A7683" t="s">
        <v>680</v>
      </c>
      <c r="B7683" s="2">
        <v>46081</v>
      </c>
      <c r="C7683">
        <v>254033.28</v>
      </c>
      <c r="D7683">
        <v>1384.69</v>
      </c>
      <c r="E7683">
        <v>258.88</v>
      </c>
      <c r="F7683">
        <v>2629.79</v>
      </c>
      <c r="G7683">
        <v>480.21</v>
      </c>
      <c r="H7683">
        <v>250664.39</v>
      </c>
      <c r="I7683">
        <v>57.83</v>
      </c>
      <c r="J7683">
        <v>4.72</v>
      </c>
      <c r="K7683">
        <v>53.11</v>
      </c>
    </row>
    <row r="7684" spans="1:11" x14ac:dyDescent="0.3">
      <c r="A7684" t="s">
        <v>680</v>
      </c>
      <c r="B7684" s="2">
        <v>46112</v>
      </c>
      <c r="C7684">
        <v>250664.39</v>
      </c>
      <c r="D7684">
        <v>1366.33</v>
      </c>
      <c r="E7684">
        <v>255.45</v>
      </c>
      <c r="F7684">
        <v>2594.91</v>
      </c>
      <c r="G7684">
        <v>473.84</v>
      </c>
      <c r="H7684">
        <v>247340.18</v>
      </c>
      <c r="I7684">
        <v>57.06</v>
      </c>
      <c r="J7684">
        <v>4.72</v>
      </c>
      <c r="K7684">
        <v>52.35</v>
      </c>
    </row>
    <row r="7685" spans="1:11" x14ac:dyDescent="0.3">
      <c r="A7685" t="s">
        <v>680</v>
      </c>
      <c r="B7685" s="2">
        <v>46142</v>
      </c>
      <c r="C7685">
        <v>247340.18</v>
      </c>
      <c r="D7685">
        <v>1348.21</v>
      </c>
      <c r="E7685">
        <v>252.06</v>
      </c>
      <c r="F7685">
        <v>2560.5</v>
      </c>
      <c r="G7685">
        <v>467.56</v>
      </c>
      <c r="H7685">
        <v>244060.06</v>
      </c>
      <c r="I7685">
        <v>56.31</v>
      </c>
      <c r="J7685">
        <v>4.72</v>
      </c>
      <c r="K7685">
        <v>51.59</v>
      </c>
    </row>
    <row r="7686" spans="1:11" x14ac:dyDescent="0.3">
      <c r="A7686" t="s">
        <v>680</v>
      </c>
      <c r="B7686" s="2">
        <v>46173</v>
      </c>
      <c r="C7686">
        <v>244060.06</v>
      </c>
      <c r="D7686">
        <v>1330.33</v>
      </c>
      <c r="E7686">
        <v>248.72</v>
      </c>
      <c r="F7686">
        <v>2526.5500000000002</v>
      </c>
      <c r="G7686">
        <v>461.36</v>
      </c>
      <c r="H7686">
        <v>240823.43</v>
      </c>
      <c r="I7686">
        <v>55.56</v>
      </c>
      <c r="J7686">
        <v>4.72</v>
      </c>
      <c r="K7686">
        <v>50.84</v>
      </c>
    </row>
    <row r="7687" spans="1:11" x14ac:dyDescent="0.3">
      <c r="A7687" t="s">
        <v>680</v>
      </c>
      <c r="B7687" s="2">
        <v>46203</v>
      </c>
      <c r="C7687">
        <v>240823.43</v>
      </c>
      <c r="D7687">
        <v>1312.69</v>
      </c>
      <c r="E7687">
        <v>245.42</v>
      </c>
      <c r="F7687">
        <v>2493.04</v>
      </c>
      <c r="G7687">
        <v>455.24</v>
      </c>
      <c r="H7687">
        <v>237629.73</v>
      </c>
      <c r="I7687">
        <v>54.82</v>
      </c>
      <c r="J7687">
        <v>4.72</v>
      </c>
      <c r="K7687">
        <v>50.1</v>
      </c>
    </row>
    <row r="7688" spans="1:11" x14ac:dyDescent="0.3">
      <c r="A7688" t="s">
        <v>680</v>
      </c>
      <c r="B7688" s="2">
        <v>46234</v>
      </c>
      <c r="C7688">
        <v>237629.73</v>
      </c>
      <c r="D7688">
        <v>1295.28</v>
      </c>
      <c r="E7688">
        <v>242.17</v>
      </c>
      <c r="F7688">
        <v>2459.98</v>
      </c>
      <c r="G7688">
        <v>449.2</v>
      </c>
      <c r="H7688">
        <v>234478.38</v>
      </c>
      <c r="I7688">
        <v>54.1</v>
      </c>
      <c r="J7688">
        <v>4.72</v>
      </c>
      <c r="K7688">
        <v>49.38</v>
      </c>
    </row>
    <row r="7689" spans="1:11" x14ac:dyDescent="0.3">
      <c r="A7689" t="s">
        <v>680</v>
      </c>
      <c r="B7689" s="2">
        <v>46265</v>
      </c>
      <c r="C7689">
        <v>234478.38</v>
      </c>
      <c r="D7689">
        <v>1278.0999999999999</v>
      </c>
      <c r="E7689">
        <v>238.96</v>
      </c>
      <c r="F7689">
        <v>2427.35</v>
      </c>
      <c r="G7689">
        <v>443.25</v>
      </c>
      <c r="H7689">
        <v>231368.82</v>
      </c>
      <c r="I7689">
        <v>53.38</v>
      </c>
      <c r="J7689">
        <v>4.72</v>
      </c>
      <c r="K7689">
        <v>48.66</v>
      </c>
    </row>
    <row r="7690" spans="1:11" x14ac:dyDescent="0.3">
      <c r="A7690" t="s">
        <v>680</v>
      </c>
      <c r="B7690" s="2">
        <v>46295</v>
      </c>
      <c r="C7690">
        <v>231368.82</v>
      </c>
      <c r="D7690">
        <v>1261.1500000000001</v>
      </c>
      <c r="E7690">
        <v>235.79</v>
      </c>
      <c r="F7690">
        <v>2395.16</v>
      </c>
      <c r="G7690">
        <v>437.37</v>
      </c>
      <c r="H7690">
        <v>228300.5</v>
      </c>
      <c r="I7690">
        <v>52.67</v>
      </c>
      <c r="J7690">
        <v>4.72</v>
      </c>
      <c r="K7690">
        <v>47.95</v>
      </c>
    </row>
    <row r="7691" spans="1:11" x14ac:dyDescent="0.3">
      <c r="A7691" t="s">
        <v>680</v>
      </c>
      <c r="B7691" s="2">
        <v>46326</v>
      </c>
      <c r="C7691">
        <v>228300.5</v>
      </c>
      <c r="D7691">
        <v>1244.43</v>
      </c>
      <c r="E7691">
        <v>232.66</v>
      </c>
      <c r="F7691">
        <v>2363.4</v>
      </c>
      <c r="G7691">
        <v>431.57</v>
      </c>
      <c r="H7691">
        <v>225272.88</v>
      </c>
      <c r="I7691">
        <v>51.97</v>
      </c>
      <c r="J7691">
        <v>4.72</v>
      </c>
      <c r="K7691">
        <v>47.25</v>
      </c>
    </row>
    <row r="7692" spans="1:11" x14ac:dyDescent="0.3">
      <c r="A7692" t="s">
        <v>680</v>
      </c>
      <c r="B7692" s="2">
        <v>46356</v>
      </c>
      <c r="C7692">
        <v>225272.88</v>
      </c>
      <c r="D7692">
        <v>1227.92</v>
      </c>
      <c r="E7692">
        <v>229.57</v>
      </c>
      <c r="F7692">
        <v>2332.06</v>
      </c>
      <c r="G7692">
        <v>425.84</v>
      </c>
      <c r="H7692">
        <v>222285.4</v>
      </c>
      <c r="I7692">
        <v>51.28</v>
      </c>
      <c r="J7692">
        <v>4.72</v>
      </c>
      <c r="K7692">
        <v>46.56</v>
      </c>
    </row>
    <row r="7693" spans="1:11" x14ac:dyDescent="0.3">
      <c r="A7693" t="s">
        <v>680</v>
      </c>
      <c r="B7693" s="2">
        <v>46387</v>
      </c>
      <c r="C7693">
        <v>222285.4</v>
      </c>
      <c r="D7693">
        <v>1211.6400000000001</v>
      </c>
      <c r="E7693">
        <v>226.53</v>
      </c>
      <c r="F7693">
        <v>2301.13</v>
      </c>
      <c r="G7693">
        <v>420.2</v>
      </c>
      <c r="H7693">
        <v>219337.54</v>
      </c>
      <c r="I7693">
        <v>50.6</v>
      </c>
      <c r="J7693">
        <v>4.72</v>
      </c>
      <c r="K7693">
        <v>45.88</v>
      </c>
    </row>
    <row r="7694" spans="1:11" x14ac:dyDescent="0.3">
      <c r="A7694" t="s">
        <v>681</v>
      </c>
      <c r="B7694" s="2">
        <v>46053</v>
      </c>
      <c r="C7694">
        <v>515173.67</v>
      </c>
      <c r="D7694">
        <v>2869.09</v>
      </c>
      <c r="E7694">
        <v>668.54</v>
      </c>
      <c r="F7694">
        <v>7920.93</v>
      </c>
      <c r="G7694">
        <v>475.22</v>
      </c>
      <c r="H7694">
        <v>506108.98</v>
      </c>
      <c r="I7694">
        <v>106.38</v>
      </c>
      <c r="J7694">
        <v>6.35</v>
      </c>
      <c r="K7694">
        <v>100.03</v>
      </c>
    </row>
    <row r="7695" spans="1:11" x14ac:dyDescent="0.3">
      <c r="A7695" t="s">
        <v>681</v>
      </c>
      <c r="B7695" s="2">
        <v>46081</v>
      </c>
      <c r="C7695">
        <v>506108.98</v>
      </c>
      <c r="D7695">
        <v>2818.61</v>
      </c>
      <c r="E7695">
        <v>656.78</v>
      </c>
      <c r="F7695">
        <v>7781.56</v>
      </c>
      <c r="G7695">
        <v>466.86</v>
      </c>
      <c r="H7695">
        <v>497203.79</v>
      </c>
      <c r="I7695">
        <v>104.51</v>
      </c>
      <c r="J7695">
        <v>6.35</v>
      </c>
      <c r="K7695">
        <v>98.16</v>
      </c>
    </row>
    <row r="7696" spans="1:11" x14ac:dyDescent="0.3">
      <c r="A7696" t="s">
        <v>681</v>
      </c>
      <c r="B7696" s="2">
        <v>46112</v>
      </c>
      <c r="C7696">
        <v>497203.79</v>
      </c>
      <c r="D7696">
        <v>2769.01</v>
      </c>
      <c r="E7696">
        <v>645.22</v>
      </c>
      <c r="F7696">
        <v>7644.64</v>
      </c>
      <c r="G7696">
        <v>458.64</v>
      </c>
      <c r="H7696">
        <v>488455.29</v>
      </c>
      <c r="I7696">
        <v>102.67</v>
      </c>
      <c r="J7696">
        <v>6.35</v>
      </c>
      <c r="K7696">
        <v>96.32</v>
      </c>
    </row>
    <row r="7697" spans="1:11" x14ac:dyDescent="0.3">
      <c r="A7697" t="s">
        <v>681</v>
      </c>
      <c r="B7697" s="2">
        <v>46142</v>
      </c>
      <c r="C7697">
        <v>488455.29</v>
      </c>
      <c r="D7697">
        <v>2720.29</v>
      </c>
      <c r="E7697">
        <v>633.87</v>
      </c>
      <c r="F7697">
        <v>7510.13</v>
      </c>
      <c r="G7697">
        <v>450.57</v>
      </c>
      <c r="H7697">
        <v>479860.72</v>
      </c>
      <c r="I7697">
        <v>100.87</v>
      </c>
      <c r="J7697">
        <v>6.35</v>
      </c>
      <c r="K7697">
        <v>94.52</v>
      </c>
    </row>
    <row r="7698" spans="1:11" x14ac:dyDescent="0.3">
      <c r="A7698" t="s">
        <v>681</v>
      </c>
      <c r="B7698" s="2">
        <v>46173</v>
      </c>
      <c r="C7698">
        <v>479860.72</v>
      </c>
      <c r="D7698">
        <v>2672.42</v>
      </c>
      <c r="E7698">
        <v>622.71</v>
      </c>
      <c r="F7698">
        <v>7377.99</v>
      </c>
      <c r="G7698">
        <v>442.64</v>
      </c>
      <c r="H7698">
        <v>471417.37</v>
      </c>
      <c r="I7698">
        <v>99.09</v>
      </c>
      <c r="J7698">
        <v>6.35</v>
      </c>
      <c r="K7698">
        <v>92.74</v>
      </c>
    </row>
    <row r="7699" spans="1:11" x14ac:dyDescent="0.3">
      <c r="A7699" t="s">
        <v>681</v>
      </c>
      <c r="B7699" s="2">
        <v>46203</v>
      </c>
      <c r="C7699">
        <v>471417.37</v>
      </c>
      <c r="D7699">
        <v>2625.4</v>
      </c>
      <c r="E7699">
        <v>611.76</v>
      </c>
      <c r="F7699">
        <v>7248.17</v>
      </c>
      <c r="G7699">
        <v>434.85</v>
      </c>
      <c r="H7699">
        <v>463122.59</v>
      </c>
      <c r="I7699">
        <v>97.35</v>
      </c>
      <c r="J7699">
        <v>6.35</v>
      </c>
      <c r="K7699">
        <v>91</v>
      </c>
    </row>
    <row r="7700" spans="1:11" x14ac:dyDescent="0.3">
      <c r="A7700" t="s">
        <v>681</v>
      </c>
      <c r="B7700" s="2">
        <v>46234</v>
      </c>
      <c r="C7700">
        <v>463122.59</v>
      </c>
      <c r="D7700">
        <v>2579.21</v>
      </c>
      <c r="E7700">
        <v>600.99</v>
      </c>
      <c r="F7700">
        <v>7120.63</v>
      </c>
      <c r="G7700">
        <v>427.2</v>
      </c>
      <c r="H7700">
        <v>454973.76</v>
      </c>
      <c r="I7700">
        <v>95.64</v>
      </c>
      <c r="J7700">
        <v>6.35</v>
      </c>
      <c r="K7700">
        <v>89.29</v>
      </c>
    </row>
    <row r="7701" spans="1:11" x14ac:dyDescent="0.3">
      <c r="A7701" t="s">
        <v>681</v>
      </c>
      <c r="B7701" s="2">
        <v>46265</v>
      </c>
      <c r="C7701">
        <v>454973.76</v>
      </c>
      <c r="D7701">
        <v>2533.8200000000002</v>
      </c>
      <c r="E7701">
        <v>590.41999999999996</v>
      </c>
      <c r="F7701">
        <v>6995.34</v>
      </c>
      <c r="G7701">
        <v>419.69</v>
      </c>
      <c r="H7701">
        <v>446968.32000000001</v>
      </c>
      <c r="I7701">
        <v>93.95</v>
      </c>
      <c r="J7701">
        <v>6.35</v>
      </c>
      <c r="K7701">
        <v>87.6</v>
      </c>
    </row>
    <row r="7702" spans="1:11" x14ac:dyDescent="0.3">
      <c r="A7702" t="s">
        <v>681</v>
      </c>
      <c r="B7702" s="2">
        <v>46295</v>
      </c>
      <c r="C7702">
        <v>446968.32000000001</v>
      </c>
      <c r="D7702">
        <v>2489.2399999999998</v>
      </c>
      <c r="E7702">
        <v>580.03</v>
      </c>
      <c r="F7702">
        <v>6872.26</v>
      </c>
      <c r="G7702">
        <v>412.3</v>
      </c>
      <c r="H7702">
        <v>439103.73</v>
      </c>
      <c r="I7702">
        <v>92.3</v>
      </c>
      <c r="J7702">
        <v>6.35</v>
      </c>
      <c r="K7702">
        <v>85.95</v>
      </c>
    </row>
    <row r="7703" spans="1:11" x14ac:dyDescent="0.3">
      <c r="A7703" t="s">
        <v>681</v>
      </c>
      <c r="B7703" s="2">
        <v>46326</v>
      </c>
      <c r="C7703">
        <v>439103.73</v>
      </c>
      <c r="D7703">
        <v>2445.44</v>
      </c>
      <c r="E7703">
        <v>569.82000000000005</v>
      </c>
      <c r="F7703">
        <v>6751.34</v>
      </c>
      <c r="G7703">
        <v>405.05</v>
      </c>
      <c r="H7703">
        <v>431377.52</v>
      </c>
      <c r="I7703">
        <v>90.68</v>
      </c>
      <c r="J7703">
        <v>6.35</v>
      </c>
      <c r="K7703">
        <v>84.33</v>
      </c>
    </row>
    <row r="7704" spans="1:11" x14ac:dyDescent="0.3">
      <c r="A7704" t="s">
        <v>681</v>
      </c>
      <c r="B7704" s="2">
        <v>46356</v>
      </c>
      <c r="C7704">
        <v>431377.52</v>
      </c>
      <c r="D7704">
        <v>2402.41</v>
      </c>
      <c r="E7704">
        <v>559.79999999999995</v>
      </c>
      <c r="F7704">
        <v>6632.54</v>
      </c>
      <c r="G7704">
        <v>397.92</v>
      </c>
      <c r="H7704">
        <v>423787.26</v>
      </c>
      <c r="I7704">
        <v>89.08</v>
      </c>
      <c r="J7704">
        <v>6.35</v>
      </c>
      <c r="K7704">
        <v>82.73</v>
      </c>
    </row>
    <row r="7705" spans="1:11" x14ac:dyDescent="0.3">
      <c r="A7705" t="s">
        <v>681</v>
      </c>
      <c r="B7705" s="2">
        <v>46387</v>
      </c>
      <c r="C7705">
        <v>423787.26</v>
      </c>
      <c r="D7705">
        <v>2360.14</v>
      </c>
      <c r="E7705">
        <v>549.95000000000005</v>
      </c>
      <c r="F7705">
        <v>6515.84</v>
      </c>
      <c r="G7705">
        <v>390.92</v>
      </c>
      <c r="H7705">
        <v>416330.55</v>
      </c>
      <c r="I7705">
        <v>87.51</v>
      </c>
      <c r="J7705">
        <v>6.35</v>
      </c>
      <c r="K7705">
        <v>81.16</v>
      </c>
    </row>
    <row r="7706" spans="1:11" x14ac:dyDescent="0.3">
      <c r="A7706" t="s">
        <v>682</v>
      </c>
      <c r="B7706" s="2">
        <v>46053</v>
      </c>
      <c r="C7706">
        <v>342604.74</v>
      </c>
      <c r="D7706">
        <v>1752.42</v>
      </c>
      <c r="E7706">
        <v>425.62</v>
      </c>
      <c r="F7706">
        <v>4751.0600000000004</v>
      </c>
      <c r="G7706">
        <v>354.68</v>
      </c>
      <c r="H7706">
        <v>337073.37</v>
      </c>
      <c r="I7706">
        <v>70.8</v>
      </c>
      <c r="J7706">
        <v>6.35</v>
      </c>
      <c r="K7706">
        <v>64.45</v>
      </c>
    </row>
    <row r="7707" spans="1:11" x14ac:dyDescent="0.3">
      <c r="A7707" t="s">
        <v>682</v>
      </c>
      <c r="B7707" s="2">
        <v>46081</v>
      </c>
      <c r="C7707">
        <v>337073.37</v>
      </c>
      <c r="D7707">
        <v>1724.13</v>
      </c>
      <c r="E7707">
        <v>418.75</v>
      </c>
      <c r="F7707">
        <v>4674.3599999999997</v>
      </c>
      <c r="G7707">
        <v>348.95</v>
      </c>
      <c r="H7707">
        <v>331631.31</v>
      </c>
      <c r="I7707">
        <v>69.66</v>
      </c>
      <c r="J7707">
        <v>6.35</v>
      </c>
      <c r="K7707">
        <v>63.31</v>
      </c>
    </row>
    <row r="7708" spans="1:11" x14ac:dyDescent="0.3">
      <c r="A7708" t="s">
        <v>682</v>
      </c>
      <c r="B7708" s="2">
        <v>46112</v>
      </c>
      <c r="C7708">
        <v>331631.31</v>
      </c>
      <c r="D7708">
        <v>1696.29</v>
      </c>
      <c r="E7708">
        <v>411.99</v>
      </c>
      <c r="F7708">
        <v>4598.8900000000003</v>
      </c>
      <c r="G7708">
        <v>343.32</v>
      </c>
      <c r="H7708">
        <v>326277.11</v>
      </c>
      <c r="I7708">
        <v>68.53</v>
      </c>
      <c r="J7708">
        <v>6.35</v>
      </c>
      <c r="K7708">
        <v>62.19</v>
      </c>
    </row>
    <row r="7709" spans="1:11" x14ac:dyDescent="0.3">
      <c r="A7709" t="s">
        <v>682</v>
      </c>
      <c r="B7709" s="2">
        <v>46142</v>
      </c>
      <c r="C7709">
        <v>326277.11</v>
      </c>
      <c r="D7709">
        <v>1668.91</v>
      </c>
      <c r="E7709">
        <v>405.34</v>
      </c>
      <c r="F7709">
        <v>4524.6400000000003</v>
      </c>
      <c r="G7709">
        <v>337.78</v>
      </c>
      <c r="H7709">
        <v>321009.34999999998</v>
      </c>
      <c r="I7709">
        <v>67.430000000000007</v>
      </c>
      <c r="J7709">
        <v>6.35</v>
      </c>
      <c r="K7709">
        <v>61.08</v>
      </c>
    </row>
    <row r="7710" spans="1:11" x14ac:dyDescent="0.3">
      <c r="A7710" t="s">
        <v>682</v>
      </c>
      <c r="B7710" s="2">
        <v>46173</v>
      </c>
      <c r="C7710">
        <v>321009.34999999998</v>
      </c>
      <c r="D7710">
        <v>1641.96</v>
      </c>
      <c r="E7710">
        <v>398.8</v>
      </c>
      <c r="F7710">
        <v>4451.59</v>
      </c>
      <c r="G7710">
        <v>332.32</v>
      </c>
      <c r="H7710">
        <v>315826.64</v>
      </c>
      <c r="I7710">
        <v>66.34</v>
      </c>
      <c r="J7710">
        <v>6.35</v>
      </c>
      <c r="K7710">
        <v>59.99</v>
      </c>
    </row>
    <row r="7711" spans="1:11" x14ac:dyDescent="0.3">
      <c r="A7711" t="s">
        <v>682</v>
      </c>
      <c r="B7711" s="2">
        <v>46203</v>
      </c>
      <c r="C7711">
        <v>315826.64</v>
      </c>
      <c r="D7711">
        <v>1615.45</v>
      </c>
      <c r="E7711">
        <v>392.36</v>
      </c>
      <c r="F7711">
        <v>4379.72</v>
      </c>
      <c r="G7711">
        <v>326.95999999999998</v>
      </c>
      <c r="H7711">
        <v>310727.59999999998</v>
      </c>
      <c r="I7711">
        <v>65.27</v>
      </c>
      <c r="J7711">
        <v>6.35</v>
      </c>
      <c r="K7711">
        <v>58.92</v>
      </c>
    </row>
    <row r="7712" spans="1:11" x14ac:dyDescent="0.3">
      <c r="A7712" t="s">
        <v>682</v>
      </c>
      <c r="B7712" s="2">
        <v>46234</v>
      </c>
      <c r="C7712">
        <v>310727.59999999998</v>
      </c>
      <c r="D7712">
        <v>1589.37</v>
      </c>
      <c r="E7712">
        <v>386.02</v>
      </c>
      <c r="F7712">
        <v>4309.01</v>
      </c>
      <c r="G7712">
        <v>321.68</v>
      </c>
      <c r="H7712">
        <v>305710.89</v>
      </c>
      <c r="I7712">
        <v>64.209999999999994</v>
      </c>
      <c r="J7712">
        <v>6.35</v>
      </c>
      <c r="K7712">
        <v>57.87</v>
      </c>
    </row>
    <row r="7713" spans="1:11" x14ac:dyDescent="0.3">
      <c r="A7713" t="s">
        <v>682</v>
      </c>
      <c r="B7713" s="2">
        <v>46265</v>
      </c>
      <c r="C7713">
        <v>305710.89</v>
      </c>
      <c r="D7713">
        <v>1563.71</v>
      </c>
      <c r="E7713">
        <v>379.79</v>
      </c>
      <c r="F7713">
        <v>4239.4399999999996</v>
      </c>
      <c r="G7713">
        <v>316.49</v>
      </c>
      <c r="H7713">
        <v>300775.18</v>
      </c>
      <c r="I7713">
        <v>63.18</v>
      </c>
      <c r="J7713">
        <v>6.35</v>
      </c>
      <c r="K7713">
        <v>56.83</v>
      </c>
    </row>
    <row r="7714" spans="1:11" x14ac:dyDescent="0.3">
      <c r="A7714" t="s">
        <v>682</v>
      </c>
      <c r="B7714" s="2">
        <v>46295</v>
      </c>
      <c r="C7714">
        <v>300775.18</v>
      </c>
      <c r="D7714">
        <v>1538.47</v>
      </c>
      <c r="E7714">
        <v>373.66</v>
      </c>
      <c r="F7714">
        <v>4170.99</v>
      </c>
      <c r="G7714">
        <v>311.38</v>
      </c>
      <c r="H7714">
        <v>295919.15000000002</v>
      </c>
      <c r="I7714">
        <v>62.16</v>
      </c>
      <c r="J7714">
        <v>6.35</v>
      </c>
      <c r="K7714">
        <v>55.81</v>
      </c>
    </row>
    <row r="7715" spans="1:11" x14ac:dyDescent="0.3">
      <c r="A7715" t="s">
        <v>682</v>
      </c>
      <c r="B7715" s="2">
        <v>46326</v>
      </c>
      <c r="C7715">
        <v>295919.15000000002</v>
      </c>
      <c r="D7715">
        <v>1513.63</v>
      </c>
      <c r="E7715">
        <v>367.63</v>
      </c>
      <c r="F7715">
        <v>4103.6499999999996</v>
      </c>
      <c r="G7715">
        <v>306.35000000000002</v>
      </c>
      <c r="H7715">
        <v>291141.52</v>
      </c>
      <c r="I7715">
        <v>61.15</v>
      </c>
      <c r="J7715">
        <v>6.35</v>
      </c>
      <c r="K7715">
        <v>54.81</v>
      </c>
    </row>
    <row r="7716" spans="1:11" x14ac:dyDescent="0.3">
      <c r="A7716" t="s">
        <v>682</v>
      </c>
      <c r="B7716" s="2">
        <v>46356</v>
      </c>
      <c r="C7716">
        <v>291141.52</v>
      </c>
      <c r="D7716">
        <v>1489.19</v>
      </c>
      <c r="E7716">
        <v>361.69</v>
      </c>
      <c r="F7716">
        <v>4037.4</v>
      </c>
      <c r="G7716">
        <v>301.39999999999998</v>
      </c>
      <c r="H7716">
        <v>286441.03000000003</v>
      </c>
      <c r="I7716">
        <v>60.16</v>
      </c>
      <c r="J7716">
        <v>6.35</v>
      </c>
      <c r="K7716">
        <v>53.82</v>
      </c>
    </row>
    <row r="7717" spans="1:11" x14ac:dyDescent="0.3">
      <c r="A7717" t="s">
        <v>682</v>
      </c>
      <c r="B7717" s="2">
        <v>46387</v>
      </c>
      <c r="C7717">
        <v>286441.03000000003</v>
      </c>
      <c r="D7717">
        <v>1465.15</v>
      </c>
      <c r="E7717">
        <v>355.85</v>
      </c>
      <c r="F7717">
        <v>3972.22</v>
      </c>
      <c r="G7717">
        <v>296.54000000000002</v>
      </c>
      <c r="H7717">
        <v>281816.43</v>
      </c>
      <c r="I7717">
        <v>59.19</v>
      </c>
      <c r="J7717">
        <v>6.35</v>
      </c>
      <c r="K7717">
        <v>52.85</v>
      </c>
    </row>
    <row r="7718" spans="1:11" x14ac:dyDescent="0.3">
      <c r="A7718" t="s">
        <v>683</v>
      </c>
      <c r="B7718" s="2">
        <v>46053</v>
      </c>
      <c r="C7718">
        <v>331894.5</v>
      </c>
      <c r="D7718">
        <v>1907.01</v>
      </c>
      <c r="E7718">
        <v>416.57</v>
      </c>
      <c r="F7718">
        <v>2333.7399999999998</v>
      </c>
      <c r="G7718">
        <v>879.26</v>
      </c>
      <c r="H7718">
        <v>328264.94</v>
      </c>
      <c r="I7718">
        <v>68.77</v>
      </c>
      <c r="J7718">
        <v>6.48</v>
      </c>
      <c r="K7718">
        <v>62.29</v>
      </c>
    </row>
    <row r="7719" spans="1:11" x14ac:dyDescent="0.3">
      <c r="A7719" t="s">
        <v>683</v>
      </c>
      <c r="B7719" s="2">
        <v>46081</v>
      </c>
      <c r="C7719">
        <v>328264.94</v>
      </c>
      <c r="D7719">
        <v>1886.16</v>
      </c>
      <c r="E7719">
        <v>412.01</v>
      </c>
      <c r="F7719">
        <v>2308.2199999999998</v>
      </c>
      <c r="G7719">
        <v>869.64</v>
      </c>
      <c r="H7719">
        <v>324675.06</v>
      </c>
      <c r="I7719">
        <v>68.010000000000005</v>
      </c>
      <c r="J7719">
        <v>6.48</v>
      </c>
      <c r="K7719">
        <v>61.54</v>
      </c>
    </row>
    <row r="7720" spans="1:11" x14ac:dyDescent="0.3">
      <c r="A7720" t="s">
        <v>683</v>
      </c>
      <c r="B7720" s="2">
        <v>46112</v>
      </c>
      <c r="C7720">
        <v>324675.06</v>
      </c>
      <c r="D7720">
        <v>1865.53</v>
      </c>
      <c r="E7720">
        <v>407.51</v>
      </c>
      <c r="F7720">
        <v>2282.98</v>
      </c>
      <c r="G7720">
        <v>860.13</v>
      </c>
      <c r="H7720">
        <v>321124.45</v>
      </c>
      <c r="I7720">
        <v>67.27</v>
      </c>
      <c r="J7720">
        <v>6.48</v>
      </c>
      <c r="K7720">
        <v>60.8</v>
      </c>
    </row>
    <row r="7721" spans="1:11" x14ac:dyDescent="0.3">
      <c r="A7721" t="s">
        <v>683</v>
      </c>
      <c r="B7721" s="2">
        <v>46142</v>
      </c>
      <c r="C7721">
        <v>321124.45</v>
      </c>
      <c r="D7721">
        <v>1845.13</v>
      </c>
      <c r="E7721">
        <v>403.05</v>
      </c>
      <c r="F7721">
        <v>2258.0100000000002</v>
      </c>
      <c r="G7721">
        <v>850.73</v>
      </c>
      <c r="H7721">
        <v>317612.67</v>
      </c>
      <c r="I7721">
        <v>66.540000000000006</v>
      </c>
      <c r="J7721">
        <v>6.48</v>
      </c>
      <c r="K7721">
        <v>60.06</v>
      </c>
    </row>
    <row r="7722" spans="1:11" x14ac:dyDescent="0.3">
      <c r="A7722" t="s">
        <v>683</v>
      </c>
      <c r="B7722" s="2">
        <v>46173</v>
      </c>
      <c r="C7722">
        <v>317612.67</v>
      </c>
      <c r="D7722">
        <v>1824.95</v>
      </c>
      <c r="E7722">
        <v>398.64</v>
      </c>
      <c r="F7722">
        <v>2233.3200000000002</v>
      </c>
      <c r="G7722">
        <v>841.42</v>
      </c>
      <c r="H7722">
        <v>314139.28999999998</v>
      </c>
      <c r="I7722">
        <v>65.81</v>
      </c>
      <c r="J7722">
        <v>6.48</v>
      </c>
      <c r="K7722">
        <v>59.33</v>
      </c>
    </row>
    <row r="7723" spans="1:11" x14ac:dyDescent="0.3">
      <c r="A7723" t="s">
        <v>683</v>
      </c>
      <c r="B7723" s="2">
        <v>46203</v>
      </c>
      <c r="C7723">
        <v>314139.28999999998</v>
      </c>
      <c r="D7723">
        <v>1804.99</v>
      </c>
      <c r="E7723">
        <v>394.28</v>
      </c>
      <c r="F7723">
        <v>2208.89</v>
      </c>
      <c r="G7723">
        <v>832.22</v>
      </c>
      <c r="H7723">
        <v>310703.89</v>
      </c>
      <c r="I7723">
        <v>65.09</v>
      </c>
      <c r="J7723">
        <v>6.48</v>
      </c>
      <c r="K7723">
        <v>58.61</v>
      </c>
    </row>
    <row r="7724" spans="1:11" x14ac:dyDescent="0.3">
      <c r="A7724" t="s">
        <v>683</v>
      </c>
      <c r="B7724" s="2">
        <v>46234</v>
      </c>
      <c r="C7724">
        <v>310703.89</v>
      </c>
      <c r="D7724">
        <v>1785.25</v>
      </c>
      <c r="E7724">
        <v>389.97</v>
      </c>
      <c r="F7724">
        <v>2184.7399999999998</v>
      </c>
      <c r="G7724">
        <v>823.12</v>
      </c>
      <c r="H7724">
        <v>307306.06</v>
      </c>
      <c r="I7724">
        <v>64.38</v>
      </c>
      <c r="J7724">
        <v>6.48</v>
      </c>
      <c r="K7724">
        <v>57.9</v>
      </c>
    </row>
    <row r="7725" spans="1:11" x14ac:dyDescent="0.3">
      <c r="A7725" t="s">
        <v>683</v>
      </c>
      <c r="B7725" s="2">
        <v>46265</v>
      </c>
      <c r="C7725">
        <v>307306.06</v>
      </c>
      <c r="D7725">
        <v>1765.73</v>
      </c>
      <c r="E7725">
        <v>385.71</v>
      </c>
      <c r="F7725">
        <v>2160.84</v>
      </c>
      <c r="G7725">
        <v>814.12</v>
      </c>
      <c r="H7725">
        <v>303945.40000000002</v>
      </c>
      <c r="I7725">
        <v>63.67</v>
      </c>
      <c r="J7725">
        <v>6.48</v>
      </c>
      <c r="K7725">
        <v>57.2</v>
      </c>
    </row>
    <row r="7726" spans="1:11" x14ac:dyDescent="0.3">
      <c r="A7726" t="s">
        <v>683</v>
      </c>
      <c r="B7726" s="2">
        <v>46295</v>
      </c>
      <c r="C7726">
        <v>303945.40000000002</v>
      </c>
      <c r="D7726">
        <v>1746.42</v>
      </c>
      <c r="E7726">
        <v>381.49</v>
      </c>
      <c r="F7726">
        <v>2137.21</v>
      </c>
      <c r="G7726">
        <v>805.21</v>
      </c>
      <c r="H7726">
        <v>300621.48</v>
      </c>
      <c r="I7726">
        <v>62.98</v>
      </c>
      <c r="J7726">
        <v>6.48</v>
      </c>
      <c r="K7726">
        <v>56.5</v>
      </c>
    </row>
    <row r="7727" spans="1:11" x14ac:dyDescent="0.3">
      <c r="A7727" t="s">
        <v>683</v>
      </c>
      <c r="B7727" s="2">
        <v>46326</v>
      </c>
      <c r="C7727">
        <v>300621.48</v>
      </c>
      <c r="D7727">
        <v>1727.32</v>
      </c>
      <c r="E7727">
        <v>377.32</v>
      </c>
      <c r="F7727">
        <v>2113.84</v>
      </c>
      <c r="G7727">
        <v>796.41</v>
      </c>
      <c r="H7727">
        <v>297333.90999999997</v>
      </c>
      <c r="I7727">
        <v>62.29</v>
      </c>
      <c r="J7727">
        <v>6.48</v>
      </c>
      <c r="K7727">
        <v>55.81</v>
      </c>
    </row>
    <row r="7728" spans="1:11" x14ac:dyDescent="0.3">
      <c r="A7728" t="s">
        <v>683</v>
      </c>
      <c r="B7728" s="2">
        <v>46356</v>
      </c>
      <c r="C7728">
        <v>297333.90999999997</v>
      </c>
      <c r="D7728">
        <v>1708.43</v>
      </c>
      <c r="E7728">
        <v>373.19</v>
      </c>
      <c r="F7728">
        <v>2090.73</v>
      </c>
      <c r="G7728">
        <v>787.7</v>
      </c>
      <c r="H7728">
        <v>294082.3</v>
      </c>
      <c r="I7728">
        <v>61.61</v>
      </c>
      <c r="J7728">
        <v>6.48</v>
      </c>
      <c r="K7728">
        <v>55.13</v>
      </c>
    </row>
    <row r="7729" spans="1:11" x14ac:dyDescent="0.3">
      <c r="A7729" t="s">
        <v>683</v>
      </c>
      <c r="B7729" s="2">
        <v>46387</v>
      </c>
      <c r="C7729">
        <v>294082.3</v>
      </c>
      <c r="D7729">
        <v>1689.75</v>
      </c>
      <c r="E7729">
        <v>369.11</v>
      </c>
      <c r="F7729">
        <v>2067.86</v>
      </c>
      <c r="G7729">
        <v>779.09</v>
      </c>
      <c r="H7729">
        <v>290866.25</v>
      </c>
      <c r="I7729">
        <v>60.93</v>
      </c>
      <c r="J7729">
        <v>6.48</v>
      </c>
      <c r="K7729">
        <v>54.46</v>
      </c>
    </row>
    <row r="7730" spans="1:11" x14ac:dyDescent="0.3">
      <c r="A7730" t="s">
        <v>684</v>
      </c>
      <c r="B7730" s="2">
        <v>46053</v>
      </c>
      <c r="C7730">
        <v>506910.4</v>
      </c>
      <c r="D7730">
        <v>2480.9</v>
      </c>
      <c r="E7730">
        <v>579</v>
      </c>
      <c r="F7730">
        <v>7366.79</v>
      </c>
      <c r="G7730">
        <v>1535.49</v>
      </c>
      <c r="H7730">
        <v>497429.13</v>
      </c>
      <c r="I7730">
        <v>125.54</v>
      </c>
      <c r="J7730">
        <v>6.77</v>
      </c>
      <c r="K7730">
        <v>118.77</v>
      </c>
    </row>
    <row r="7731" spans="1:11" x14ac:dyDescent="0.3">
      <c r="A7731" t="s">
        <v>684</v>
      </c>
      <c r="B7731" s="2">
        <v>46081</v>
      </c>
      <c r="C7731">
        <v>497429.13</v>
      </c>
      <c r="D7731">
        <v>2434.5</v>
      </c>
      <c r="E7731">
        <v>568.16999999999996</v>
      </c>
      <c r="F7731">
        <v>7229</v>
      </c>
      <c r="G7731">
        <v>1506.77</v>
      </c>
      <c r="H7731">
        <v>488125.19</v>
      </c>
      <c r="I7731">
        <v>123.19</v>
      </c>
      <c r="J7731">
        <v>6.77</v>
      </c>
      <c r="K7731">
        <v>116.42</v>
      </c>
    </row>
    <row r="7732" spans="1:11" x14ac:dyDescent="0.3">
      <c r="A7732" t="s">
        <v>684</v>
      </c>
      <c r="B7732" s="2">
        <v>46112</v>
      </c>
      <c r="C7732">
        <v>488125.19</v>
      </c>
      <c r="D7732">
        <v>2388.9699999999998</v>
      </c>
      <c r="E7732">
        <v>557.54</v>
      </c>
      <c r="F7732">
        <v>7093.79</v>
      </c>
      <c r="G7732">
        <v>1478.59</v>
      </c>
      <c r="H7732">
        <v>478995.28</v>
      </c>
      <c r="I7732">
        <v>120.89</v>
      </c>
      <c r="J7732">
        <v>6.77</v>
      </c>
      <c r="K7732">
        <v>114.12</v>
      </c>
    </row>
    <row r="7733" spans="1:11" x14ac:dyDescent="0.3">
      <c r="A7733" t="s">
        <v>684</v>
      </c>
      <c r="B7733" s="2">
        <v>46142</v>
      </c>
      <c r="C7733">
        <v>478995.28</v>
      </c>
      <c r="D7733">
        <v>2344.2800000000002</v>
      </c>
      <c r="E7733">
        <v>547.11</v>
      </c>
      <c r="F7733">
        <v>6961.1</v>
      </c>
      <c r="G7733">
        <v>1450.93</v>
      </c>
      <c r="H7733">
        <v>470036.13</v>
      </c>
      <c r="I7733">
        <v>118.63</v>
      </c>
      <c r="J7733">
        <v>6.77</v>
      </c>
      <c r="K7733">
        <v>111.86</v>
      </c>
    </row>
    <row r="7734" spans="1:11" x14ac:dyDescent="0.3">
      <c r="A7734" t="s">
        <v>684</v>
      </c>
      <c r="B7734" s="2">
        <v>46173</v>
      </c>
      <c r="C7734">
        <v>470036.13</v>
      </c>
      <c r="D7734">
        <v>2300.44</v>
      </c>
      <c r="E7734">
        <v>536.88</v>
      </c>
      <c r="F7734">
        <v>6830.9</v>
      </c>
      <c r="G7734">
        <v>1423.79</v>
      </c>
      <c r="H7734">
        <v>461244.56</v>
      </c>
      <c r="I7734">
        <v>116.41</v>
      </c>
      <c r="J7734">
        <v>6.77</v>
      </c>
      <c r="K7734">
        <v>109.64</v>
      </c>
    </row>
    <row r="7735" spans="1:11" x14ac:dyDescent="0.3">
      <c r="A7735" t="s">
        <v>684</v>
      </c>
      <c r="B7735" s="2">
        <v>46203</v>
      </c>
      <c r="C7735">
        <v>461244.56</v>
      </c>
      <c r="D7735">
        <v>2257.41</v>
      </c>
      <c r="E7735">
        <v>526.84</v>
      </c>
      <c r="F7735">
        <v>6703.14</v>
      </c>
      <c r="G7735">
        <v>1397.16</v>
      </c>
      <c r="H7735">
        <v>452617.42</v>
      </c>
      <c r="I7735">
        <v>114.23</v>
      </c>
      <c r="J7735">
        <v>6.77</v>
      </c>
      <c r="K7735">
        <v>107.46</v>
      </c>
    </row>
    <row r="7736" spans="1:11" x14ac:dyDescent="0.3">
      <c r="A7736" t="s">
        <v>684</v>
      </c>
      <c r="B7736" s="2">
        <v>46234</v>
      </c>
      <c r="C7736">
        <v>452617.42</v>
      </c>
      <c r="D7736">
        <v>2215.19</v>
      </c>
      <c r="E7736">
        <v>516.98</v>
      </c>
      <c r="F7736">
        <v>6577.76</v>
      </c>
      <c r="G7736">
        <v>1371.03</v>
      </c>
      <c r="H7736">
        <v>444151.65</v>
      </c>
      <c r="I7736">
        <v>112.1</v>
      </c>
      <c r="J7736">
        <v>6.77</v>
      </c>
      <c r="K7736">
        <v>105.33</v>
      </c>
    </row>
    <row r="7737" spans="1:11" x14ac:dyDescent="0.3">
      <c r="A7737" t="s">
        <v>684</v>
      </c>
      <c r="B7737" s="2">
        <v>46265</v>
      </c>
      <c r="C7737">
        <v>444151.65</v>
      </c>
      <c r="D7737">
        <v>2173.75</v>
      </c>
      <c r="E7737">
        <v>507.31</v>
      </c>
      <c r="F7737">
        <v>6454.73</v>
      </c>
      <c r="G7737">
        <v>1345.38</v>
      </c>
      <c r="H7737">
        <v>435844.22</v>
      </c>
      <c r="I7737">
        <v>110</v>
      </c>
      <c r="J7737">
        <v>6.77</v>
      </c>
      <c r="K7737">
        <v>103.23</v>
      </c>
    </row>
    <row r="7738" spans="1:11" x14ac:dyDescent="0.3">
      <c r="A7738" t="s">
        <v>684</v>
      </c>
      <c r="B7738" s="2">
        <v>46295</v>
      </c>
      <c r="C7738">
        <v>435844.22</v>
      </c>
      <c r="D7738">
        <v>2133.09</v>
      </c>
      <c r="E7738">
        <v>497.82</v>
      </c>
      <c r="F7738">
        <v>6334</v>
      </c>
      <c r="G7738">
        <v>1320.22</v>
      </c>
      <c r="H7738">
        <v>427692.17</v>
      </c>
      <c r="I7738">
        <v>107.94</v>
      </c>
      <c r="J7738">
        <v>6.77</v>
      </c>
      <c r="K7738">
        <v>101.17</v>
      </c>
    </row>
    <row r="7739" spans="1:11" x14ac:dyDescent="0.3">
      <c r="A7739" t="s">
        <v>684</v>
      </c>
      <c r="B7739" s="2">
        <v>46326</v>
      </c>
      <c r="C7739">
        <v>427692.17</v>
      </c>
      <c r="D7739">
        <v>2093.1999999999998</v>
      </c>
      <c r="E7739">
        <v>488.51</v>
      </c>
      <c r="F7739">
        <v>6215.53</v>
      </c>
      <c r="G7739">
        <v>1295.53</v>
      </c>
      <c r="H7739">
        <v>419692.6</v>
      </c>
      <c r="I7739">
        <v>105.92</v>
      </c>
      <c r="J7739">
        <v>6.77</v>
      </c>
      <c r="K7739">
        <v>99.15</v>
      </c>
    </row>
    <row r="7740" spans="1:11" x14ac:dyDescent="0.3">
      <c r="A7740" t="s">
        <v>684</v>
      </c>
      <c r="B7740" s="2">
        <v>46356</v>
      </c>
      <c r="C7740">
        <v>419692.6</v>
      </c>
      <c r="D7740">
        <v>2054.0500000000002</v>
      </c>
      <c r="E7740">
        <v>479.38</v>
      </c>
      <c r="F7740">
        <v>6099.28</v>
      </c>
      <c r="G7740">
        <v>1271.3</v>
      </c>
      <c r="H7740">
        <v>411842.65</v>
      </c>
      <c r="I7740">
        <v>103.94</v>
      </c>
      <c r="J7740">
        <v>6.77</v>
      </c>
      <c r="K7740">
        <v>97.17</v>
      </c>
    </row>
    <row r="7741" spans="1:11" x14ac:dyDescent="0.3">
      <c r="A7741" t="s">
        <v>684</v>
      </c>
      <c r="B7741" s="2">
        <v>46387</v>
      </c>
      <c r="C7741">
        <v>411842.65</v>
      </c>
      <c r="D7741">
        <v>2015.63</v>
      </c>
      <c r="E7741">
        <v>470.41</v>
      </c>
      <c r="F7741">
        <v>5985.19</v>
      </c>
      <c r="G7741">
        <v>1247.52</v>
      </c>
      <c r="H7741">
        <v>404139.53</v>
      </c>
      <c r="I7741">
        <v>102</v>
      </c>
      <c r="J7741">
        <v>6.77</v>
      </c>
      <c r="K7741">
        <v>95.23</v>
      </c>
    </row>
    <row r="7742" spans="1:11" x14ac:dyDescent="0.3">
      <c r="A7742" t="s">
        <v>685</v>
      </c>
      <c r="B7742" s="2">
        <v>46053</v>
      </c>
      <c r="C7742">
        <v>192798.62</v>
      </c>
      <c r="D7742">
        <v>1039.51</v>
      </c>
      <c r="E7742">
        <v>248.5</v>
      </c>
      <c r="F7742">
        <v>2484.36</v>
      </c>
      <c r="G7742">
        <v>387.99</v>
      </c>
      <c r="H7742">
        <v>189677.78</v>
      </c>
      <c r="I7742">
        <v>39.840000000000003</v>
      </c>
      <c r="J7742">
        <v>23.38</v>
      </c>
      <c r="K7742">
        <v>16.46</v>
      </c>
    </row>
    <row r="7743" spans="1:11" x14ac:dyDescent="0.3">
      <c r="A7743" t="s">
        <v>685</v>
      </c>
      <c r="B7743" s="2">
        <v>46081</v>
      </c>
      <c r="C7743">
        <v>189677.78</v>
      </c>
      <c r="D7743">
        <v>1022.68</v>
      </c>
      <c r="E7743">
        <v>244.47</v>
      </c>
      <c r="F7743">
        <v>2444.15</v>
      </c>
      <c r="G7743">
        <v>381.71</v>
      </c>
      <c r="H7743">
        <v>186607.45</v>
      </c>
      <c r="I7743">
        <v>39.200000000000003</v>
      </c>
      <c r="J7743">
        <v>23.38</v>
      </c>
      <c r="K7743">
        <v>15.81</v>
      </c>
    </row>
    <row r="7744" spans="1:11" x14ac:dyDescent="0.3">
      <c r="A7744" t="s">
        <v>685</v>
      </c>
      <c r="B7744" s="2">
        <v>46112</v>
      </c>
      <c r="C7744">
        <v>186607.45</v>
      </c>
      <c r="D7744">
        <v>1006.13</v>
      </c>
      <c r="E7744">
        <v>240.52</v>
      </c>
      <c r="F7744">
        <v>2404.58</v>
      </c>
      <c r="G7744">
        <v>375.53</v>
      </c>
      <c r="H7744">
        <v>183586.83</v>
      </c>
      <c r="I7744">
        <v>38.56</v>
      </c>
      <c r="J7744">
        <v>23.38</v>
      </c>
      <c r="K7744">
        <v>15.18</v>
      </c>
    </row>
    <row r="7745" spans="1:11" x14ac:dyDescent="0.3">
      <c r="A7745" t="s">
        <v>685</v>
      </c>
      <c r="B7745" s="2">
        <v>46142</v>
      </c>
      <c r="C7745">
        <v>183586.83</v>
      </c>
      <c r="D7745">
        <v>989.84</v>
      </c>
      <c r="E7745">
        <v>236.62</v>
      </c>
      <c r="F7745">
        <v>2365.66</v>
      </c>
      <c r="G7745">
        <v>369.45</v>
      </c>
      <c r="H7745">
        <v>180615.09</v>
      </c>
      <c r="I7745">
        <v>37.94</v>
      </c>
      <c r="J7745">
        <v>23.38</v>
      </c>
      <c r="K7745">
        <v>14.56</v>
      </c>
    </row>
    <row r="7746" spans="1:11" x14ac:dyDescent="0.3">
      <c r="A7746" t="s">
        <v>685</v>
      </c>
      <c r="B7746" s="2">
        <v>46173</v>
      </c>
      <c r="C7746">
        <v>180615.09</v>
      </c>
      <c r="D7746">
        <v>973.82</v>
      </c>
      <c r="E7746">
        <v>232.79</v>
      </c>
      <c r="F7746">
        <v>2327.37</v>
      </c>
      <c r="G7746">
        <v>363.47</v>
      </c>
      <c r="H7746">
        <v>177691.47</v>
      </c>
      <c r="I7746">
        <v>37.32</v>
      </c>
      <c r="J7746">
        <v>23.38</v>
      </c>
      <c r="K7746">
        <v>13.94</v>
      </c>
    </row>
    <row r="7747" spans="1:11" x14ac:dyDescent="0.3">
      <c r="A7747" t="s">
        <v>685</v>
      </c>
      <c r="B7747" s="2">
        <v>46203</v>
      </c>
      <c r="C7747">
        <v>177691.47</v>
      </c>
      <c r="D7747">
        <v>958.05</v>
      </c>
      <c r="E7747">
        <v>229.03</v>
      </c>
      <c r="F7747">
        <v>2289.69</v>
      </c>
      <c r="G7747">
        <v>357.58</v>
      </c>
      <c r="H7747">
        <v>174815.16</v>
      </c>
      <c r="I7747">
        <v>36.72</v>
      </c>
      <c r="J7747">
        <v>23.38</v>
      </c>
      <c r="K7747">
        <v>13.34</v>
      </c>
    </row>
    <row r="7748" spans="1:11" x14ac:dyDescent="0.3">
      <c r="A7748" t="s">
        <v>685</v>
      </c>
      <c r="B7748" s="2">
        <v>46234</v>
      </c>
      <c r="C7748">
        <v>174815.16</v>
      </c>
      <c r="D7748">
        <v>942.55</v>
      </c>
      <c r="E7748">
        <v>225.32</v>
      </c>
      <c r="F7748">
        <v>2252.63</v>
      </c>
      <c r="G7748">
        <v>351.8</v>
      </c>
      <c r="H7748">
        <v>171985.42</v>
      </c>
      <c r="I7748">
        <v>36.130000000000003</v>
      </c>
      <c r="J7748">
        <v>23.38</v>
      </c>
      <c r="K7748">
        <v>12.74</v>
      </c>
    </row>
    <row r="7749" spans="1:11" x14ac:dyDescent="0.3">
      <c r="A7749" t="s">
        <v>685</v>
      </c>
      <c r="B7749" s="2">
        <v>46265</v>
      </c>
      <c r="C7749">
        <v>171985.42</v>
      </c>
      <c r="D7749">
        <v>927.29</v>
      </c>
      <c r="E7749">
        <v>221.67</v>
      </c>
      <c r="F7749">
        <v>2216.17</v>
      </c>
      <c r="G7749">
        <v>346.1</v>
      </c>
      <c r="H7749">
        <v>169201.48</v>
      </c>
      <c r="I7749">
        <v>35.54</v>
      </c>
      <c r="J7749">
        <v>23.38</v>
      </c>
      <c r="K7749">
        <v>12.16</v>
      </c>
    </row>
    <row r="7750" spans="1:11" x14ac:dyDescent="0.3">
      <c r="A7750" t="s">
        <v>685</v>
      </c>
      <c r="B7750" s="2">
        <v>46295</v>
      </c>
      <c r="C7750">
        <v>169201.48</v>
      </c>
      <c r="D7750">
        <v>912.28</v>
      </c>
      <c r="E7750">
        <v>218.08</v>
      </c>
      <c r="F7750">
        <v>2180.29</v>
      </c>
      <c r="G7750">
        <v>340.5</v>
      </c>
      <c r="H7750">
        <v>166462.60999999999</v>
      </c>
      <c r="I7750">
        <v>34.97</v>
      </c>
      <c r="J7750">
        <v>23.38</v>
      </c>
      <c r="K7750">
        <v>11.58</v>
      </c>
    </row>
    <row r="7751" spans="1:11" x14ac:dyDescent="0.3">
      <c r="A7751" t="s">
        <v>685</v>
      </c>
      <c r="B7751" s="2">
        <v>46326</v>
      </c>
      <c r="C7751">
        <v>166462.60999999999</v>
      </c>
      <c r="D7751">
        <v>897.51</v>
      </c>
      <c r="E7751">
        <v>214.55</v>
      </c>
      <c r="F7751">
        <v>2145</v>
      </c>
      <c r="G7751">
        <v>334.99</v>
      </c>
      <c r="H7751">
        <v>163768.07</v>
      </c>
      <c r="I7751">
        <v>34.4</v>
      </c>
      <c r="J7751">
        <v>23.38</v>
      </c>
      <c r="K7751">
        <v>11.02</v>
      </c>
    </row>
    <row r="7752" spans="1:11" x14ac:dyDescent="0.3">
      <c r="A7752" t="s">
        <v>685</v>
      </c>
      <c r="B7752" s="2">
        <v>46356</v>
      </c>
      <c r="C7752">
        <v>163768.07</v>
      </c>
      <c r="D7752">
        <v>882.98</v>
      </c>
      <c r="E7752">
        <v>211.08</v>
      </c>
      <c r="F7752">
        <v>2110.2800000000002</v>
      </c>
      <c r="G7752">
        <v>329.56</v>
      </c>
      <c r="H7752">
        <v>161117.14000000001</v>
      </c>
      <c r="I7752">
        <v>33.840000000000003</v>
      </c>
      <c r="J7752">
        <v>23.38</v>
      </c>
      <c r="K7752">
        <v>10.46</v>
      </c>
    </row>
    <row r="7753" spans="1:11" x14ac:dyDescent="0.3">
      <c r="A7753" t="s">
        <v>685</v>
      </c>
      <c r="B7753" s="2">
        <v>46387</v>
      </c>
      <c r="C7753">
        <v>161117.14000000001</v>
      </c>
      <c r="D7753">
        <v>868.69</v>
      </c>
      <c r="E7753">
        <v>207.66</v>
      </c>
      <c r="F7753">
        <v>2076.12</v>
      </c>
      <c r="G7753">
        <v>324.23</v>
      </c>
      <c r="H7753">
        <v>158509.13</v>
      </c>
      <c r="I7753">
        <v>33.29</v>
      </c>
      <c r="J7753">
        <v>23.38</v>
      </c>
      <c r="K7753">
        <v>9.91</v>
      </c>
    </row>
    <row r="7754" spans="1:11" x14ac:dyDescent="0.3">
      <c r="A7754" t="s">
        <v>686</v>
      </c>
      <c r="B7754" s="2">
        <v>46053</v>
      </c>
      <c r="C7754">
        <v>380276.17</v>
      </c>
      <c r="D7754">
        <v>2509.8200000000002</v>
      </c>
      <c r="E7754">
        <v>283.02999999999997</v>
      </c>
      <c r="F7754">
        <v>4537.84</v>
      </c>
      <c r="G7754">
        <v>1170.97</v>
      </c>
      <c r="H7754">
        <v>374284.33</v>
      </c>
      <c r="I7754">
        <v>78.599999999999994</v>
      </c>
      <c r="J7754">
        <v>5.96</v>
      </c>
      <c r="K7754">
        <v>72.64</v>
      </c>
    </row>
    <row r="7755" spans="1:11" x14ac:dyDescent="0.3">
      <c r="A7755" t="s">
        <v>686</v>
      </c>
      <c r="B7755" s="2">
        <v>46081</v>
      </c>
      <c r="C7755">
        <v>374284.33</v>
      </c>
      <c r="D7755">
        <v>2470.2800000000002</v>
      </c>
      <c r="E7755">
        <v>278.57</v>
      </c>
      <c r="F7755">
        <v>4466.34</v>
      </c>
      <c r="G7755">
        <v>1152.51</v>
      </c>
      <c r="H7755">
        <v>368386.91</v>
      </c>
      <c r="I7755">
        <v>77.36</v>
      </c>
      <c r="J7755">
        <v>5.96</v>
      </c>
      <c r="K7755">
        <v>71.400000000000006</v>
      </c>
    </row>
    <row r="7756" spans="1:11" x14ac:dyDescent="0.3">
      <c r="A7756" t="s">
        <v>686</v>
      </c>
      <c r="B7756" s="2">
        <v>46112</v>
      </c>
      <c r="C7756">
        <v>368386.91</v>
      </c>
      <c r="D7756">
        <v>2431.35</v>
      </c>
      <c r="E7756">
        <v>274.18</v>
      </c>
      <c r="F7756">
        <v>4395.96</v>
      </c>
      <c r="G7756">
        <v>1134.3599999999999</v>
      </c>
      <c r="H7756">
        <v>362582.4</v>
      </c>
      <c r="I7756">
        <v>76.14</v>
      </c>
      <c r="J7756">
        <v>5.96</v>
      </c>
      <c r="K7756">
        <v>70.180000000000007</v>
      </c>
    </row>
    <row r="7757" spans="1:11" x14ac:dyDescent="0.3">
      <c r="A7757" t="s">
        <v>686</v>
      </c>
      <c r="B7757" s="2">
        <v>46142</v>
      </c>
      <c r="C7757">
        <v>362582.4</v>
      </c>
      <c r="D7757">
        <v>2393.04</v>
      </c>
      <c r="E7757">
        <v>269.86</v>
      </c>
      <c r="F7757">
        <v>4326.7</v>
      </c>
      <c r="G7757">
        <v>1116.48</v>
      </c>
      <c r="H7757">
        <v>356869.36</v>
      </c>
      <c r="I7757">
        <v>74.94</v>
      </c>
      <c r="J7757">
        <v>5.96</v>
      </c>
      <c r="K7757">
        <v>68.98</v>
      </c>
    </row>
    <row r="7758" spans="1:11" x14ac:dyDescent="0.3">
      <c r="A7758" t="s">
        <v>686</v>
      </c>
      <c r="B7758" s="2">
        <v>46173</v>
      </c>
      <c r="C7758">
        <v>356869.36</v>
      </c>
      <c r="D7758">
        <v>2355.34</v>
      </c>
      <c r="E7758">
        <v>265.61</v>
      </c>
      <c r="F7758">
        <v>4258.5200000000004</v>
      </c>
      <c r="G7758">
        <v>1098.8900000000001</v>
      </c>
      <c r="H7758">
        <v>351246.33</v>
      </c>
      <c r="I7758">
        <v>73.760000000000005</v>
      </c>
      <c r="J7758">
        <v>5.96</v>
      </c>
      <c r="K7758">
        <v>67.8</v>
      </c>
    </row>
    <row r="7759" spans="1:11" x14ac:dyDescent="0.3">
      <c r="A7759" t="s">
        <v>686</v>
      </c>
      <c r="B7759" s="2">
        <v>46203</v>
      </c>
      <c r="C7759">
        <v>351246.33</v>
      </c>
      <c r="D7759">
        <v>2318.23</v>
      </c>
      <c r="E7759">
        <v>261.43</v>
      </c>
      <c r="F7759">
        <v>4191.42</v>
      </c>
      <c r="G7759">
        <v>1081.58</v>
      </c>
      <c r="H7759">
        <v>345711.91</v>
      </c>
      <c r="I7759">
        <v>72.599999999999994</v>
      </c>
      <c r="J7759">
        <v>5.96</v>
      </c>
      <c r="K7759">
        <v>66.64</v>
      </c>
    </row>
    <row r="7760" spans="1:11" x14ac:dyDescent="0.3">
      <c r="A7760" t="s">
        <v>686</v>
      </c>
      <c r="B7760" s="2">
        <v>46234</v>
      </c>
      <c r="C7760">
        <v>345711.91</v>
      </c>
      <c r="D7760">
        <v>2281.6999999999998</v>
      </c>
      <c r="E7760">
        <v>257.31</v>
      </c>
      <c r="F7760">
        <v>4125.38</v>
      </c>
      <c r="G7760">
        <v>1064.53</v>
      </c>
      <c r="H7760">
        <v>340264.68</v>
      </c>
      <c r="I7760">
        <v>71.459999999999994</v>
      </c>
      <c r="J7760">
        <v>5.96</v>
      </c>
      <c r="K7760">
        <v>65.5</v>
      </c>
    </row>
    <row r="7761" spans="1:11" x14ac:dyDescent="0.3">
      <c r="A7761" t="s">
        <v>686</v>
      </c>
      <c r="B7761" s="2">
        <v>46265</v>
      </c>
      <c r="C7761">
        <v>340264.68</v>
      </c>
      <c r="D7761">
        <v>2245.75</v>
      </c>
      <c r="E7761">
        <v>253.25</v>
      </c>
      <c r="F7761">
        <v>4060.38</v>
      </c>
      <c r="G7761">
        <v>1047.76</v>
      </c>
      <c r="H7761">
        <v>334903.28999999998</v>
      </c>
      <c r="I7761">
        <v>70.33</v>
      </c>
      <c r="J7761">
        <v>5.96</v>
      </c>
      <c r="K7761">
        <v>64.37</v>
      </c>
    </row>
    <row r="7762" spans="1:11" x14ac:dyDescent="0.3">
      <c r="A7762" t="s">
        <v>686</v>
      </c>
      <c r="B7762" s="2">
        <v>46295</v>
      </c>
      <c r="C7762">
        <v>334903.28999999998</v>
      </c>
      <c r="D7762">
        <v>2210.36</v>
      </c>
      <c r="E7762">
        <v>249.26</v>
      </c>
      <c r="F7762">
        <v>3996.4</v>
      </c>
      <c r="G7762">
        <v>1031.25</v>
      </c>
      <c r="H7762">
        <v>329626.37</v>
      </c>
      <c r="I7762">
        <v>69.22</v>
      </c>
      <c r="J7762">
        <v>5.96</v>
      </c>
      <c r="K7762">
        <v>63.26</v>
      </c>
    </row>
    <row r="7763" spans="1:11" x14ac:dyDescent="0.3">
      <c r="A7763" t="s">
        <v>686</v>
      </c>
      <c r="B7763" s="2">
        <v>46326</v>
      </c>
      <c r="C7763">
        <v>329626.37</v>
      </c>
      <c r="D7763">
        <v>2175.5300000000002</v>
      </c>
      <c r="E7763">
        <v>245.34</v>
      </c>
      <c r="F7763">
        <v>3933.43</v>
      </c>
      <c r="G7763">
        <v>1015</v>
      </c>
      <c r="H7763">
        <v>324432.59999999998</v>
      </c>
      <c r="I7763">
        <v>68.13</v>
      </c>
      <c r="J7763">
        <v>5.96</v>
      </c>
      <c r="K7763">
        <v>62.17</v>
      </c>
    </row>
    <row r="7764" spans="1:11" x14ac:dyDescent="0.3">
      <c r="A7764" t="s">
        <v>686</v>
      </c>
      <c r="B7764" s="2">
        <v>46356</v>
      </c>
      <c r="C7764">
        <v>324432.59999999998</v>
      </c>
      <c r="D7764">
        <v>2141.2600000000002</v>
      </c>
      <c r="E7764">
        <v>241.47</v>
      </c>
      <c r="F7764">
        <v>3871.46</v>
      </c>
      <c r="G7764">
        <v>999.01</v>
      </c>
      <c r="H7764">
        <v>319320.67</v>
      </c>
      <c r="I7764">
        <v>67.06</v>
      </c>
      <c r="J7764">
        <v>5.96</v>
      </c>
      <c r="K7764">
        <v>61.1</v>
      </c>
    </row>
    <row r="7765" spans="1:11" x14ac:dyDescent="0.3">
      <c r="A7765" t="s">
        <v>686</v>
      </c>
      <c r="B7765" s="2">
        <v>46387</v>
      </c>
      <c r="C7765">
        <v>319320.67</v>
      </c>
      <c r="D7765">
        <v>2107.52</v>
      </c>
      <c r="E7765">
        <v>237.67</v>
      </c>
      <c r="F7765">
        <v>3810.46</v>
      </c>
      <c r="G7765">
        <v>983.27</v>
      </c>
      <c r="H7765">
        <v>314289.28000000003</v>
      </c>
      <c r="I7765">
        <v>66</v>
      </c>
      <c r="J7765">
        <v>5.96</v>
      </c>
      <c r="K7765">
        <v>60.04</v>
      </c>
    </row>
    <row r="7766" spans="1:11" x14ac:dyDescent="0.3">
      <c r="A7766" t="s">
        <v>687</v>
      </c>
      <c r="B7766" s="2">
        <v>46053</v>
      </c>
      <c r="C7766">
        <v>337907.04</v>
      </c>
      <c r="D7766">
        <v>1858.49</v>
      </c>
      <c r="E7766">
        <v>375.81</v>
      </c>
      <c r="F7766">
        <v>2669.13</v>
      </c>
      <c r="G7766">
        <v>523.38</v>
      </c>
      <c r="H7766">
        <v>334338.71999999997</v>
      </c>
      <c r="I7766">
        <v>70.03</v>
      </c>
      <c r="J7766">
        <v>6.02</v>
      </c>
      <c r="K7766">
        <v>64</v>
      </c>
    </row>
    <row r="7767" spans="1:11" x14ac:dyDescent="0.3">
      <c r="A7767" t="s">
        <v>687</v>
      </c>
      <c r="B7767" s="2">
        <v>46081</v>
      </c>
      <c r="C7767">
        <v>334338.71999999997</v>
      </c>
      <c r="D7767">
        <v>1838.86</v>
      </c>
      <c r="E7767">
        <v>371.84</v>
      </c>
      <c r="F7767">
        <v>2640.94</v>
      </c>
      <c r="G7767">
        <v>517.85</v>
      </c>
      <c r="H7767">
        <v>330808.08</v>
      </c>
      <c r="I7767">
        <v>69.290000000000006</v>
      </c>
      <c r="J7767">
        <v>6.02</v>
      </c>
      <c r="K7767">
        <v>63.26</v>
      </c>
    </row>
    <row r="7768" spans="1:11" x14ac:dyDescent="0.3">
      <c r="A7768" t="s">
        <v>687</v>
      </c>
      <c r="B7768" s="2">
        <v>46112</v>
      </c>
      <c r="C7768">
        <v>330808.08</v>
      </c>
      <c r="D7768">
        <v>1819.44</v>
      </c>
      <c r="E7768">
        <v>367.91</v>
      </c>
      <c r="F7768">
        <v>2613.06</v>
      </c>
      <c r="G7768">
        <v>512.39</v>
      </c>
      <c r="H7768">
        <v>327314.73</v>
      </c>
      <c r="I7768">
        <v>68.55</v>
      </c>
      <c r="J7768">
        <v>6.02</v>
      </c>
      <c r="K7768">
        <v>62.53</v>
      </c>
    </row>
    <row r="7769" spans="1:11" x14ac:dyDescent="0.3">
      <c r="A7769" t="s">
        <v>687</v>
      </c>
      <c r="B7769" s="2">
        <v>46142</v>
      </c>
      <c r="C7769">
        <v>327314.73</v>
      </c>
      <c r="D7769">
        <v>1800.23</v>
      </c>
      <c r="E7769">
        <v>364.03</v>
      </c>
      <c r="F7769">
        <v>2585.46</v>
      </c>
      <c r="G7769">
        <v>506.97</v>
      </c>
      <c r="H7769">
        <v>323858.27</v>
      </c>
      <c r="I7769">
        <v>67.83</v>
      </c>
      <c r="J7769">
        <v>6.02</v>
      </c>
      <c r="K7769">
        <v>61.81</v>
      </c>
    </row>
    <row r="7770" spans="1:11" x14ac:dyDescent="0.3">
      <c r="A7770" t="s">
        <v>687</v>
      </c>
      <c r="B7770" s="2">
        <v>46173</v>
      </c>
      <c r="C7770">
        <v>323858.27</v>
      </c>
      <c r="D7770">
        <v>1781.22</v>
      </c>
      <c r="E7770">
        <v>360.18</v>
      </c>
      <c r="F7770">
        <v>2558.16</v>
      </c>
      <c r="G7770">
        <v>501.62</v>
      </c>
      <c r="H7770">
        <v>320438.3</v>
      </c>
      <c r="I7770">
        <v>67.11</v>
      </c>
      <c r="J7770">
        <v>6.02</v>
      </c>
      <c r="K7770">
        <v>61.09</v>
      </c>
    </row>
    <row r="7771" spans="1:11" x14ac:dyDescent="0.3">
      <c r="A7771" t="s">
        <v>687</v>
      </c>
      <c r="B7771" s="2">
        <v>46203</v>
      </c>
      <c r="C7771">
        <v>320438.3</v>
      </c>
      <c r="D7771">
        <v>1762.41</v>
      </c>
      <c r="E7771">
        <v>356.38</v>
      </c>
      <c r="F7771">
        <v>2531.14</v>
      </c>
      <c r="G7771">
        <v>496.32</v>
      </c>
      <c r="H7771">
        <v>317054.45</v>
      </c>
      <c r="I7771">
        <v>66.41</v>
      </c>
      <c r="J7771">
        <v>6.02</v>
      </c>
      <c r="K7771">
        <v>60.38</v>
      </c>
    </row>
    <row r="7772" spans="1:11" x14ac:dyDescent="0.3">
      <c r="A7772" t="s">
        <v>687</v>
      </c>
      <c r="B7772" s="2">
        <v>46234</v>
      </c>
      <c r="C7772">
        <v>317054.45</v>
      </c>
      <c r="D7772">
        <v>1743.8</v>
      </c>
      <c r="E7772">
        <v>352.62</v>
      </c>
      <c r="F7772">
        <v>2504.42</v>
      </c>
      <c r="G7772">
        <v>491.08</v>
      </c>
      <c r="H7772">
        <v>313706.34000000003</v>
      </c>
      <c r="I7772">
        <v>65.7</v>
      </c>
      <c r="J7772">
        <v>6.02</v>
      </c>
      <c r="K7772">
        <v>59.68</v>
      </c>
    </row>
    <row r="7773" spans="1:11" x14ac:dyDescent="0.3">
      <c r="A7773" t="s">
        <v>687</v>
      </c>
      <c r="B7773" s="2">
        <v>46265</v>
      </c>
      <c r="C7773">
        <v>313706.34000000003</v>
      </c>
      <c r="D7773">
        <v>1725.38</v>
      </c>
      <c r="E7773">
        <v>348.89</v>
      </c>
      <c r="F7773">
        <v>2477.9699999999998</v>
      </c>
      <c r="G7773">
        <v>485.9</v>
      </c>
      <c r="H7773">
        <v>310393.58</v>
      </c>
      <c r="I7773">
        <v>65.010000000000005</v>
      </c>
      <c r="J7773">
        <v>6.02</v>
      </c>
      <c r="K7773">
        <v>58.99</v>
      </c>
    </row>
    <row r="7774" spans="1:11" x14ac:dyDescent="0.3">
      <c r="A7774" t="s">
        <v>687</v>
      </c>
      <c r="B7774" s="2">
        <v>46295</v>
      </c>
      <c r="C7774">
        <v>310393.58</v>
      </c>
      <c r="D7774">
        <v>1707.16</v>
      </c>
      <c r="E7774">
        <v>345.21</v>
      </c>
      <c r="F7774">
        <v>2451.8000000000002</v>
      </c>
      <c r="G7774">
        <v>480.77</v>
      </c>
      <c r="H7774">
        <v>307115.8</v>
      </c>
      <c r="I7774">
        <v>64.319999999999993</v>
      </c>
      <c r="J7774">
        <v>6.02</v>
      </c>
      <c r="K7774">
        <v>58.3</v>
      </c>
    </row>
    <row r="7775" spans="1:11" x14ac:dyDescent="0.3">
      <c r="A7775" t="s">
        <v>687</v>
      </c>
      <c r="B7775" s="2">
        <v>46326</v>
      </c>
      <c r="C7775">
        <v>307115.8</v>
      </c>
      <c r="D7775">
        <v>1689.14</v>
      </c>
      <c r="E7775">
        <v>341.56</v>
      </c>
      <c r="F7775">
        <v>2425.91</v>
      </c>
      <c r="G7775">
        <v>475.69</v>
      </c>
      <c r="H7775">
        <v>303872.64000000001</v>
      </c>
      <c r="I7775">
        <v>63.64</v>
      </c>
      <c r="J7775">
        <v>6.02</v>
      </c>
      <c r="K7775">
        <v>57.62</v>
      </c>
    </row>
    <row r="7776" spans="1:11" x14ac:dyDescent="0.3">
      <c r="A7776" t="s">
        <v>687</v>
      </c>
      <c r="B7776" s="2">
        <v>46356</v>
      </c>
      <c r="C7776">
        <v>303872.64000000001</v>
      </c>
      <c r="D7776">
        <v>1671.3</v>
      </c>
      <c r="E7776">
        <v>337.96</v>
      </c>
      <c r="F7776">
        <v>2400.29</v>
      </c>
      <c r="G7776">
        <v>470.67</v>
      </c>
      <c r="H7776">
        <v>300663.73</v>
      </c>
      <c r="I7776">
        <v>62.97</v>
      </c>
      <c r="J7776">
        <v>6.02</v>
      </c>
      <c r="K7776">
        <v>56.95</v>
      </c>
    </row>
    <row r="7777" spans="1:11" x14ac:dyDescent="0.3">
      <c r="A7777" t="s">
        <v>687</v>
      </c>
      <c r="B7777" s="2">
        <v>46387</v>
      </c>
      <c r="C7777">
        <v>300663.73</v>
      </c>
      <c r="D7777">
        <v>1653.65</v>
      </c>
      <c r="E7777">
        <v>334.39</v>
      </c>
      <c r="F7777">
        <v>2374.94</v>
      </c>
      <c r="G7777">
        <v>465.69</v>
      </c>
      <c r="H7777">
        <v>297488.7</v>
      </c>
      <c r="I7777">
        <v>62.31</v>
      </c>
      <c r="J7777">
        <v>6.02</v>
      </c>
      <c r="K7777">
        <v>56.28</v>
      </c>
    </row>
    <row r="7778" spans="1:11" x14ac:dyDescent="0.3">
      <c r="A7778" t="s">
        <v>688</v>
      </c>
      <c r="B7778" s="2">
        <v>46053</v>
      </c>
      <c r="C7778">
        <v>394651.26</v>
      </c>
      <c r="D7778">
        <v>1965.69</v>
      </c>
      <c r="E7778">
        <v>550.02</v>
      </c>
      <c r="F7778">
        <v>2011.68</v>
      </c>
      <c r="G7778">
        <v>741.04</v>
      </c>
      <c r="H7778">
        <v>391348.52</v>
      </c>
      <c r="I7778">
        <v>81.87</v>
      </c>
      <c r="J7778">
        <v>6.23</v>
      </c>
      <c r="K7778">
        <v>75.64</v>
      </c>
    </row>
    <row r="7779" spans="1:11" x14ac:dyDescent="0.3">
      <c r="A7779" t="s">
        <v>688</v>
      </c>
      <c r="B7779" s="2">
        <v>46081</v>
      </c>
      <c r="C7779">
        <v>391348.52</v>
      </c>
      <c r="D7779">
        <v>1949.24</v>
      </c>
      <c r="E7779">
        <v>545.41999999999996</v>
      </c>
      <c r="F7779">
        <v>1994.84</v>
      </c>
      <c r="G7779">
        <v>734.84</v>
      </c>
      <c r="H7779">
        <v>388073.41</v>
      </c>
      <c r="I7779">
        <v>81.19</v>
      </c>
      <c r="J7779">
        <v>6.23</v>
      </c>
      <c r="K7779">
        <v>74.959999999999994</v>
      </c>
    </row>
    <row r="7780" spans="1:11" x14ac:dyDescent="0.3">
      <c r="A7780" t="s">
        <v>688</v>
      </c>
      <c r="B7780" s="2">
        <v>46112</v>
      </c>
      <c r="C7780">
        <v>388073.41</v>
      </c>
      <c r="D7780">
        <v>1932.93</v>
      </c>
      <c r="E7780">
        <v>540.86</v>
      </c>
      <c r="F7780">
        <v>1978.15</v>
      </c>
      <c r="G7780">
        <v>728.69</v>
      </c>
      <c r="H7780">
        <v>384825.72</v>
      </c>
      <c r="I7780">
        <v>80.510000000000005</v>
      </c>
      <c r="J7780">
        <v>6.23</v>
      </c>
      <c r="K7780">
        <v>74.28</v>
      </c>
    </row>
    <row r="7781" spans="1:11" x14ac:dyDescent="0.3">
      <c r="A7781" t="s">
        <v>688</v>
      </c>
      <c r="B7781" s="2">
        <v>46142</v>
      </c>
      <c r="C7781">
        <v>384825.72</v>
      </c>
      <c r="D7781">
        <v>1916.75</v>
      </c>
      <c r="E7781">
        <v>536.33000000000004</v>
      </c>
      <c r="F7781">
        <v>1961.59</v>
      </c>
      <c r="G7781">
        <v>722.59</v>
      </c>
      <c r="H7781">
        <v>381605.2</v>
      </c>
      <c r="I7781">
        <v>79.84</v>
      </c>
      <c r="J7781">
        <v>6.23</v>
      </c>
      <c r="K7781">
        <v>73.61</v>
      </c>
    </row>
    <row r="7782" spans="1:11" x14ac:dyDescent="0.3">
      <c r="A7782" t="s">
        <v>688</v>
      </c>
      <c r="B7782" s="2">
        <v>46173</v>
      </c>
      <c r="C7782">
        <v>381605.2</v>
      </c>
      <c r="D7782">
        <v>1900.71</v>
      </c>
      <c r="E7782">
        <v>531.84</v>
      </c>
      <c r="F7782">
        <v>1945.18</v>
      </c>
      <c r="G7782">
        <v>716.54</v>
      </c>
      <c r="H7782">
        <v>378411.64</v>
      </c>
      <c r="I7782">
        <v>79.17</v>
      </c>
      <c r="J7782">
        <v>6.23</v>
      </c>
      <c r="K7782">
        <v>72.94</v>
      </c>
    </row>
    <row r="7783" spans="1:11" x14ac:dyDescent="0.3">
      <c r="A7783" t="s">
        <v>688</v>
      </c>
      <c r="B7783" s="2">
        <v>46203</v>
      </c>
      <c r="C7783">
        <v>378411.64</v>
      </c>
      <c r="D7783">
        <v>1884.81</v>
      </c>
      <c r="E7783">
        <v>527.39</v>
      </c>
      <c r="F7783">
        <v>1928.9</v>
      </c>
      <c r="G7783">
        <v>710.55</v>
      </c>
      <c r="H7783">
        <v>375244.79999999999</v>
      </c>
      <c r="I7783">
        <v>78.510000000000005</v>
      </c>
      <c r="J7783">
        <v>6.23</v>
      </c>
      <c r="K7783">
        <v>72.28</v>
      </c>
    </row>
    <row r="7784" spans="1:11" x14ac:dyDescent="0.3">
      <c r="A7784" t="s">
        <v>688</v>
      </c>
      <c r="B7784" s="2">
        <v>46234</v>
      </c>
      <c r="C7784">
        <v>375244.79999999999</v>
      </c>
      <c r="D7784">
        <v>1869.03</v>
      </c>
      <c r="E7784">
        <v>522.98</v>
      </c>
      <c r="F7784">
        <v>1912.76</v>
      </c>
      <c r="G7784">
        <v>704.6</v>
      </c>
      <c r="H7784">
        <v>372104.47</v>
      </c>
      <c r="I7784">
        <v>77.849999999999994</v>
      </c>
      <c r="J7784">
        <v>6.23</v>
      </c>
      <c r="K7784">
        <v>71.62</v>
      </c>
    </row>
    <row r="7785" spans="1:11" x14ac:dyDescent="0.3">
      <c r="A7785" t="s">
        <v>688</v>
      </c>
      <c r="B7785" s="2">
        <v>46265</v>
      </c>
      <c r="C7785">
        <v>372104.47</v>
      </c>
      <c r="D7785">
        <v>1853.39</v>
      </c>
      <c r="E7785">
        <v>518.6</v>
      </c>
      <c r="F7785">
        <v>1896.75</v>
      </c>
      <c r="G7785">
        <v>698.7</v>
      </c>
      <c r="H7785">
        <v>368990.41</v>
      </c>
      <c r="I7785">
        <v>77.2</v>
      </c>
      <c r="J7785">
        <v>6.23</v>
      </c>
      <c r="K7785">
        <v>70.97</v>
      </c>
    </row>
    <row r="7786" spans="1:11" x14ac:dyDescent="0.3">
      <c r="A7786" t="s">
        <v>688</v>
      </c>
      <c r="B7786" s="2">
        <v>46295</v>
      </c>
      <c r="C7786">
        <v>368990.41</v>
      </c>
      <c r="D7786">
        <v>1837.88</v>
      </c>
      <c r="E7786">
        <v>514.26</v>
      </c>
      <c r="F7786">
        <v>1880.88</v>
      </c>
      <c r="G7786">
        <v>692.86</v>
      </c>
      <c r="H7786">
        <v>365902.42</v>
      </c>
      <c r="I7786">
        <v>76.55</v>
      </c>
      <c r="J7786">
        <v>6.23</v>
      </c>
      <c r="K7786">
        <v>70.319999999999993</v>
      </c>
    </row>
    <row r="7787" spans="1:11" x14ac:dyDescent="0.3">
      <c r="A7787" t="s">
        <v>688</v>
      </c>
      <c r="B7787" s="2">
        <v>46326</v>
      </c>
      <c r="C7787">
        <v>365902.42</v>
      </c>
      <c r="D7787">
        <v>1822.5</v>
      </c>
      <c r="E7787">
        <v>509.96</v>
      </c>
      <c r="F7787">
        <v>1865.14</v>
      </c>
      <c r="G7787">
        <v>687.06</v>
      </c>
      <c r="H7787">
        <v>362840.27</v>
      </c>
      <c r="I7787">
        <v>75.91</v>
      </c>
      <c r="J7787">
        <v>6.23</v>
      </c>
      <c r="K7787">
        <v>69.680000000000007</v>
      </c>
    </row>
    <row r="7788" spans="1:11" x14ac:dyDescent="0.3">
      <c r="A7788" t="s">
        <v>688</v>
      </c>
      <c r="B7788" s="2">
        <v>46356</v>
      </c>
      <c r="C7788">
        <v>362840.27</v>
      </c>
      <c r="D7788">
        <v>1807.25</v>
      </c>
      <c r="E7788">
        <v>505.69</v>
      </c>
      <c r="F7788">
        <v>1849.53</v>
      </c>
      <c r="G7788">
        <v>681.31</v>
      </c>
      <c r="H7788">
        <v>359803.74</v>
      </c>
      <c r="I7788">
        <v>75.28</v>
      </c>
      <c r="J7788">
        <v>6.23</v>
      </c>
      <c r="K7788">
        <v>69.05</v>
      </c>
    </row>
    <row r="7789" spans="1:11" x14ac:dyDescent="0.3">
      <c r="A7789" t="s">
        <v>688</v>
      </c>
      <c r="B7789" s="2">
        <v>46387</v>
      </c>
      <c r="C7789">
        <v>359803.74</v>
      </c>
      <c r="D7789">
        <v>1792.12</v>
      </c>
      <c r="E7789">
        <v>501.46</v>
      </c>
      <c r="F7789">
        <v>1834.05</v>
      </c>
      <c r="G7789">
        <v>675.61</v>
      </c>
      <c r="H7789">
        <v>356792.63</v>
      </c>
      <c r="I7789">
        <v>74.650000000000006</v>
      </c>
      <c r="J7789">
        <v>6.23</v>
      </c>
      <c r="K7789">
        <v>68.42</v>
      </c>
    </row>
    <row r="7790" spans="1:11" x14ac:dyDescent="0.3">
      <c r="A7790" t="s">
        <v>689</v>
      </c>
      <c r="B7790" s="2">
        <v>46053</v>
      </c>
      <c r="C7790">
        <v>620035.42000000004</v>
      </c>
      <c r="D7790">
        <v>3087.26</v>
      </c>
      <c r="E7790">
        <v>703.94</v>
      </c>
      <c r="F7790">
        <v>6940.91</v>
      </c>
      <c r="G7790">
        <v>910.62</v>
      </c>
      <c r="H7790">
        <v>611479.94999999995</v>
      </c>
      <c r="I7790">
        <v>128.28</v>
      </c>
      <c r="J7790">
        <v>6.65</v>
      </c>
      <c r="K7790">
        <v>121.64</v>
      </c>
    </row>
    <row r="7791" spans="1:11" x14ac:dyDescent="0.3">
      <c r="A7791" t="s">
        <v>689</v>
      </c>
      <c r="B7791" s="2">
        <v>46081</v>
      </c>
      <c r="C7791">
        <v>611479.94999999995</v>
      </c>
      <c r="D7791">
        <v>3044.66</v>
      </c>
      <c r="E7791">
        <v>694.22</v>
      </c>
      <c r="F7791">
        <v>6845.14</v>
      </c>
      <c r="G7791">
        <v>898.06</v>
      </c>
      <c r="H7791">
        <v>603042.53</v>
      </c>
      <c r="I7791">
        <v>126.51</v>
      </c>
      <c r="J7791">
        <v>6.65</v>
      </c>
      <c r="K7791">
        <v>119.87</v>
      </c>
    </row>
    <row r="7792" spans="1:11" x14ac:dyDescent="0.3">
      <c r="A7792" t="s">
        <v>689</v>
      </c>
      <c r="B7792" s="2">
        <v>46112</v>
      </c>
      <c r="C7792">
        <v>603042.53</v>
      </c>
      <c r="D7792">
        <v>3002.65</v>
      </c>
      <c r="E7792">
        <v>684.64</v>
      </c>
      <c r="F7792">
        <v>6750.69</v>
      </c>
      <c r="G7792">
        <v>885.66</v>
      </c>
      <c r="H7792">
        <v>594721.54</v>
      </c>
      <c r="I7792">
        <v>124.77</v>
      </c>
      <c r="J7792">
        <v>6.65</v>
      </c>
      <c r="K7792">
        <v>118.12</v>
      </c>
    </row>
    <row r="7793" spans="1:11" x14ac:dyDescent="0.3">
      <c r="A7793" t="s">
        <v>689</v>
      </c>
      <c r="B7793" s="2">
        <v>46142</v>
      </c>
      <c r="C7793">
        <v>594721.54</v>
      </c>
      <c r="D7793">
        <v>2961.22</v>
      </c>
      <c r="E7793">
        <v>675.2</v>
      </c>
      <c r="F7793">
        <v>6657.54</v>
      </c>
      <c r="G7793">
        <v>873.44</v>
      </c>
      <c r="H7793">
        <v>586515.36</v>
      </c>
      <c r="I7793">
        <v>123.05</v>
      </c>
      <c r="J7793">
        <v>6.65</v>
      </c>
      <c r="K7793">
        <v>116.4</v>
      </c>
    </row>
    <row r="7794" spans="1:11" x14ac:dyDescent="0.3">
      <c r="A7794" t="s">
        <v>689</v>
      </c>
      <c r="B7794" s="2">
        <v>46173</v>
      </c>
      <c r="C7794">
        <v>586515.36</v>
      </c>
      <c r="D7794">
        <v>2920.36</v>
      </c>
      <c r="E7794">
        <v>665.88</v>
      </c>
      <c r="F7794">
        <v>6565.68</v>
      </c>
      <c r="G7794">
        <v>861.39</v>
      </c>
      <c r="H7794">
        <v>578422.41</v>
      </c>
      <c r="I7794">
        <v>121.35</v>
      </c>
      <c r="J7794">
        <v>6.65</v>
      </c>
      <c r="K7794">
        <v>114.7</v>
      </c>
    </row>
    <row r="7795" spans="1:11" x14ac:dyDescent="0.3">
      <c r="A7795" t="s">
        <v>689</v>
      </c>
      <c r="B7795" s="2">
        <v>46203</v>
      </c>
      <c r="C7795">
        <v>578422.41</v>
      </c>
      <c r="D7795">
        <v>2880.06</v>
      </c>
      <c r="E7795">
        <v>656.69</v>
      </c>
      <c r="F7795">
        <v>6475.08</v>
      </c>
      <c r="G7795">
        <v>849.51</v>
      </c>
      <c r="H7795">
        <v>570441.14</v>
      </c>
      <c r="I7795">
        <v>119.67</v>
      </c>
      <c r="J7795">
        <v>6.65</v>
      </c>
      <c r="K7795">
        <v>113.03</v>
      </c>
    </row>
    <row r="7796" spans="1:11" x14ac:dyDescent="0.3">
      <c r="A7796" t="s">
        <v>689</v>
      </c>
      <c r="B7796" s="2">
        <v>46234</v>
      </c>
      <c r="C7796">
        <v>570441.14</v>
      </c>
      <c r="D7796">
        <v>2840.32</v>
      </c>
      <c r="E7796">
        <v>647.63</v>
      </c>
      <c r="F7796">
        <v>6385.73</v>
      </c>
      <c r="G7796">
        <v>837.78</v>
      </c>
      <c r="H7796">
        <v>562569.99</v>
      </c>
      <c r="I7796">
        <v>118.02</v>
      </c>
      <c r="J7796">
        <v>6.65</v>
      </c>
      <c r="K7796">
        <v>111.38</v>
      </c>
    </row>
    <row r="7797" spans="1:11" x14ac:dyDescent="0.3">
      <c r="A7797" t="s">
        <v>689</v>
      </c>
      <c r="B7797" s="2">
        <v>46265</v>
      </c>
      <c r="C7797">
        <v>562569.99</v>
      </c>
      <c r="D7797">
        <v>2801.13</v>
      </c>
      <c r="E7797">
        <v>638.69000000000005</v>
      </c>
      <c r="F7797">
        <v>6297.62</v>
      </c>
      <c r="G7797">
        <v>826.22</v>
      </c>
      <c r="H7797">
        <v>554807.44999999995</v>
      </c>
      <c r="I7797">
        <v>116.39</v>
      </c>
      <c r="J7797">
        <v>6.65</v>
      </c>
      <c r="K7797">
        <v>109.75</v>
      </c>
    </row>
    <row r="7798" spans="1:11" x14ac:dyDescent="0.3">
      <c r="A7798" t="s">
        <v>689</v>
      </c>
      <c r="B7798" s="2">
        <v>46295</v>
      </c>
      <c r="C7798">
        <v>554807.44999999995</v>
      </c>
      <c r="D7798">
        <v>2762.48</v>
      </c>
      <c r="E7798">
        <v>629.88</v>
      </c>
      <c r="F7798">
        <v>6210.73</v>
      </c>
      <c r="G7798">
        <v>814.82</v>
      </c>
      <c r="H7798">
        <v>547152.02</v>
      </c>
      <c r="I7798">
        <v>114.79</v>
      </c>
      <c r="J7798">
        <v>6.65</v>
      </c>
      <c r="K7798">
        <v>108.14</v>
      </c>
    </row>
    <row r="7799" spans="1:11" x14ac:dyDescent="0.3">
      <c r="A7799" t="s">
        <v>689</v>
      </c>
      <c r="B7799" s="2">
        <v>46326</v>
      </c>
      <c r="C7799">
        <v>547152.02</v>
      </c>
      <c r="D7799">
        <v>2724.36</v>
      </c>
      <c r="E7799">
        <v>621.19000000000005</v>
      </c>
      <c r="F7799">
        <v>6125.03</v>
      </c>
      <c r="G7799">
        <v>803.58</v>
      </c>
      <c r="H7799">
        <v>539602.22</v>
      </c>
      <c r="I7799">
        <v>113.2</v>
      </c>
      <c r="J7799">
        <v>6.65</v>
      </c>
      <c r="K7799">
        <v>106.56</v>
      </c>
    </row>
    <row r="7800" spans="1:11" x14ac:dyDescent="0.3">
      <c r="A7800" t="s">
        <v>689</v>
      </c>
      <c r="B7800" s="2">
        <v>46356</v>
      </c>
      <c r="C7800">
        <v>539602.22</v>
      </c>
      <c r="D7800">
        <v>2686.77</v>
      </c>
      <c r="E7800">
        <v>612.62</v>
      </c>
      <c r="F7800">
        <v>6040.51</v>
      </c>
      <c r="G7800">
        <v>792.49</v>
      </c>
      <c r="H7800">
        <v>532156.6</v>
      </c>
      <c r="I7800">
        <v>111.64</v>
      </c>
      <c r="J7800">
        <v>6.65</v>
      </c>
      <c r="K7800">
        <v>105</v>
      </c>
    </row>
    <row r="7801" spans="1:11" x14ac:dyDescent="0.3">
      <c r="A7801" t="s">
        <v>689</v>
      </c>
      <c r="B7801" s="2">
        <v>46387</v>
      </c>
      <c r="C7801">
        <v>532156.6</v>
      </c>
      <c r="D7801">
        <v>2649.7</v>
      </c>
      <c r="E7801">
        <v>604.16999999999996</v>
      </c>
      <c r="F7801">
        <v>5957.16</v>
      </c>
      <c r="G7801">
        <v>781.56</v>
      </c>
      <c r="H7801">
        <v>524813.71</v>
      </c>
      <c r="I7801">
        <v>110.1</v>
      </c>
      <c r="J7801">
        <v>6.65</v>
      </c>
      <c r="K7801">
        <v>103.46</v>
      </c>
    </row>
    <row r="7802" spans="1:11" x14ac:dyDescent="0.3">
      <c r="A7802" t="s">
        <v>690</v>
      </c>
      <c r="B7802" s="2">
        <v>46053</v>
      </c>
      <c r="C7802">
        <v>467834.51</v>
      </c>
      <c r="D7802">
        <v>2418.6999999999998</v>
      </c>
      <c r="E7802">
        <v>637.29</v>
      </c>
      <c r="F7802">
        <v>6929.88</v>
      </c>
      <c r="G7802">
        <v>1501.08</v>
      </c>
      <c r="H7802">
        <v>458766.26</v>
      </c>
      <c r="I7802">
        <v>96.52</v>
      </c>
      <c r="J7802">
        <v>6.54</v>
      </c>
      <c r="K7802">
        <v>89.98</v>
      </c>
    </row>
    <row r="7803" spans="1:11" x14ac:dyDescent="0.3">
      <c r="A7803" t="s">
        <v>690</v>
      </c>
      <c r="B7803" s="2">
        <v>46081</v>
      </c>
      <c r="C7803">
        <v>458766.26</v>
      </c>
      <c r="D7803">
        <v>2371.8200000000002</v>
      </c>
      <c r="E7803">
        <v>624.94000000000005</v>
      </c>
      <c r="F7803">
        <v>6795.55</v>
      </c>
      <c r="G7803">
        <v>1471.99</v>
      </c>
      <c r="H7803">
        <v>449873.78</v>
      </c>
      <c r="I7803">
        <v>94.65</v>
      </c>
      <c r="J7803">
        <v>6.54</v>
      </c>
      <c r="K7803">
        <v>88.11</v>
      </c>
    </row>
    <row r="7804" spans="1:11" x14ac:dyDescent="0.3">
      <c r="A7804" t="s">
        <v>690</v>
      </c>
      <c r="B7804" s="2">
        <v>46112</v>
      </c>
      <c r="C7804">
        <v>449873.78</v>
      </c>
      <c r="D7804">
        <v>2325.85</v>
      </c>
      <c r="E7804">
        <v>612.83000000000004</v>
      </c>
      <c r="F7804">
        <v>6663.83</v>
      </c>
      <c r="G7804">
        <v>1443.45</v>
      </c>
      <c r="H7804">
        <v>441153.67</v>
      </c>
      <c r="I7804">
        <v>92.82</v>
      </c>
      <c r="J7804">
        <v>6.54</v>
      </c>
      <c r="K7804">
        <v>86.27</v>
      </c>
    </row>
    <row r="7805" spans="1:11" x14ac:dyDescent="0.3">
      <c r="A7805" t="s">
        <v>690</v>
      </c>
      <c r="B7805" s="2">
        <v>46142</v>
      </c>
      <c r="C7805">
        <v>441153.67</v>
      </c>
      <c r="D7805">
        <v>2280.7600000000002</v>
      </c>
      <c r="E7805">
        <v>600.95000000000005</v>
      </c>
      <c r="F7805">
        <v>6534.66</v>
      </c>
      <c r="G7805">
        <v>1415.47</v>
      </c>
      <c r="H7805">
        <v>432602.58</v>
      </c>
      <c r="I7805">
        <v>91.02</v>
      </c>
      <c r="J7805">
        <v>6.54</v>
      </c>
      <c r="K7805">
        <v>84.47</v>
      </c>
    </row>
    <row r="7806" spans="1:11" x14ac:dyDescent="0.3">
      <c r="A7806" t="s">
        <v>690</v>
      </c>
      <c r="B7806" s="2">
        <v>46173</v>
      </c>
      <c r="C7806">
        <v>432602.58</v>
      </c>
      <c r="D7806">
        <v>2236.56</v>
      </c>
      <c r="E7806">
        <v>589.29999999999995</v>
      </c>
      <c r="F7806">
        <v>6408</v>
      </c>
      <c r="G7806">
        <v>1388.04</v>
      </c>
      <c r="H7806">
        <v>424217.24</v>
      </c>
      <c r="I7806">
        <v>89.25</v>
      </c>
      <c r="J7806">
        <v>6.54</v>
      </c>
      <c r="K7806">
        <v>82.71</v>
      </c>
    </row>
    <row r="7807" spans="1:11" x14ac:dyDescent="0.3">
      <c r="A7807" t="s">
        <v>690</v>
      </c>
      <c r="B7807" s="2">
        <v>46203</v>
      </c>
      <c r="C7807">
        <v>424217.24</v>
      </c>
      <c r="D7807">
        <v>2193.1999999999998</v>
      </c>
      <c r="E7807">
        <v>577.88</v>
      </c>
      <c r="F7807">
        <v>6283.79</v>
      </c>
      <c r="G7807">
        <v>1361.13</v>
      </c>
      <c r="H7807">
        <v>415994.45</v>
      </c>
      <c r="I7807">
        <v>87.52</v>
      </c>
      <c r="J7807">
        <v>6.54</v>
      </c>
      <c r="K7807">
        <v>80.98</v>
      </c>
    </row>
    <row r="7808" spans="1:11" x14ac:dyDescent="0.3">
      <c r="A7808" t="s">
        <v>690</v>
      </c>
      <c r="B7808" s="2">
        <v>46234</v>
      </c>
      <c r="C7808">
        <v>415994.45</v>
      </c>
      <c r="D7808">
        <v>2150.69</v>
      </c>
      <c r="E7808">
        <v>566.67999999999995</v>
      </c>
      <c r="F7808">
        <v>6161.99</v>
      </c>
      <c r="G7808">
        <v>1334.75</v>
      </c>
      <c r="H7808">
        <v>407931.03</v>
      </c>
      <c r="I7808">
        <v>85.83</v>
      </c>
      <c r="J7808">
        <v>6.54</v>
      </c>
      <c r="K7808">
        <v>79.28</v>
      </c>
    </row>
    <row r="7809" spans="1:11" x14ac:dyDescent="0.3">
      <c r="A7809" t="s">
        <v>690</v>
      </c>
      <c r="B7809" s="2">
        <v>46265</v>
      </c>
      <c r="C7809">
        <v>407931.03</v>
      </c>
      <c r="D7809">
        <v>2109</v>
      </c>
      <c r="E7809">
        <v>555.69000000000005</v>
      </c>
      <c r="F7809">
        <v>6042.55</v>
      </c>
      <c r="G7809">
        <v>1308.8800000000001</v>
      </c>
      <c r="H7809">
        <v>400023.92</v>
      </c>
      <c r="I7809">
        <v>84.16</v>
      </c>
      <c r="J7809">
        <v>6.54</v>
      </c>
      <c r="K7809">
        <v>77.62</v>
      </c>
    </row>
    <row r="7810" spans="1:11" x14ac:dyDescent="0.3">
      <c r="A7810" t="s">
        <v>690</v>
      </c>
      <c r="B7810" s="2">
        <v>46295</v>
      </c>
      <c r="C7810">
        <v>400023.92</v>
      </c>
      <c r="D7810">
        <v>2068.12</v>
      </c>
      <c r="E7810">
        <v>544.91999999999996</v>
      </c>
      <c r="F7810">
        <v>5925.42</v>
      </c>
      <c r="G7810">
        <v>1283.51</v>
      </c>
      <c r="H7810">
        <v>392270.07</v>
      </c>
      <c r="I7810">
        <v>82.53</v>
      </c>
      <c r="J7810">
        <v>6.54</v>
      </c>
      <c r="K7810">
        <v>75.989999999999995</v>
      </c>
    </row>
    <row r="7811" spans="1:11" x14ac:dyDescent="0.3">
      <c r="A7811" t="s">
        <v>690</v>
      </c>
      <c r="B7811" s="2">
        <v>46326</v>
      </c>
      <c r="C7811">
        <v>392270.07</v>
      </c>
      <c r="D7811">
        <v>2028.04</v>
      </c>
      <c r="E7811">
        <v>534.36</v>
      </c>
      <c r="F7811">
        <v>5810.57</v>
      </c>
      <c r="G7811">
        <v>1258.6300000000001</v>
      </c>
      <c r="H7811">
        <v>384666.52</v>
      </c>
      <c r="I7811">
        <v>80.930000000000007</v>
      </c>
      <c r="J7811">
        <v>6.54</v>
      </c>
      <c r="K7811">
        <v>74.39</v>
      </c>
    </row>
    <row r="7812" spans="1:11" x14ac:dyDescent="0.3">
      <c r="A7812" t="s">
        <v>690</v>
      </c>
      <c r="B7812" s="2">
        <v>46356</v>
      </c>
      <c r="C7812">
        <v>384666.52</v>
      </c>
      <c r="D7812">
        <v>1988.73</v>
      </c>
      <c r="E7812">
        <v>524</v>
      </c>
      <c r="F7812">
        <v>5697.94</v>
      </c>
      <c r="G7812">
        <v>1234.23</v>
      </c>
      <c r="H7812">
        <v>377210.35</v>
      </c>
      <c r="I7812">
        <v>79.36</v>
      </c>
      <c r="J7812">
        <v>6.54</v>
      </c>
      <c r="K7812">
        <v>72.819999999999993</v>
      </c>
    </row>
    <row r="7813" spans="1:11" x14ac:dyDescent="0.3">
      <c r="A7813" t="s">
        <v>690</v>
      </c>
      <c r="B7813" s="2">
        <v>46387</v>
      </c>
      <c r="C7813">
        <v>377210.35</v>
      </c>
      <c r="D7813">
        <v>1950.18</v>
      </c>
      <c r="E7813">
        <v>513.84</v>
      </c>
      <c r="F7813">
        <v>5587.49</v>
      </c>
      <c r="G7813">
        <v>1210.31</v>
      </c>
      <c r="H7813">
        <v>369898.7</v>
      </c>
      <c r="I7813">
        <v>77.819999999999993</v>
      </c>
      <c r="J7813">
        <v>6.54</v>
      </c>
      <c r="K7813">
        <v>71.28</v>
      </c>
    </row>
    <row r="7814" spans="1:11" x14ac:dyDescent="0.3">
      <c r="A7814" t="s">
        <v>691</v>
      </c>
      <c r="B7814" s="2">
        <v>46053</v>
      </c>
      <c r="C7814">
        <v>301479.02</v>
      </c>
      <c r="D7814">
        <v>1709.13</v>
      </c>
      <c r="E7814">
        <v>351.13</v>
      </c>
      <c r="F7814">
        <v>1430.43</v>
      </c>
      <c r="G7814">
        <v>989.89</v>
      </c>
      <c r="H7814">
        <v>298707.58</v>
      </c>
      <c r="I7814">
        <v>62.52</v>
      </c>
      <c r="J7814">
        <v>6.97</v>
      </c>
      <c r="K7814">
        <v>55.55</v>
      </c>
    </row>
    <row r="7815" spans="1:11" x14ac:dyDescent="0.3">
      <c r="A7815" t="s">
        <v>691</v>
      </c>
      <c r="B7815" s="2">
        <v>46081</v>
      </c>
      <c r="C7815">
        <v>298707.58</v>
      </c>
      <c r="D7815">
        <v>1693.42</v>
      </c>
      <c r="E7815">
        <v>347.9</v>
      </c>
      <c r="F7815">
        <v>1417.28</v>
      </c>
      <c r="G7815">
        <v>980.79</v>
      </c>
      <c r="H7815">
        <v>295961.62</v>
      </c>
      <c r="I7815">
        <v>61.94</v>
      </c>
      <c r="J7815">
        <v>6.97</v>
      </c>
      <c r="K7815">
        <v>54.97</v>
      </c>
    </row>
    <row r="7816" spans="1:11" x14ac:dyDescent="0.3">
      <c r="A7816" t="s">
        <v>691</v>
      </c>
      <c r="B7816" s="2">
        <v>46112</v>
      </c>
      <c r="C7816">
        <v>295961.62</v>
      </c>
      <c r="D7816">
        <v>1677.86</v>
      </c>
      <c r="E7816">
        <v>344.7</v>
      </c>
      <c r="F7816">
        <v>1404.25</v>
      </c>
      <c r="G7816">
        <v>971.77</v>
      </c>
      <c r="H7816">
        <v>293240.90000000002</v>
      </c>
      <c r="I7816">
        <v>61.38</v>
      </c>
      <c r="J7816">
        <v>6.97</v>
      </c>
      <c r="K7816">
        <v>54.4</v>
      </c>
    </row>
    <row r="7817" spans="1:11" x14ac:dyDescent="0.3">
      <c r="A7817" t="s">
        <v>691</v>
      </c>
      <c r="B7817" s="2">
        <v>46142</v>
      </c>
      <c r="C7817">
        <v>293240.90000000002</v>
      </c>
      <c r="D7817">
        <v>1662.43</v>
      </c>
      <c r="E7817">
        <v>341.53</v>
      </c>
      <c r="F7817">
        <v>1391.34</v>
      </c>
      <c r="G7817">
        <v>962.84</v>
      </c>
      <c r="H7817">
        <v>290545.19</v>
      </c>
      <c r="I7817">
        <v>60.81</v>
      </c>
      <c r="J7817">
        <v>6.97</v>
      </c>
      <c r="K7817">
        <v>53.84</v>
      </c>
    </row>
    <row r="7818" spans="1:11" x14ac:dyDescent="0.3">
      <c r="A7818" t="s">
        <v>691</v>
      </c>
      <c r="B7818" s="2">
        <v>46173</v>
      </c>
      <c r="C7818">
        <v>290545.19</v>
      </c>
      <c r="D7818">
        <v>1647.15</v>
      </c>
      <c r="E7818">
        <v>338.39</v>
      </c>
      <c r="F7818">
        <v>1378.55</v>
      </c>
      <c r="G7818">
        <v>953.99</v>
      </c>
      <c r="H7818">
        <v>287874.26</v>
      </c>
      <c r="I7818">
        <v>60.25</v>
      </c>
      <c r="J7818">
        <v>6.97</v>
      </c>
      <c r="K7818">
        <v>53.28</v>
      </c>
    </row>
    <row r="7819" spans="1:11" x14ac:dyDescent="0.3">
      <c r="A7819" t="s">
        <v>691</v>
      </c>
      <c r="B7819" s="2">
        <v>46203</v>
      </c>
      <c r="C7819">
        <v>287874.26</v>
      </c>
      <c r="D7819">
        <v>1632.01</v>
      </c>
      <c r="E7819">
        <v>335.28</v>
      </c>
      <c r="F7819">
        <v>1365.88</v>
      </c>
      <c r="G7819">
        <v>945.22</v>
      </c>
      <c r="H7819">
        <v>285227.88</v>
      </c>
      <c r="I7819">
        <v>59.7</v>
      </c>
      <c r="J7819">
        <v>6.97</v>
      </c>
      <c r="K7819">
        <v>52.73</v>
      </c>
    </row>
    <row r="7820" spans="1:11" x14ac:dyDescent="0.3">
      <c r="A7820" t="s">
        <v>691</v>
      </c>
      <c r="B7820" s="2">
        <v>46234</v>
      </c>
      <c r="C7820">
        <v>285227.88</v>
      </c>
      <c r="D7820">
        <v>1617</v>
      </c>
      <c r="E7820">
        <v>332.2</v>
      </c>
      <c r="F7820">
        <v>1353.32</v>
      </c>
      <c r="G7820">
        <v>936.53</v>
      </c>
      <c r="H7820">
        <v>282605.84000000003</v>
      </c>
      <c r="I7820">
        <v>59.15</v>
      </c>
      <c r="J7820">
        <v>6.97</v>
      </c>
      <c r="K7820">
        <v>52.18</v>
      </c>
    </row>
    <row r="7821" spans="1:11" x14ac:dyDescent="0.3">
      <c r="A7821" t="s">
        <v>691</v>
      </c>
      <c r="B7821" s="2">
        <v>46265</v>
      </c>
      <c r="C7821">
        <v>282605.84000000003</v>
      </c>
      <c r="D7821">
        <v>1602.14</v>
      </c>
      <c r="E7821">
        <v>329.15</v>
      </c>
      <c r="F7821">
        <v>1340.88</v>
      </c>
      <c r="G7821">
        <v>927.92</v>
      </c>
      <c r="H7821">
        <v>280007.89</v>
      </c>
      <c r="I7821">
        <v>58.61</v>
      </c>
      <c r="J7821">
        <v>6.97</v>
      </c>
      <c r="K7821">
        <v>51.64</v>
      </c>
    </row>
    <row r="7822" spans="1:11" x14ac:dyDescent="0.3">
      <c r="A7822" t="s">
        <v>691</v>
      </c>
      <c r="B7822" s="2">
        <v>46295</v>
      </c>
      <c r="C7822">
        <v>280007.89</v>
      </c>
      <c r="D7822">
        <v>1587.41</v>
      </c>
      <c r="E7822">
        <v>326.12</v>
      </c>
      <c r="F7822">
        <v>1328.55</v>
      </c>
      <c r="G7822">
        <v>919.39</v>
      </c>
      <c r="H7822">
        <v>277433.83</v>
      </c>
      <c r="I7822">
        <v>58.07</v>
      </c>
      <c r="J7822">
        <v>6.97</v>
      </c>
      <c r="K7822">
        <v>51.1</v>
      </c>
    </row>
    <row r="7823" spans="1:11" x14ac:dyDescent="0.3">
      <c r="A7823" t="s">
        <v>691</v>
      </c>
      <c r="B7823" s="2">
        <v>46326</v>
      </c>
      <c r="C7823">
        <v>277433.83</v>
      </c>
      <c r="D7823">
        <v>1572.82</v>
      </c>
      <c r="E7823">
        <v>323.12</v>
      </c>
      <c r="F7823">
        <v>1316.34</v>
      </c>
      <c r="G7823">
        <v>910.94</v>
      </c>
      <c r="H7823">
        <v>274883.43</v>
      </c>
      <c r="I7823">
        <v>57.53</v>
      </c>
      <c r="J7823">
        <v>6.97</v>
      </c>
      <c r="K7823">
        <v>50.56</v>
      </c>
    </row>
    <row r="7824" spans="1:11" x14ac:dyDescent="0.3">
      <c r="A7824" t="s">
        <v>691</v>
      </c>
      <c r="B7824" s="2">
        <v>46356</v>
      </c>
      <c r="C7824">
        <v>274883.43</v>
      </c>
      <c r="D7824">
        <v>1558.36</v>
      </c>
      <c r="E7824">
        <v>320.14999999999998</v>
      </c>
      <c r="F7824">
        <v>1304.24</v>
      </c>
      <c r="G7824">
        <v>902.56</v>
      </c>
      <c r="H7824">
        <v>272356.47999999998</v>
      </c>
      <c r="I7824">
        <v>57</v>
      </c>
      <c r="J7824">
        <v>6.97</v>
      </c>
      <c r="K7824">
        <v>50.03</v>
      </c>
    </row>
    <row r="7825" spans="1:11" x14ac:dyDescent="0.3">
      <c r="A7825" t="s">
        <v>691</v>
      </c>
      <c r="B7825" s="2">
        <v>46387</v>
      </c>
      <c r="C7825">
        <v>272356.47999999998</v>
      </c>
      <c r="D7825">
        <v>1544.03</v>
      </c>
      <c r="E7825">
        <v>317.20999999999998</v>
      </c>
      <c r="F7825">
        <v>1292.25</v>
      </c>
      <c r="G7825">
        <v>894.26</v>
      </c>
      <c r="H7825">
        <v>269852.76</v>
      </c>
      <c r="I7825">
        <v>56.48</v>
      </c>
      <c r="J7825">
        <v>6.97</v>
      </c>
      <c r="K7825">
        <v>49.51</v>
      </c>
    </row>
    <row r="7826" spans="1:11" x14ac:dyDescent="0.3">
      <c r="A7826" t="s">
        <v>692</v>
      </c>
      <c r="B7826" s="2">
        <v>46053</v>
      </c>
      <c r="C7826">
        <v>532257.06999999995</v>
      </c>
      <c r="D7826">
        <v>2814.31</v>
      </c>
      <c r="E7826">
        <v>569.17999999999995</v>
      </c>
      <c r="F7826">
        <v>4340.1499999999996</v>
      </c>
      <c r="G7826">
        <v>448.16</v>
      </c>
      <c r="H7826">
        <v>526899.57999999996</v>
      </c>
      <c r="I7826">
        <v>110.33</v>
      </c>
      <c r="J7826">
        <v>5</v>
      </c>
      <c r="K7826">
        <v>105.33</v>
      </c>
    </row>
    <row r="7827" spans="1:11" x14ac:dyDescent="0.3">
      <c r="A7827" t="s">
        <v>692</v>
      </c>
      <c r="B7827" s="2">
        <v>46081</v>
      </c>
      <c r="C7827">
        <v>526899.57999999996</v>
      </c>
      <c r="D7827">
        <v>2785.98</v>
      </c>
      <c r="E7827">
        <v>563.45000000000005</v>
      </c>
      <c r="F7827">
        <v>4296.47</v>
      </c>
      <c r="G7827">
        <v>443.65</v>
      </c>
      <c r="H7827">
        <v>521596.01</v>
      </c>
      <c r="I7827">
        <v>109.22</v>
      </c>
      <c r="J7827">
        <v>5</v>
      </c>
      <c r="K7827">
        <v>104.22</v>
      </c>
    </row>
    <row r="7828" spans="1:11" x14ac:dyDescent="0.3">
      <c r="A7828" t="s">
        <v>692</v>
      </c>
      <c r="B7828" s="2">
        <v>46112</v>
      </c>
      <c r="C7828">
        <v>521596.01</v>
      </c>
      <c r="D7828">
        <v>2757.94</v>
      </c>
      <c r="E7828">
        <v>557.78</v>
      </c>
      <c r="F7828">
        <v>4253.22</v>
      </c>
      <c r="G7828">
        <v>439.18</v>
      </c>
      <c r="H7828">
        <v>516345.83</v>
      </c>
      <c r="I7828">
        <v>108.12</v>
      </c>
      <c r="J7828">
        <v>5</v>
      </c>
      <c r="K7828">
        <v>103.12</v>
      </c>
    </row>
    <row r="7829" spans="1:11" x14ac:dyDescent="0.3">
      <c r="A7829" t="s">
        <v>692</v>
      </c>
      <c r="B7829" s="2">
        <v>46142</v>
      </c>
      <c r="C7829">
        <v>516345.83</v>
      </c>
      <c r="D7829">
        <v>2730.18</v>
      </c>
      <c r="E7829">
        <v>552.16</v>
      </c>
      <c r="F7829">
        <v>4210.41</v>
      </c>
      <c r="G7829">
        <v>434.76</v>
      </c>
      <c r="H7829">
        <v>511148.5</v>
      </c>
      <c r="I7829">
        <v>107.03</v>
      </c>
      <c r="J7829">
        <v>5</v>
      </c>
      <c r="K7829">
        <v>102.03</v>
      </c>
    </row>
    <row r="7830" spans="1:11" x14ac:dyDescent="0.3">
      <c r="A7830" t="s">
        <v>692</v>
      </c>
      <c r="B7830" s="2">
        <v>46173</v>
      </c>
      <c r="C7830">
        <v>511148.5</v>
      </c>
      <c r="D7830">
        <v>2702.7</v>
      </c>
      <c r="E7830">
        <v>546.61</v>
      </c>
      <c r="F7830">
        <v>4168.03</v>
      </c>
      <c r="G7830">
        <v>430.39</v>
      </c>
      <c r="H7830">
        <v>506003.48</v>
      </c>
      <c r="I7830">
        <v>105.95</v>
      </c>
      <c r="J7830">
        <v>5</v>
      </c>
      <c r="K7830">
        <v>100.95</v>
      </c>
    </row>
    <row r="7831" spans="1:11" x14ac:dyDescent="0.3">
      <c r="A7831" t="s">
        <v>692</v>
      </c>
      <c r="B7831" s="2">
        <v>46203</v>
      </c>
      <c r="C7831">
        <v>506003.48</v>
      </c>
      <c r="D7831">
        <v>2675.49</v>
      </c>
      <c r="E7831">
        <v>541.1</v>
      </c>
      <c r="F7831">
        <v>4126.07</v>
      </c>
      <c r="G7831">
        <v>426.05</v>
      </c>
      <c r="H7831">
        <v>500910.24</v>
      </c>
      <c r="I7831">
        <v>104.89</v>
      </c>
      <c r="J7831">
        <v>5</v>
      </c>
      <c r="K7831">
        <v>99.88</v>
      </c>
    </row>
    <row r="7832" spans="1:11" x14ac:dyDescent="0.3">
      <c r="A7832" t="s">
        <v>692</v>
      </c>
      <c r="B7832" s="2">
        <v>46234</v>
      </c>
      <c r="C7832">
        <v>500910.24</v>
      </c>
      <c r="D7832">
        <v>2648.56</v>
      </c>
      <c r="E7832">
        <v>535.66</v>
      </c>
      <c r="F7832">
        <v>4084.54</v>
      </c>
      <c r="G7832">
        <v>421.77</v>
      </c>
      <c r="H7832">
        <v>495868.28</v>
      </c>
      <c r="I7832">
        <v>103.83</v>
      </c>
      <c r="J7832">
        <v>5</v>
      </c>
      <c r="K7832">
        <v>98.83</v>
      </c>
    </row>
    <row r="7833" spans="1:11" x14ac:dyDescent="0.3">
      <c r="A7833" t="s">
        <v>692</v>
      </c>
      <c r="B7833" s="2">
        <v>46265</v>
      </c>
      <c r="C7833">
        <v>495868.28</v>
      </c>
      <c r="D7833">
        <v>2621.9</v>
      </c>
      <c r="E7833">
        <v>530.27</v>
      </c>
      <c r="F7833">
        <v>4043.43</v>
      </c>
      <c r="G7833">
        <v>417.52</v>
      </c>
      <c r="H7833">
        <v>490877.06</v>
      </c>
      <c r="I7833">
        <v>102.79</v>
      </c>
      <c r="J7833">
        <v>5</v>
      </c>
      <c r="K7833">
        <v>97.78</v>
      </c>
    </row>
    <row r="7834" spans="1:11" x14ac:dyDescent="0.3">
      <c r="A7834" t="s">
        <v>692</v>
      </c>
      <c r="B7834" s="2">
        <v>46295</v>
      </c>
      <c r="C7834">
        <v>490877.06</v>
      </c>
      <c r="D7834">
        <v>2595.5100000000002</v>
      </c>
      <c r="E7834">
        <v>524.92999999999995</v>
      </c>
      <c r="F7834">
        <v>4002.73</v>
      </c>
      <c r="G7834">
        <v>413.32</v>
      </c>
      <c r="H7834">
        <v>485936.09</v>
      </c>
      <c r="I7834">
        <v>101.75</v>
      </c>
      <c r="J7834">
        <v>5</v>
      </c>
      <c r="K7834">
        <v>96.75</v>
      </c>
    </row>
    <row r="7835" spans="1:11" x14ac:dyDescent="0.3">
      <c r="A7835" t="s">
        <v>692</v>
      </c>
      <c r="B7835" s="2">
        <v>46326</v>
      </c>
      <c r="C7835">
        <v>485936.09</v>
      </c>
      <c r="D7835">
        <v>2569.39</v>
      </c>
      <c r="E7835">
        <v>519.65</v>
      </c>
      <c r="F7835">
        <v>3962.44</v>
      </c>
      <c r="G7835">
        <v>409.16</v>
      </c>
      <c r="H7835">
        <v>481044.84</v>
      </c>
      <c r="I7835">
        <v>100.73</v>
      </c>
      <c r="J7835">
        <v>5</v>
      </c>
      <c r="K7835">
        <v>95.73</v>
      </c>
    </row>
    <row r="7836" spans="1:11" x14ac:dyDescent="0.3">
      <c r="A7836" t="s">
        <v>692</v>
      </c>
      <c r="B7836" s="2">
        <v>46356</v>
      </c>
      <c r="C7836">
        <v>481044.84</v>
      </c>
      <c r="D7836">
        <v>2543.52</v>
      </c>
      <c r="E7836">
        <v>514.41</v>
      </c>
      <c r="F7836">
        <v>3922.55</v>
      </c>
      <c r="G7836">
        <v>405.04</v>
      </c>
      <c r="H7836">
        <v>476202.83</v>
      </c>
      <c r="I7836">
        <v>99.71</v>
      </c>
      <c r="J7836">
        <v>5</v>
      </c>
      <c r="K7836">
        <v>94.71</v>
      </c>
    </row>
    <row r="7837" spans="1:11" x14ac:dyDescent="0.3">
      <c r="A7837" t="s">
        <v>692</v>
      </c>
      <c r="B7837" s="2">
        <v>46387</v>
      </c>
      <c r="C7837">
        <v>476202.83</v>
      </c>
      <c r="D7837">
        <v>2517.92</v>
      </c>
      <c r="E7837">
        <v>509.24</v>
      </c>
      <c r="F7837">
        <v>3883.07</v>
      </c>
      <c r="G7837">
        <v>400.96</v>
      </c>
      <c r="H7837">
        <v>471409.56</v>
      </c>
      <c r="I7837">
        <v>98.71</v>
      </c>
      <c r="J7837">
        <v>5</v>
      </c>
      <c r="K7837">
        <v>93.71</v>
      </c>
    </row>
    <row r="7838" spans="1:11" x14ac:dyDescent="0.3">
      <c r="A7838" t="s">
        <v>693</v>
      </c>
      <c r="B7838" s="2">
        <v>46053</v>
      </c>
      <c r="C7838">
        <v>156214.72</v>
      </c>
      <c r="D7838">
        <v>758.68</v>
      </c>
      <c r="E7838">
        <v>1052.96</v>
      </c>
      <c r="F7838">
        <v>960.51</v>
      </c>
      <c r="G7838">
        <v>85</v>
      </c>
      <c r="H7838">
        <v>154116.25</v>
      </c>
      <c r="I7838">
        <v>32.33</v>
      </c>
      <c r="J7838">
        <v>7.66</v>
      </c>
      <c r="K7838">
        <v>24.67</v>
      </c>
    </row>
    <row r="7839" spans="1:11" x14ac:dyDescent="0.3">
      <c r="A7839" t="s">
        <v>693</v>
      </c>
      <c r="B7839" s="2">
        <v>46081</v>
      </c>
      <c r="C7839">
        <v>154116.25</v>
      </c>
      <c r="D7839">
        <v>748.49</v>
      </c>
      <c r="E7839">
        <v>1038.81</v>
      </c>
      <c r="F7839">
        <v>947.61</v>
      </c>
      <c r="G7839">
        <v>83.86</v>
      </c>
      <c r="H7839">
        <v>152045.97</v>
      </c>
      <c r="I7839">
        <v>31.89</v>
      </c>
      <c r="J7839">
        <v>7.66</v>
      </c>
      <c r="K7839">
        <v>24.23</v>
      </c>
    </row>
    <row r="7840" spans="1:11" x14ac:dyDescent="0.3">
      <c r="A7840" t="s">
        <v>693</v>
      </c>
      <c r="B7840" s="2">
        <v>46112</v>
      </c>
      <c r="C7840">
        <v>152045.97</v>
      </c>
      <c r="D7840">
        <v>738.44</v>
      </c>
      <c r="E7840">
        <v>1024.8599999999999</v>
      </c>
      <c r="F7840">
        <v>934.88</v>
      </c>
      <c r="G7840">
        <v>82.74</v>
      </c>
      <c r="H7840">
        <v>150003.5</v>
      </c>
      <c r="I7840">
        <v>31.46</v>
      </c>
      <c r="J7840">
        <v>7.66</v>
      </c>
      <c r="K7840">
        <v>23.81</v>
      </c>
    </row>
    <row r="7841" spans="1:11" x14ac:dyDescent="0.3">
      <c r="A7841" t="s">
        <v>693</v>
      </c>
      <c r="B7841" s="2">
        <v>46142</v>
      </c>
      <c r="C7841">
        <v>150003.5</v>
      </c>
      <c r="D7841">
        <v>728.52</v>
      </c>
      <c r="E7841">
        <v>1011.09</v>
      </c>
      <c r="F7841">
        <v>922.32</v>
      </c>
      <c r="G7841">
        <v>81.62</v>
      </c>
      <c r="H7841">
        <v>147988.46</v>
      </c>
      <c r="I7841">
        <v>31.04</v>
      </c>
      <c r="J7841">
        <v>7.66</v>
      </c>
      <c r="K7841">
        <v>23.38</v>
      </c>
    </row>
    <row r="7842" spans="1:11" x14ac:dyDescent="0.3">
      <c r="A7842" t="s">
        <v>693</v>
      </c>
      <c r="B7842" s="2">
        <v>46173</v>
      </c>
      <c r="C7842">
        <v>147988.46</v>
      </c>
      <c r="D7842">
        <v>718.73</v>
      </c>
      <c r="E7842">
        <v>997.51</v>
      </c>
      <c r="F7842">
        <v>909.93</v>
      </c>
      <c r="G7842">
        <v>80.53</v>
      </c>
      <c r="H7842">
        <v>146000.5</v>
      </c>
      <c r="I7842">
        <v>30.62</v>
      </c>
      <c r="J7842">
        <v>7.66</v>
      </c>
      <c r="K7842">
        <v>22.97</v>
      </c>
    </row>
    <row r="7843" spans="1:11" x14ac:dyDescent="0.3">
      <c r="A7843" t="s">
        <v>693</v>
      </c>
      <c r="B7843" s="2">
        <v>46203</v>
      </c>
      <c r="C7843">
        <v>146000.5</v>
      </c>
      <c r="D7843">
        <v>709.08</v>
      </c>
      <c r="E7843">
        <v>984.11</v>
      </c>
      <c r="F7843">
        <v>897.71</v>
      </c>
      <c r="G7843">
        <v>79.45</v>
      </c>
      <c r="H7843">
        <v>144039.24</v>
      </c>
      <c r="I7843">
        <v>30.21</v>
      </c>
      <c r="J7843">
        <v>7.66</v>
      </c>
      <c r="K7843">
        <v>22.55</v>
      </c>
    </row>
    <row r="7844" spans="1:11" x14ac:dyDescent="0.3">
      <c r="A7844" t="s">
        <v>693</v>
      </c>
      <c r="B7844" s="2">
        <v>46234</v>
      </c>
      <c r="C7844">
        <v>144039.24</v>
      </c>
      <c r="D7844">
        <v>699.55</v>
      </c>
      <c r="E7844">
        <v>970.89</v>
      </c>
      <c r="F7844">
        <v>885.65</v>
      </c>
      <c r="G7844">
        <v>78.38</v>
      </c>
      <c r="H7844">
        <v>142104.32999999999</v>
      </c>
      <c r="I7844">
        <v>29.81</v>
      </c>
      <c r="J7844">
        <v>7.66</v>
      </c>
      <c r="K7844">
        <v>22.15</v>
      </c>
    </row>
    <row r="7845" spans="1:11" x14ac:dyDescent="0.3">
      <c r="A7845" t="s">
        <v>693</v>
      </c>
      <c r="B7845" s="2">
        <v>46265</v>
      </c>
      <c r="C7845">
        <v>142104.32999999999</v>
      </c>
      <c r="D7845">
        <v>690.15</v>
      </c>
      <c r="E7845">
        <v>957.85</v>
      </c>
      <c r="F7845">
        <v>873.75</v>
      </c>
      <c r="G7845">
        <v>77.33</v>
      </c>
      <c r="H7845">
        <v>140195.4</v>
      </c>
      <c r="I7845">
        <v>29.41</v>
      </c>
      <c r="J7845">
        <v>7.66</v>
      </c>
      <c r="K7845">
        <v>21.75</v>
      </c>
    </row>
    <row r="7846" spans="1:11" x14ac:dyDescent="0.3">
      <c r="A7846" t="s">
        <v>693</v>
      </c>
      <c r="B7846" s="2">
        <v>46295</v>
      </c>
      <c r="C7846">
        <v>140195.4</v>
      </c>
      <c r="D7846">
        <v>680.88</v>
      </c>
      <c r="E7846">
        <v>944.98</v>
      </c>
      <c r="F7846">
        <v>862.01</v>
      </c>
      <c r="G7846">
        <v>76.290000000000006</v>
      </c>
      <c r="H7846">
        <v>138312.13</v>
      </c>
      <c r="I7846">
        <v>29.01</v>
      </c>
      <c r="J7846">
        <v>7.66</v>
      </c>
      <c r="K7846">
        <v>21.35</v>
      </c>
    </row>
    <row r="7847" spans="1:11" x14ac:dyDescent="0.3">
      <c r="A7847" t="s">
        <v>693</v>
      </c>
      <c r="B7847" s="2">
        <v>46326</v>
      </c>
      <c r="C7847">
        <v>138312.13</v>
      </c>
      <c r="D7847">
        <v>671.74</v>
      </c>
      <c r="E7847">
        <v>932.29</v>
      </c>
      <c r="F7847">
        <v>850.43</v>
      </c>
      <c r="G7847">
        <v>75.260000000000005</v>
      </c>
      <c r="H7847">
        <v>136454.14000000001</v>
      </c>
      <c r="I7847">
        <v>28.62</v>
      </c>
      <c r="J7847">
        <v>7.66</v>
      </c>
      <c r="K7847">
        <v>20.96</v>
      </c>
    </row>
    <row r="7848" spans="1:11" x14ac:dyDescent="0.3">
      <c r="A7848" t="s">
        <v>693</v>
      </c>
      <c r="B7848" s="2">
        <v>46356</v>
      </c>
      <c r="C7848">
        <v>136454.14000000001</v>
      </c>
      <c r="D7848">
        <v>662.71</v>
      </c>
      <c r="E7848">
        <v>919.76</v>
      </c>
      <c r="F7848">
        <v>839.01</v>
      </c>
      <c r="G7848">
        <v>74.25</v>
      </c>
      <c r="H7848">
        <v>134621.12</v>
      </c>
      <c r="I7848">
        <v>28.24</v>
      </c>
      <c r="J7848">
        <v>7.66</v>
      </c>
      <c r="K7848">
        <v>20.58</v>
      </c>
    </row>
    <row r="7849" spans="1:11" x14ac:dyDescent="0.3">
      <c r="A7849" t="s">
        <v>693</v>
      </c>
      <c r="B7849" s="2">
        <v>46387</v>
      </c>
      <c r="C7849">
        <v>134621.12</v>
      </c>
      <c r="D7849">
        <v>653.80999999999995</v>
      </c>
      <c r="E7849">
        <v>907.41</v>
      </c>
      <c r="F7849">
        <v>827.74</v>
      </c>
      <c r="G7849">
        <v>73.25</v>
      </c>
      <c r="H7849">
        <v>132812.72</v>
      </c>
      <c r="I7849">
        <v>27.86</v>
      </c>
      <c r="J7849">
        <v>7.66</v>
      </c>
      <c r="K7849">
        <v>20.2</v>
      </c>
    </row>
    <row r="7850" spans="1:11" x14ac:dyDescent="0.3">
      <c r="A7850" t="s">
        <v>694</v>
      </c>
      <c r="B7850" s="2">
        <v>46053</v>
      </c>
      <c r="C7850">
        <v>141215.25</v>
      </c>
      <c r="D7850">
        <v>685.72</v>
      </c>
      <c r="E7850">
        <v>196.53</v>
      </c>
      <c r="F7850">
        <v>1498.23</v>
      </c>
      <c r="G7850">
        <v>347.7</v>
      </c>
      <c r="H7850">
        <v>139172.79</v>
      </c>
      <c r="I7850">
        <v>32.130000000000003</v>
      </c>
      <c r="J7850">
        <v>7.4</v>
      </c>
      <c r="K7850">
        <v>24.73</v>
      </c>
    </row>
    <row r="7851" spans="1:11" x14ac:dyDescent="0.3">
      <c r="A7851" t="s">
        <v>694</v>
      </c>
      <c r="B7851" s="2">
        <v>46081</v>
      </c>
      <c r="C7851">
        <v>139172.79</v>
      </c>
      <c r="D7851">
        <v>675.8</v>
      </c>
      <c r="E7851">
        <v>193.69</v>
      </c>
      <c r="F7851">
        <v>1476.56</v>
      </c>
      <c r="G7851">
        <v>342.67</v>
      </c>
      <c r="H7851">
        <v>137159.88</v>
      </c>
      <c r="I7851">
        <v>31.66</v>
      </c>
      <c r="J7851">
        <v>7.4</v>
      </c>
      <c r="K7851">
        <v>24.26</v>
      </c>
    </row>
    <row r="7852" spans="1:11" x14ac:dyDescent="0.3">
      <c r="A7852" t="s">
        <v>694</v>
      </c>
      <c r="B7852" s="2">
        <v>46112</v>
      </c>
      <c r="C7852">
        <v>137159.88</v>
      </c>
      <c r="D7852">
        <v>666.03</v>
      </c>
      <c r="E7852">
        <v>190.88</v>
      </c>
      <c r="F7852">
        <v>1455.21</v>
      </c>
      <c r="G7852">
        <v>337.71</v>
      </c>
      <c r="H7852">
        <v>135176.07999999999</v>
      </c>
      <c r="I7852">
        <v>31.21</v>
      </c>
      <c r="J7852">
        <v>7.4</v>
      </c>
      <c r="K7852">
        <v>23.81</v>
      </c>
    </row>
    <row r="7853" spans="1:11" x14ac:dyDescent="0.3">
      <c r="A7853" t="s">
        <v>694</v>
      </c>
      <c r="B7853" s="2">
        <v>46142</v>
      </c>
      <c r="C7853">
        <v>135176.07999999999</v>
      </c>
      <c r="D7853">
        <v>656.39</v>
      </c>
      <c r="E7853">
        <v>188.12</v>
      </c>
      <c r="F7853">
        <v>1434.16</v>
      </c>
      <c r="G7853">
        <v>332.83</v>
      </c>
      <c r="H7853">
        <v>133220.97</v>
      </c>
      <c r="I7853">
        <v>30.75</v>
      </c>
      <c r="J7853">
        <v>7.4</v>
      </c>
      <c r="K7853">
        <v>23.36</v>
      </c>
    </row>
    <row r="7854" spans="1:11" x14ac:dyDescent="0.3">
      <c r="A7854" t="s">
        <v>694</v>
      </c>
      <c r="B7854" s="2">
        <v>46173</v>
      </c>
      <c r="C7854">
        <v>133220.97</v>
      </c>
      <c r="D7854">
        <v>646.9</v>
      </c>
      <c r="E7854">
        <v>185.4</v>
      </c>
      <c r="F7854">
        <v>1413.42</v>
      </c>
      <c r="G7854">
        <v>328.01</v>
      </c>
      <c r="H7854">
        <v>131294.13</v>
      </c>
      <c r="I7854">
        <v>30.31</v>
      </c>
      <c r="J7854">
        <v>7.4</v>
      </c>
      <c r="K7854">
        <v>22.91</v>
      </c>
    </row>
    <row r="7855" spans="1:11" x14ac:dyDescent="0.3">
      <c r="A7855" t="s">
        <v>694</v>
      </c>
      <c r="B7855" s="2">
        <v>46203</v>
      </c>
      <c r="C7855">
        <v>131294.13</v>
      </c>
      <c r="D7855">
        <v>637.54</v>
      </c>
      <c r="E7855">
        <v>182.72</v>
      </c>
      <c r="F7855">
        <v>1392.97</v>
      </c>
      <c r="G7855">
        <v>323.27</v>
      </c>
      <c r="H7855">
        <v>129395.17</v>
      </c>
      <c r="I7855">
        <v>29.87</v>
      </c>
      <c r="J7855">
        <v>7.4</v>
      </c>
      <c r="K7855">
        <v>22.47</v>
      </c>
    </row>
    <row r="7856" spans="1:11" x14ac:dyDescent="0.3">
      <c r="A7856" t="s">
        <v>694</v>
      </c>
      <c r="B7856" s="2">
        <v>46234</v>
      </c>
      <c r="C7856">
        <v>129395.17</v>
      </c>
      <c r="D7856">
        <v>628.32000000000005</v>
      </c>
      <c r="E7856">
        <v>180.08</v>
      </c>
      <c r="F7856">
        <v>1372.83</v>
      </c>
      <c r="G7856">
        <v>318.58999999999997</v>
      </c>
      <c r="H7856">
        <v>127523.67</v>
      </c>
      <c r="I7856">
        <v>29.44</v>
      </c>
      <c r="J7856">
        <v>7.4</v>
      </c>
      <c r="K7856">
        <v>22.04</v>
      </c>
    </row>
    <row r="7857" spans="1:11" x14ac:dyDescent="0.3">
      <c r="A7857" t="s">
        <v>694</v>
      </c>
      <c r="B7857" s="2">
        <v>46265</v>
      </c>
      <c r="C7857">
        <v>127523.67</v>
      </c>
      <c r="D7857">
        <v>619.23</v>
      </c>
      <c r="E7857">
        <v>177.47</v>
      </c>
      <c r="F7857">
        <v>1352.97</v>
      </c>
      <c r="G7857">
        <v>313.99</v>
      </c>
      <c r="H7857">
        <v>125679.24</v>
      </c>
      <c r="I7857">
        <v>29.01</v>
      </c>
      <c r="J7857">
        <v>7.4</v>
      </c>
      <c r="K7857">
        <v>21.61</v>
      </c>
    </row>
    <row r="7858" spans="1:11" x14ac:dyDescent="0.3">
      <c r="A7858" t="s">
        <v>694</v>
      </c>
      <c r="B7858" s="2">
        <v>46295</v>
      </c>
      <c r="C7858">
        <v>125679.24</v>
      </c>
      <c r="D7858">
        <v>610.28</v>
      </c>
      <c r="E7858">
        <v>174.91</v>
      </c>
      <c r="F7858">
        <v>1333.4</v>
      </c>
      <c r="G7858">
        <v>309.45</v>
      </c>
      <c r="H7858">
        <v>123861.49</v>
      </c>
      <c r="I7858">
        <v>28.59</v>
      </c>
      <c r="J7858">
        <v>7.4</v>
      </c>
      <c r="K7858">
        <v>21.19</v>
      </c>
    </row>
    <row r="7859" spans="1:11" x14ac:dyDescent="0.3">
      <c r="A7859" t="s">
        <v>694</v>
      </c>
      <c r="B7859" s="2">
        <v>46326</v>
      </c>
      <c r="C7859">
        <v>123861.49</v>
      </c>
      <c r="D7859">
        <v>601.45000000000005</v>
      </c>
      <c r="E7859">
        <v>172.38</v>
      </c>
      <c r="F7859">
        <v>1314.12</v>
      </c>
      <c r="G7859">
        <v>304.97000000000003</v>
      </c>
      <c r="H7859">
        <v>122070.03</v>
      </c>
      <c r="I7859">
        <v>28.18</v>
      </c>
      <c r="J7859">
        <v>7.4</v>
      </c>
      <c r="K7859">
        <v>20.78</v>
      </c>
    </row>
    <row r="7860" spans="1:11" x14ac:dyDescent="0.3">
      <c r="A7860" t="s">
        <v>694</v>
      </c>
      <c r="B7860" s="2">
        <v>46356</v>
      </c>
      <c r="C7860">
        <v>122070.03</v>
      </c>
      <c r="D7860">
        <v>592.75</v>
      </c>
      <c r="E7860">
        <v>169.88</v>
      </c>
      <c r="F7860">
        <v>1295.1099999999999</v>
      </c>
      <c r="G7860">
        <v>300.56</v>
      </c>
      <c r="H7860">
        <v>120304.48</v>
      </c>
      <c r="I7860">
        <v>27.77</v>
      </c>
      <c r="J7860">
        <v>7.4</v>
      </c>
      <c r="K7860">
        <v>20.37</v>
      </c>
    </row>
    <row r="7861" spans="1:11" x14ac:dyDescent="0.3">
      <c r="A7861" t="s">
        <v>694</v>
      </c>
      <c r="B7861" s="2">
        <v>46387</v>
      </c>
      <c r="C7861">
        <v>120304.48</v>
      </c>
      <c r="D7861">
        <v>584.17999999999995</v>
      </c>
      <c r="E7861">
        <v>167.43</v>
      </c>
      <c r="F7861">
        <v>1276.3800000000001</v>
      </c>
      <c r="G7861">
        <v>296.20999999999998</v>
      </c>
      <c r="H7861">
        <v>118564.46</v>
      </c>
      <c r="I7861">
        <v>27.37</v>
      </c>
      <c r="J7861">
        <v>7.4</v>
      </c>
      <c r="K7861">
        <v>19.97</v>
      </c>
    </row>
    <row r="7862" spans="1:11" x14ac:dyDescent="0.3">
      <c r="A7862" t="s">
        <v>695</v>
      </c>
      <c r="B7862" s="2">
        <v>46053</v>
      </c>
      <c r="C7862">
        <v>244490.36</v>
      </c>
      <c r="D7862">
        <v>1293.56</v>
      </c>
      <c r="E7862">
        <v>245.29</v>
      </c>
      <c r="F7862">
        <v>3354.2</v>
      </c>
      <c r="G7862">
        <v>732.62</v>
      </c>
      <c r="H7862">
        <v>240158.26</v>
      </c>
      <c r="I7862">
        <v>50.48</v>
      </c>
      <c r="J7862">
        <v>7.89</v>
      </c>
      <c r="K7862">
        <v>42.6</v>
      </c>
    </row>
    <row r="7863" spans="1:11" x14ac:dyDescent="0.3">
      <c r="A7863" t="s">
        <v>695</v>
      </c>
      <c r="B7863" s="2">
        <v>46081</v>
      </c>
      <c r="C7863">
        <v>240158.26</v>
      </c>
      <c r="D7863">
        <v>1270.6400000000001</v>
      </c>
      <c r="E7863">
        <v>240.94</v>
      </c>
      <c r="F7863">
        <v>3294.76</v>
      </c>
      <c r="G7863">
        <v>719.64</v>
      </c>
      <c r="H7863">
        <v>235902.92</v>
      </c>
      <c r="I7863">
        <v>49.59</v>
      </c>
      <c r="J7863">
        <v>7.89</v>
      </c>
      <c r="K7863">
        <v>41.7</v>
      </c>
    </row>
    <row r="7864" spans="1:11" x14ac:dyDescent="0.3">
      <c r="A7864" t="s">
        <v>695</v>
      </c>
      <c r="B7864" s="2">
        <v>46112</v>
      </c>
      <c r="C7864">
        <v>235902.92</v>
      </c>
      <c r="D7864">
        <v>1248.1199999999999</v>
      </c>
      <c r="E7864">
        <v>236.67</v>
      </c>
      <c r="F7864">
        <v>3236.38</v>
      </c>
      <c r="G7864">
        <v>706.89</v>
      </c>
      <c r="H7864">
        <v>231722.97</v>
      </c>
      <c r="I7864">
        <v>48.71</v>
      </c>
      <c r="J7864">
        <v>7.89</v>
      </c>
      <c r="K7864">
        <v>40.83</v>
      </c>
    </row>
    <row r="7865" spans="1:11" x14ac:dyDescent="0.3">
      <c r="A7865" t="s">
        <v>695</v>
      </c>
      <c r="B7865" s="2">
        <v>46142</v>
      </c>
      <c r="C7865">
        <v>231722.97</v>
      </c>
      <c r="D7865">
        <v>1226.01</v>
      </c>
      <c r="E7865">
        <v>232.48</v>
      </c>
      <c r="F7865">
        <v>3179.04</v>
      </c>
      <c r="G7865">
        <v>694.36</v>
      </c>
      <c r="H7865">
        <v>227617.1</v>
      </c>
      <c r="I7865">
        <v>47.85</v>
      </c>
      <c r="J7865">
        <v>7.89</v>
      </c>
      <c r="K7865">
        <v>39.96</v>
      </c>
    </row>
    <row r="7866" spans="1:11" x14ac:dyDescent="0.3">
      <c r="A7866" t="s">
        <v>695</v>
      </c>
      <c r="B7866" s="2">
        <v>46173</v>
      </c>
      <c r="C7866">
        <v>227617.1</v>
      </c>
      <c r="D7866">
        <v>1204.28</v>
      </c>
      <c r="E7866">
        <v>228.36</v>
      </c>
      <c r="F7866">
        <v>3122.71</v>
      </c>
      <c r="G7866">
        <v>682.06</v>
      </c>
      <c r="H7866">
        <v>223583.97</v>
      </c>
      <c r="I7866">
        <v>47</v>
      </c>
      <c r="J7866">
        <v>7.89</v>
      </c>
      <c r="K7866">
        <v>39.11</v>
      </c>
    </row>
    <row r="7867" spans="1:11" x14ac:dyDescent="0.3">
      <c r="A7867" t="s">
        <v>695</v>
      </c>
      <c r="B7867" s="2">
        <v>46203</v>
      </c>
      <c r="C7867">
        <v>223583.97</v>
      </c>
      <c r="D7867">
        <v>1182.95</v>
      </c>
      <c r="E7867">
        <v>224.31</v>
      </c>
      <c r="F7867">
        <v>3067.38</v>
      </c>
      <c r="G7867">
        <v>669.97</v>
      </c>
      <c r="H7867">
        <v>219622.3</v>
      </c>
      <c r="I7867">
        <v>46.17</v>
      </c>
      <c r="J7867">
        <v>7.89</v>
      </c>
      <c r="K7867">
        <v>38.28</v>
      </c>
    </row>
    <row r="7868" spans="1:11" x14ac:dyDescent="0.3">
      <c r="A7868" t="s">
        <v>695</v>
      </c>
      <c r="B7868" s="2">
        <v>46234</v>
      </c>
      <c r="C7868">
        <v>219622.3</v>
      </c>
      <c r="D7868">
        <v>1161.99</v>
      </c>
      <c r="E7868">
        <v>220.34</v>
      </c>
      <c r="F7868">
        <v>3013.03</v>
      </c>
      <c r="G7868">
        <v>658.1</v>
      </c>
      <c r="H7868">
        <v>215730.84</v>
      </c>
      <c r="I7868">
        <v>45.35</v>
      </c>
      <c r="J7868">
        <v>7.89</v>
      </c>
      <c r="K7868">
        <v>37.46</v>
      </c>
    </row>
    <row r="7869" spans="1:11" x14ac:dyDescent="0.3">
      <c r="A7869" t="s">
        <v>695</v>
      </c>
      <c r="B7869" s="2">
        <v>46265</v>
      </c>
      <c r="C7869">
        <v>215730.84</v>
      </c>
      <c r="D7869">
        <v>1141.4000000000001</v>
      </c>
      <c r="E7869">
        <v>216.43</v>
      </c>
      <c r="F7869">
        <v>2959.64</v>
      </c>
      <c r="G7869">
        <v>646.44000000000005</v>
      </c>
      <c r="H7869">
        <v>211908.32</v>
      </c>
      <c r="I7869">
        <v>44.55</v>
      </c>
      <c r="J7869">
        <v>7.89</v>
      </c>
      <c r="K7869">
        <v>36.659999999999997</v>
      </c>
    </row>
    <row r="7870" spans="1:11" x14ac:dyDescent="0.3">
      <c r="A7870" t="s">
        <v>695</v>
      </c>
      <c r="B7870" s="2">
        <v>46295</v>
      </c>
      <c r="C7870">
        <v>211908.32</v>
      </c>
      <c r="D7870">
        <v>1121.17</v>
      </c>
      <c r="E7870">
        <v>212.6</v>
      </c>
      <c r="F7870">
        <v>2907.2</v>
      </c>
      <c r="G7870">
        <v>634.99</v>
      </c>
      <c r="H7870">
        <v>208153.54</v>
      </c>
      <c r="I7870">
        <v>43.76</v>
      </c>
      <c r="J7870">
        <v>7.89</v>
      </c>
      <c r="K7870">
        <v>35.869999999999997</v>
      </c>
    </row>
    <row r="7871" spans="1:11" x14ac:dyDescent="0.3">
      <c r="A7871" t="s">
        <v>695</v>
      </c>
      <c r="B7871" s="2">
        <v>46326</v>
      </c>
      <c r="C7871">
        <v>208153.54</v>
      </c>
      <c r="D7871">
        <v>1101.31</v>
      </c>
      <c r="E7871">
        <v>208.83</v>
      </c>
      <c r="F7871">
        <v>2855.69</v>
      </c>
      <c r="G7871">
        <v>623.74</v>
      </c>
      <c r="H7871">
        <v>204465.28</v>
      </c>
      <c r="I7871">
        <v>42.98</v>
      </c>
      <c r="J7871">
        <v>7.89</v>
      </c>
      <c r="K7871">
        <v>35.1</v>
      </c>
    </row>
    <row r="7872" spans="1:11" x14ac:dyDescent="0.3">
      <c r="A7872" t="s">
        <v>695</v>
      </c>
      <c r="B7872" s="2">
        <v>46356</v>
      </c>
      <c r="C7872">
        <v>204465.28</v>
      </c>
      <c r="D7872">
        <v>1081.79</v>
      </c>
      <c r="E7872">
        <v>205.13</v>
      </c>
      <c r="F7872">
        <v>2805.09</v>
      </c>
      <c r="G7872">
        <v>612.67999999999995</v>
      </c>
      <c r="H7872">
        <v>200842.38</v>
      </c>
      <c r="I7872">
        <v>42.22</v>
      </c>
      <c r="J7872">
        <v>7.89</v>
      </c>
      <c r="K7872">
        <v>34.33</v>
      </c>
    </row>
    <row r="7873" spans="1:11" x14ac:dyDescent="0.3">
      <c r="A7873" t="s">
        <v>695</v>
      </c>
      <c r="B7873" s="2">
        <v>46387</v>
      </c>
      <c r="C7873">
        <v>200842.38</v>
      </c>
      <c r="D7873">
        <v>1062.6199999999999</v>
      </c>
      <c r="E7873">
        <v>201.5</v>
      </c>
      <c r="F7873">
        <v>2755.38</v>
      </c>
      <c r="G7873">
        <v>601.83000000000004</v>
      </c>
      <c r="H7873">
        <v>197283.67</v>
      </c>
      <c r="I7873">
        <v>41.47</v>
      </c>
      <c r="J7873">
        <v>7.89</v>
      </c>
      <c r="K7873">
        <v>33.590000000000003</v>
      </c>
    </row>
    <row r="7874" spans="1:11" x14ac:dyDescent="0.3">
      <c r="A7874" t="s">
        <v>696</v>
      </c>
      <c r="B7874" s="2">
        <v>46053</v>
      </c>
      <c r="C7874">
        <v>279712.40000000002</v>
      </c>
      <c r="D7874">
        <v>1463.36</v>
      </c>
      <c r="E7874">
        <v>746.43</v>
      </c>
      <c r="F7874">
        <v>2620.5300000000002</v>
      </c>
      <c r="G7874">
        <v>896.96</v>
      </c>
      <c r="H7874">
        <v>275448.48</v>
      </c>
      <c r="I7874">
        <v>57.83</v>
      </c>
      <c r="J7874">
        <v>7.03</v>
      </c>
      <c r="K7874">
        <v>50.8</v>
      </c>
    </row>
    <row r="7875" spans="1:11" x14ac:dyDescent="0.3">
      <c r="A7875" t="s">
        <v>696</v>
      </c>
      <c r="B7875" s="2">
        <v>46081</v>
      </c>
      <c r="C7875">
        <v>275448.48</v>
      </c>
      <c r="D7875">
        <v>1441.05</v>
      </c>
      <c r="E7875">
        <v>735.05</v>
      </c>
      <c r="F7875">
        <v>2580.58</v>
      </c>
      <c r="G7875">
        <v>883.29</v>
      </c>
      <c r="H7875">
        <v>271249.56</v>
      </c>
      <c r="I7875">
        <v>56.95</v>
      </c>
      <c r="J7875">
        <v>7.03</v>
      </c>
      <c r="K7875">
        <v>49.92</v>
      </c>
    </row>
    <row r="7876" spans="1:11" x14ac:dyDescent="0.3">
      <c r="A7876" t="s">
        <v>696</v>
      </c>
      <c r="B7876" s="2">
        <v>46112</v>
      </c>
      <c r="C7876">
        <v>271249.56</v>
      </c>
      <c r="D7876">
        <v>1419.09</v>
      </c>
      <c r="E7876">
        <v>723.85</v>
      </c>
      <c r="F7876">
        <v>2541.2399999999998</v>
      </c>
      <c r="G7876">
        <v>869.82</v>
      </c>
      <c r="H7876">
        <v>267114.64</v>
      </c>
      <c r="I7876">
        <v>56.08</v>
      </c>
      <c r="J7876">
        <v>7.03</v>
      </c>
      <c r="K7876">
        <v>49.05</v>
      </c>
    </row>
    <row r="7877" spans="1:11" x14ac:dyDescent="0.3">
      <c r="A7877" t="s">
        <v>696</v>
      </c>
      <c r="B7877" s="2">
        <v>46142</v>
      </c>
      <c r="C7877">
        <v>267114.64</v>
      </c>
      <c r="D7877">
        <v>1397.45</v>
      </c>
      <c r="E7877">
        <v>712.81</v>
      </c>
      <c r="F7877">
        <v>2502.5</v>
      </c>
      <c r="G7877">
        <v>856.56</v>
      </c>
      <c r="H7877">
        <v>263042.76</v>
      </c>
      <c r="I7877">
        <v>55.22</v>
      </c>
      <c r="J7877">
        <v>7.03</v>
      </c>
      <c r="K7877">
        <v>48.19</v>
      </c>
    </row>
    <row r="7878" spans="1:11" x14ac:dyDescent="0.3">
      <c r="A7878" t="s">
        <v>696</v>
      </c>
      <c r="B7878" s="2">
        <v>46173</v>
      </c>
      <c r="C7878">
        <v>263042.76</v>
      </c>
      <c r="D7878">
        <v>1376.15</v>
      </c>
      <c r="E7878">
        <v>701.95</v>
      </c>
      <c r="F7878">
        <v>2464.35</v>
      </c>
      <c r="G7878">
        <v>843.51</v>
      </c>
      <c r="H7878">
        <v>259032.95</v>
      </c>
      <c r="I7878">
        <v>54.38</v>
      </c>
      <c r="J7878">
        <v>7.03</v>
      </c>
      <c r="K7878">
        <v>47.35</v>
      </c>
    </row>
    <row r="7879" spans="1:11" x14ac:dyDescent="0.3">
      <c r="A7879" t="s">
        <v>696</v>
      </c>
      <c r="B7879" s="2">
        <v>46203</v>
      </c>
      <c r="C7879">
        <v>259032.95</v>
      </c>
      <c r="D7879">
        <v>1355.17</v>
      </c>
      <c r="E7879">
        <v>691.25</v>
      </c>
      <c r="F7879">
        <v>2426.79</v>
      </c>
      <c r="G7879">
        <v>830.65</v>
      </c>
      <c r="H7879">
        <v>255084.27</v>
      </c>
      <c r="I7879">
        <v>53.55</v>
      </c>
      <c r="J7879">
        <v>7.03</v>
      </c>
      <c r="K7879">
        <v>46.52</v>
      </c>
    </row>
    <row r="7880" spans="1:11" x14ac:dyDescent="0.3">
      <c r="A7880" t="s">
        <v>696</v>
      </c>
      <c r="B7880" s="2">
        <v>46234</v>
      </c>
      <c r="C7880">
        <v>255084.27</v>
      </c>
      <c r="D7880">
        <v>1334.52</v>
      </c>
      <c r="E7880">
        <v>680.71</v>
      </c>
      <c r="F7880">
        <v>2389.79</v>
      </c>
      <c r="G7880">
        <v>817.99</v>
      </c>
      <c r="H7880">
        <v>251195.78</v>
      </c>
      <c r="I7880">
        <v>52.74</v>
      </c>
      <c r="J7880">
        <v>7.03</v>
      </c>
      <c r="K7880">
        <v>45.71</v>
      </c>
    </row>
    <row r="7881" spans="1:11" x14ac:dyDescent="0.3">
      <c r="A7881" t="s">
        <v>696</v>
      </c>
      <c r="B7881" s="2">
        <v>46265</v>
      </c>
      <c r="C7881">
        <v>251195.78</v>
      </c>
      <c r="D7881">
        <v>1314.17</v>
      </c>
      <c r="E7881">
        <v>670.33</v>
      </c>
      <c r="F7881">
        <v>2353.36</v>
      </c>
      <c r="G7881">
        <v>805.52</v>
      </c>
      <c r="H7881">
        <v>247366.56</v>
      </c>
      <c r="I7881">
        <v>51.93</v>
      </c>
      <c r="J7881">
        <v>7.03</v>
      </c>
      <c r="K7881">
        <v>44.9</v>
      </c>
    </row>
    <row r="7882" spans="1:11" x14ac:dyDescent="0.3">
      <c r="A7882" t="s">
        <v>696</v>
      </c>
      <c r="B7882" s="2">
        <v>46295</v>
      </c>
      <c r="C7882">
        <v>247366.56</v>
      </c>
      <c r="D7882">
        <v>1294.1400000000001</v>
      </c>
      <c r="E7882">
        <v>660.11</v>
      </c>
      <c r="F7882">
        <v>2317.4899999999998</v>
      </c>
      <c r="G7882">
        <v>793.24</v>
      </c>
      <c r="H7882">
        <v>243595.72</v>
      </c>
      <c r="I7882">
        <v>51.14</v>
      </c>
      <c r="J7882">
        <v>7.03</v>
      </c>
      <c r="K7882">
        <v>44.11</v>
      </c>
    </row>
    <row r="7883" spans="1:11" x14ac:dyDescent="0.3">
      <c r="A7883" t="s">
        <v>696</v>
      </c>
      <c r="B7883" s="2">
        <v>46326</v>
      </c>
      <c r="C7883">
        <v>243595.72</v>
      </c>
      <c r="D7883">
        <v>1274.4100000000001</v>
      </c>
      <c r="E7883">
        <v>650.04999999999995</v>
      </c>
      <c r="F7883">
        <v>2282.16</v>
      </c>
      <c r="G7883">
        <v>781.15</v>
      </c>
      <c r="H7883">
        <v>239882.36</v>
      </c>
      <c r="I7883">
        <v>50.36</v>
      </c>
      <c r="J7883">
        <v>7.03</v>
      </c>
      <c r="K7883">
        <v>43.33</v>
      </c>
    </row>
    <row r="7884" spans="1:11" x14ac:dyDescent="0.3">
      <c r="A7884" t="s">
        <v>696</v>
      </c>
      <c r="B7884" s="2">
        <v>46356</v>
      </c>
      <c r="C7884">
        <v>239882.36</v>
      </c>
      <c r="D7884">
        <v>1254.98</v>
      </c>
      <c r="E7884">
        <v>640.14</v>
      </c>
      <c r="F7884">
        <v>2247.37</v>
      </c>
      <c r="G7884">
        <v>769.24</v>
      </c>
      <c r="H7884">
        <v>236225.61</v>
      </c>
      <c r="I7884">
        <v>49.59</v>
      </c>
      <c r="J7884">
        <v>7.03</v>
      </c>
      <c r="K7884">
        <v>42.56</v>
      </c>
    </row>
    <row r="7885" spans="1:11" x14ac:dyDescent="0.3">
      <c r="A7885" t="s">
        <v>696</v>
      </c>
      <c r="B7885" s="2">
        <v>46387</v>
      </c>
      <c r="C7885">
        <v>236225.61</v>
      </c>
      <c r="D7885">
        <v>1235.8499999999999</v>
      </c>
      <c r="E7885">
        <v>630.38</v>
      </c>
      <c r="F7885">
        <v>2213.11</v>
      </c>
      <c r="G7885">
        <v>757.51</v>
      </c>
      <c r="H7885">
        <v>232624.6</v>
      </c>
      <c r="I7885">
        <v>48.84</v>
      </c>
      <c r="J7885">
        <v>7.03</v>
      </c>
      <c r="K7885">
        <v>41.81</v>
      </c>
    </row>
    <row r="7886" spans="1:11" x14ac:dyDescent="0.3">
      <c r="A7886" t="s">
        <v>697</v>
      </c>
      <c r="B7886" s="2">
        <v>46053</v>
      </c>
      <c r="C7886">
        <v>376596.95</v>
      </c>
      <c r="D7886">
        <v>2054.34</v>
      </c>
      <c r="E7886">
        <v>1413.1</v>
      </c>
      <c r="F7886">
        <v>1902.68</v>
      </c>
      <c r="G7886">
        <v>909.92</v>
      </c>
      <c r="H7886">
        <v>372371.25</v>
      </c>
      <c r="I7886">
        <v>85.82</v>
      </c>
      <c r="J7886">
        <v>6.9</v>
      </c>
      <c r="K7886">
        <v>78.92</v>
      </c>
    </row>
    <row r="7887" spans="1:11" x14ac:dyDescent="0.3">
      <c r="A7887" t="s">
        <v>697</v>
      </c>
      <c r="B7887" s="2">
        <v>46081</v>
      </c>
      <c r="C7887">
        <v>372371.25</v>
      </c>
      <c r="D7887">
        <v>2031.29</v>
      </c>
      <c r="E7887">
        <v>1397.25</v>
      </c>
      <c r="F7887">
        <v>1881.33</v>
      </c>
      <c r="G7887">
        <v>899.71</v>
      </c>
      <c r="H7887">
        <v>368192.97</v>
      </c>
      <c r="I7887">
        <v>84.86</v>
      </c>
      <c r="J7887">
        <v>6.9</v>
      </c>
      <c r="K7887">
        <v>77.95</v>
      </c>
    </row>
    <row r="7888" spans="1:11" x14ac:dyDescent="0.3">
      <c r="A7888" t="s">
        <v>697</v>
      </c>
      <c r="B7888" s="2">
        <v>46112</v>
      </c>
      <c r="C7888">
        <v>368192.97</v>
      </c>
      <c r="D7888">
        <v>2008.49</v>
      </c>
      <c r="E7888">
        <v>1381.57</v>
      </c>
      <c r="F7888">
        <v>1860.22</v>
      </c>
      <c r="G7888">
        <v>889.61</v>
      </c>
      <c r="H7888">
        <v>364061.57</v>
      </c>
      <c r="I7888">
        <v>83.9</v>
      </c>
      <c r="J7888">
        <v>6.9</v>
      </c>
      <c r="K7888">
        <v>77</v>
      </c>
    </row>
    <row r="7889" spans="1:11" x14ac:dyDescent="0.3">
      <c r="A7889" t="s">
        <v>697</v>
      </c>
      <c r="B7889" s="2">
        <v>46142</v>
      </c>
      <c r="C7889">
        <v>364061.57</v>
      </c>
      <c r="D7889">
        <v>1985.96</v>
      </c>
      <c r="E7889">
        <v>1366.07</v>
      </c>
      <c r="F7889">
        <v>1839.35</v>
      </c>
      <c r="G7889">
        <v>879.63</v>
      </c>
      <c r="H7889">
        <v>359976.53</v>
      </c>
      <c r="I7889">
        <v>82.96</v>
      </c>
      <c r="J7889">
        <v>6.9</v>
      </c>
      <c r="K7889">
        <v>76.06</v>
      </c>
    </row>
    <row r="7890" spans="1:11" x14ac:dyDescent="0.3">
      <c r="A7890" t="s">
        <v>697</v>
      </c>
      <c r="B7890" s="2">
        <v>46173</v>
      </c>
      <c r="C7890">
        <v>359976.53</v>
      </c>
      <c r="D7890">
        <v>1963.67</v>
      </c>
      <c r="E7890">
        <v>1350.74</v>
      </c>
      <c r="F7890">
        <v>1818.71</v>
      </c>
      <c r="G7890">
        <v>869.76</v>
      </c>
      <c r="H7890">
        <v>355937.32</v>
      </c>
      <c r="I7890">
        <v>82.03</v>
      </c>
      <c r="J7890">
        <v>6.9</v>
      </c>
      <c r="K7890">
        <v>75.13</v>
      </c>
    </row>
    <row r="7891" spans="1:11" x14ac:dyDescent="0.3">
      <c r="A7891" t="s">
        <v>697</v>
      </c>
      <c r="B7891" s="2">
        <v>46203</v>
      </c>
      <c r="C7891">
        <v>355937.32</v>
      </c>
      <c r="D7891">
        <v>1941.64</v>
      </c>
      <c r="E7891">
        <v>1335.58</v>
      </c>
      <c r="F7891">
        <v>1798.3</v>
      </c>
      <c r="G7891">
        <v>860</v>
      </c>
      <c r="H7891">
        <v>351943.44</v>
      </c>
      <c r="I7891">
        <v>81.11</v>
      </c>
      <c r="J7891">
        <v>6.9</v>
      </c>
      <c r="K7891">
        <v>74.209999999999994</v>
      </c>
    </row>
    <row r="7892" spans="1:11" x14ac:dyDescent="0.3">
      <c r="A7892" t="s">
        <v>697</v>
      </c>
      <c r="B7892" s="2">
        <v>46234</v>
      </c>
      <c r="C7892">
        <v>351943.44</v>
      </c>
      <c r="D7892">
        <v>1919.85</v>
      </c>
      <c r="E7892">
        <v>1320.59</v>
      </c>
      <c r="F7892">
        <v>1778.12</v>
      </c>
      <c r="G7892">
        <v>850.35</v>
      </c>
      <c r="H7892">
        <v>347994.38</v>
      </c>
      <c r="I7892">
        <v>80.2</v>
      </c>
      <c r="J7892">
        <v>6.9</v>
      </c>
      <c r="K7892">
        <v>73.3</v>
      </c>
    </row>
    <row r="7893" spans="1:11" x14ac:dyDescent="0.3">
      <c r="A7893" t="s">
        <v>697</v>
      </c>
      <c r="B7893" s="2">
        <v>46265</v>
      </c>
      <c r="C7893">
        <v>347994.38</v>
      </c>
      <c r="D7893">
        <v>1898.31</v>
      </c>
      <c r="E7893">
        <v>1305.78</v>
      </c>
      <c r="F7893">
        <v>1758.17</v>
      </c>
      <c r="G7893">
        <v>840.81</v>
      </c>
      <c r="H7893">
        <v>344089.62</v>
      </c>
      <c r="I7893">
        <v>79.3</v>
      </c>
      <c r="J7893">
        <v>6.9</v>
      </c>
      <c r="K7893">
        <v>72.400000000000006</v>
      </c>
    </row>
    <row r="7894" spans="1:11" x14ac:dyDescent="0.3">
      <c r="A7894" t="s">
        <v>697</v>
      </c>
      <c r="B7894" s="2">
        <v>46295</v>
      </c>
      <c r="C7894">
        <v>344089.62</v>
      </c>
      <c r="D7894">
        <v>1877.01</v>
      </c>
      <c r="E7894">
        <v>1291.1199999999999</v>
      </c>
      <c r="F7894">
        <v>1738.44</v>
      </c>
      <c r="G7894">
        <v>831.37</v>
      </c>
      <c r="H7894">
        <v>340228.68</v>
      </c>
      <c r="I7894">
        <v>78.41</v>
      </c>
      <c r="J7894">
        <v>6.9</v>
      </c>
      <c r="K7894">
        <v>71.510000000000005</v>
      </c>
    </row>
    <row r="7895" spans="1:11" x14ac:dyDescent="0.3">
      <c r="A7895" t="s">
        <v>697</v>
      </c>
      <c r="B7895" s="2">
        <v>46326</v>
      </c>
      <c r="C7895">
        <v>340228.68</v>
      </c>
      <c r="D7895">
        <v>1855.95</v>
      </c>
      <c r="E7895">
        <v>1276.6400000000001</v>
      </c>
      <c r="F7895">
        <v>1718.94</v>
      </c>
      <c r="G7895">
        <v>822.05</v>
      </c>
      <c r="H7895">
        <v>336411.06</v>
      </c>
      <c r="I7895">
        <v>77.53</v>
      </c>
      <c r="J7895">
        <v>6.9</v>
      </c>
      <c r="K7895">
        <v>70.63</v>
      </c>
    </row>
    <row r="7896" spans="1:11" x14ac:dyDescent="0.3">
      <c r="A7896" t="s">
        <v>697</v>
      </c>
      <c r="B7896" s="2">
        <v>46356</v>
      </c>
      <c r="C7896">
        <v>336411.06</v>
      </c>
      <c r="D7896">
        <v>1835.12</v>
      </c>
      <c r="E7896">
        <v>1262.31</v>
      </c>
      <c r="F7896">
        <v>1699.65</v>
      </c>
      <c r="G7896">
        <v>812.82</v>
      </c>
      <c r="H7896">
        <v>332636.28000000003</v>
      </c>
      <c r="I7896">
        <v>76.66</v>
      </c>
      <c r="J7896">
        <v>6.9</v>
      </c>
      <c r="K7896">
        <v>69.760000000000005</v>
      </c>
    </row>
    <row r="7897" spans="1:11" x14ac:dyDescent="0.3">
      <c r="A7897" t="s">
        <v>697</v>
      </c>
      <c r="B7897" s="2">
        <v>46387</v>
      </c>
      <c r="C7897">
        <v>332636.28000000003</v>
      </c>
      <c r="D7897">
        <v>1814.53</v>
      </c>
      <c r="E7897">
        <v>1248.1500000000001</v>
      </c>
      <c r="F7897">
        <v>1680.58</v>
      </c>
      <c r="G7897">
        <v>803.7</v>
      </c>
      <c r="H7897">
        <v>328903.84999999998</v>
      </c>
      <c r="I7897">
        <v>75.8</v>
      </c>
      <c r="J7897">
        <v>6.9</v>
      </c>
      <c r="K7897">
        <v>68.900000000000006</v>
      </c>
    </row>
    <row r="7898" spans="1:11" x14ac:dyDescent="0.3">
      <c r="A7898" t="s">
        <v>698</v>
      </c>
      <c r="B7898" s="2">
        <v>46053</v>
      </c>
      <c r="C7898">
        <v>393305.78</v>
      </c>
      <c r="D7898">
        <v>2243.81</v>
      </c>
      <c r="E7898">
        <v>1049.7</v>
      </c>
      <c r="F7898">
        <v>5957.02</v>
      </c>
      <c r="G7898">
        <v>586.01</v>
      </c>
      <c r="H7898">
        <v>385713.05</v>
      </c>
      <c r="I7898">
        <v>81.150000000000006</v>
      </c>
      <c r="J7898">
        <v>6.55</v>
      </c>
      <c r="K7898">
        <v>74.599999999999994</v>
      </c>
    </row>
    <row r="7899" spans="1:11" x14ac:dyDescent="0.3">
      <c r="A7899" t="s">
        <v>698</v>
      </c>
      <c r="B7899" s="2">
        <v>46081</v>
      </c>
      <c r="C7899">
        <v>385713.05</v>
      </c>
      <c r="D7899">
        <v>2200.4899999999998</v>
      </c>
      <c r="E7899">
        <v>1029.44</v>
      </c>
      <c r="F7899">
        <v>5842.02</v>
      </c>
      <c r="G7899">
        <v>574.69000000000005</v>
      </c>
      <c r="H7899">
        <v>378266.89</v>
      </c>
      <c r="I7899">
        <v>79.58</v>
      </c>
      <c r="J7899">
        <v>6.55</v>
      </c>
      <c r="K7899">
        <v>73.03</v>
      </c>
    </row>
    <row r="7900" spans="1:11" x14ac:dyDescent="0.3">
      <c r="A7900" t="s">
        <v>698</v>
      </c>
      <c r="B7900" s="2">
        <v>46112</v>
      </c>
      <c r="C7900">
        <v>378266.89</v>
      </c>
      <c r="D7900">
        <v>2158.0100000000002</v>
      </c>
      <c r="E7900">
        <v>1009.57</v>
      </c>
      <c r="F7900">
        <v>5729.24</v>
      </c>
      <c r="G7900">
        <v>563.6</v>
      </c>
      <c r="H7900">
        <v>370964.49</v>
      </c>
      <c r="I7900">
        <v>78.040000000000006</v>
      </c>
      <c r="J7900">
        <v>6.55</v>
      </c>
      <c r="K7900">
        <v>71.5</v>
      </c>
    </row>
    <row r="7901" spans="1:11" x14ac:dyDescent="0.3">
      <c r="A7901" t="s">
        <v>698</v>
      </c>
      <c r="B7901" s="2">
        <v>46142</v>
      </c>
      <c r="C7901">
        <v>370964.49</v>
      </c>
      <c r="D7901">
        <v>2116.35</v>
      </c>
      <c r="E7901">
        <v>990.08</v>
      </c>
      <c r="F7901">
        <v>5618.64</v>
      </c>
      <c r="G7901">
        <v>552.72</v>
      </c>
      <c r="H7901">
        <v>363803.05</v>
      </c>
      <c r="I7901">
        <v>76.540000000000006</v>
      </c>
      <c r="J7901">
        <v>6.55</v>
      </c>
      <c r="K7901">
        <v>69.989999999999995</v>
      </c>
    </row>
    <row r="7902" spans="1:11" x14ac:dyDescent="0.3">
      <c r="A7902" t="s">
        <v>698</v>
      </c>
      <c r="B7902" s="2">
        <v>46173</v>
      </c>
      <c r="C7902">
        <v>363803.05</v>
      </c>
      <c r="D7902">
        <v>2075.5</v>
      </c>
      <c r="E7902">
        <v>970.96</v>
      </c>
      <c r="F7902">
        <v>5510.17</v>
      </c>
      <c r="G7902">
        <v>542.04999999999995</v>
      </c>
      <c r="H7902">
        <v>356779.87</v>
      </c>
      <c r="I7902">
        <v>75.06</v>
      </c>
      <c r="J7902">
        <v>6.55</v>
      </c>
      <c r="K7902">
        <v>68.510000000000005</v>
      </c>
    </row>
    <row r="7903" spans="1:11" x14ac:dyDescent="0.3">
      <c r="A7903" t="s">
        <v>698</v>
      </c>
      <c r="B7903" s="2">
        <v>46203</v>
      </c>
      <c r="C7903">
        <v>356779.87</v>
      </c>
      <c r="D7903">
        <v>2035.43</v>
      </c>
      <c r="E7903">
        <v>952.22</v>
      </c>
      <c r="F7903">
        <v>5403.8</v>
      </c>
      <c r="G7903">
        <v>531.59</v>
      </c>
      <c r="H7903">
        <v>349892.26</v>
      </c>
      <c r="I7903">
        <v>73.61</v>
      </c>
      <c r="J7903">
        <v>6.55</v>
      </c>
      <c r="K7903">
        <v>67.06</v>
      </c>
    </row>
    <row r="7904" spans="1:11" x14ac:dyDescent="0.3">
      <c r="A7904" t="s">
        <v>698</v>
      </c>
      <c r="B7904" s="2">
        <v>46234</v>
      </c>
      <c r="C7904">
        <v>349892.26</v>
      </c>
      <c r="D7904">
        <v>1996.14</v>
      </c>
      <c r="E7904">
        <v>933.84</v>
      </c>
      <c r="F7904">
        <v>5299.48</v>
      </c>
      <c r="G7904">
        <v>521.32000000000005</v>
      </c>
      <c r="H7904">
        <v>343137.63</v>
      </c>
      <c r="I7904">
        <v>72.19</v>
      </c>
      <c r="J7904">
        <v>6.55</v>
      </c>
      <c r="K7904">
        <v>65.64</v>
      </c>
    </row>
    <row r="7905" spans="1:11" x14ac:dyDescent="0.3">
      <c r="A7905" t="s">
        <v>698</v>
      </c>
      <c r="B7905" s="2">
        <v>46265</v>
      </c>
      <c r="C7905">
        <v>343137.63</v>
      </c>
      <c r="D7905">
        <v>1957.6</v>
      </c>
      <c r="E7905">
        <v>915.81</v>
      </c>
      <c r="F7905">
        <v>5197.17</v>
      </c>
      <c r="G7905">
        <v>511.26</v>
      </c>
      <c r="H7905">
        <v>336513.39</v>
      </c>
      <c r="I7905">
        <v>70.8</v>
      </c>
      <c r="J7905">
        <v>6.55</v>
      </c>
      <c r="K7905">
        <v>64.25</v>
      </c>
    </row>
    <row r="7906" spans="1:11" x14ac:dyDescent="0.3">
      <c r="A7906" t="s">
        <v>698</v>
      </c>
      <c r="B7906" s="2">
        <v>46295</v>
      </c>
      <c r="C7906">
        <v>336513.39</v>
      </c>
      <c r="D7906">
        <v>1919.81</v>
      </c>
      <c r="E7906">
        <v>898.13</v>
      </c>
      <c r="F7906">
        <v>5096.84</v>
      </c>
      <c r="G7906">
        <v>501.39</v>
      </c>
      <c r="H7906">
        <v>330017.03000000003</v>
      </c>
      <c r="I7906">
        <v>69.430000000000007</v>
      </c>
      <c r="J7906">
        <v>6.55</v>
      </c>
      <c r="K7906">
        <v>62.88</v>
      </c>
    </row>
    <row r="7907" spans="1:11" x14ac:dyDescent="0.3">
      <c r="A7907" t="s">
        <v>698</v>
      </c>
      <c r="B7907" s="2">
        <v>46326</v>
      </c>
      <c r="C7907">
        <v>330017.03000000003</v>
      </c>
      <c r="D7907">
        <v>1882.75</v>
      </c>
      <c r="E7907">
        <v>880.79</v>
      </c>
      <c r="F7907">
        <v>4998.45</v>
      </c>
      <c r="G7907">
        <v>491.71</v>
      </c>
      <c r="H7907">
        <v>323646.08000000002</v>
      </c>
      <c r="I7907">
        <v>68.09</v>
      </c>
      <c r="J7907">
        <v>6.55</v>
      </c>
      <c r="K7907">
        <v>61.54</v>
      </c>
    </row>
    <row r="7908" spans="1:11" x14ac:dyDescent="0.3">
      <c r="A7908" t="s">
        <v>698</v>
      </c>
      <c r="B7908" s="2">
        <v>46356</v>
      </c>
      <c r="C7908">
        <v>323646.08000000002</v>
      </c>
      <c r="D7908">
        <v>1846.4</v>
      </c>
      <c r="E7908">
        <v>863.79</v>
      </c>
      <c r="F7908">
        <v>4901.95</v>
      </c>
      <c r="G7908">
        <v>482.22</v>
      </c>
      <c r="H7908">
        <v>317398.12</v>
      </c>
      <c r="I7908">
        <v>66.78</v>
      </c>
      <c r="J7908">
        <v>6.55</v>
      </c>
      <c r="K7908">
        <v>60.23</v>
      </c>
    </row>
    <row r="7909" spans="1:11" x14ac:dyDescent="0.3">
      <c r="A7909" t="s">
        <v>698</v>
      </c>
      <c r="B7909" s="2">
        <v>46387</v>
      </c>
      <c r="C7909">
        <v>317398.12</v>
      </c>
      <c r="D7909">
        <v>1810.76</v>
      </c>
      <c r="E7909">
        <v>847.11</v>
      </c>
      <c r="F7909">
        <v>4807.32</v>
      </c>
      <c r="G7909">
        <v>472.91</v>
      </c>
      <c r="H7909">
        <v>311270.78000000003</v>
      </c>
      <c r="I7909">
        <v>65.489999999999995</v>
      </c>
      <c r="J7909">
        <v>6.55</v>
      </c>
      <c r="K7909">
        <v>58.94</v>
      </c>
    </row>
    <row r="7910" spans="1:11" x14ac:dyDescent="0.3">
      <c r="A7910" t="s">
        <v>699</v>
      </c>
      <c r="B7910" s="2">
        <v>46053</v>
      </c>
      <c r="C7910">
        <v>541304.26</v>
      </c>
      <c r="D7910">
        <v>3619.07</v>
      </c>
      <c r="E7910">
        <v>490.48</v>
      </c>
      <c r="F7910">
        <v>2381.64</v>
      </c>
      <c r="G7910">
        <v>751.59</v>
      </c>
      <c r="H7910">
        <v>537680.55000000005</v>
      </c>
      <c r="I7910">
        <v>112.39</v>
      </c>
      <c r="J7910">
        <v>4.72</v>
      </c>
      <c r="K7910">
        <v>107.68</v>
      </c>
    </row>
    <row r="7911" spans="1:11" x14ac:dyDescent="0.3">
      <c r="A7911" t="s">
        <v>699</v>
      </c>
      <c r="B7911" s="2">
        <v>46081</v>
      </c>
      <c r="C7911">
        <v>537680.55000000005</v>
      </c>
      <c r="D7911">
        <v>3594.84</v>
      </c>
      <c r="E7911">
        <v>487.2</v>
      </c>
      <c r="F7911">
        <v>2365.6999999999998</v>
      </c>
      <c r="G7911">
        <v>746.56</v>
      </c>
      <c r="H7911">
        <v>534081.09</v>
      </c>
      <c r="I7911">
        <v>111.64</v>
      </c>
      <c r="J7911">
        <v>4.72</v>
      </c>
      <c r="K7911">
        <v>106.92</v>
      </c>
    </row>
    <row r="7912" spans="1:11" x14ac:dyDescent="0.3">
      <c r="A7912" t="s">
        <v>699</v>
      </c>
      <c r="B7912" s="2">
        <v>46112</v>
      </c>
      <c r="C7912">
        <v>534081.09</v>
      </c>
      <c r="D7912">
        <v>3570.78</v>
      </c>
      <c r="E7912">
        <v>483.94</v>
      </c>
      <c r="F7912">
        <v>2349.86</v>
      </c>
      <c r="G7912">
        <v>741.56</v>
      </c>
      <c r="H7912">
        <v>530505.73</v>
      </c>
      <c r="I7912">
        <v>110.89</v>
      </c>
      <c r="J7912">
        <v>4.72</v>
      </c>
      <c r="K7912">
        <v>106.18</v>
      </c>
    </row>
    <row r="7913" spans="1:11" x14ac:dyDescent="0.3">
      <c r="A7913" t="s">
        <v>699</v>
      </c>
      <c r="B7913" s="2">
        <v>46142</v>
      </c>
      <c r="C7913">
        <v>530505.73</v>
      </c>
      <c r="D7913">
        <v>3546.87</v>
      </c>
      <c r="E7913">
        <v>480.7</v>
      </c>
      <c r="F7913">
        <v>2334.13</v>
      </c>
      <c r="G7913">
        <v>736.6</v>
      </c>
      <c r="H7913">
        <v>526954.31000000006</v>
      </c>
      <c r="I7913">
        <v>110.15</v>
      </c>
      <c r="J7913">
        <v>4.72</v>
      </c>
      <c r="K7913">
        <v>105.43</v>
      </c>
    </row>
    <row r="7914" spans="1:11" x14ac:dyDescent="0.3">
      <c r="A7914" t="s">
        <v>699</v>
      </c>
      <c r="B7914" s="2">
        <v>46173</v>
      </c>
      <c r="C7914">
        <v>526954.31000000006</v>
      </c>
      <c r="D7914">
        <v>3523.13</v>
      </c>
      <c r="E7914">
        <v>477.48</v>
      </c>
      <c r="F7914">
        <v>2318.5100000000002</v>
      </c>
      <c r="G7914">
        <v>731.67</v>
      </c>
      <c r="H7914">
        <v>523426.66</v>
      </c>
      <c r="I7914">
        <v>109.41</v>
      </c>
      <c r="J7914">
        <v>4.72</v>
      </c>
      <c r="K7914">
        <v>104.7</v>
      </c>
    </row>
    <row r="7915" spans="1:11" x14ac:dyDescent="0.3">
      <c r="A7915" t="s">
        <v>699</v>
      </c>
      <c r="B7915" s="2">
        <v>46203</v>
      </c>
      <c r="C7915">
        <v>523426.66</v>
      </c>
      <c r="D7915">
        <v>3499.54</v>
      </c>
      <c r="E7915">
        <v>474.28</v>
      </c>
      <c r="F7915">
        <v>2302.98</v>
      </c>
      <c r="G7915">
        <v>726.77</v>
      </c>
      <c r="H7915">
        <v>519922.63</v>
      </c>
      <c r="I7915">
        <v>108.68</v>
      </c>
      <c r="J7915">
        <v>4.72</v>
      </c>
      <c r="K7915">
        <v>103.96</v>
      </c>
    </row>
    <row r="7916" spans="1:11" x14ac:dyDescent="0.3">
      <c r="A7916" t="s">
        <v>699</v>
      </c>
      <c r="B7916" s="2">
        <v>46234</v>
      </c>
      <c r="C7916">
        <v>519922.63</v>
      </c>
      <c r="D7916">
        <v>3476.12</v>
      </c>
      <c r="E7916">
        <v>471.11</v>
      </c>
      <c r="F7916">
        <v>2287.5700000000002</v>
      </c>
      <c r="G7916">
        <v>721.9</v>
      </c>
      <c r="H7916">
        <v>516442.05</v>
      </c>
      <c r="I7916">
        <v>107.95</v>
      </c>
      <c r="J7916">
        <v>4.72</v>
      </c>
      <c r="K7916">
        <v>103.24</v>
      </c>
    </row>
    <row r="7917" spans="1:11" x14ac:dyDescent="0.3">
      <c r="A7917" t="s">
        <v>699</v>
      </c>
      <c r="B7917" s="2">
        <v>46265</v>
      </c>
      <c r="C7917">
        <v>516442.05</v>
      </c>
      <c r="D7917">
        <v>3452.85</v>
      </c>
      <c r="E7917">
        <v>467.95</v>
      </c>
      <c r="F7917">
        <v>2272.25</v>
      </c>
      <c r="G7917">
        <v>717.07</v>
      </c>
      <c r="H7917">
        <v>512984.77</v>
      </c>
      <c r="I7917">
        <v>107.23</v>
      </c>
      <c r="J7917">
        <v>4.72</v>
      </c>
      <c r="K7917">
        <v>102.51</v>
      </c>
    </row>
    <row r="7918" spans="1:11" x14ac:dyDescent="0.3">
      <c r="A7918" t="s">
        <v>699</v>
      </c>
      <c r="B7918" s="2">
        <v>46295</v>
      </c>
      <c r="C7918">
        <v>512984.77</v>
      </c>
      <c r="D7918">
        <v>3429.73</v>
      </c>
      <c r="E7918">
        <v>464.82</v>
      </c>
      <c r="F7918">
        <v>2257.04</v>
      </c>
      <c r="G7918">
        <v>712.27</v>
      </c>
      <c r="H7918">
        <v>509550.64</v>
      </c>
      <c r="I7918">
        <v>106.51</v>
      </c>
      <c r="J7918">
        <v>4.72</v>
      </c>
      <c r="K7918">
        <v>101.8</v>
      </c>
    </row>
    <row r="7919" spans="1:11" x14ac:dyDescent="0.3">
      <c r="A7919" t="s">
        <v>699</v>
      </c>
      <c r="B7919" s="2">
        <v>46326</v>
      </c>
      <c r="C7919">
        <v>509550.64</v>
      </c>
      <c r="D7919">
        <v>3406.77</v>
      </c>
      <c r="E7919">
        <v>461.71</v>
      </c>
      <c r="F7919">
        <v>2241.9299999999998</v>
      </c>
      <c r="G7919">
        <v>707.5</v>
      </c>
      <c r="H7919">
        <v>506139.5</v>
      </c>
      <c r="I7919">
        <v>105.8</v>
      </c>
      <c r="J7919">
        <v>4.72</v>
      </c>
      <c r="K7919">
        <v>101.08</v>
      </c>
    </row>
    <row r="7920" spans="1:11" x14ac:dyDescent="0.3">
      <c r="A7920" t="s">
        <v>699</v>
      </c>
      <c r="B7920" s="2">
        <v>46356</v>
      </c>
      <c r="C7920">
        <v>506139.5</v>
      </c>
      <c r="D7920">
        <v>3383.96</v>
      </c>
      <c r="E7920">
        <v>458.62</v>
      </c>
      <c r="F7920">
        <v>2226.92</v>
      </c>
      <c r="G7920">
        <v>702.76</v>
      </c>
      <c r="H7920">
        <v>502751.19</v>
      </c>
      <c r="I7920">
        <v>105.09</v>
      </c>
      <c r="J7920">
        <v>4.72</v>
      </c>
      <c r="K7920">
        <v>100.37</v>
      </c>
    </row>
    <row r="7921" spans="1:11" x14ac:dyDescent="0.3">
      <c r="A7921" t="s">
        <v>699</v>
      </c>
      <c r="B7921" s="2">
        <v>46387</v>
      </c>
      <c r="C7921">
        <v>502751.19</v>
      </c>
      <c r="D7921">
        <v>3361.31</v>
      </c>
      <c r="E7921">
        <v>455.55</v>
      </c>
      <c r="F7921">
        <v>2212.02</v>
      </c>
      <c r="G7921">
        <v>698.06</v>
      </c>
      <c r="H7921">
        <v>499385.57</v>
      </c>
      <c r="I7921">
        <v>104.39</v>
      </c>
      <c r="J7921">
        <v>4.72</v>
      </c>
      <c r="K7921">
        <v>99.67</v>
      </c>
    </row>
    <row r="7922" spans="1:11" x14ac:dyDescent="0.3">
      <c r="A7922" t="s">
        <v>700</v>
      </c>
      <c r="B7922" s="2">
        <v>46053</v>
      </c>
      <c r="C7922">
        <v>378887.34</v>
      </c>
      <c r="D7922">
        <v>1673.42</v>
      </c>
      <c r="E7922">
        <v>509.96</v>
      </c>
      <c r="F7922">
        <v>3933.01</v>
      </c>
      <c r="G7922">
        <v>1065.29</v>
      </c>
      <c r="H7922">
        <v>373379.08</v>
      </c>
      <c r="I7922">
        <v>78.36</v>
      </c>
      <c r="J7922">
        <v>16.97</v>
      </c>
      <c r="K7922">
        <v>61.39</v>
      </c>
    </row>
    <row r="7923" spans="1:11" x14ac:dyDescent="0.3">
      <c r="A7923" t="s">
        <v>700</v>
      </c>
      <c r="B7923" s="2">
        <v>46081</v>
      </c>
      <c r="C7923">
        <v>373379.08</v>
      </c>
      <c r="D7923">
        <v>1649.09</v>
      </c>
      <c r="E7923">
        <v>502.55</v>
      </c>
      <c r="F7923">
        <v>3875.83</v>
      </c>
      <c r="G7923">
        <v>1049.8</v>
      </c>
      <c r="H7923">
        <v>367950.89</v>
      </c>
      <c r="I7923">
        <v>77.22</v>
      </c>
      <c r="J7923">
        <v>16.97</v>
      </c>
      <c r="K7923">
        <v>60.25</v>
      </c>
    </row>
    <row r="7924" spans="1:11" x14ac:dyDescent="0.3">
      <c r="A7924" t="s">
        <v>700</v>
      </c>
      <c r="B7924" s="2">
        <v>46112</v>
      </c>
      <c r="C7924">
        <v>367950.89</v>
      </c>
      <c r="D7924">
        <v>1625.12</v>
      </c>
      <c r="E7924">
        <v>495.24</v>
      </c>
      <c r="F7924">
        <v>3819.49</v>
      </c>
      <c r="G7924">
        <v>1034.54</v>
      </c>
      <c r="H7924">
        <v>362601.62</v>
      </c>
      <c r="I7924">
        <v>76.099999999999994</v>
      </c>
      <c r="J7924">
        <v>16.97</v>
      </c>
      <c r="K7924">
        <v>59.13</v>
      </c>
    </row>
    <row r="7925" spans="1:11" x14ac:dyDescent="0.3">
      <c r="A7925" t="s">
        <v>700</v>
      </c>
      <c r="B7925" s="2">
        <v>46142</v>
      </c>
      <c r="C7925">
        <v>362601.62</v>
      </c>
      <c r="D7925">
        <v>1601.49</v>
      </c>
      <c r="E7925">
        <v>488.04</v>
      </c>
      <c r="F7925">
        <v>3763.96</v>
      </c>
      <c r="G7925">
        <v>1019.5</v>
      </c>
      <c r="H7925">
        <v>357330.12</v>
      </c>
      <c r="I7925">
        <v>74.989999999999995</v>
      </c>
      <c r="J7925">
        <v>16.97</v>
      </c>
      <c r="K7925">
        <v>58.02</v>
      </c>
    </row>
    <row r="7926" spans="1:11" x14ac:dyDescent="0.3">
      <c r="A7926" t="s">
        <v>700</v>
      </c>
      <c r="B7926" s="2">
        <v>46173</v>
      </c>
      <c r="C7926">
        <v>357330.12</v>
      </c>
      <c r="D7926">
        <v>1578.21</v>
      </c>
      <c r="E7926">
        <v>480.95</v>
      </c>
      <c r="F7926">
        <v>3709.24</v>
      </c>
      <c r="G7926">
        <v>1004.68</v>
      </c>
      <c r="H7926">
        <v>352135.25</v>
      </c>
      <c r="I7926">
        <v>73.900000000000006</v>
      </c>
      <c r="J7926">
        <v>16.97</v>
      </c>
      <c r="K7926">
        <v>56.93</v>
      </c>
    </row>
    <row r="7927" spans="1:11" x14ac:dyDescent="0.3">
      <c r="A7927" t="s">
        <v>700</v>
      </c>
      <c r="B7927" s="2">
        <v>46203</v>
      </c>
      <c r="C7927">
        <v>352135.25</v>
      </c>
      <c r="D7927">
        <v>1555.26</v>
      </c>
      <c r="E7927">
        <v>473.96</v>
      </c>
      <c r="F7927">
        <v>3655.31</v>
      </c>
      <c r="G7927">
        <v>990.07</v>
      </c>
      <c r="H7927">
        <v>347015.91</v>
      </c>
      <c r="I7927">
        <v>72.83</v>
      </c>
      <c r="J7927">
        <v>16.97</v>
      </c>
      <c r="K7927">
        <v>55.85</v>
      </c>
    </row>
    <row r="7928" spans="1:11" x14ac:dyDescent="0.3">
      <c r="A7928" t="s">
        <v>700</v>
      </c>
      <c r="B7928" s="2">
        <v>46234</v>
      </c>
      <c r="C7928">
        <v>347015.91</v>
      </c>
      <c r="D7928">
        <v>1532.65</v>
      </c>
      <c r="E7928">
        <v>467.07</v>
      </c>
      <c r="F7928">
        <v>3602.17</v>
      </c>
      <c r="G7928">
        <v>975.68</v>
      </c>
      <c r="H7928">
        <v>341970.99</v>
      </c>
      <c r="I7928">
        <v>71.77</v>
      </c>
      <c r="J7928">
        <v>16.97</v>
      </c>
      <c r="K7928">
        <v>54.8</v>
      </c>
    </row>
    <row r="7929" spans="1:11" x14ac:dyDescent="0.3">
      <c r="A7929" t="s">
        <v>700</v>
      </c>
      <c r="B7929" s="2">
        <v>46265</v>
      </c>
      <c r="C7929">
        <v>341970.99</v>
      </c>
      <c r="D7929">
        <v>1510.37</v>
      </c>
      <c r="E7929">
        <v>460.28</v>
      </c>
      <c r="F7929">
        <v>3549.8</v>
      </c>
      <c r="G7929">
        <v>961.49</v>
      </c>
      <c r="H7929">
        <v>336999.41</v>
      </c>
      <c r="I7929">
        <v>70.73</v>
      </c>
      <c r="J7929">
        <v>16.97</v>
      </c>
      <c r="K7929">
        <v>53.75</v>
      </c>
    </row>
    <row r="7930" spans="1:11" x14ac:dyDescent="0.3">
      <c r="A7930" t="s">
        <v>700</v>
      </c>
      <c r="B7930" s="2">
        <v>46295</v>
      </c>
      <c r="C7930">
        <v>336999.41</v>
      </c>
      <c r="D7930">
        <v>1488.41</v>
      </c>
      <c r="E7930">
        <v>453.58</v>
      </c>
      <c r="F7930">
        <v>3498.2</v>
      </c>
      <c r="G7930">
        <v>947.52</v>
      </c>
      <c r="H7930">
        <v>332100.12</v>
      </c>
      <c r="I7930">
        <v>69.7</v>
      </c>
      <c r="J7930">
        <v>16.97</v>
      </c>
      <c r="K7930">
        <v>52.72</v>
      </c>
    </row>
    <row r="7931" spans="1:11" x14ac:dyDescent="0.3">
      <c r="A7931" t="s">
        <v>700</v>
      </c>
      <c r="B7931" s="2">
        <v>46326</v>
      </c>
      <c r="C7931">
        <v>332100.12</v>
      </c>
      <c r="D7931">
        <v>1466.78</v>
      </c>
      <c r="E7931">
        <v>446.99</v>
      </c>
      <c r="F7931">
        <v>3447.34</v>
      </c>
      <c r="G7931">
        <v>933.74</v>
      </c>
      <c r="H7931">
        <v>327272.03999999998</v>
      </c>
      <c r="I7931">
        <v>68.680000000000007</v>
      </c>
      <c r="J7931">
        <v>16.97</v>
      </c>
      <c r="K7931">
        <v>51.71</v>
      </c>
    </row>
    <row r="7932" spans="1:11" x14ac:dyDescent="0.3">
      <c r="A7932" t="s">
        <v>700</v>
      </c>
      <c r="B7932" s="2">
        <v>46356</v>
      </c>
      <c r="C7932">
        <v>327272.03999999998</v>
      </c>
      <c r="D7932">
        <v>1445.45</v>
      </c>
      <c r="E7932">
        <v>440.49</v>
      </c>
      <c r="F7932">
        <v>3397.22</v>
      </c>
      <c r="G7932">
        <v>920.17</v>
      </c>
      <c r="H7932">
        <v>322514.15999999997</v>
      </c>
      <c r="I7932">
        <v>67.69</v>
      </c>
      <c r="J7932">
        <v>16.97</v>
      </c>
      <c r="K7932">
        <v>50.71</v>
      </c>
    </row>
    <row r="7933" spans="1:11" x14ac:dyDescent="0.3">
      <c r="A7933" t="s">
        <v>700</v>
      </c>
      <c r="B7933" s="2">
        <v>46387</v>
      </c>
      <c r="C7933">
        <v>322514.15999999997</v>
      </c>
      <c r="D7933">
        <v>1424.44</v>
      </c>
      <c r="E7933">
        <v>434.09</v>
      </c>
      <c r="F7933">
        <v>3347.83</v>
      </c>
      <c r="G7933">
        <v>906.79</v>
      </c>
      <c r="H7933">
        <v>317825.45</v>
      </c>
      <c r="I7933">
        <v>66.7</v>
      </c>
      <c r="J7933">
        <v>16.97</v>
      </c>
      <c r="K7933">
        <v>49.73</v>
      </c>
    </row>
    <row r="7934" spans="1:11" x14ac:dyDescent="0.3">
      <c r="A7934" t="s">
        <v>701</v>
      </c>
      <c r="B7934" s="2">
        <v>46053</v>
      </c>
      <c r="C7934">
        <v>390479.94</v>
      </c>
      <c r="D7934">
        <v>2178.88</v>
      </c>
      <c r="E7934">
        <v>364.8</v>
      </c>
      <c r="F7934">
        <v>4081.43</v>
      </c>
      <c r="G7934">
        <v>392.74</v>
      </c>
      <c r="H7934">
        <v>385640.97</v>
      </c>
      <c r="I7934">
        <v>80.849999999999994</v>
      </c>
      <c r="J7934">
        <v>4.92</v>
      </c>
      <c r="K7934">
        <v>75.92</v>
      </c>
    </row>
    <row r="7935" spans="1:11" x14ac:dyDescent="0.3">
      <c r="A7935" t="s">
        <v>701</v>
      </c>
      <c r="B7935" s="2">
        <v>46081</v>
      </c>
      <c r="C7935">
        <v>385640.97</v>
      </c>
      <c r="D7935">
        <v>2151.88</v>
      </c>
      <c r="E7935">
        <v>360.28</v>
      </c>
      <c r="F7935">
        <v>4030.85</v>
      </c>
      <c r="G7935">
        <v>387.87</v>
      </c>
      <c r="H7935">
        <v>380861.97</v>
      </c>
      <c r="I7935">
        <v>79.84</v>
      </c>
      <c r="J7935">
        <v>4.92</v>
      </c>
      <c r="K7935">
        <v>74.92</v>
      </c>
    </row>
    <row r="7936" spans="1:11" x14ac:dyDescent="0.3">
      <c r="A7936" t="s">
        <v>701</v>
      </c>
      <c r="B7936" s="2">
        <v>46112</v>
      </c>
      <c r="C7936">
        <v>380861.97</v>
      </c>
      <c r="D7936">
        <v>2125.21</v>
      </c>
      <c r="E7936">
        <v>355.82</v>
      </c>
      <c r="F7936">
        <v>3980.9</v>
      </c>
      <c r="G7936">
        <v>383.06</v>
      </c>
      <c r="H7936">
        <v>376142.19</v>
      </c>
      <c r="I7936">
        <v>78.849999999999994</v>
      </c>
      <c r="J7936">
        <v>4.92</v>
      </c>
      <c r="K7936">
        <v>73.930000000000007</v>
      </c>
    </row>
    <row r="7937" spans="1:11" x14ac:dyDescent="0.3">
      <c r="A7937" t="s">
        <v>701</v>
      </c>
      <c r="B7937" s="2">
        <v>46142</v>
      </c>
      <c r="C7937">
        <v>376142.19</v>
      </c>
      <c r="D7937">
        <v>2098.87</v>
      </c>
      <c r="E7937">
        <v>351.41</v>
      </c>
      <c r="F7937">
        <v>3931.56</v>
      </c>
      <c r="G7937">
        <v>378.32</v>
      </c>
      <c r="H7937">
        <v>371480.9</v>
      </c>
      <c r="I7937">
        <v>77.88</v>
      </c>
      <c r="J7937">
        <v>4.92</v>
      </c>
      <c r="K7937">
        <v>72.95</v>
      </c>
    </row>
    <row r="7938" spans="1:11" x14ac:dyDescent="0.3">
      <c r="A7938" t="s">
        <v>701</v>
      </c>
      <c r="B7938" s="2">
        <v>46173</v>
      </c>
      <c r="C7938">
        <v>371480.9</v>
      </c>
      <c r="D7938">
        <v>2072.86</v>
      </c>
      <c r="E7938">
        <v>347.05</v>
      </c>
      <c r="F7938">
        <v>3882.84</v>
      </c>
      <c r="G7938">
        <v>373.63</v>
      </c>
      <c r="H7938">
        <v>366877.37</v>
      </c>
      <c r="I7938">
        <v>76.91</v>
      </c>
      <c r="J7938">
        <v>4.92</v>
      </c>
      <c r="K7938">
        <v>71.989999999999995</v>
      </c>
    </row>
    <row r="7939" spans="1:11" x14ac:dyDescent="0.3">
      <c r="A7939" t="s">
        <v>701</v>
      </c>
      <c r="B7939" s="2">
        <v>46203</v>
      </c>
      <c r="C7939">
        <v>366877.37</v>
      </c>
      <c r="D7939">
        <v>2047.18</v>
      </c>
      <c r="E7939">
        <v>342.75</v>
      </c>
      <c r="F7939">
        <v>3834.73</v>
      </c>
      <c r="G7939">
        <v>369</v>
      </c>
      <c r="H7939">
        <v>362330.89</v>
      </c>
      <c r="I7939">
        <v>75.959999999999994</v>
      </c>
      <c r="J7939">
        <v>4.92</v>
      </c>
      <c r="K7939">
        <v>71.040000000000006</v>
      </c>
    </row>
    <row r="7940" spans="1:11" x14ac:dyDescent="0.3">
      <c r="A7940" t="s">
        <v>701</v>
      </c>
      <c r="B7940" s="2">
        <v>46234</v>
      </c>
      <c r="C7940">
        <v>362330.89</v>
      </c>
      <c r="D7940">
        <v>2021.81</v>
      </c>
      <c r="E7940">
        <v>338.51</v>
      </c>
      <c r="F7940">
        <v>3787.2</v>
      </c>
      <c r="G7940">
        <v>364.43</v>
      </c>
      <c r="H7940">
        <v>357840.76</v>
      </c>
      <c r="I7940">
        <v>75.02</v>
      </c>
      <c r="J7940">
        <v>4.92</v>
      </c>
      <c r="K7940">
        <v>70.099999999999994</v>
      </c>
    </row>
    <row r="7941" spans="1:11" x14ac:dyDescent="0.3">
      <c r="A7941" t="s">
        <v>701</v>
      </c>
      <c r="B7941" s="2">
        <v>46265</v>
      </c>
      <c r="C7941">
        <v>357840.76</v>
      </c>
      <c r="D7941">
        <v>1996.75</v>
      </c>
      <c r="E7941">
        <v>334.31</v>
      </c>
      <c r="F7941">
        <v>3740.27</v>
      </c>
      <c r="G7941">
        <v>359.91</v>
      </c>
      <c r="H7941">
        <v>353406.27</v>
      </c>
      <c r="I7941">
        <v>74.09</v>
      </c>
      <c r="J7941">
        <v>4.92</v>
      </c>
      <c r="K7941">
        <v>69.17</v>
      </c>
    </row>
    <row r="7942" spans="1:11" x14ac:dyDescent="0.3">
      <c r="A7942" t="s">
        <v>701</v>
      </c>
      <c r="B7942" s="2">
        <v>46295</v>
      </c>
      <c r="C7942">
        <v>353406.27</v>
      </c>
      <c r="D7942">
        <v>1972.01</v>
      </c>
      <c r="E7942">
        <v>330.17</v>
      </c>
      <c r="F7942">
        <v>3693.92</v>
      </c>
      <c r="G7942">
        <v>355.45</v>
      </c>
      <c r="H7942">
        <v>349026.73</v>
      </c>
      <c r="I7942">
        <v>73.17</v>
      </c>
      <c r="J7942">
        <v>4.92</v>
      </c>
      <c r="K7942">
        <v>68.25</v>
      </c>
    </row>
    <row r="7943" spans="1:11" x14ac:dyDescent="0.3">
      <c r="A7943" t="s">
        <v>701</v>
      </c>
      <c r="B7943" s="2">
        <v>46326</v>
      </c>
      <c r="C7943">
        <v>349026.73</v>
      </c>
      <c r="D7943">
        <v>1947.57</v>
      </c>
      <c r="E7943">
        <v>326.08</v>
      </c>
      <c r="F7943">
        <v>3648.14</v>
      </c>
      <c r="G7943">
        <v>351.04</v>
      </c>
      <c r="H7943">
        <v>344701.46</v>
      </c>
      <c r="I7943">
        <v>72.260000000000005</v>
      </c>
      <c r="J7943">
        <v>4.92</v>
      </c>
      <c r="K7943">
        <v>67.34</v>
      </c>
    </row>
    <row r="7944" spans="1:11" x14ac:dyDescent="0.3">
      <c r="A7944" t="s">
        <v>701</v>
      </c>
      <c r="B7944" s="2">
        <v>46356</v>
      </c>
      <c r="C7944">
        <v>344701.46</v>
      </c>
      <c r="D7944">
        <v>1923.43</v>
      </c>
      <c r="E7944">
        <v>322.04000000000002</v>
      </c>
      <c r="F7944">
        <v>3602.94</v>
      </c>
      <c r="G7944">
        <v>346.69</v>
      </c>
      <c r="H7944">
        <v>340429.8</v>
      </c>
      <c r="I7944">
        <v>71.37</v>
      </c>
      <c r="J7944">
        <v>4.92</v>
      </c>
      <c r="K7944">
        <v>66.45</v>
      </c>
    </row>
    <row r="7945" spans="1:11" x14ac:dyDescent="0.3">
      <c r="A7945" t="s">
        <v>701</v>
      </c>
      <c r="B7945" s="2">
        <v>46387</v>
      </c>
      <c r="C7945">
        <v>340429.8</v>
      </c>
      <c r="D7945">
        <v>1899.6</v>
      </c>
      <c r="E7945">
        <v>318.05</v>
      </c>
      <c r="F7945">
        <v>3558.29</v>
      </c>
      <c r="G7945">
        <v>342.4</v>
      </c>
      <c r="H7945">
        <v>336211.07</v>
      </c>
      <c r="I7945">
        <v>70.48</v>
      </c>
      <c r="J7945">
        <v>4.92</v>
      </c>
      <c r="K7945">
        <v>65.56</v>
      </c>
    </row>
    <row r="7946" spans="1:11" x14ac:dyDescent="0.3">
      <c r="A7946" t="s">
        <v>702</v>
      </c>
      <c r="B7946" s="2">
        <v>46053</v>
      </c>
      <c r="C7946">
        <v>163688.22</v>
      </c>
      <c r="D7946">
        <v>861.27</v>
      </c>
      <c r="E7946">
        <v>184.01</v>
      </c>
      <c r="F7946">
        <v>1677.94</v>
      </c>
      <c r="G7946">
        <v>105.16</v>
      </c>
      <c r="H7946">
        <v>161721.10999999999</v>
      </c>
      <c r="I7946">
        <v>33.9</v>
      </c>
      <c r="J7946">
        <v>11.47</v>
      </c>
      <c r="K7946">
        <v>22.42</v>
      </c>
    </row>
    <row r="7947" spans="1:11" x14ac:dyDescent="0.3">
      <c r="A7947" t="s">
        <v>702</v>
      </c>
      <c r="B7947" s="2">
        <v>46081</v>
      </c>
      <c r="C7947">
        <v>161721.10999999999</v>
      </c>
      <c r="D7947">
        <v>850.92</v>
      </c>
      <c r="E7947">
        <v>181.8</v>
      </c>
      <c r="F7947">
        <v>1657.77</v>
      </c>
      <c r="G7947">
        <v>103.9</v>
      </c>
      <c r="H7947">
        <v>159777.65</v>
      </c>
      <c r="I7947">
        <v>33.49</v>
      </c>
      <c r="J7947">
        <v>11.47</v>
      </c>
      <c r="K7947">
        <v>22.02</v>
      </c>
    </row>
    <row r="7948" spans="1:11" x14ac:dyDescent="0.3">
      <c r="A7948" t="s">
        <v>702</v>
      </c>
      <c r="B7948" s="2">
        <v>46112</v>
      </c>
      <c r="C7948">
        <v>159777.65</v>
      </c>
      <c r="D7948">
        <v>840.7</v>
      </c>
      <c r="E7948">
        <v>179.62</v>
      </c>
      <c r="F7948">
        <v>1637.85</v>
      </c>
      <c r="G7948">
        <v>102.65</v>
      </c>
      <c r="H7948">
        <v>157857.53</v>
      </c>
      <c r="I7948">
        <v>33.090000000000003</v>
      </c>
      <c r="J7948">
        <v>11.47</v>
      </c>
      <c r="K7948">
        <v>21.61</v>
      </c>
    </row>
    <row r="7949" spans="1:11" x14ac:dyDescent="0.3">
      <c r="A7949" t="s">
        <v>702</v>
      </c>
      <c r="B7949" s="2">
        <v>46142</v>
      </c>
      <c r="C7949">
        <v>157857.53</v>
      </c>
      <c r="D7949">
        <v>830.59</v>
      </c>
      <c r="E7949">
        <v>177.46</v>
      </c>
      <c r="F7949">
        <v>1618.17</v>
      </c>
      <c r="G7949">
        <v>101.41</v>
      </c>
      <c r="H7949">
        <v>155960.5</v>
      </c>
      <c r="I7949">
        <v>32.69</v>
      </c>
      <c r="J7949">
        <v>11.47</v>
      </c>
      <c r="K7949">
        <v>21.22</v>
      </c>
    </row>
    <row r="7950" spans="1:11" x14ac:dyDescent="0.3">
      <c r="A7950" t="s">
        <v>702</v>
      </c>
      <c r="B7950" s="2">
        <v>46173</v>
      </c>
      <c r="C7950">
        <v>155960.5</v>
      </c>
      <c r="D7950">
        <v>820.61</v>
      </c>
      <c r="E7950">
        <v>175.32</v>
      </c>
      <c r="F7950">
        <v>1598.72</v>
      </c>
      <c r="G7950">
        <v>100.2</v>
      </c>
      <c r="H7950">
        <v>154086.26</v>
      </c>
      <c r="I7950">
        <v>32.299999999999997</v>
      </c>
      <c r="J7950">
        <v>11.47</v>
      </c>
      <c r="K7950">
        <v>20.82</v>
      </c>
    </row>
    <row r="7951" spans="1:11" x14ac:dyDescent="0.3">
      <c r="A7951" t="s">
        <v>702</v>
      </c>
      <c r="B7951" s="2">
        <v>46203</v>
      </c>
      <c r="C7951">
        <v>154086.26</v>
      </c>
      <c r="D7951">
        <v>810.75</v>
      </c>
      <c r="E7951">
        <v>173.22</v>
      </c>
      <c r="F7951">
        <v>1579.51</v>
      </c>
      <c r="G7951">
        <v>98.99</v>
      </c>
      <c r="H7951">
        <v>152234.54</v>
      </c>
      <c r="I7951">
        <v>31.91</v>
      </c>
      <c r="J7951">
        <v>11.47</v>
      </c>
      <c r="K7951">
        <v>20.440000000000001</v>
      </c>
    </row>
    <row r="7952" spans="1:11" x14ac:dyDescent="0.3">
      <c r="A7952" t="s">
        <v>702</v>
      </c>
      <c r="B7952" s="2">
        <v>46234</v>
      </c>
      <c r="C7952">
        <v>152234.54</v>
      </c>
      <c r="D7952">
        <v>801.01</v>
      </c>
      <c r="E7952">
        <v>171.14</v>
      </c>
      <c r="F7952">
        <v>1560.53</v>
      </c>
      <c r="G7952">
        <v>97.8</v>
      </c>
      <c r="H7952">
        <v>150405.07999999999</v>
      </c>
      <c r="I7952">
        <v>31.52</v>
      </c>
      <c r="J7952">
        <v>11.47</v>
      </c>
      <c r="K7952">
        <v>20.05</v>
      </c>
    </row>
    <row r="7953" spans="1:11" x14ac:dyDescent="0.3">
      <c r="A7953" t="s">
        <v>702</v>
      </c>
      <c r="B7953" s="2">
        <v>46265</v>
      </c>
      <c r="C7953">
        <v>150405.07999999999</v>
      </c>
      <c r="D7953">
        <v>791.38</v>
      </c>
      <c r="E7953">
        <v>169.08</v>
      </c>
      <c r="F7953">
        <v>1541.77</v>
      </c>
      <c r="G7953">
        <v>96.63</v>
      </c>
      <c r="H7953">
        <v>148597.6</v>
      </c>
      <c r="I7953">
        <v>31.15</v>
      </c>
      <c r="J7953">
        <v>11.47</v>
      </c>
      <c r="K7953">
        <v>19.670000000000002</v>
      </c>
    </row>
    <row r="7954" spans="1:11" x14ac:dyDescent="0.3">
      <c r="A7954" t="s">
        <v>702</v>
      </c>
      <c r="B7954" s="2">
        <v>46295</v>
      </c>
      <c r="C7954">
        <v>148597.6</v>
      </c>
      <c r="D7954">
        <v>781.87</v>
      </c>
      <c r="E7954">
        <v>167.05</v>
      </c>
      <c r="F7954">
        <v>1523.24</v>
      </c>
      <c r="G7954">
        <v>95.47</v>
      </c>
      <c r="H7954">
        <v>146811.84</v>
      </c>
      <c r="I7954">
        <v>30.77</v>
      </c>
      <c r="J7954">
        <v>11.47</v>
      </c>
      <c r="K7954">
        <v>19.3</v>
      </c>
    </row>
    <row r="7955" spans="1:11" x14ac:dyDescent="0.3">
      <c r="A7955" t="s">
        <v>702</v>
      </c>
      <c r="B7955" s="2">
        <v>46326</v>
      </c>
      <c r="C7955">
        <v>146811.84</v>
      </c>
      <c r="D7955">
        <v>772.47</v>
      </c>
      <c r="E7955">
        <v>165.04</v>
      </c>
      <c r="F7955">
        <v>1504.94</v>
      </c>
      <c r="G7955">
        <v>94.32</v>
      </c>
      <c r="H7955">
        <v>145047.54</v>
      </c>
      <c r="I7955">
        <v>30.4</v>
      </c>
      <c r="J7955">
        <v>11.47</v>
      </c>
      <c r="K7955">
        <v>18.93</v>
      </c>
    </row>
    <row r="7956" spans="1:11" x14ac:dyDescent="0.3">
      <c r="A7956" t="s">
        <v>702</v>
      </c>
      <c r="B7956" s="2">
        <v>46356</v>
      </c>
      <c r="C7956">
        <v>145047.54</v>
      </c>
      <c r="D7956">
        <v>763.19</v>
      </c>
      <c r="E7956">
        <v>163.06</v>
      </c>
      <c r="F7956">
        <v>1486.85</v>
      </c>
      <c r="G7956">
        <v>93.18</v>
      </c>
      <c r="H7956">
        <v>143304.45000000001</v>
      </c>
      <c r="I7956">
        <v>30.04</v>
      </c>
      <c r="J7956">
        <v>11.47</v>
      </c>
      <c r="K7956">
        <v>18.559999999999999</v>
      </c>
    </row>
    <row r="7957" spans="1:11" x14ac:dyDescent="0.3">
      <c r="A7957" t="s">
        <v>702</v>
      </c>
      <c r="B7957" s="2">
        <v>46387</v>
      </c>
      <c r="C7957">
        <v>143304.45000000001</v>
      </c>
      <c r="D7957">
        <v>754.02</v>
      </c>
      <c r="E7957">
        <v>161.1</v>
      </c>
      <c r="F7957">
        <v>1468.99</v>
      </c>
      <c r="G7957">
        <v>92.06</v>
      </c>
      <c r="H7957">
        <v>141582.29999999999</v>
      </c>
      <c r="I7957">
        <v>29.68</v>
      </c>
      <c r="J7957">
        <v>11.47</v>
      </c>
      <c r="K7957">
        <v>18.2</v>
      </c>
    </row>
    <row r="7958" spans="1:11" x14ac:dyDescent="0.3">
      <c r="A7958" t="s">
        <v>703</v>
      </c>
      <c r="B7958" s="2">
        <v>46053</v>
      </c>
      <c r="C7958">
        <v>159422.93</v>
      </c>
      <c r="D7958">
        <v>671.04</v>
      </c>
      <c r="E7958">
        <v>215.17</v>
      </c>
      <c r="F7958">
        <v>735.83</v>
      </c>
      <c r="G7958">
        <v>115.82</v>
      </c>
      <c r="H7958">
        <v>158356.1</v>
      </c>
      <c r="I7958">
        <v>33.1</v>
      </c>
      <c r="J7958">
        <v>6.42</v>
      </c>
      <c r="K7958">
        <v>26.68</v>
      </c>
    </row>
    <row r="7959" spans="1:11" x14ac:dyDescent="0.3">
      <c r="A7959" t="s">
        <v>703</v>
      </c>
      <c r="B7959" s="2">
        <v>46081</v>
      </c>
      <c r="C7959">
        <v>158356.1</v>
      </c>
      <c r="D7959">
        <v>666.55</v>
      </c>
      <c r="E7959">
        <v>213.73</v>
      </c>
      <c r="F7959">
        <v>730.91</v>
      </c>
      <c r="G7959">
        <v>115.04</v>
      </c>
      <c r="H7959">
        <v>157296.42000000001</v>
      </c>
      <c r="I7959">
        <v>32.880000000000003</v>
      </c>
      <c r="J7959">
        <v>6.42</v>
      </c>
      <c r="K7959">
        <v>26.46</v>
      </c>
    </row>
    <row r="7960" spans="1:11" x14ac:dyDescent="0.3">
      <c r="A7960" t="s">
        <v>703</v>
      </c>
      <c r="B7960" s="2">
        <v>46112</v>
      </c>
      <c r="C7960">
        <v>157296.42000000001</v>
      </c>
      <c r="D7960">
        <v>662.09</v>
      </c>
      <c r="E7960">
        <v>212.3</v>
      </c>
      <c r="F7960">
        <v>726.02</v>
      </c>
      <c r="G7960">
        <v>114.27</v>
      </c>
      <c r="H7960">
        <v>156243.82</v>
      </c>
      <c r="I7960">
        <v>32.659999999999997</v>
      </c>
      <c r="J7960">
        <v>6.42</v>
      </c>
      <c r="K7960">
        <v>26.24</v>
      </c>
    </row>
    <row r="7961" spans="1:11" x14ac:dyDescent="0.3">
      <c r="A7961" t="s">
        <v>703</v>
      </c>
      <c r="B7961" s="2">
        <v>46142</v>
      </c>
      <c r="C7961">
        <v>156243.82</v>
      </c>
      <c r="D7961">
        <v>657.66</v>
      </c>
      <c r="E7961">
        <v>210.88</v>
      </c>
      <c r="F7961">
        <v>721.16</v>
      </c>
      <c r="G7961">
        <v>113.51</v>
      </c>
      <c r="H7961">
        <v>155198.26999999999</v>
      </c>
      <c r="I7961">
        <v>32.44</v>
      </c>
      <c r="J7961">
        <v>6.42</v>
      </c>
      <c r="K7961">
        <v>26.02</v>
      </c>
    </row>
    <row r="7962" spans="1:11" x14ac:dyDescent="0.3">
      <c r="A7962" t="s">
        <v>703</v>
      </c>
      <c r="B7962" s="2">
        <v>46173</v>
      </c>
      <c r="C7962">
        <v>155198.26999999999</v>
      </c>
      <c r="D7962">
        <v>653.26</v>
      </c>
      <c r="E7962">
        <v>209.47</v>
      </c>
      <c r="F7962">
        <v>716.34</v>
      </c>
      <c r="G7962">
        <v>112.75</v>
      </c>
      <c r="H7962">
        <v>154159.71</v>
      </c>
      <c r="I7962">
        <v>32.22</v>
      </c>
      <c r="J7962">
        <v>6.42</v>
      </c>
      <c r="K7962">
        <v>25.8</v>
      </c>
    </row>
    <row r="7963" spans="1:11" x14ac:dyDescent="0.3">
      <c r="A7963" t="s">
        <v>703</v>
      </c>
      <c r="B7963" s="2">
        <v>46203</v>
      </c>
      <c r="C7963">
        <v>154159.71</v>
      </c>
      <c r="D7963">
        <v>648.88</v>
      </c>
      <c r="E7963">
        <v>208.07</v>
      </c>
      <c r="F7963">
        <v>711.54</v>
      </c>
      <c r="G7963">
        <v>112</v>
      </c>
      <c r="H7963">
        <v>153128.1</v>
      </c>
      <c r="I7963">
        <v>32.01</v>
      </c>
      <c r="J7963">
        <v>6.42</v>
      </c>
      <c r="K7963">
        <v>25.58</v>
      </c>
    </row>
    <row r="7964" spans="1:11" x14ac:dyDescent="0.3">
      <c r="A7964" t="s">
        <v>703</v>
      </c>
      <c r="B7964" s="2">
        <v>46234</v>
      </c>
      <c r="C7964">
        <v>153128.1</v>
      </c>
      <c r="D7964">
        <v>644.54</v>
      </c>
      <c r="E7964">
        <v>206.68</v>
      </c>
      <c r="F7964">
        <v>706.78</v>
      </c>
      <c r="G7964">
        <v>111.25</v>
      </c>
      <c r="H7964">
        <v>152103.4</v>
      </c>
      <c r="I7964">
        <v>31.79</v>
      </c>
      <c r="J7964">
        <v>6.42</v>
      </c>
      <c r="K7964">
        <v>25.37</v>
      </c>
    </row>
    <row r="7965" spans="1:11" x14ac:dyDescent="0.3">
      <c r="A7965" t="s">
        <v>703</v>
      </c>
      <c r="B7965" s="2">
        <v>46265</v>
      </c>
      <c r="C7965">
        <v>152103.4</v>
      </c>
      <c r="D7965">
        <v>640.23</v>
      </c>
      <c r="E7965">
        <v>205.29</v>
      </c>
      <c r="F7965">
        <v>702.05</v>
      </c>
      <c r="G7965">
        <v>110.5</v>
      </c>
      <c r="H7965">
        <v>151085.54999999999</v>
      </c>
      <c r="I7965">
        <v>31.58</v>
      </c>
      <c r="J7965">
        <v>6.42</v>
      </c>
      <c r="K7965">
        <v>25.16</v>
      </c>
    </row>
    <row r="7966" spans="1:11" x14ac:dyDescent="0.3">
      <c r="A7966" t="s">
        <v>703</v>
      </c>
      <c r="B7966" s="2">
        <v>46295</v>
      </c>
      <c r="C7966">
        <v>151085.54999999999</v>
      </c>
      <c r="D7966">
        <v>635.94000000000005</v>
      </c>
      <c r="E7966">
        <v>203.92</v>
      </c>
      <c r="F7966">
        <v>697.35</v>
      </c>
      <c r="G7966">
        <v>109.76</v>
      </c>
      <c r="H7966">
        <v>150074.51999999999</v>
      </c>
      <c r="I7966">
        <v>31.37</v>
      </c>
      <c r="J7966">
        <v>6.42</v>
      </c>
      <c r="K7966">
        <v>24.95</v>
      </c>
    </row>
    <row r="7967" spans="1:11" x14ac:dyDescent="0.3">
      <c r="A7967" t="s">
        <v>703</v>
      </c>
      <c r="B7967" s="2">
        <v>46326</v>
      </c>
      <c r="C7967">
        <v>150074.51999999999</v>
      </c>
      <c r="D7967">
        <v>631.69000000000005</v>
      </c>
      <c r="E7967">
        <v>202.56</v>
      </c>
      <c r="F7967">
        <v>692.69</v>
      </c>
      <c r="G7967">
        <v>109.03</v>
      </c>
      <c r="H7967">
        <v>149070.25</v>
      </c>
      <c r="I7967">
        <v>31.16</v>
      </c>
      <c r="J7967">
        <v>6.42</v>
      </c>
      <c r="K7967">
        <v>24.74</v>
      </c>
    </row>
    <row r="7968" spans="1:11" x14ac:dyDescent="0.3">
      <c r="A7968" t="s">
        <v>703</v>
      </c>
      <c r="B7968" s="2">
        <v>46356</v>
      </c>
      <c r="C7968">
        <v>149070.25</v>
      </c>
      <c r="D7968">
        <v>627.46</v>
      </c>
      <c r="E7968">
        <v>201.2</v>
      </c>
      <c r="F7968">
        <v>688.05</v>
      </c>
      <c r="G7968">
        <v>108.3</v>
      </c>
      <c r="H7968">
        <v>148072.70000000001</v>
      </c>
      <c r="I7968">
        <v>30.95</v>
      </c>
      <c r="J7968">
        <v>6.42</v>
      </c>
      <c r="K7968">
        <v>24.53</v>
      </c>
    </row>
    <row r="7969" spans="1:11" x14ac:dyDescent="0.3">
      <c r="A7969" t="s">
        <v>703</v>
      </c>
      <c r="B7969" s="2">
        <v>46387</v>
      </c>
      <c r="C7969">
        <v>148072.70000000001</v>
      </c>
      <c r="D7969">
        <v>623.26</v>
      </c>
      <c r="E7969">
        <v>199.85</v>
      </c>
      <c r="F7969">
        <v>683.45</v>
      </c>
      <c r="G7969">
        <v>107.57</v>
      </c>
      <c r="H7969">
        <v>147081.82999999999</v>
      </c>
      <c r="I7969">
        <v>30.75</v>
      </c>
      <c r="J7969">
        <v>6.42</v>
      </c>
      <c r="K7969">
        <v>24.32</v>
      </c>
    </row>
    <row r="7970" spans="1:11" x14ac:dyDescent="0.3">
      <c r="A7970" t="s">
        <v>704</v>
      </c>
      <c r="B7970" s="2">
        <v>46053</v>
      </c>
      <c r="C7970">
        <v>413752.04</v>
      </c>
      <c r="D7970">
        <v>2434.9299999999998</v>
      </c>
      <c r="E7970">
        <v>360.67</v>
      </c>
      <c r="F7970">
        <v>4647.95</v>
      </c>
      <c r="G7970">
        <v>205.43</v>
      </c>
      <c r="H7970">
        <v>408537.99</v>
      </c>
      <c r="I7970">
        <v>85.66</v>
      </c>
      <c r="J7970">
        <v>6.51</v>
      </c>
      <c r="K7970">
        <v>79.150000000000006</v>
      </c>
    </row>
    <row r="7971" spans="1:11" x14ac:dyDescent="0.3">
      <c r="A7971" t="s">
        <v>704</v>
      </c>
      <c r="B7971" s="2">
        <v>46081</v>
      </c>
      <c r="C7971">
        <v>408537.99</v>
      </c>
      <c r="D7971">
        <v>2404.25</v>
      </c>
      <c r="E7971">
        <v>356.12</v>
      </c>
      <c r="F7971">
        <v>4589.37</v>
      </c>
      <c r="G7971">
        <v>202.85</v>
      </c>
      <c r="H7971">
        <v>403389.65</v>
      </c>
      <c r="I7971">
        <v>84.58</v>
      </c>
      <c r="J7971">
        <v>6.51</v>
      </c>
      <c r="K7971">
        <v>78.069999999999993</v>
      </c>
    </row>
    <row r="7972" spans="1:11" x14ac:dyDescent="0.3">
      <c r="A7972" t="s">
        <v>704</v>
      </c>
      <c r="B7972" s="2">
        <v>46112</v>
      </c>
      <c r="C7972">
        <v>403389.65</v>
      </c>
      <c r="D7972">
        <v>2373.9499999999998</v>
      </c>
      <c r="E7972">
        <v>351.63</v>
      </c>
      <c r="F7972">
        <v>4531.54</v>
      </c>
      <c r="G7972">
        <v>200.29</v>
      </c>
      <c r="H7972">
        <v>398306.19</v>
      </c>
      <c r="I7972">
        <v>83.51</v>
      </c>
      <c r="J7972">
        <v>6.51</v>
      </c>
      <c r="K7972">
        <v>77</v>
      </c>
    </row>
    <row r="7973" spans="1:11" x14ac:dyDescent="0.3">
      <c r="A7973" t="s">
        <v>704</v>
      </c>
      <c r="B7973" s="2">
        <v>46142</v>
      </c>
      <c r="C7973">
        <v>398306.19</v>
      </c>
      <c r="D7973">
        <v>2344.0300000000002</v>
      </c>
      <c r="E7973">
        <v>347.2</v>
      </c>
      <c r="F7973">
        <v>4474.43</v>
      </c>
      <c r="G7973">
        <v>197.76</v>
      </c>
      <c r="H7973">
        <v>393286.79</v>
      </c>
      <c r="I7973">
        <v>82.46</v>
      </c>
      <c r="J7973">
        <v>6.51</v>
      </c>
      <c r="K7973">
        <v>75.95</v>
      </c>
    </row>
    <row r="7974" spans="1:11" x14ac:dyDescent="0.3">
      <c r="A7974" t="s">
        <v>704</v>
      </c>
      <c r="B7974" s="2">
        <v>46173</v>
      </c>
      <c r="C7974">
        <v>393286.79</v>
      </c>
      <c r="D7974">
        <v>2314.4899999999998</v>
      </c>
      <c r="E7974">
        <v>342.83</v>
      </c>
      <c r="F7974">
        <v>4418.05</v>
      </c>
      <c r="G7974">
        <v>195.27</v>
      </c>
      <c r="H7974">
        <v>388330.64</v>
      </c>
      <c r="I7974">
        <v>81.42</v>
      </c>
      <c r="J7974">
        <v>6.51</v>
      </c>
      <c r="K7974">
        <v>74.91</v>
      </c>
    </row>
    <row r="7975" spans="1:11" x14ac:dyDescent="0.3">
      <c r="A7975" t="s">
        <v>704</v>
      </c>
      <c r="B7975" s="2">
        <v>46203</v>
      </c>
      <c r="C7975">
        <v>388330.64</v>
      </c>
      <c r="D7975">
        <v>2285.33</v>
      </c>
      <c r="E7975">
        <v>338.51</v>
      </c>
      <c r="F7975">
        <v>4362.37</v>
      </c>
      <c r="G7975">
        <v>192.81</v>
      </c>
      <c r="H7975">
        <v>383436.95</v>
      </c>
      <c r="I7975">
        <v>80.39</v>
      </c>
      <c r="J7975">
        <v>6.51</v>
      </c>
      <c r="K7975">
        <v>73.89</v>
      </c>
    </row>
    <row r="7976" spans="1:11" x14ac:dyDescent="0.3">
      <c r="A7976" t="s">
        <v>704</v>
      </c>
      <c r="B7976" s="2">
        <v>46234</v>
      </c>
      <c r="C7976">
        <v>383436.95</v>
      </c>
      <c r="D7976">
        <v>2256.5300000000002</v>
      </c>
      <c r="E7976">
        <v>334.24</v>
      </c>
      <c r="F7976">
        <v>4307.3999999999996</v>
      </c>
      <c r="G7976">
        <v>190.38</v>
      </c>
      <c r="H7976">
        <v>378604.93</v>
      </c>
      <c r="I7976">
        <v>79.38</v>
      </c>
      <c r="J7976">
        <v>6.51</v>
      </c>
      <c r="K7976">
        <v>72.87</v>
      </c>
    </row>
    <row r="7977" spans="1:11" x14ac:dyDescent="0.3">
      <c r="A7977" t="s">
        <v>704</v>
      </c>
      <c r="B7977" s="2">
        <v>46265</v>
      </c>
      <c r="C7977">
        <v>378604.93</v>
      </c>
      <c r="D7977">
        <v>2228.09</v>
      </c>
      <c r="E7977">
        <v>330.03</v>
      </c>
      <c r="F7977">
        <v>4253.12</v>
      </c>
      <c r="G7977">
        <v>187.98</v>
      </c>
      <c r="H7977">
        <v>373833.8</v>
      </c>
      <c r="I7977">
        <v>78.38</v>
      </c>
      <c r="J7977">
        <v>6.51</v>
      </c>
      <c r="K7977">
        <v>71.87</v>
      </c>
    </row>
    <row r="7978" spans="1:11" x14ac:dyDescent="0.3">
      <c r="A7978" t="s">
        <v>704</v>
      </c>
      <c r="B7978" s="2">
        <v>46295</v>
      </c>
      <c r="C7978">
        <v>373833.8</v>
      </c>
      <c r="D7978">
        <v>2200.0100000000002</v>
      </c>
      <c r="E7978">
        <v>325.87</v>
      </c>
      <c r="F7978">
        <v>4199.5200000000004</v>
      </c>
      <c r="G7978">
        <v>185.61</v>
      </c>
      <c r="H7978">
        <v>369122.79</v>
      </c>
      <c r="I7978">
        <v>77.39</v>
      </c>
      <c r="J7978">
        <v>6.51</v>
      </c>
      <c r="K7978">
        <v>70.88</v>
      </c>
    </row>
    <row r="7979" spans="1:11" x14ac:dyDescent="0.3">
      <c r="A7979" t="s">
        <v>704</v>
      </c>
      <c r="B7979" s="2">
        <v>46326</v>
      </c>
      <c r="C7979">
        <v>369122.79</v>
      </c>
      <c r="D7979">
        <v>2172.29</v>
      </c>
      <c r="E7979">
        <v>321.76</v>
      </c>
      <c r="F7979">
        <v>4146.6000000000004</v>
      </c>
      <c r="G7979">
        <v>183.27</v>
      </c>
      <c r="H7979">
        <v>364471.16</v>
      </c>
      <c r="I7979">
        <v>76.42</v>
      </c>
      <c r="J7979">
        <v>6.51</v>
      </c>
      <c r="K7979">
        <v>69.91</v>
      </c>
    </row>
    <row r="7980" spans="1:11" x14ac:dyDescent="0.3">
      <c r="A7980" t="s">
        <v>704</v>
      </c>
      <c r="B7980" s="2">
        <v>46356</v>
      </c>
      <c r="C7980">
        <v>364471.16</v>
      </c>
      <c r="D7980">
        <v>2144.91</v>
      </c>
      <c r="E7980">
        <v>317.70999999999998</v>
      </c>
      <c r="F7980">
        <v>4094.34</v>
      </c>
      <c r="G7980">
        <v>180.97</v>
      </c>
      <c r="H7980">
        <v>359878.14</v>
      </c>
      <c r="I7980">
        <v>75.45</v>
      </c>
      <c r="J7980">
        <v>6.51</v>
      </c>
      <c r="K7980">
        <v>68.95</v>
      </c>
    </row>
    <row r="7981" spans="1:11" x14ac:dyDescent="0.3">
      <c r="A7981" t="s">
        <v>704</v>
      </c>
      <c r="B7981" s="2">
        <v>46387</v>
      </c>
      <c r="C7981">
        <v>359878.14</v>
      </c>
      <c r="D7981">
        <v>2117.88</v>
      </c>
      <c r="E7981">
        <v>313.70999999999998</v>
      </c>
      <c r="F7981">
        <v>4042.75</v>
      </c>
      <c r="G7981">
        <v>178.68</v>
      </c>
      <c r="H7981">
        <v>355343</v>
      </c>
      <c r="I7981">
        <v>74.5</v>
      </c>
      <c r="J7981">
        <v>6.51</v>
      </c>
      <c r="K7981">
        <v>68</v>
      </c>
    </row>
    <row r="7982" spans="1:11" x14ac:dyDescent="0.3">
      <c r="A7982" t="s">
        <v>705</v>
      </c>
      <c r="B7982" s="2">
        <v>46053</v>
      </c>
      <c r="C7982">
        <v>337088.02</v>
      </c>
      <c r="D7982">
        <v>1832.64</v>
      </c>
      <c r="E7982">
        <v>377.36</v>
      </c>
      <c r="F7982">
        <v>4824.12</v>
      </c>
      <c r="G7982">
        <v>849.34</v>
      </c>
      <c r="H7982">
        <v>331037.2</v>
      </c>
      <c r="I7982">
        <v>69.599999999999994</v>
      </c>
      <c r="J7982">
        <v>4.96</v>
      </c>
      <c r="K7982">
        <v>64.64</v>
      </c>
    </row>
    <row r="7983" spans="1:11" x14ac:dyDescent="0.3">
      <c r="A7983" t="s">
        <v>705</v>
      </c>
      <c r="B7983" s="2">
        <v>46081</v>
      </c>
      <c r="C7983">
        <v>331037.2</v>
      </c>
      <c r="D7983">
        <v>1799.74</v>
      </c>
      <c r="E7983">
        <v>370.58</v>
      </c>
      <c r="F7983">
        <v>4737.53</v>
      </c>
      <c r="G7983">
        <v>834.1</v>
      </c>
      <c r="H7983">
        <v>325094.99</v>
      </c>
      <c r="I7983">
        <v>68.349999999999994</v>
      </c>
      <c r="J7983">
        <v>4.96</v>
      </c>
      <c r="K7983">
        <v>63.39</v>
      </c>
    </row>
    <row r="7984" spans="1:11" x14ac:dyDescent="0.3">
      <c r="A7984" t="s">
        <v>705</v>
      </c>
      <c r="B7984" s="2">
        <v>46112</v>
      </c>
      <c r="C7984">
        <v>325094.99</v>
      </c>
      <c r="D7984">
        <v>1767.43</v>
      </c>
      <c r="E7984">
        <v>363.93</v>
      </c>
      <c r="F7984">
        <v>4652.49</v>
      </c>
      <c r="G7984">
        <v>819.12</v>
      </c>
      <c r="H7984">
        <v>319259.44</v>
      </c>
      <c r="I7984">
        <v>67.12</v>
      </c>
      <c r="J7984">
        <v>4.96</v>
      </c>
      <c r="K7984">
        <v>62.16</v>
      </c>
    </row>
    <row r="7985" spans="1:11" x14ac:dyDescent="0.3">
      <c r="A7985" t="s">
        <v>705</v>
      </c>
      <c r="B7985" s="2">
        <v>46142</v>
      </c>
      <c r="C7985">
        <v>319259.44</v>
      </c>
      <c r="D7985">
        <v>1735.71</v>
      </c>
      <c r="E7985">
        <v>357.4</v>
      </c>
      <c r="F7985">
        <v>4568.97</v>
      </c>
      <c r="G7985">
        <v>804.42</v>
      </c>
      <c r="H7985">
        <v>313528.65000000002</v>
      </c>
      <c r="I7985">
        <v>65.92</v>
      </c>
      <c r="J7985">
        <v>4.96</v>
      </c>
      <c r="K7985">
        <v>60.96</v>
      </c>
    </row>
    <row r="7986" spans="1:11" x14ac:dyDescent="0.3">
      <c r="A7986" t="s">
        <v>705</v>
      </c>
      <c r="B7986" s="2">
        <v>46173</v>
      </c>
      <c r="C7986">
        <v>313528.65000000002</v>
      </c>
      <c r="D7986">
        <v>1704.55</v>
      </c>
      <c r="E7986">
        <v>350.98</v>
      </c>
      <c r="F7986">
        <v>4486.96</v>
      </c>
      <c r="G7986">
        <v>789.98</v>
      </c>
      <c r="H7986">
        <v>307900.71999999997</v>
      </c>
      <c r="I7986">
        <v>64.73</v>
      </c>
      <c r="J7986">
        <v>4.96</v>
      </c>
      <c r="K7986">
        <v>59.77</v>
      </c>
    </row>
    <row r="7987" spans="1:11" x14ac:dyDescent="0.3">
      <c r="A7987" t="s">
        <v>705</v>
      </c>
      <c r="B7987" s="2">
        <v>46203</v>
      </c>
      <c r="C7987">
        <v>307900.71999999997</v>
      </c>
      <c r="D7987">
        <v>1673.95</v>
      </c>
      <c r="E7987">
        <v>344.68</v>
      </c>
      <c r="F7987">
        <v>4406.42</v>
      </c>
      <c r="G7987">
        <v>775.8</v>
      </c>
      <c r="H7987">
        <v>302373.82</v>
      </c>
      <c r="I7987">
        <v>63.57</v>
      </c>
      <c r="J7987">
        <v>4.96</v>
      </c>
      <c r="K7987">
        <v>58.61</v>
      </c>
    </row>
    <row r="7988" spans="1:11" x14ac:dyDescent="0.3">
      <c r="A7988" t="s">
        <v>705</v>
      </c>
      <c r="B7988" s="2">
        <v>46234</v>
      </c>
      <c r="C7988">
        <v>302373.82</v>
      </c>
      <c r="D7988">
        <v>1643.91</v>
      </c>
      <c r="E7988">
        <v>338.5</v>
      </c>
      <c r="F7988">
        <v>4327.32</v>
      </c>
      <c r="G7988">
        <v>761.88</v>
      </c>
      <c r="H7988">
        <v>296946.13</v>
      </c>
      <c r="I7988">
        <v>62.43</v>
      </c>
      <c r="J7988">
        <v>4.96</v>
      </c>
      <c r="K7988">
        <v>57.47</v>
      </c>
    </row>
    <row r="7989" spans="1:11" x14ac:dyDescent="0.3">
      <c r="A7989" t="s">
        <v>705</v>
      </c>
      <c r="B7989" s="2">
        <v>46265</v>
      </c>
      <c r="C7989">
        <v>296946.13</v>
      </c>
      <c r="D7989">
        <v>1614.4</v>
      </c>
      <c r="E7989">
        <v>332.42</v>
      </c>
      <c r="F7989">
        <v>4249.6499999999996</v>
      </c>
      <c r="G7989">
        <v>748.2</v>
      </c>
      <c r="H7989">
        <v>291615.86</v>
      </c>
      <c r="I7989">
        <v>61.31</v>
      </c>
      <c r="J7989">
        <v>4.96</v>
      </c>
      <c r="K7989">
        <v>56.35</v>
      </c>
    </row>
    <row r="7990" spans="1:11" x14ac:dyDescent="0.3">
      <c r="A7990" t="s">
        <v>705</v>
      </c>
      <c r="B7990" s="2">
        <v>46295</v>
      </c>
      <c r="C7990">
        <v>291615.86</v>
      </c>
      <c r="D7990">
        <v>1585.42</v>
      </c>
      <c r="E7990">
        <v>326.45</v>
      </c>
      <c r="F7990">
        <v>4173.3599999999997</v>
      </c>
      <c r="G7990">
        <v>734.77</v>
      </c>
      <c r="H7990">
        <v>286381.28000000003</v>
      </c>
      <c r="I7990">
        <v>60.21</v>
      </c>
      <c r="J7990">
        <v>4.96</v>
      </c>
      <c r="K7990">
        <v>55.25</v>
      </c>
    </row>
    <row r="7991" spans="1:11" x14ac:dyDescent="0.3">
      <c r="A7991" t="s">
        <v>705</v>
      </c>
      <c r="B7991" s="2">
        <v>46326</v>
      </c>
      <c r="C7991">
        <v>286381.28000000003</v>
      </c>
      <c r="D7991">
        <v>1556.96</v>
      </c>
      <c r="E7991">
        <v>320.58999999999997</v>
      </c>
      <c r="F7991">
        <v>4098.45</v>
      </c>
      <c r="G7991">
        <v>721.58</v>
      </c>
      <c r="H7991">
        <v>281240.65999999997</v>
      </c>
      <c r="I7991">
        <v>59.13</v>
      </c>
      <c r="J7991">
        <v>4.96</v>
      </c>
      <c r="K7991">
        <v>54.17</v>
      </c>
    </row>
    <row r="7992" spans="1:11" x14ac:dyDescent="0.3">
      <c r="A7992" t="s">
        <v>705</v>
      </c>
      <c r="B7992" s="2">
        <v>46356</v>
      </c>
      <c r="C7992">
        <v>281240.65999999997</v>
      </c>
      <c r="D7992">
        <v>1529.01</v>
      </c>
      <c r="E7992">
        <v>314.83999999999997</v>
      </c>
      <c r="F7992">
        <v>4024.88</v>
      </c>
      <c r="G7992">
        <v>708.63</v>
      </c>
      <c r="H7992">
        <v>276192.31</v>
      </c>
      <c r="I7992">
        <v>58.07</v>
      </c>
      <c r="J7992">
        <v>4.96</v>
      </c>
      <c r="K7992">
        <v>53.11</v>
      </c>
    </row>
    <row r="7993" spans="1:11" x14ac:dyDescent="0.3">
      <c r="A7993" t="s">
        <v>705</v>
      </c>
      <c r="B7993" s="2">
        <v>46387</v>
      </c>
      <c r="C7993">
        <v>276192.31</v>
      </c>
      <c r="D7993">
        <v>1501.57</v>
      </c>
      <c r="E7993">
        <v>309.19</v>
      </c>
      <c r="F7993">
        <v>3952.63</v>
      </c>
      <c r="G7993">
        <v>695.91</v>
      </c>
      <c r="H7993">
        <v>271234.58</v>
      </c>
      <c r="I7993">
        <v>57.02</v>
      </c>
      <c r="J7993">
        <v>4.96</v>
      </c>
      <c r="K7993">
        <v>52.06</v>
      </c>
    </row>
    <row r="7994" spans="1:11" x14ac:dyDescent="0.3">
      <c r="A7994" t="s">
        <v>706</v>
      </c>
      <c r="B7994" s="2">
        <v>46053</v>
      </c>
      <c r="C7994">
        <v>528532.71</v>
      </c>
      <c r="D7994">
        <v>2981.81</v>
      </c>
      <c r="E7994">
        <v>552.04</v>
      </c>
      <c r="F7994">
        <v>5943.24</v>
      </c>
      <c r="G7994">
        <v>1257.6199999999999</v>
      </c>
      <c r="H7994">
        <v>520779.8</v>
      </c>
      <c r="I7994">
        <v>109.3</v>
      </c>
      <c r="J7994">
        <v>4.63</v>
      </c>
      <c r="K7994">
        <v>104.67</v>
      </c>
    </row>
    <row r="7995" spans="1:11" x14ac:dyDescent="0.3">
      <c r="A7995" t="s">
        <v>706</v>
      </c>
      <c r="B7995" s="2">
        <v>46081</v>
      </c>
      <c r="C7995">
        <v>520779.8</v>
      </c>
      <c r="D7995">
        <v>2938.07</v>
      </c>
      <c r="E7995">
        <v>543.94000000000005</v>
      </c>
      <c r="F7995">
        <v>5856.06</v>
      </c>
      <c r="G7995">
        <v>1239.18</v>
      </c>
      <c r="H7995">
        <v>513140.62</v>
      </c>
      <c r="I7995">
        <v>107.7</v>
      </c>
      <c r="J7995">
        <v>4.63</v>
      </c>
      <c r="K7995">
        <v>103.07</v>
      </c>
    </row>
    <row r="7996" spans="1:11" x14ac:dyDescent="0.3">
      <c r="A7996" t="s">
        <v>706</v>
      </c>
      <c r="B7996" s="2">
        <v>46112</v>
      </c>
      <c r="C7996">
        <v>513140.62</v>
      </c>
      <c r="D7996">
        <v>2894.97</v>
      </c>
      <c r="E7996">
        <v>535.97</v>
      </c>
      <c r="F7996">
        <v>5770.16</v>
      </c>
      <c r="G7996">
        <v>1221</v>
      </c>
      <c r="H7996">
        <v>505613.5</v>
      </c>
      <c r="I7996">
        <v>106.12</v>
      </c>
      <c r="J7996">
        <v>4.63</v>
      </c>
      <c r="K7996">
        <v>101.49</v>
      </c>
    </row>
    <row r="7997" spans="1:11" x14ac:dyDescent="0.3">
      <c r="A7997" t="s">
        <v>706</v>
      </c>
      <c r="B7997" s="2">
        <v>46142</v>
      </c>
      <c r="C7997">
        <v>505613.5</v>
      </c>
      <c r="D7997">
        <v>2852.5</v>
      </c>
      <c r="E7997">
        <v>528.1</v>
      </c>
      <c r="F7997">
        <v>5685.52</v>
      </c>
      <c r="G7997">
        <v>1203.0899999999999</v>
      </c>
      <c r="H7997">
        <v>498196.79</v>
      </c>
      <c r="I7997">
        <v>104.56</v>
      </c>
      <c r="J7997">
        <v>4.63</v>
      </c>
      <c r="K7997">
        <v>99.93</v>
      </c>
    </row>
    <row r="7998" spans="1:11" x14ac:dyDescent="0.3">
      <c r="A7998" t="s">
        <v>706</v>
      </c>
      <c r="B7998" s="2">
        <v>46173</v>
      </c>
      <c r="C7998">
        <v>498196.79</v>
      </c>
      <c r="D7998">
        <v>2810.66</v>
      </c>
      <c r="E7998">
        <v>520.36</v>
      </c>
      <c r="F7998">
        <v>5602.12</v>
      </c>
      <c r="G7998">
        <v>1185.44</v>
      </c>
      <c r="H7998">
        <v>490888.88</v>
      </c>
      <c r="I7998">
        <v>103.03</v>
      </c>
      <c r="J7998">
        <v>4.63</v>
      </c>
      <c r="K7998">
        <v>98.4</v>
      </c>
    </row>
    <row r="7999" spans="1:11" x14ac:dyDescent="0.3">
      <c r="A7999" t="s">
        <v>706</v>
      </c>
      <c r="B7999" s="2">
        <v>46203</v>
      </c>
      <c r="C7999">
        <v>490888.88</v>
      </c>
      <c r="D7999">
        <v>2769.43</v>
      </c>
      <c r="E7999">
        <v>512.72</v>
      </c>
      <c r="F7999">
        <v>5519.94</v>
      </c>
      <c r="G7999">
        <v>1168.05</v>
      </c>
      <c r="H7999">
        <v>483688.16</v>
      </c>
      <c r="I7999">
        <v>101.52</v>
      </c>
      <c r="J7999">
        <v>4.63</v>
      </c>
      <c r="K7999">
        <v>96.89</v>
      </c>
    </row>
    <row r="8000" spans="1:11" x14ac:dyDescent="0.3">
      <c r="A8000" t="s">
        <v>706</v>
      </c>
      <c r="B8000" s="2">
        <v>46234</v>
      </c>
      <c r="C8000">
        <v>483688.16</v>
      </c>
      <c r="D8000">
        <v>2728.81</v>
      </c>
      <c r="E8000">
        <v>505.2</v>
      </c>
      <c r="F8000">
        <v>5438.97</v>
      </c>
      <c r="G8000">
        <v>1150.92</v>
      </c>
      <c r="H8000">
        <v>476593.06</v>
      </c>
      <c r="I8000">
        <v>100.03</v>
      </c>
      <c r="J8000">
        <v>4.63</v>
      </c>
      <c r="K8000">
        <v>95.4</v>
      </c>
    </row>
    <row r="8001" spans="1:11" x14ac:dyDescent="0.3">
      <c r="A8001" t="s">
        <v>706</v>
      </c>
      <c r="B8001" s="2">
        <v>46265</v>
      </c>
      <c r="C8001">
        <v>476593.06</v>
      </c>
      <c r="D8001">
        <v>2688.78</v>
      </c>
      <c r="E8001">
        <v>497.79</v>
      </c>
      <c r="F8001">
        <v>5359.19</v>
      </c>
      <c r="G8001">
        <v>1134.04</v>
      </c>
      <c r="H8001">
        <v>469602.05</v>
      </c>
      <c r="I8001">
        <v>98.56</v>
      </c>
      <c r="J8001">
        <v>4.63</v>
      </c>
      <c r="K8001">
        <v>93.93</v>
      </c>
    </row>
    <row r="8002" spans="1:11" x14ac:dyDescent="0.3">
      <c r="A8002" t="s">
        <v>706</v>
      </c>
      <c r="B8002" s="2">
        <v>46295</v>
      </c>
      <c r="C8002">
        <v>469602.05</v>
      </c>
      <c r="D8002">
        <v>2649.34</v>
      </c>
      <c r="E8002">
        <v>490.49</v>
      </c>
      <c r="F8002">
        <v>5280.58</v>
      </c>
      <c r="G8002">
        <v>1117.4000000000001</v>
      </c>
      <c r="H8002">
        <v>462713.58</v>
      </c>
      <c r="I8002">
        <v>97.12</v>
      </c>
      <c r="J8002">
        <v>4.63</v>
      </c>
      <c r="K8002">
        <v>92.49</v>
      </c>
    </row>
    <row r="8003" spans="1:11" x14ac:dyDescent="0.3">
      <c r="A8003" t="s">
        <v>706</v>
      </c>
      <c r="B8003" s="2">
        <v>46326</v>
      </c>
      <c r="C8003">
        <v>462713.58</v>
      </c>
      <c r="D8003">
        <v>2610.48</v>
      </c>
      <c r="E8003">
        <v>483.3</v>
      </c>
      <c r="F8003">
        <v>5203.12</v>
      </c>
      <c r="G8003">
        <v>1101.01</v>
      </c>
      <c r="H8003">
        <v>455926.16</v>
      </c>
      <c r="I8003">
        <v>95.69</v>
      </c>
      <c r="J8003">
        <v>4.63</v>
      </c>
      <c r="K8003">
        <v>91.06</v>
      </c>
    </row>
    <row r="8004" spans="1:11" x14ac:dyDescent="0.3">
      <c r="A8004" t="s">
        <v>706</v>
      </c>
      <c r="B8004" s="2">
        <v>46356</v>
      </c>
      <c r="C8004">
        <v>455926.16</v>
      </c>
      <c r="D8004">
        <v>2572.1799999999998</v>
      </c>
      <c r="E8004">
        <v>476.21</v>
      </c>
      <c r="F8004">
        <v>5126.79</v>
      </c>
      <c r="G8004">
        <v>1084.8599999999999</v>
      </c>
      <c r="H8004">
        <v>449238.3</v>
      </c>
      <c r="I8004">
        <v>94.29</v>
      </c>
      <c r="J8004">
        <v>4.63</v>
      </c>
      <c r="K8004">
        <v>89.66</v>
      </c>
    </row>
    <row r="8005" spans="1:11" x14ac:dyDescent="0.3">
      <c r="A8005" t="s">
        <v>706</v>
      </c>
      <c r="B8005" s="2">
        <v>46387</v>
      </c>
      <c r="C8005">
        <v>449238.3</v>
      </c>
      <c r="D8005">
        <v>2534.4499999999998</v>
      </c>
      <c r="E8005">
        <v>469.22</v>
      </c>
      <c r="F8005">
        <v>5051.59</v>
      </c>
      <c r="G8005">
        <v>1068.95</v>
      </c>
      <c r="H8005">
        <v>442648.54</v>
      </c>
      <c r="I8005">
        <v>92.9</v>
      </c>
      <c r="J8005">
        <v>4.63</v>
      </c>
      <c r="K8005">
        <v>88.27</v>
      </c>
    </row>
    <row r="8006" spans="1:11" x14ac:dyDescent="0.3">
      <c r="A8006" t="s">
        <v>707</v>
      </c>
      <c r="B8006" s="2">
        <v>46053</v>
      </c>
      <c r="C8006">
        <v>182477.15</v>
      </c>
      <c r="D8006">
        <v>782.37</v>
      </c>
      <c r="E8006">
        <v>674.47</v>
      </c>
      <c r="F8006">
        <v>2643.66</v>
      </c>
      <c r="G8006">
        <v>557.66999999999996</v>
      </c>
      <c r="H8006">
        <v>178601.36</v>
      </c>
      <c r="I8006">
        <v>45.13</v>
      </c>
      <c r="J8006">
        <v>7.48</v>
      </c>
      <c r="K8006">
        <v>37.659999999999997</v>
      </c>
    </row>
    <row r="8007" spans="1:11" x14ac:dyDescent="0.3">
      <c r="A8007" t="s">
        <v>707</v>
      </c>
      <c r="B8007" s="2">
        <v>46081</v>
      </c>
      <c r="C8007">
        <v>178601.36</v>
      </c>
      <c r="D8007">
        <v>765.75</v>
      </c>
      <c r="E8007">
        <v>660.14</v>
      </c>
      <c r="F8007">
        <v>2587.5</v>
      </c>
      <c r="G8007">
        <v>545.82000000000005</v>
      </c>
      <c r="H8007">
        <v>174807.89</v>
      </c>
      <c r="I8007">
        <v>44.18</v>
      </c>
      <c r="J8007">
        <v>7.48</v>
      </c>
      <c r="K8007">
        <v>36.700000000000003</v>
      </c>
    </row>
    <row r="8008" spans="1:11" x14ac:dyDescent="0.3">
      <c r="A8008" t="s">
        <v>707</v>
      </c>
      <c r="B8008" s="2">
        <v>46112</v>
      </c>
      <c r="C8008">
        <v>174807.89</v>
      </c>
      <c r="D8008">
        <v>749.49</v>
      </c>
      <c r="E8008">
        <v>646.12</v>
      </c>
      <c r="F8008">
        <v>2532.5500000000002</v>
      </c>
      <c r="G8008">
        <v>534.23</v>
      </c>
      <c r="H8008">
        <v>171095</v>
      </c>
      <c r="I8008">
        <v>43.24</v>
      </c>
      <c r="J8008">
        <v>7.48</v>
      </c>
      <c r="K8008">
        <v>35.76</v>
      </c>
    </row>
    <row r="8009" spans="1:11" x14ac:dyDescent="0.3">
      <c r="A8009" t="s">
        <v>707</v>
      </c>
      <c r="B8009" s="2">
        <v>46142</v>
      </c>
      <c r="C8009">
        <v>171095</v>
      </c>
      <c r="D8009">
        <v>733.57</v>
      </c>
      <c r="E8009">
        <v>632.4</v>
      </c>
      <c r="F8009">
        <v>2478.7600000000002</v>
      </c>
      <c r="G8009">
        <v>522.88</v>
      </c>
      <c r="H8009">
        <v>167460.97</v>
      </c>
      <c r="I8009">
        <v>42.32</v>
      </c>
      <c r="J8009">
        <v>7.48</v>
      </c>
      <c r="K8009">
        <v>34.840000000000003</v>
      </c>
    </row>
    <row r="8010" spans="1:11" x14ac:dyDescent="0.3">
      <c r="A8010" t="s">
        <v>707</v>
      </c>
      <c r="B8010" s="2">
        <v>46173</v>
      </c>
      <c r="C8010">
        <v>167460.97</v>
      </c>
      <c r="D8010">
        <v>717.99</v>
      </c>
      <c r="E8010">
        <v>618.97</v>
      </c>
      <c r="F8010">
        <v>2426.11</v>
      </c>
      <c r="G8010">
        <v>511.78</v>
      </c>
      <c r="H8010">
        <v>163904.12</v>
      </c>
      <c r="I8010">
        <v>41.42</v>
      </c>
      <c r="J8010">
        <v>7.48</v>
      </c>
      <c r="K8010">
        <v>33.94</v>
      </c>
    </row>
    <row r="8011" spans="1:11" x14ac:dyDescent="0.3">
      <c r="A8011" t="s">
        <v>707</v>
      </c>
      <c r="B8011" s="2">
        <v>46203</v>
      </c>
      <c r="C8011">
        <v>163904.12</v>
      </c>
      <c r="D8011">
        <v>702.74</v>
      </c>
      <c r="E8011">
        <v>605.82000000000005</v>
      </c>
      <c r="F8011">
        <v>2374.58</v>
      </c>
      <c r="G8011">
        <v>500.91</v>
      </c>
      <c r="H8011">
        <v>160422.82</v>
      </c>
      <c r="I8011">
        <v>40.54</v>
      </c>
      <c r="J8011">
        <v>7.48</v>
      </c>
      <c r="K8011">
        <v>33.06</v>
      </c>
    </row>
    <row r="8012" spans="1:11" x14ac:dyDescent="0.3">
      <c r="A8012" t="s">
        <v>707</v>
      </c>
      <c r="B8012" s="2">
        <v>46234</v>
      </c>
      <c r="C8012">
        <v>160422.82</v>
      </c>
      <c r="D8012">
        <v>687.81</v>
      </c>
      <c r="E8012">
        <v>592.95000000000005</v>
      </c>
      <c r="F8012">
        <v>2324.14</v>
      </c>
      <c r="G8012">
        <v>490.27</v>
      </c>
      <c r="H8012">
        <v>157015.46</v>
      </c>
      <c r="I8012">
        <v>39.68</v>
      </c>
      <c r="J8012">
        <v>7.48</v>
      </c>
      <c r="K8012">
        <v>32.200000000000003</v>
      </c>
    </row>
    <row r="8013" spans="1:11" x14ac:dyDescent="0.3">
      <c r="A8013" t="s">
        <v>707</v>
      </c>
      <c r="B8013" s="2">
        <v>46265</v>
      </c>
      <c r="C8013">
        <v>157015.46</v>
      </c>
      <c r="D8013">
        <v>673.2</v>
      </c>
      <c r="E8013">
        <v>580.36</v>
      </c>
      <c r="F8013">
        <v>2274.7800000000002</v>
      </c>
      <c r="G8013">
        <v>479.85</v>
      </c>
      <c r="H8013">
        <v>153680.48000000001</v>
      </c>
      <c r="I8013">
        <v>38.840000000000003</v>
      </c>
      <c r="J8013">
        <v>7.48</v>
      </c>
      <c r="K8013">
        <v>31.36</v>
      </c>
    </row>
    <row r="8014" spans="1:11" x14ac:dyDescent="0.3">
      <c r="A8014" t="s">
        <v>707</v>
      </c>
      <c r="B8014" s="2">
        <v>46295</v>
      </c>
      <c r="C8014">
        <v>153680.48000000001</v>
      </c>
      <c r="D8014">
        <v>658.91</v>
      </c>
      <c r="E8014">
        <v>568.03</v>
      </c>
      <c r="F8014">
        <v>2226.46</v>
      </c>
      <c r="G8014">
        <v>469.66</v>
      </c>
      <c r="H8014">
        <v>150416.32000000001</v>
      </c>
      <c r="I8014">
        <v>38.01</v>
      </c>
      <c r="J8014">
        <v>7.48</v>
      </c>
      <c r="K8014">
        <v>30.54</v>
      </c>
    </row>
    <row r="8015" spans="1:11" x14ac:dyDescent="0.3">
      <c r="A8015" t="s">
        <v>707</v>
      </c>
      <c r="B8015" s="2">
        <v>46326</v>
      </c>
      <c r="C8015">
        <v>150416.32000000001</v>
      </c>
      <c r="D8015">
        <v>644.91</v>
      </c>
      <c r="E8015">
        <v>555.97</v>
      </c>
      <c r="F8015">
        <v>2179.17</v>
      </c>
      <c r="G8015">
        <v>459.69</v>
      </c>
      <c r="H8015">
        <v>147221.5</v>
      </c>
      <c r="I8015">
        <v>37.200000000000003</v>
      </c>
      <c r="J8015">
        <v>7.48</v>
      </c>
      <c r="K8015">
        <v>29.73</v>
      </c>
    </row>
    <row r="8016" spans="1:11" x14ac:dyDescent="0.3">
      <c r="A8016" t="s">
        <v>707</v>
      </c>
      <c r="B8016" s="2">
        <v>46356</v>
      </c>
      <c r="C8016">
        <v>147221.5</v>
      </c>
      <c r="D8016">
        <v>631.21</v>
      </c>
      <c r="E8016">
        <v>544.16</v>
      </c>
      <c r="F8016">
        <v>2132.89</v>
      </c>
      <c r="G8016">
        <v>449.92</v>
      </c>
      <c r="H8016">
        <v>144094.54</v>
      </c>
      <c r="I8016">
        <v>36.409999999999997</v>
      </c>
      <c r="J8016">
        <v>7.48</v>
      </c>
      <c r="K8016">
        <v>28.94</v>
      </c>
    </row>
    <row r="8017" spans="1:11" x14ac:dyDescent="0.3">
      <c r="A8017" t="s">
        <v>707</v>
      </c>
      <c r="B8017" s="2">
        <v>46387</v>
      </c>
      <c r="C8017">
        <v>144094.54</v>
      </c>
      <c r="D8017">
        <v>617.80999999999995</v>
      </c>
      <c r="E8017">
        <v>532.6</v>
      </c>
      <c r="F8017">
        <v>2087.58</v>
      </c>
      <c r="G8017">
        <v>440.37</v>
      </c>
      <c r="H8017">
        <v>141033.99</v>
      </c>
      <c r="I8017">
        <v>35.64</v>
      </c>
      <c r="J8017">
        <v>7.48</v>
      </c>
      <c r="K8017">
        <v>28.16</v>
      </c>
    </row>
    <row r="8018" spans="1:11" x14ac:dyDescent="0.3">
      <c r="A8018" t="s">
        <v>708</v>
      </c>
      <c r="B8018" s="2">
        <v>46053</v>
      </c>
      <c r="C8018">
        <v>140731.09</v>
      </c>
      <c r="D8018">
        <v>716.2</v>
      </c>
      <c r="E8018">
        <v>188.49</v>
      </c>
      <c r="F8018">
        <v>1988.85</v>
      </c>
      <c r="G8018">
        <v>364</v>
      </c>
      <c r="H8018">
        <v>138189.75</v>
      </c>
      <c r="I8018">
        <v>31.96</v>
      </c>
      <c r="J8018">
        <v>6.72</v>
      </c>
      <c r="K8018">
        <v>25.24</v>
      </c>
    </row>
    <row r="8019" spans="1:11" x14ac:dyDescent="0.3">
      <c r="A8019" t="s">
        <v>708</v>
      </c>
      <c r="B8019" s="2">
        <v>46081</v>
      </c>
      <c r="C8019">
        <v>138189.75</v>
      </c>
      <c r="D8019">
        <v>703.27</v>
      </c>
      <c r="E8019">
        <v>185.08</v>
      </c>
      <c r="F8019">
        <v>1952.94</v>
      </c>
      <c r="G8019">
        <v>357.42</v>
      </c>
      <c r="H8019">
        <v>135694.31</v>
      </c>
      <c r="I8019">
        <v>31.38</v>
      </c>
      <c r="J8019">
        <v>6.72</v>
      </c>
      <c r="K8019">
        <v>24.67</v>
      </c>
    </row>
    <row r="8020" spans="1:11" x14ac:dyDescent="0.3">
      <c r="A8020" t="s">
        <v>708</v>
      </c>
      <c r="B8020" s="2">
        <v>46112</v>
      </c>
      <c r="C8020">
        <v>135694.31</v>
      </c>
      <c r="D8020">
        <v>690.57</v>
      </c>
      <c r="E8020">
        <v>181.74</v>
      </c>
      <c r="F8020">
        <v>1917.67</v>
      </c>
      <c r="G8020">
        <v>350.97</v>
      </c>
      <c r="H8020">
        <v>133243.92000000001</v>
      </c>
      <c r="I8020">
        <v>30.82</v>
      </c>
      <c r="J8020">
        <v>6.72</v>
      </c>
      <c r="K8020">
        <v>24.1</v>
      </c>
    </row>
    <row r="8021" spans="1:11" x14ac:dyDescent="0.3">
      <c r="A8021" t="s">
        <v>708</v>
      </c>
      <c r="B8021" s="2">
        <v>46142</v>
      </c>
      <c r="C8021">
        <v>133243.92000000001</v>
      </c>
      <c r="D8021">
        <v>678.1</v>
      </c>
      <c r="E8021">
        <v>178.46</v>
      </c>
      <c r="F8021">
        <v>1883.04</v>
      </c>
      <c r="G8021">
        <v>344.63</v>
      </c>
      <c r="H8021">
        <v>130837.79</v>
      </c>
      <c r="I8021">
        <v>30.26</v>
      </c>
      <c r="J8021">
        <v>6.72</v>
      </c>
      <c r="K8021">
        <v>23.54</v>
      </c>
    </row>
    <row r="8022" spans="1:11" x14ac:dyDescent="0.3">
      <c r="A8022" t="s">
        <v>708</v>
      </c>
      <c r="B8022" s="2">
        <v>46173</v>
      </c>
      <c r="C8022">
        <v>130837.79</v>
      </c>
      <c r="D8022">
        <v>665.86</v>
      </c>
      <c r="E8022">
        <v>175.24</v>
      </c>
      <c r="F8022">
        <v>1849.04</v>
      </c>
      <c r="G8022">
        <v>338.41</v>
      </c>
      <c r="H8022">
        <v>128475.11</v>
      </c>
      <c r="I8022">
        <v>29.71</v>
      </c>
      <c r="J8022">
        <v>6.72</v>
      </c>
      <c r="K8022">
        <v>23</v>
      </c>
    </row>
    <row r="8023" spans="1:11" x14ac:dyDescent="0.3">
      <c r="A8023" t="s">
        <v>708</v>
      </c>
      <c r="B8023" s="2">
        <v>46203</v>
      </c>
      <c r="C8023">
        <v>128475.11</v>
      </c>
      <c r="D8023">
        <v>653.83000000000004</v>
      </c>
      <c r="E8023">
        <v>172.07</v>
      </c>
      <c r="F8023">
        <v>1815.65</v>
      </c>
      <c r="G8023">
        <v>332.3</v>
      </c>
      <c r="H8023">
        <v>126155.09</v>
      </c>
      <c r="I8023">
        <v>29.18</v>
      </c>
      <c r="J8023">
        <v>6.72</v>
      </c>
      <c r="K8023">
        <v>22.46</v>
      </c>
    </row>
    <row r="8024" spans="1:11" x14ac:dyDescent="0.3">
      <c r="A8024" t="s">
        <v>708</v>
      </c>
      <c r="B8024" s="2">
        <v>46234</v>
      </c>
      <c r="C8024">
        <v>126155.09</v>
      </c>
      <c r="D8024">
        <v>642.02</v>
      </c>
      <c r="E8024">
        <v>168.96</v>
      </c>
      <c r="F8024">
        <v>1782.86</v>
      </c>
      <c r="G8024">
        <v>326.3</v>
      </c>
      <c r="H8024">
        <v>123876.97</v>
      </c>
      <c r="I8024">
        <v>28.65</v>
      </c>
      <c r="J8024">
        <v>6.72</v>
      </c>
      <c r="K8024">
        <v>21.93</v>
      </c>
    </row>
    <row r="8025" spans="1:11" x14ac:dyDescent="0.3">
      <c r="A8025" t="s">
        <v>708</v>
      </c>
      <c r="B8025" s="2">
        <v>46265</v>
      </c>
      <c r="C8025">
        <v>123876.97</v>
      </c>
      <c r="D8025">
        <v>630.42999999999995</v>
      </c>
      <c r="E8025">
        <v>165.91</v>
      </c>
      <c r="F8025">
        <v>1750.67</v>
      </c>
      <c r="G8025">
        <v>320.39999999999998</v>
      </c>
      <c r="H8025">
        <v>121639.98</v>
      </c>
      <c r="I8025">
        <v>28.13</v>
      </c>
      <c r="J8025">
        <v>6.72</v>
      </c>
      <c r="K8025">
        <v>21.42</v>
      </c>
    </row>
    <row r="8026" spans="1:11" x14ac:dyDescent="0.3">
      <c r="A8026" t="s">
        <v>708</v>
      </c>
      <c r="B8026" s="2">
        <v>46295</v>
      </c>
      <c r="C8026">
        <v>121639.98</v>
      </c>
      <c r="D8026">
        <v>619.04999999999995</v>
      </c>
      <c r="E8026">
        <v>162.91999999999999</v>
      </c>
      <c r="F8026">
        <v>1719.05</v>
      </c>
      <c r="G8026">
        <v>314.62</v>
      </c>
      <c r="H8026">
        <v>119443.4</v>
      </c>
      <c r="I8026">
        <v>27.62</v>
      </c>
      <c r="J8026">
        <v>6.72</v>
      </c>
      <c r="K8026">
        <v>20.91</v>
      </c>
    </row>
    <row r="8027" spans="1:11" x14ac:dyDescent="0.3">
      <c r="A8027" t="s">
        <v>708</v>
      </c>
      <c r="B8027" s="2">
        <v>46326</v>
      </c>
      <c r="C8027">
        <v>119443.4</v>
      </c>
      <c r="D8027">
        <v>607.87</v>
      </c>
      <c r="E8027">
        <v>159.97999999999999</v>
      </c>
      <c r="F8027">
        <v>1688.01</v>
      </c>
      <c r="G8027">
        <v>308.94</v>
      </c>
      <c r="H8027">
        <v>117286.47</v>
      </c>
      <c r="I8027">
        <v>27.13</v>
      </c>
      <c r="J8027">
        <v>6.72</v>
      </c>
      <c r="K8027">
        <v>20.41</v>
      </c>
    </row>
    <row r="8028" spans="1:11" x14ac:dyDescent="0.3">
      <c r="A8028" t="s">
        <v>708</v>
      </c>
      <c r="B8028" s="2">
        <v>46356</v>
      </c>
      <c r="C8028">
        <v>117286.47</v>
      </c>
      <c r="D8028">
        <v>596.89</v>
      </c>
      <c r="E8028">
        <v>157.09</v>
      </c>
      <c r="F8028">
        <v>1657.53</v>
      </c>
      <c r="G8028">
        <v>303.36</v>
      </c>
      <c r="H8028">
        <v>115168.5</v>
      </c>
      <c r="I8028">
        <v>26.64</v>
      </c>
      <c r="J8028">
        <v>6.72</v>
      </c>
      <c r="K8028">
        <v>19.920000000000002</v>
      </c>
    </row>
    <row r="8029" spans="1:11" x14ac:dyDescent="0.3">
      <c r="A8029" t="s">
        <v>708</v>
      </c>
      <c r="B8029" s="2">
        <v>46387</v>
      </c>
      <c r="C8029">
        <v>115168.5</v>
      </c>
      <c r="D8029">
        <v>586.11</v>
      </c>
      <c r="E8029">
        <v>154.25</v>
      </c>
      <c r="F8029">
        <v>1627.6</v>
      </c>
      <c r="G8029">
        <v>297.88</v>
      </c>
      <c r="H8029">
        <v>113088.78</v>
      </c>
      <c r="I8029">
        <v>26.15</v>
      </c>
      <c r="J8029">
        <v>6.72</v>
      </c>
      <c r="K8029">
        <v>19.440000000000001</v>
      </c>
    </row>
    <row r="8030" spans="1:11" x14ac:dyDescent="0.3">
      <c r="A8030" t="s">
        <v>709</v>
      </c>
      <c r="B8030" s="2">
        <v>46053</v>
      </c>
      <c r="C8030">
        <v>350655.24</v>
      </c>
      <c r="D8030">
        <v>1621.49</v>
      </c>
      <c r="E8030">
        <v>449.83</v>
      </c>
      <c r="F8030">
        <v>4314.5</v>
      </c>
      <c r="G8030">
        <v>972.55</v>
      </c>
      <c r="H8030">
        <v>344918.36</v>
      </c>
      <c r="I8030">
        <v>72.459999999999994</v>
      </c>
      <c r="J8030">
        <v>6.82</v>
      </c>
      <c r="K8030">
        <v>65.64</v>
      </c>
    </row>
    <row r="8031" spans="1:11" x14ac:dyDescent="0.3">
      <c r="A8031" t="s">
        <v>709</v>
      </c>
      <c r="B8031" s="2">
        <v>46081</v>
      </c>
      <c r="C8031">
        <v>344918.36</v>
      </c>
      <c r="D8031">
        <v>1594.96</v>
      </c>
      <c r="E8031">
        <v>442.47</v>
      </c>
      <c r="F8031">
        <v>4243.91</v>
      </c>
      <c r="G8031">
        <v>956.64</v>
      </c>
      <c r="H8031">
        <v>339275.34</v>
      </c>
      <c r="I8031">
        <v>71.27</v>
      </c>
      <c r="J8031">
        <v>6.82</v>
      </c>
      <c r="K8031">
        <v>64.45</v>
      </c>
    </row>
    <row r="8032" spans="1:11" x14ac:dyDescent="0.3">
      <c r="A8032" t="s">
        <v>709</v>
      </c>
      <c r="B8032" s="2">
        <v>46112</v>
      </c>
      <c r="C8032">
        <v>339275.34</v>
      </c>
      <c r="D8032">
        <v>1568.87</v>
      </c>
      <c r="E8032">
        <v>435.23</v>
      </c>
      <c r="F8032">
        <v>4174.4799999999996</v>
      </c>
      <c r="G8032">
        <v>940.99</v>
      </c>
      <c r="H8032">
        <v>333724.65000000002</v>
      </c>
      <c r="I8032">
        <v>70.099999999999994</v>
      </c>
      <c r="J8032">
        <v>6.82</v>
      </c>
      <c r="K8032">
        <v>63.29</v>
      </c>
    </row>
    <row r="8033" spans="1:11" x14ac:dyDescent="0.3">
      <c r="A8033" t="s">
        <v>709</v>
      </c>
      <c r="B8033" s="2">
        <v>46142</v>
      </c>
      <c r="C8033">
        <v>333724.65000000002</v>
      </c>
      <c r="D8033">
        <v>1543.2</v>
      </c>
      <c r="E8033">
        <v>428.11</v>
      </c>
      <c r="F8033">
        <v>4106.18</v>
      </c>
      <c r="G8033">
        <v>925.59</v>
      </c>
      <c r="H8033">
        <v>328264.76</v>
      </c>
      <c r="I8033">
        <v>68.959999999999994</v>
      </c>
      <c r="J8033">
        <v>6.82</v>
      </c>
      <c r="K8033">
        <v>62.14</v>
      </c>
    </row>
    <row r="8034" spans="1:11" x14ac:dyDescent="0.3">
      <c r="A8034" t="s">
        <v>709</v>
      </c>
      <c r="B8034" s="2">
        <v>46173</v>
      </c>
      <c r="C8034">
        <v>328264.76</v>
      </c>
      <c r="D8034">
        <v>1517.95</v>
      </c>
      <c r="E8034">
        <v>421.11</v>
      </c>
      <c r="F8034">
        <v>4039</v>
      </c>
      <c r="G8034">
        <v>910.45</v>
      </c>
      <c r="H8034">
        <v>322894.2</v>
      </c>
      <c r="I8034">
        <v>67.83</v>
      </c>
      <c r="J8034">
        <v>6.82</v>
      </c>
      <c r="K8034">
        <v>61.01</v>
      </c>
    </row>
    <row r="8035" spans="1:11" x14ac:dyDescent="0.3">
      <c r="A8035" t="s">
        <v>709</v>
      </c>
      <c r="B8035" s="2">
        <v>46203</v>
      </c>
      <c r="C8035">
        <v>322894.2</v>
      </c>
      <c r="D8035">
        <v>1493.12</v>
      </c>
      <c r="E8035">
        <v>414.22</v>
      </c>
      <c r="F8035">
        <v>3972.92</v>
      </c>
      <c r="G8035">
        <v>895.56</v>
      </c>
      <c r="H8035">
        <v>317611.51</v>
      </c>
      <c r="I8035">
        <v>66.72</v>
      </c>
      <c r="J8035">
        <v>6.82</v>
      </c>
      <c r="K8035">
        <v>59.9</v>
      </c>
    </row>
    <row r="8036" spans="1:11" x14ac:dyDescent="0.3">
      <c r="A8036" t="s">
        <v>709</v>
      </c>
      <c r="B8036" s="2">
        <v>46234</v>
      </c>
      <c r="C8036">
        <v>317611.51</v>
      </c>
      <c r="D8036">
        <v>1468.69</v>
      </c>
      <c r="E8036">
        <v>407.44</v>
      </c>
      <c r="F8036">
        <v>3907.92</v>
      </c>
      <c r="G8036">
        <v>880.9</v>
      </c>
      <c r="H8036">
        <v>312415.24</v>
      </c>
      <c r="I8036">
        <v>65.63</v>
      </c>
      <c r="J8036">
        <v>6.82</v>
      </c>
      <c r="K8036">
        <v>58.81</v>
      </c>
    </row>
    <row r="8037" spans="1:11" x14ac:dyDescent="0.3">
      <c r="A8037" t="s">
        <v>709</v>
      </c>
      <c r="B8037" s="2">
        <v>46265</v>
      </c>
      <c r="C8037">
        <v>312415.24</v>
      </c>
      <c r="D8037">
        <v>1444.66</v>
      </c>
      <c r="E8037">
        <v>400.77</v>
      </c>
      <c r="F8037">
        <v>3843.99</v>
      </c>
      <c r="G8037">
        <v>866.49</v>
      </c>
      <c r="H8037">
        <v>307303.99</v>
      </c>
      <c r="I8037">
        <v>64.55</v>
      </c>
      <c r="J8037">
        <v>6.82</v>
      </c>
      <c r="K8037">
        <v>57.74</v>
      </c>
    </row>
    <row r="8038" spans="1:11" x14ac:dyDescent="0.3">
      <c r="A8038" t="s">
        <v>709</v>
      </c>
      <c r="B8038" s="2">
        <v>46295</v>
      </c>
      <c r="C8038">
        <v>307303.99</v>
      </c>
      <c r="D8038">
        <v>1421.02</v>
      </c>
      <c r="E8038">
        <v>394.22</v>
      </c>
      <c r="F8038">
        <v>3781.1</v>
      </c>
      <c r="G8038">
        <v>852.32</v>
      </c>
      <c r="H8038">
        <v>302276.36</v>
      </c>
      <c r="I8038">
        <v>63.5</v>
      </c>
      <c r="J8038">
        <v>6.82</v>
      </c>
      <c r="K8038">
        <v>56.68</v>
      </c>
    </row>
    <row r="8039" spans="1:11" x14ac:dyDescent="0.3">
      <c r="A8039" t="s">
        <v>709</v>
      </c>
      <c r="B8039" s="2">
        <v>46326</v>
      </c>
      <c r="C8039">
        <v>302276.36</v>
      </c>
      <c r="D8039">
        <v>1397.78</v>
      </c>
      <c r="E8039">
        <v>387.77</v>
      </c>
      <c r="F8039">
        <v>3719.24</v>
      </c>
      <c r="G8039">
        <v>838.37</v>
      </c>
      <c r="H8039">
        <v>297330.98</v>
      </c>
      <c r="I8039">
        <v>62.46</v>
      </c>
      <c r="J8039">
        <v>6.82</v>
      </c>
      <c r="K8039">
        <v>55.64</v>
      </c>
    </row>
    <row r="8040" spans="1:11" x14ac:dyDescent="0.3">
      <c r="A8040" t="s">
        <v>709</v>
      </c>
      <c r="B8040" s="2">
        <v>46356</v>
      </c>
      <c r="C8040">
        <v>297330.98</v>
      </c>
      <c r="D8040">
        <v>1374.91</v>
      </c>
      <c r="E8040">
        <v>381.42</v>
      </c>
      <c r="F8040">
        <v>3658.39</v>
      </c>
      <c r="G8040">
        <v>824.66</v>
      </c>
      <c r="H8040">
        <v>292466.51</v>
      </c>
      <c r="I8040">
        <v>61.44</v>
      </c>
      <c r="J8040">
        <v>6.82</v>
      </c>
      <c r="K8040">
        <v>54.62</v>
      </c>
    </row>
    <row r="8041" spans="1:11" x14ac:dyDescent="0.3">
      <c r="A8041" t="s">
        <v>709</v>
      </c>
      <c r="B8041" s="2">
        <v>46387</v>
      </c>
      <c r="C8041">
        <v>292466.51</v>
      </c>
      <c r="D8041">
        <v>1352.41</v>
      </c>
      <c r="E8041">
        <v>375.18</v>
      </c>
      <c r="F8041">
        <v>3598.54</v>
      </c>
      <c r="G8041">
        <v>811.16</v>
      </c>
      <c r="H8041">
        <v>287681.63</v>
      </c>
      <c r="I8041">
        <v>60.43</v>
      </c>
      <c r="J8041">
        <v>6.82</v>
      </c>
      <c r="K8041">
        <v>53.61</v>
      </c>
    </row>
    <row r="8042" spans="1:11" x14ac:dyDescent="0.3">
      <c r="A8042" t="s">
        <v>710</v>
      </c>
      <c r="B8042" s="2">
        <v>46053</v>
      </c>
      <c r="C8042">
        <v>247746.54</v>
      </c>
      <c r="D8042">
        <v>1580.62</v>
      </c>
      <c r="E8042">
        <v>222.5</v>
      </c>
      <c r="F8042">
        <v>1996.37</v>
      </c>
      <c r="G8042">
        <v>374.67</v>
      </c>
      <c r="H8042">
        <v>245153</v>
      </c>
      <c r="I8042">
        <v>51.34</v>
      </c>
      <c r="J8042">
        <v>7.64</v>
      </c>
      <c r="K8042">
        <v>43.7</v>
      </c>
    </row>
    <row r="8043" spans="1:11" x14ac:dyDescent="0.3">
      <c r="A8043" t="s">
        <v>710</v>
      </c>
      <c r="B8043" s="2">
        <v>46081</v>
      </c>
      <c r="C8043">
        <v>245153</v>
      </c>
      <c r="D8043">
        <v>1564.08</v>
      </c>
      <c r="E8043">
        <v>220.17</v>
      </c>
      <c r="F8043">
        <v>1975.47</v>
      </c>
      <c r="G8043">
        <v>370.74</v>
      </c>
      <c r="H8043">
        <v>242586.61</v>
      </c>
      <c r="I8043">
        <v>50.81</v>
      </c>
      <c r="J8043">
        <v>7.64</v>
      </c>
      <c r="K8043">
        <v>43.17</v>
      </c>
    </row>
    <row r="8044" spans="1:11" x14ac:dyDescent="0.3">
      <c r="A8044" t="s">
        <v>710</v>
      </c>
      <c r="B8044" s="2">
        <v>46112</v>
      </c>
      <c r="C8044">
        <v>242586.61</v>
      </c>
      <c r="D8044">
        <v>1547.7</v>
      </c>
      <c r="E8044">
        <v>217.86</v>
      </c>
      <c r="F8044">
        <v>1954.79</v>
      </c>
      <c r="G8044">
        <v>366.86</v>
      </c>
      <c r="H8044">
        <v>240047.09</v>
      </c>
      <c r="I8044">
        <v>50.27</v>
      </c>
      <c r="J8044">
        <v>7.64</v>
      </c>
      <c r="K8044">
        <v>42.63</v>
      </c>
    </row>
    <row r="8045" spans="1:11" x14ac:dyDescent="0.3">
      <c r="A8045" t="s">
        <v>710</v>
      </c>
      <c r="B8045" s="2">
        <v>46142</v>
      </c>
      <c r="C8045">
        <v>240047.09</v>
      </c>
      <c r="D8045">
        <v>1531.5</v>
      </c>
      <c r="E8045">
        <v>215.58</v>
      </c>
      <c r="F8045">
        <v>1934.33</v>
      </c>
      <c r="G8045">
        <v>363.02</v>
      </c>
      <c r="H8045">
        <v>237534.16</v>
      </c>
      <c r="I8045">
        <v>49.75</v>
      </c>
      <c r="J8045">
        <v>7.64</v>
      </c>
      <c r="K8045">
        <v>42.11</v>
      </c>
    </row>
    <row r="8046" spans="1:11" x14ac:dyDescent="0.3">
      <c r="A8046" t="s">
        <v>710</v>
      </c>
      <c r="B8046" s="2">
        <v>46173</v>
      </c>
      <c r="C8046">
        <v>237534.16</v>
      </c>
      <c r="D8046">
        <v>1515.47</v>
      </c>
      <c r="E8046">
        <v>213.33</v>
      </c>
      <c r="F8046">
        <v>1914.08</v>
      </c>
      <c r="G8046">
        <v>359.22</v>
      </c>
      <c r="H8046">
        <v>235047.53</v>
      </c>
      <c r="I8046">
        <v>49.23</v>
      </c>
      <c r="J8046">
        <v>7.64</v>
      </c>
      <c r="K8046">
        <v>41.59</v>
      </c>
    </row>
    <row r="8047" spans="1:11" x14ac:dyDescent="0.3">
      <c r="A8047" t="s">
        <v>710</v>
      </c>
      <c r="B8047" s="2">
        <v>46203</v>
      </c>
      <c r="C8047">
        <v>235047.53</v>
      </c>
      <c r="D8047">
        <v>1499.6</v>
      </c>
      <c r="E8047">
        <v>211.09</v>
      </c>
      <c r="F8047">
        <v>1894.04</v>
      </c>
      <c r="G8047">
        <v>355.46</v>
      </c>
      <c r="H8047">
        <v>232586.93</v>
      </c>
      <c r="I8047">
        <v>48.71</v>
      </c>
      <c r="J8047">
        <v>7.64</v>
      </c>
      <c r="K8047">
        <v>41.07</v>
      </c>
    </row>
    <row r="8048" spans="1:11" x14ac:dyDescent="0.3">
      <c r="A8048" t="s">
        <v>710</v>
      </c>
      <c r="B8048" s="2">
        <v>46234</v>
      </c>
      <c r="C8048">
        <v>232586.93</v>
      </c>
      <c r="D8048">
        <v>1483.9</v>
      </c>
      <c r="E8048">
        <v>208.88</v>
      </c>
      <c r="F8048">
        <v>1874.22</v>
      </c>
      <c r="G8048">
        <v>351.74</v>
      </c>
      <c r="H8048">
        <v>230152.09</v>
      </c>
      <c r="I8048">
        <v>48.2</v>
      </c>
      <c r="J8048">
        <v>7.64</v>
      </c>
      <c r="K8048">
        <v>40.56</v>
      </c>
    </row>
    <row r="8049" spans="1:11" x14ac:dyDescent="0.3">
      <c r="A8049" t="s">
        <v>710</v>
      </c>
      <c r="B8049" s="2">
        <v>46265</v>
      </c>
      <c r="C8049">
        <v>230152.09</v>
      </c>
      <c r="D8049">
        <v>1468.37</v>
      </c>
      <c r="E8049">
        <v>206.7</v>
      </c>
      <c r="F8049">
        <v>1854.6</v>
      </c>
      <c r="G8049">
        <v>348.06</v>
      </c>
      <c r="H8049">
        <v>227742.74</v>
      </c>
      <c r="I8049">
        <v>47.7</v>
      </c>
      <c r="J8049">
        <v>7.64</v>
      </c>
      <c r="K8049">
        <v>40.06</v>
      </c>
    </row>
    <row r="8050" spans="1:11" x14ac:dyDescent="0.3">
      <c r="A8050" t="s">
        <v>710</v>
      </c>
      <c r="B8050" s="2">
        <v>46295</v>
      </c>
      <c r="C8050">
        <v>227742.74</v>
      </c>
      <c r="D8050">
        <v>1453</v>
      </c>
      <c r="E8050">
        <v>204.53</v>
      </c>
      <c r="F8050">
        <v>1835.18</v>
      </c>
      <c r="G8050">
        <v>344.41</v>
      </c>
      <c r="H8050">
        <v>225358.61</v>
      </c>
      <c r="I8050">
        <v>47.2</v>
      </c>
      <c r="J8050">
        <v>7.64</v>
      </c>
      <c r="K8050">
        <v>39.56</v>
      </c>
    </row>
    <row r="8051" spans="1:11" x14ac:dyDescent="0.3">
      <c r="A8051" t="s">
        <v>710</v>
      </c>
      <c r="B8051" s="2">
        <v>46326</v>
      </c>
      <c r="C8051">
        <v>225358.61</v>
      </c>
      <c r="D8051">
        <v>1437.79</v>
      </c>
      <c r="E8051">
        <v>202.39</v>
      </c>
      <c r="F8051">
        <v>1815.97</v>
      </c>
      <c r="G8051">
        <v>340.81</v>
      </c>
      <c r="H8051">
        <v>222999.44</v>
      </c>
      <c r="I8051">
        <v>46.7</v>
      </c>
      <c r="J8051">
        <v>7.64</v>
      </c>
      <c r="K8051">
        <v>39.06</v>
      </c>
    </row>
    <row r="8052" spans="1:11" x14ac:dyDescent="0.3">
      <c r="A8052" t="s">
        <v>710</v>
      </c>
      <c r="B8052" s="2">
        <v>46356</v>
      </c>
      <c r="C8052">
        <v>222999.44</v>
      </c>
      <c r="D8052">
        <v>1422.74</v>
      </c>
      <c r="E8052">
        <v>200.27</v>
      </c>
      <c r="F8052">
        <v>1796.96</v>
      </c>
      <c r="G8052">
        <v>337.24</v>
      </c>
      <c r="H8052">
        <v>220664.97</v>
      </c>
      <c r="I8052">
        <v>46.22</v>
      </c>
      <c r="J8052">
        <v>7.64</v>
      </c>
      <c r="K8052">
        <v>38.58</v>
      </c>
    </row>
    <row r="8053" spans="1:11" x14ac:dyDescent="0.3">
      <c r="A8053" t="s">
        <v>710</v>
      </c>
      <c r="B8053" s="2">
        <v>46387</v>
      </c>
      <c r="C8053">
        <v>220664.97</v>
      </c>
      <c r="D8053">
        <v>1407.84</v>
      </c>
      <c r="E8053">
        <v>198.18</v>
      </c>
      <c r="F8053">
        <v>1778.15</v>
      </c>
      <c r="G8053">
        <v>333.71</v>
      </c>
      <c r="H8053">
        <v>218354.93</v>
      </c>
      <c r="I8053">
        <v>45.73</v>
      </c>
      <c r="J8053">
        <v>7.64</v>
      </c>
      <c r="K8053">
        <v>38.090000000000003</v>
      </c>
    </row>
    <row r="8054" spans="1:11" x14ac:dyDescent="0.3">
      <c r="A8054" t="s">
        <v>711</v>
      </c>
      <c r="B8054" s="2">
        <v>46053</v>
      </c>
      <c r="C8054">
        <v>159090.37</v>
      </c>
      <c r="D8054">
        <v>927.23</v>
      </c>
      <c r="E8054">
        <v>163.01</v>
      </c>
      <c r="F8054">
        <v>708.81</v>
      </c>
      <c r="G8054">
        <v>393.75</v>
      </c>
      <c r="H8054">
        <v>157824.79999999999</v>
      </c>
      <c r="I8054">
        <v>33.01</v>
      </c>
      <c r="J8054">
        <v>7.84</v>
      </c>
      <c r="K8054">
        <v>25.17</v>
      </c>
    </row>
    <row r="8055" spans="1:11" x14ac:dyDescent="0.3">
      <c r="A8055" t="s">
        <v>711</v>
      </c>
      <c r="B8055" s="2">
        <v>46081</v>
      </c>
      <c r="C8055">
        <v>157824.79999999999</v>
      </c>
      <c r="D8055">
        <v>919.86</v>
      </c>
      <c r="E8055">
        <v>161.72</v>
      </c>
      <c r="F8055">
        <v>703.17</v>
      </c>
      <c r="G8055">
        <v>390.62</v>
      </c>
      <c r="H8055">
        <v>156569.29</v>
      </c>
      <c r="I8055">
        <v>32.75</v>
      </c>
      <c r="J8055">
        <v>7.84</v>
      </c>
      <c r="K8055">
        <v>24.91</v>
      </c>
    </row>
    <row r="8056" spans="1:11" x14ac:dyDescent="0.3">
      <c r="A8056" t="s">
        <v>711</v>
      </c>
      <c r="B8056" s="2">
        <v>46112</v>
      </c>
      <c r="C8056">
        <v>156569.29</v>
      </c>
      <c r="D8056">
        <v>912.54</v>
      </c>
      <c r="E8056">
        <v>160.43</v>
      </c>
      <c r="F8056">
        <v>697.58</v>
      </c>
      <c r="G8056">
        <v>387.52</v>
      </c>
      <c r="H8056">
        <v>155323.76999999999</v>
      </c>
      <c r="I8056">
        <v>32.49</v>
      </c>
      <c r="J8056">
        <v>7.84</v>
      </c>
      <c r="K8056">
        <v>24.65</v>
      </c>
    </row>
    <row r="8057" spans="1:11" x14ac:dyDescent="0.3">
      <c r="A8057" t="s">
        <v>711</v>
      </c>
      <c r="B8057" s="2">
        <v>46142</v>
      </c>
      <c r="C8057">
        <v>155323.76999999999</v>
      </c>
      <c r="D8057">
        <v>905.28</v>
      </c>
      <c r="E8057">
        <v>159.15</v>
      </c>
      <c r="F8057">
        <v>692.03</v>
      </c>
      <c r="G8057">
        <v>384.43</v>
      </c>
      <c r="H8057">
        <v>154088.16</v>
      </c>
      <c r="I8057">
        <v>32.229999999999997</v>
      </c>
      <c r="J8057">
        <v>7.84</v>
      </c>
      <c r="K8057">
        <v>24.39</v>
      </c>
    </row>
    <row r="8058" spans="1:11" x14ac:dyDescent="0.3">
      <c r="A8058" t="s">
        <v>711</v>
      </c>
      <c r="B8058" s="2">
        <v>46173</v>
      </c>
      <c r="C8058">
        <v>154088.16</v>
      </c>
      <c r="D8058">
        <v>898.08</v>
      </c>
      <c r="E8058">
        <v>157.88999999999999</v>
      </c>
      <c r="F8058">
        <v>686.52</v>
      </c>
      <c r="G8058">
        <v>381.37</v>
      </c>
      <c r="H8058">
        <v>152862.38</v>
      </c>
      <c r="I8058">
        <v>31.97</v>
      </c>
      <c r="J8058">
        <v>7.84</v>
      </c>
      <c r="K8058">
        <v>24.13</v>
      </c>
    </row>
    <row r="8059" spans="1:11" x14ac:dyDescent="0.3">
      <c r="A8059" t="s">
        <v>711</v>
      </c>
      <c r="B8059" s="2">
        <v>46203</v>
      </c>
      <c r="C8059">
        <v>152862.38</v>
      </c>
      <c r="D8059">
        <v>890.93</v>
      </c>
      <c r="E8059">
        <v>156.63</v>
      </c>
      <c r="F8059">
        <v>681.06</v>
      </c>
      <c r="G8059">
        <v>378.34</v>
      </c>
      <c r="H8059">
        <v>151646.35</v>
      </c>
      <c r="I8059">
        <v>31.72</v>
      </c>
      <c r="J8059">
        <v>7.84</v>
      </c>
      <c r="K8059">
        <v>23.88</v>
      </c>
    </row>
    <row r="8060" spans="1:11" x14ac:dyDescent="0.3">
      <c r="A8060" t="s">
        <v>711</v>
      </c>
      <c r="B8060" s="2">
        <v>46234</v>
      </c>
      <c r="C8060">
        <v>151646.35</v>
      </c>
      <c r="D8060">
        <v>883.85</v>
      </c>
      <c r="E8060">
        <v>155.38</v>
      </c>
      <c r="F8060">
        <v>675.64</v>
      </c>
      <c r="G8060">
        <v>375.33</v>
      </c>
      <c r="H8060">
        <v>150439.99</v>
      </c>
      <c r="I8060">
        <v>31.47</v>
      </c>
      <c r="J8060">
        <v>7.84</v>
      </c>
      <c r="K8060">
        <v>23.63</v>
      </c>
    </row>
    <row r="8061" spans="1:11" x14ac:dyDescent="0.3">
      <c r="A8061" t="s">
        <v>711</v>
      </c>
      <c r="B8061" s="2">
        <v>46265</v>
      </c>
      <c r="C8061">
        <v>150439.99</v>
      </c>
      <c r="D8061">
        <v>876.81</v>
      </c>
      <c r="E8061">
        <v>154.15</v>
      </c>
      <c r="F8061">
        <v>670.27</v>
      </c>
      <c r="G8061">
        <v>372.34</v>
      </c>
      <c r="H8061">
        <v>149243.23000000001</v>
      </c>
      <c r="I8061">
        <v>31.22</v>
      </c>
      <c r="J8061">
        <v>7.84</v>
      </c>
      <c r="K8061">
        <v>23.38</v>
      </c>
    </row>
    <row r="8062" spans="1:11" x14ac:dyDescent="0.3">
      <c r="A8062" t="s">
        <v>711</v>
      </c>
      <c r="B8062" s="2">
        <v>46295</v>
      </c>
      <c r="C8062">
        <v>149243.23000000001</v>
      </c>
      <c r="D8062">
        <v>869.84</v>
      </c>
      <c r="E8062">
        <v>152.91999999999999</v>
      </c>
      <c r="F8062">
        <v>664.93</v>
      </c>
      <c r="G8062">
        <v>369.38</v>
      </c>
      <c r="H8062">
        <v>148055.99</v>
      </c>
      <c r="I8062">
        <v>30.97</v>
      </c>
      <c r="J8062">
        <v>7.84</v>
      </c>
      <c r="K8062">
        <v>23.13</v>
      </c>
    </row>
    <row r="8063" spans="1:11" x14ac:dyDescent="0.3">
      <c r="A8063" t="s">
        <v>711</v>
      </c>
      <c r="B8063" s="2">
        <v>46326</v>
      </c>
      <c r="C8063">
        <v>148055.99</v>
      </c>
      <c r="D8063">
        <v>862.92</v>
      </c>
      <c r="E8063">
        <v>151.71</v>
      </c>
      <c r="F8063">
        <v>659.65</v>
      </c>
      <c r="G8063">
        <v>366.44</v>
      </c>
      <c r="H8063">
        <v>146878.20000000001</v>
      </c>
      <c r="I8063">
        <v>30.72</v>
      </c>
      <c r="J8063">
        <v>7.84</v>
      </c>
      <c r="K8063">
        <v>22.88</v>
      </c>
    </row>
    <row r="8064" spans="1:11" x14ac:dyDescent="0.3">
      <c r="A8064" t="s">
        <v>711</v>
      </c>
      <c r="B8064" s="2">
        <v>46356</v>
      </c>
      <c r="C8064">
        <v>146878.20000000001</v>
      </c>
      <c r="D8064">
        <v>856.06</v>
      </c>
      <c r="E8064">
        <v>150.5</v>
      </c>
      <c r="F8064">
        <v>654.4</v>
      </c>
      <c r="G8064">
        <v>363.53</v>
      </c>
      <c r="H8064">
        <v>145709.76999999999</v>
      </c>
      <c r="I8064">
        <v>30.48</v>
      </c>
      <c r="J8064">
        <v>7.84</v>
      </c>
      <c r="K8064">
        <v>22.64</v>
      </c>
    </row>
    <row r="8065" spans="1:11" x14ac:dyDescent="0.3">
      <c r="A8065" t="s">
        <v>711</v>
      </c>
      <c r="B8065" s="2">
        <v>46387</v>
      </c>
      <c r="C8065">
        <v>145709.76999999999</v>
      </c>
      <c r="D8065">
        <v>849.25</v>
      </c>
      <c r="E8065">
        <v>149.30000000000001</v>
      </c>
      <c r="F8065">
        <v>649.19000000000005</v>
      </c>
      <c r="G8065">
        <v>360.64</v>
      </c>
      <c r="H8065">
        <v>144550.64000000001</v>
      </c>
      <c r="I8065">
        <v>30.24</v>
      </c>
      <c r="J8065">
        <v>7.84</v>
      </c>
      <c r="K8065">
        <v>22.39</v>
      </c>
    </row>
    <row r="8066" spans="1:11" x14ac:dyDescent="0.3">
      <c r="A8066" t="s">
        <v>712</v>
      </c>
      <c r="B8066" s="2">
        <v>46053</v>
      </c>
      <c r="C8066">
        <v>503200.53</v>
      </c>
      <c r="D8066">
        <v>2435.0700000000002</v>
      </c>
      <c r="E8066">
        <v>544.76</v>
      </c>
      <c r="F8066">
        <v>6365.26</v>
      </c>
      <c r="G8066">
        <v>1676.28</v>
      </c>
      <c r="H8066">
        <v>494614.23</v>
      </c>
      <c r="I8066">
        <v>114.33</v>
      </c>
      <c r="J8066">
        <v>6.91</v>
      </c>
      <c r="K8066">
        <v>107.43</v>
      </c>
    </row>
    <row r="8067" spans="1:11" x14ac:dyDescent="0.3">
      <c r="A8067" t="s">
        <v>712</v>
      </c>
      <c r="B8067" s="2">
        <v>46081</v>
      </c>
      <c r="C8067">
        <v>494614.23</v>
      </c>
      <c r="D8067">
        <v>2393.52</v>
      </c>
      <c r="E8067">
        <v>535.46</v>
      </c>
      <c r="F8067">
        <v>6256.64</v>
      </c>
      <c r="G8067">
        <v>1647.68</v>
      </c>
      <c r="H8067">
        <v>486174.45</v>
      </c>
      <c r="I8067">
        <v>112.38</v>
      </c>
      <c r="J8067">
        <v>6.91</v>
      </c>
      <c r="K8067">
        <v>105.48</v>
      </c>
    </row>
    <row r="8068" spans="1:11" x14ac:dyDescent="0.3">
      <c r="A8068" t="s">
        <v>712</v>
      </c>
      <c r="B8068" s="2">
        <v>46112</v>
      </c>
      <c r="C8068">
        <v>486174.45</v>
      </c>
      <c r="D8068">
        <v>2352.6799999999998</v>
      </c>
      <c r="E8068">
        <v>526.33000000000004</v>
      </c>
      <c r="F8068">
        <v>6149.88</v>
      </c>
      <c r="G8068">
        <v>1619.56</v>
      </c>
      <c r="H8068">
        <v>477878.67</v>
      </c>
      <c r="I8068">
        <v>110.46</v>
      </c>
      <c r="J8068">
        <v>6.91</v>
      </c>
      <c r="K8068">
        <v>103.56</v>
      </c>
    </row>
    <row r="8069" spans="1:11" x14ac:dyDescent="0.3">
      <c r="A8069" t="s">
        <v>712</v>
      </c>
      <c r="B8069" s="2">
        <v>46142</v>
      </c>
      <c r="C8069">
        <v>477878.67</v>
      </c>
      <c r="D8069">
        <v>2312.5300000000002</v>
      </c>
      <c r="E8069">
        <v>517.35</v>
      </c>
      <c r="F8069">
        <v>6044.95</v>
      </c>
      <c r="G8069">
        <v>1591.93</v>
      </c>
      <c r="H8069">
        <v>469724.45</v>
      </c>
      <c r="I8069">
        <v>108.58</v>
      </c>
      <c r="J8069">
        <v>6.91</v>
      </c>
      <c r="K8069">
        <v>101.67</v>
      </c>
    </row>
    <row r="8070" spans="1:11" x14ac:dyDescent="0.3">
      <c r="A8070" t="s">
        <v>712</v>
      </c>
      <c r="B8070" s="2">
        <v>46173</v>
      </c>
      <c r="C8070">
        <v>469724.45</v>
      </c>
      <c r="D8070">
        <v>2273.0700000000002</v>
      </c>
      <c r="E8070">
        <v>508.52</v>
      </c>
      <c r="F8070">
        <v>5941.8</v>
      </c>
      <c r="G8070">
        <v>1564.76</v>
      </c>
      <c r="H8070">
        <v>461709.37</v>
      </c>
      <c r="I8070">
        <v>106.73</v>
      </c>
      <c r="J8070">
        <v>6.91</v>
      </c>
      <c r="K8070">
        <v>99.82</v>
      </c>
    </row>
    <row r="8071" spans="1:11" x14ac:dyDescent="0.3">
      <c r="A8071" t="s">
        <v>712</v>
      </c>
      <c r="B8071" s="2">
        <v>46203</v>
      </c>
      <c r="C8071">
        <v>461709.37</v>
      </c>
      <c r="D8071">
        <v>2234.29</v>
      </c>
      <c r="E8071">
        <v>499.84</v>
      </c>
      <c r="F8071">
        <v>5840.41</v>
      </c>
      <c r="G8071">
        <v>1538.06</v>
      </c>
      <c r="H8071">
        <v>453831.05</v>
      </c>
      <c r="I8071">
        <v>104.91</v>
      </c>
      <c r="J8071">
        <v>6.91</v>
      </c>
      <c r="K8071">
        <v>98</v>
      </c>
    </row>
    <row r="8072" spans="1:11" x14ac:dyDescent="0.3">
      <c r="A8072" t="s">
        <v>712</v>
      </c>
      <c r="B8072" s="2">
        <v>46234</v>
      </c>
      <c r="C8072">
        <v>453831.05</v>
      </c>
      <c r="D8072">
        <v>2196.16</v>
      </c>
      <c r="E8072">
        <v>491.31</v>
      </c>
      <c r="F8072">
        <v>5740.76</v>
      </c>
      <c r="G8072">
        <v>1511.82</v>
      </c>
      <c r="H8072">
        <v>446087.17</v>
      </c>
      <c r="I8072">
        <v>103.12</v>
      </c>
      <c r="J8072">
        <v>6.91</v>
      </c>
      <c r="K8072">
        <v>96.21</v>
      </c>
    </row>
    <row r="8073" spans="1:11" x14ac:dyDescent="0.3">
      <c r="A8073" t="s">
        <v>712</v>
      </c>
      <c r="B8073" s="2">
        <v>46265</v>
      </c>
      <c r="C8073">
        <v>446087.17</v>
      </c>
      <c r="D8073">
        <v>2158.69</v>
      </c>
      <c r="E8073">
        <v>482.93</v>
      </c>
      <c r="F8073">
        <v>5642.8</v>
      </c>
      <c r="G8073">
        <v>1486.02</v>
      </c>
      <c r="H8073">
        <v>438475.42</v>
      </c>
      <c r="I8073">
        <v>101.36</v>
      </c>
      <c r="J8073">
        <v>6.91</v>
      </c>
      <c r="K8073">
        <v>94.45</v>
      </c>
    </row>
    <row r="8074" spans="1:11" x14ac:dyDescent="0.3">
      <c r="A8074" t="s">
        <v>712</v>
      </c>
      <c r="B8074" s="2">
        <v>46295</v>
      </c>
      <c r="C8074">
        <v>438475.42</v>
      </c>
      <c r="D8074">
        <v>2121.86</v>
      </c>
      <c r="E8074">
        <v>474.69</v>
      </c>
      <c r="F8074">
        <v>5546.51</v>
      </c>
      <c r="G8074">
        <v>1460.67</v>
      </c>
      <c r="H8074">
        <v>430993.55</v>
      </c>
      <c r="I8074">
        <v>99.63</v>
      </c>
      <c r="J8074">
        <v>6.91</v>
      </c>
      <c r="K8074">
        <v>92.72</v>
      </c>
    </row>
    <row r="8075" spans="1:11" x14ac:dyDescent="0.3">
      <c r="A8075" t="s">
        <v>712</v>
      </c>
      <c r="B8075" s="2">
        <v>46326</v>
      </c>
      <c r="C8075">
        <v>430993.55</v>
      </c>
      <c r="D8075">
        <v>2085.65</v>
      </c>
      <c r="E8075">
        <v>466.59</v>
      </c>
      <c r="F8075">
        <v>5451.87</v>
      </c>
      <c r="G8075">
        <v>1435.74</v>
      </c>
      <c r="H8075">
        <v>423639.35</v>
      </c>
      <c r="I8075">
        <v>97.93</v>
      </c>
      <c r="J8075">
        <v>6.91</v>
      </c>
      <c r="K8075">
        <v>91.02</v>
      </c>
    </row>
    <row r="8076" spans="1:11" x14ac:dyDescent="0.3">
      <c r="A8076" t="s">
        <v>712</v>
      </c>
      <c r="B8076" s="2">
        <v>46356</v>
      </c>
      <c r="C8076">
        <v>423639.35</v>
      </c>
      <c r="D8076">
        <v>2050.06</v>
      </c>
      <c r="E8076">
        <v>458.63</v>
      </c>
      <c r="F8076">
        <v>5358.84</v>
      </c>
      <c r="G8076">
        <v>1411.24</v>
      </c>
      <c r="H8076">
        <v>416410.63</v>
      </c>
      <c r="I8076">
        <v>96.26</v>
      </c>
      <c r="J8076">
        <v>6.91</v>
      </c>
      <c r="K8076">
        <v>89.35</v>
      </c>
    </row>
    <row r="8077" spans="1:11" x14ac:dyDescent="0.3">
      <c r="A8077" t="s">
        <v>712</v>
      </c>
      <c r="B8077" s="2">
        <v>46387</v>
      </c>
      <c r="C8077">
        <v>416410.63</v>
      </c>
      <c r="D8077">
        <v>2015.08</v>
      </c>
      <c r="E8077">
        <v>450.8</v>
      </c>
      <c r="F8077">
        <v>5267.4</v>
      </c>
      <c r="G8077">
        <v>1387.16</v>
      </c>
      <c r="H8077">
        <v>409305.26</v>
      </c>
      <c r="I8077">
        <v>94.61</v>
      </c>
      <c r="J8077">
        <v>6.91</v>
      </c>
      <c r="K8077">
        <v>87.71</v>
      </c>
    </row>
    <row r="8078" spans="1:11" x14ac:dyDescent="0.3">
      <c r="A8078" t="s">
        <v>713</v>
      </c>
      <c r="B8078" s="2">
        <v>46053</v>
      </c>
      <c r="C8078">
        <v>181808.84</v>
      </c>
      <c r="D8078">
        <v>795.57</v>
      </c>
      <c r="E8078">
        <v>265.95999999999998</v>
      </c>
      <c r="F8078">
        <v>845.33</v>
      </c>
      <c r="G8078">
        <v>519.28</v>
      </c>
      <c r="H8078">
        <v>180178.27</v>
      </c>
      <c r="I8078">
        <v>37.71</v>
      </c>
      <c r="J8078">
        <v>5.5</v>
      </c>
      <c r="K8078">
        <v>32.21</v>
      </c>
    </row>
    <row r="8079" spans="1:11" x14ac:dyDescent="0.3">
      <c r="A8079" t="s">
        <v>713</v>
      </c>
      <c r="B8079" s="2">
        <v>46081</v>
      </c>
      <c r="C8079">
        <v>180178.27</v>
      </c>
      <c r="D8079">
        <v>788.43</v>
      </c>
      <c r="E8079">
        <v>263.58</v>
      </c>
      <c r="F8079">
        <v>837.75</v>
      </c>
      <c r="G8079">
        <v>514.63</v>
      </c>
      <c r="H8079">
        <v>178562.32</v>
      </c>
      <c r="I8079">
        <v>37.369999999999997</v>
      </c>
      <c r="J8079">
        <v>5.5</v>
      </c>
      <c r="K8079">
        <v>31.87</v>
      </c>
    </row>
    <row r="8080" spans="1:11" x14ac:dyDescent="0.3">
      <c r="A8080" t="s">
        <v>713</v>
      </c>
      <c r="B8080" s="2">
        <v>46112</v>
      </c>
      <c r="C8080">
        <v>178562.32</v>
      </c>
      <c r="D8080">
        <v>781.36</v>
      </c>
      <c r="E8080">
        <v>261.20999999999998</v>
      </c>
      <c r="F8080">
        <v>830.23</v>
      </c>
      <c r="G8080">
        <v>510.01</v>
      </c>
      <c r="H8080">
        <v>176960.87</v>
      </c>
      <c r="I8080">
        <v>37.03</v>
      </c>
      <c r="J8080">
        <v>5.5</v>
      </c>
      <c r="K8080">
        <v>31.54</v>
      </c>
    </row>
    <row r="8081" spans="1:11" x14ac:dyDescent="0.3">
      <c r="A8081" t="s">
        <v>713</v>
      </c>
      <c r="B8081" s="2">
        <v>46142</v>
      </c>
      <c r="C8081">
        <v>176960.87</v>
      </c>
      <c r="D8081">
        <v>774.35</v>
      </c>
      <c r="E8081">
        <v>258.87</v>
      </c>
      <c r="F8081">
        <v>822.79</v>
      </c>
      <c r="G8081">
        <v>505.44</v>
      </c>
      <c r="H8081">
        <v>175373.78</v>
      </c>
      <c r="I8081">
        <v>36.700000000000003</v>
      </c>
      <c r="J8081">
        <v>5.5</v>
      </c>
      <c r="K8081">
        <v>31.21</v>
      </c>
    </row>
    <row r="8082" spans="1:11" x14ac:dyDescent="0.3">
      <c r="A8082" t="s">
        <v>713</v>
      </c>
      <c r="B8082" s="2">
        <v>46173</v>
      </c>
      <c r="C8082">
        <v>175373.78</v>
      </c>
      <c r="D8082">
        <v>767.41</v>
      </c>
      <c r="E8082">
        <v>256.55</v>
      </c>
      <c r="F8082">
        <v>815.41</v>
      </c>
      <c r="G8082">
        <v>500.9</v>
      </c>
      <c r="H8082">
        <v>173800.92</v>
      </c>
      <c r="I8082">
        <v>36.369999999999997</v>
      </c>
      <c r="J8082">
        <v>5.5</v>
      </c>
      <c r="K8082">
        <v>30.88</v>
      </c>
    </row>
    <row r="8083" spans="1:11" x14ac:dyDescent="0.3">
      <c r="A8083" t="s">
        <v>713</v>
      </c>
      <c r="B8083" s="2">
        <v>46203</v>
      </c>
      <c r="C8083">
        <v>173800.92</v>
      </c>
      <c r="D8083">
        <v>760.52</v>
      </c>
      <c r="E8083">
        <v>254.25</v>
      </c>
      <c r="F8083">
        <v>808.09</v>
      </c>
      <c r="G8083">
        <v>496.41</v>
      </c>
      <c r="H8083">
        <v>172242.17</v>
      </c>
      <c r="I8083">
        <v>36.049999999999997</v>
      </c>
      <c r="J8083">
        <v>5.5</v>
      </c>
      <c r="K8083">
        <v>30.55</v>
      </c>
    </row>
    <row r="8084" spans="1:11" x14ac:dyDescent="0.3">
      <c r="A8084" t="s">
        <v>713</v>
      </c>
      <c r="B8084" s="2">
        <v>46234</v>
      </c>
      <c r="C8084">
        <v>172242.17</v>
      </c>
      <c r="D8084">
        <v>753.7</v>
      </c>
      <c r="E8084">
        <v>251.97</v>
      </c>
      <c r="F8084">
        <v>800.85</v>
      </c>
      <c r="G8084">
        <v>491.96</v>
      </c>
      <c r="H8084">
        <v>170697.39</v>
      </c>
      <c r="I8084">
        <v>35.72</v>
      </c>
      <c r="J8084">
        <v>5.5</v>
      </c>
      <c r="K8084">
        <v>30.23</v>
      </c>
    </row>
    <row r="8085" spans="1:11" x14ac:dyDescent="0.3">
      <c r="A8085" t="s">
        <v>713</v>
      </c>
      <c r="B8085" s="2">
        <v>46265</v>
      </c>
      <c r="C8085">
        <v>170697.39</v>
      </c>
      <c r="D8085">
        <v>746.94</v>
      </c>
      <c r="E8085">
        <v>249.71</v>
      </c>
      <c r="F8085">
        <v>793.66</v>
      </c>
      <c r="G8085">
        <v>487.55</v>
      </c>
      <c r="H8085">
        <v>169166.48</v>
      </c>
      <c r="I8085">
        <v>35.4</v>
      </c>
      <c r="J8085">
        <v>5.5</v>
      </c>
      <c r="K8085">
        <v>29.91</v>
      </c>
    </row>
    <row r="8086" spans="1:11" x14ac:dyDescent="0.3">
      <c r="A8086" t="s">
        <v>713</v>
      </c>
      <c r="B8086" s="2">
        <v>46295</v>
      </c>
      <c r="C8086">
        <v>169166.48</v>
      </c>
      <c r="D8086">
        <v>740.24</v>
      </c>
      <c r="E8086">
        <v>247.47</v>
      </c>
      <c r="F8086">
        <v>786.55</v>
      </c>
      <c r="G8086">
        <v>483.17</v>
      </c>
      <c r="H8086">
        <v>167649.29</v>
      </c>
      <c r="I8086">
        <v>35.08</v>
      </c>
      <c r="J8086">
        <v>5.5</v>
      </c>
      <c r="K8086">
        <v>29.59</v>
      </c>
    </row>
    <row r="8087" spans="1:11" x14ac:dyDescent="0.3">
      <c r="A8087" t="s">
        <v>713</v>
      </c>
      <c r="B8087" s="2">
        <v>46326</v>
      </c>
      <c r="C8087">
        <v>167649.29</v>
      </c>
      <c r="D8087">
        <v>733.61</v>
      </c>
      <c r="E8087">
        <v>245.25</v>
      </c>
      <c r="F8087">
        <v>779.49</v>
      </c>
      <c r="G8087">
        <v>478.84</v>
      </c>
      <c r="H8087">
        <v>166145.71</v>
      </c>
      <c r="I8087">
        <v>34.770000000000003</v>
      </c>
      <c r="J8087">
        <v>5.5</v>
      </c>
      <c r="K8087">
        <v>29.27</v>
      </c>
    </row>
    <row r="8088" spans="1:11" x14ac:dyDescent="0.3">
      <c r="A8088" t="s">
        <v>713</v>
      </c>
      <c r="B8088" s="2">
        <v>46356</v>
      </c>
      <c r="C8088">
        <v>166145.71</v>
      </c>
      <c r="D8088">
        <v>727.03</v>
      </c>
      <c r="E8088">
        <v>243.05</v>
      </c>
      <c r="F8088">
        <v>772.5</v>
      </c>
      <c r="G8088">
        <v>474.55</v>
      </c>
      <c r="H8088">
        <v>164655.62</v>
      </c>
      <c r="I8088">
        <v>34.46</v>
      </c>
      <c r="J8088">
        <v>5.5</v>
      </c>
      <c r="K8088">
        <v>28.96</v>
      </c>
    </row>
    <row r="8089" spans="1:11" x14ac:dyDescent="0.3">
      <c r="A8089" t="s">
        <v>713</v>
      </c>
      <c r="B8089" s="2">
        <v>46387</v>
      </c>
      <c r="C8089">
        <v>164655.62</v>
      </c>
      <c r="D8089">
        <v>720.51</v>
      </c>
      <c r="E8089">
        <v>240.87</v>
      </c>
      <c r="F8089">
        <v>765.57</v>
      </c>
      <c r="G8089">
        <v>470.29</v>
      </c>
      <c r="H8089">
        <v>163178.89000000001</v>
      </c>
      <c r="I8089">
        <v>34.15</v>
      </c>
      <c r="J8089">
        <v>5.5</v>
      </c>
      <c r="K8089">
        <v>28.65</v>
      </c>
    </row>
    <row r="8090" spans="1:11" x14ac:dyDescent="0.3">
      <c r="A8090" t="s">
        <v>714</v>
      </c>
      <c r="B8090" s="2">
        <v>46053</v>
      </c>
      <c r="C8090">
        <v>372742.09</v>
      </c>
      <c r="D8090">
        <v>1980.5</v>
      </c>
      <c r="E8090">
        <v>528.24</v>
      </c>
      <c r="F8090">
        <v>3527.74</v>
      </c>
      <c r="G8090">
        <v>492.83</v>
      </c>
      <c r="H8090">
        <v>368193.28000000003</v>
      </c>
      <c r="I8090">
        <v>77.180000000000007</v>
      </c>
      <c r="J8090">
        <v>5.44</v>
      </c>
      <c r="K8090">
        <v>71.739999999999995</v>
      </c>
    </row>
    <row r="8091" spans="1:11" x14ac:dyDescent="0.3">
      <c r="A8091" t="s">
        <v>714</v>
      </c>
      <c r="B8091" s="2">
        <v>46081</v>
      </c>
      <c r="C8091">
        <v>368193.28000000003</v>
      </c>
      <c r="D8091">
        <v>1956.33</v>
      </c>
      <c r="E8091">
        <v>521.79</v>
      </c>
      <c r="F8091">
        <v>3484.69</v>
      </c>
      <c r="G8091">
        <v>486.82</v>
      </c>
      <c r="H8091">
        <v>363699.98</v>
      </c>
      <c r="I8091">
        <v>76.239999999999995</v>
      </c>
      <c r="J8091">
        <v>5.44</v>
      </c>
      <c r="K8091">
        <v>70.8</v>
      </c>
    </row>
    <row r="8092" spans="1:11" x14ac:dyDescent="0.3">
      <c r="A8092" t="s">
        <v>714</v>
      </c>
      <c r="B8092" s="2">
        <v>46112</v>
      </c>
      <c r="C8092">
        <v>363699.98</v>
      </c>
      <c r="D8092">
        <v>1932.46</v>
      </c>
      <c r="E8092">
        <v>515.42999999999995</v>
      </c>
      <c r="F8092">
        <v>3442.16</v>
      </c>
      <c r="G8092">
        <v>480.87</v>
      </c>
      <c r="H8092">
        <v>359261.52</v>
      </c>
      <c r="I8092">
        <v>75.31</v>
      </c>
      <c r="J8092">
        <v>5.44</v>
      </c>
      <c r="K8092">
        <v>69.87</v>
      </c>
    </row>
    <row r="8093" spans="1:11" x14ac:dyDescent="0.3">
      <c r="A8093" t="s">
        <v>714</v>
      </c>
      <c r="B8093" s="2">
        <v>46142</v>
      </c>
      <c r="C8093">
        <v>359261.52</v>
      </c>
      <c r="D8093">
        <v>1908.88</v>
      </c>
      <c r="E8093">
        <v>509.14</v>
      </c>
      <c r="F8093">
        <v>3400.16</v>
      </c>
      <c r="G8093">
        <v>475.01</v>
      </c>
      <c r="H8093">
        <v>354877.22</v>
      </c>
      <c r="I8093">
        <v>74.39</v>
      </c>
      <c r="J8093">
        <v>5.44</v>
      </c>
      <c r="K8093">
        <v>68.95</v>
      </c>
    </row>
    <row r="8094" spans="1:11" x14ac:dyDescent="0.3">
      <c r="A8094" t="s">
        <v>714</v>
      </c>
      <c r="B8094" s="2">
        <v>46173</v>
      </c>
      <c r="C8094">
        <v>354877.22</v>
      </c>
      <c r="D8094">
        <v>1885.58</v>
      </c>
      <c r="E8094">
        <v>502.92</v>
      </c>
      <c r="F8094">
        <v>3358.66</v>
      </c>
      <c r="G8094">
        <v>469.21</v>
      </c>
      <c r="H8094">
        <v>350546.43</v>
      </c>
      <c r="I8094">
        <v>73.48</v>
      </c>
      <c r="J8094">
        <v>5.44</v>
      </c>
      <c r="K8094">
        <v>68.040000000000006</v>
      </c>
    </row>
    <row r="8095" spans="1:11" x14ac:dyDescent="0.3">
      <c r="A8095" t="s">
        <v>714</v>
      </c>
      <c r="B8095" s="2">
        <v>46203</v>
      </c>
      <c r="C8095">
        <v>350546.43</v>
      </c>
      <c r="D8095">
        <v>1862.57</v>
      </c>
      <c r="E8095">
        <v>496.79</v>
      </c>
      <c r="F8095">
        <v>3317.67</v>
      </c>
      <c r="G8095">
        <v>463.48</v>
      </c>
      <c r="H8095">
        <v>346268.48</v>
      </c>
      <c r="I8095">
        <v>72.58</v>
      </c>
      <c r="J8095">
        <v>5.44</v>
      </c>
      <c r="K8095">
        <v>67.14</v>
      </c>
    </row>
    <row r="8096" spans="1:11" x14ac:dyDescent="0.3">
      <c r="A8096" t="s">
        <v>714</v>
      </c>
      <c r="B8096" s="2">
        <v>46234</v>
      </c>
      <c r="C8096">
        <v>346268.48</v>
      </c>
      <c r="D8096">
        <v>1839.84</v>
      </c>
      <c r="E8096">
        <v>490.72</v>
      </c>
      <c r="F8096">
        <v>3277.19</v>
      </c>
      <c r="G8096">
        <v>457.83</v>
      </c>
      <c r="H8096">
        <v>342042.75</v>
      </c>
      <c r="I8096">
        <v>71.7</v>
      </c>
      <c r="J8096">
        <v>5.44</v>
      </c>
      <c r="K8096">
        <v>66.260000000000005</v>
      </c>
    </row>
    <row r="8097" spans="1:11" x14ac:dyDescent="0.3">
      <c r="A8097" t="s">
        <v>714</v>
      </c>
      <c r="B8097" s="2">
        <v>46265</v>
      </c>
      <c r="C8097">
        <v>342042.75</v>
      </c>
      <c r="D8097">
        <v>1817.39</v>
      </c>
      <c r="E8097">
        <v>484.73</v>
      </c>
      <c r="F8097">
        <v>3237.19</v>
      </c>
      <c r="G8097">
        <v>452.24</v>
      </c>
      <c r="H8097">
        <v>337868.58</v>
      </c>
      <c r="I8097">
        <v>70.819999999999993</v>
      </c>
      <c r="J8097">
        <v>5.44</v>
      </c>
      <c r="K8097">
        <v>65.38</v>
      </c>
    </row>
    <row r="8098" spans="1:11" x14ac:dyDescent="0.3">
      <c r="A8098" t="s">
        <v>714</v>
      </c>
      <c r="B8098" s="2">
        <v>46295</v>
      </c>
      <c r="C8098">
        <v>337868.58</v>
      </c>
      <c r="D8098">
        <v>1795.21</v>
      </c>
      <c r="E8098">
        <v>478.82</v>
      </c>
      <c r="F8098">
        <v>3197.69</v>
      </c>
      <c r="G8098">
        <v>446.72</v>
      </c>
      <c r="H8098">
        <v>333745.34999999998</v>
      </c>
      <c r="I8098">
        <v>69.959999999999994</v>
      </c>
      <c r="J8098">
        <v>5.44</v>
      </c>
      <c r="K8098">
        <v>64.52</v>
      </c>
    </row>
    <row r="8099" spans="1:11" x14ac:dyDescent="0.3">
      <c r="A8099" t="s">
        <v>714</v>
      </c>
      <c r="B8099" s="2">
        <v>46326</v>
      </c>
      <c r="C8099">
        <v>333745.34999999998</v>
      </c>
      <c r="D8099">
        <v>1773.3</v>
      </c>
      <c r="E8099">
        <v>472.98</v>
      </c>
      <c r="F8099">
        <v>3158.66</v>
      </c>
      <c r="G8099">
        <v>441.27</v>
      </c>
      <c r="H8099">
        <v>329672.45</v>
      </c>
      <c r="I8099">
        <v>69.11</v>
      </c>
      <c r="J8099">
        <v>5.44</v>
      </c>
      <c r="K8099">
        <v>63.67</v>
      </c>
    </row>
    <row r="8100" spans="1:11" x14ac:dyDescent="0.3">
      <c r="A8100" t="s">
        <v>714</v>
      </c>
      <c r="B8100" s="2">
        <v>46356</v>
      </c>
      <c r="C8100">
        <v>329672.45</v>
      </c>
      <c r="D8100">
        <v>1751.66</v>
      </c>
      <c r="E8100">
        <v>467.2</v>
      </c>
      <c r="F8100">
        <v>3120.12</v>
      </c>
      <c r="G8100">
        <v>435.88</v>
      </c>
      <c r="H8100">
        <v>325649.24</v>
      </c>
      <c r="I8100">
        <v>68.260000000000005</v>
      </c>
      <c r="J8100">
        <v>5.44</v>
      </c>
      <c r="K8100">
        <v>62.82</v>
      </c>
    </row>
    <row r="8101" spans="1:11" x14ac:dyDescent="0.3">
      <c r="A8101" t="s">
        <v>714</v>
      </c>
      <c r="B8101" s="2">
        <v>46387</v>
      </c>
      <c r="C8101">
        <v>325649.24</v>
      </c>
      <c r="D8101">
        <v>1730.28</v>
      </c>
      <c r="E8101">
        <v>461.5</v>
      </c>
      <c r="F8101">
        <v>3082.04</v>
      </c>
      <c r="G8101">
        <v>430.56</v>
      </c>
      <c r="H8101">
        <v>321675.14</v>
      </c>
      <c r="I8101">
        <v>67.430000000000007</v>
      </c>
      <c r="J8101">
        <v>5.44</v>
      </c>
      <c r="K8101">
        <v>61.99</v>
      </c>
    </row>
    <row r="8102" spans="1:11" x14ac:dyDescent="0.3">
      <c r="A8102" t="s">
        <v>715</v>
      </c>
      <c r="B8102" s="2">
        <v>46053</v>
      </c>
      <c r="C8102">
        <v>221091.86</v>
      </c>
      <c r="D8102">
        <v>1282.33</v>
      </c>
      <c r="E8102">
        <v>1222.98</v>
      </c>
      <c r="F8102">
        <v>2045.14</v>
      </c>
      <c r="G8102">
        <v>334.19</v>
      </c>
      <c r="H8102">
        <v>217489.54</v>
      </c>
      <c r="I8102">
        <v>45.69</v>
      </c>
      <c r="J8102">
        <v>6.72</v>
      </c>
      <c r="K8102">
        <v>38.97</v>
      </c>
    </row>
    <row r="8103" spans="1:11" x14ac:dyDescent="0.3">
      <c r="A8103" t="s">
        <v>715</v>
      </c>
      <c r="B8103" s="2">
        <v>46081</v>
      </c>
      <c r="C8103">
        <v>217489.54</v>
      </c>
      <c r="D8103">
        <v>1261.44</v>
      </c>
      <c r="E8103">
        <v>1203.06</v>
      </c>
      <c r="F8103">
        <v>2011.82</v>
      </c>
      <c r="G8103">
        <v>328.75</v>
      </c>
      <c r="H8103">
        <v>213945.92</v>
      </c>
      <c r="I8103">
        <v>44.94</v>
      </c>
      <c r="J8103">
        <v>6.72</v>
      </c>
      <c r="K8103">
        <v>38.22</v>
      </c>
    </row>
    <row r="8104" spans="1:11" x14ac:dyDescent="0.3">
      <c r="A8104" t="s">
        <v>715</v>
      </c>
      <c r="B8104" s="2">
        <v>46112</v>
      </c>
      <c r="C8104">
        <v>213945.92</v>
      </c>
      <c r="D8104">
        <v>1240.8900000000001</v>
      </c>
      <c r="E8104">
        <v>1183.45</v>
      </c>
      <c r="F8104">
        <v>1979.04</v>
      </c>
      <c r="G8104">
        <v>323.39</v>
      </c>
      <c r="H8104">
        <v>210460.03</v>
      </c>
      <c r="I8104">
        <v>44.21</v>
      </c>
      <c r="J8104">
        <v>6.72</v>
      </c>
      <c r="K8104">
        <v>37.49</v>
      </c>
    </row>
    <row r="8105" spans="1:11" x14ac:dyDescent="0.3">
      <c r="A8105" t="s">
        <v>715</v>
      </c>
      <c r="B8105" s="2">
        <v>46142</v>
      </c>
      <c r="C8105">
        <v>210460.03</v>
      </c>
      <c r="D8105">
        <v>1220.67</v>
      </c>
      <c r="E8105">
        <v>1164.17</v>
      </c>
      <c r="F8105">
        <v>1946.8</v>
      </c>
      <c r="G8105">
        <v>318.12</v>
      </c>
      <c r="H8105">
        <v>207030.94</v>
      </c>
      <c r="I8105">
        <v>43.49</v>
      </c>
      <c r="J8105">
        <v>6.72</v>
      </c>
      <c r="K8105">
        <v>36.770000000000003</v>
      </c>
    </row>
    <row r="8106" spans="1:11" x14ac:dyDescent="0.3">
      <c r="A8106" t="s">
        <v>715</v>
      </c>
      <c r="B8106" s="2">
        <v>46173</v>
      </c>
      <c r="C8106">
        <v>207030.94</v>
      </c>
      <c r="D8106">
        <v>1200.78</v>
      </c>
      <c r="E8106">
        <v>1145.2</v>
      </c>
      <c r="F8106">
        <v>1915.08</v>
      </c>
      <c r="G8106">
        <v>312.94</v>
      </c>
      <c r="H8106">
        <v>203657.73</v>
      </c>
      <c r="I8106">
        <v>42.78</v>
      </c>
      <c r="J8106">
        <v>6.72</v>
      </c>
      <c r="K8106">
        <v>36.06</v>
      </c>
    </row>
    <row r="8107" spans="1:11" x14ac:dyDescent="0.3">
      <c r="A8107" t="s">
        <v>715</v>
      </c>
      <c r="B8107" s="2">
        <v>46203</v>
      </c>
      <c r="C8107">
        <v>203657.73</v>
      </c>
      <c r="D8107">
        <v>1181.21</v>
      </c>
      <c r="E8107">
        <v>1126.54</v>
      </c>
      <c r="F8107">
        <v>1883.87</v>
      </c>
      <c r="G8107">
        <v>307.83999999999997</v>
      </c>
      <c r="H8107">
        <v>200339.47</v>
      </c>
      <c r="I8107">
        <v>42.08</v>
      </c>
      <c r="J8107">
        <v>6.72</v>
      </c>
      <c r="K8107">
        <v>35.369999999999997</v>
      </c>
    </row>
    <row r="8108" spans="1:11" x14ac:dyDescent="0.3">
      <c r="A8108" t="s">
        <v>715</v>
      </c>
      <c r="B8108" s="2">
        <v>46234</v>
      </c>
      <c r="C8108">
        <v>200339.47</v>
      </c>
      <c r="D8108">
        <v>1161.97</v>
      </c>
      <c r="E8108">
        <v>1108.19</v>
      </c>
      <c r="F8108">
        <v>1853.18</v>
      </c>
      <c r="G8108">
        <v>302.83</v>
      </c>
      <c r="H8108">
        <v>197075.28</v>
      </c>
      <c r="I8108">
        <v>41.4</v>
      </c>
      <c r="J8108">
        <v>6.72</v>
      </c>
      <c r="K8108">
        <v>34.68</v>
      </c>
    </row>
    <row r="8109" spans="1:11" x14ac:dyDescent="0.3">
      <c r="A8109" t="s">
        <v>715</v>
      </c>
      <c r="B8109" s="2">
        <v>46265</v>
      </c>
      <c r="C8109">
        <v>197075.28</v>
      </c>
      <c r="D8109">
        <v>1143.04</v>
      </c>
      <c r="E8109">
        <v>1090.1300000000001</v>
      </c>
      <c r="F8109">
        <v>1822.98</v>
      </c>
      <c r="G8109">
        <v>297.89</v>
      </c>
      <c r="H8109">
        <v>193864.27</v>
      </c>
      <c r="I8109">
        <v>40.72</v>
      </c>
      <c r="J8109">
        <v>6.72</v>
      </c>
      <c r="K8109">
        <v>34.01</v>
      </c>
    </row>
    <row r="8110" spans="1:11" x14ac:dyDescent="0.3">
      <c r="A8110" t="s">
        <v>715</v>
      </c>
      <c r="B8110" s="2">
        <v>46295</v>
      </c>
      <c r="C8110">
        <v>193864.27</v>
      </c>
      <c r="D8110">
        <v>1124.4100000000001</v>
      </c>
      <c r="E8110">
        <v>1072.3699999999999</v>
      </c>
      <c r="F8110">
        <v>1793.28</v>
      </c>
      <c r="G8110">
        <v>293.04000000000002</v>
      </c>
      <c r="H8110">
        <v>190705.58</v>
      </c>
      <c r="I8110">
        <v>40.06</v>
      </c>
      <c r="J8110">
        <v>6.72</v>
      </c>
      <c r="K8110">
        <v>33.340000000000003</v>
      </c>
    </row>
    <row r="8111" spans="1:11" x14ac:dyDescent="0.3">
      <c r="A8111" t="s">
        <v>715</v>
      </c>
      <c r="B8111" s="2">
        <v>46326</v>
      </c>
      <c r="C8111">
        <v>190705.58</v>
      </c>
      <c r="D8111">
        <v>1106.0899999999999</v>
      </c>
      <c r="E8111">
        <v>1054.9000000000001</v>
      </c>
      <c r="F8111">
        <v>1764.06</v>
      </c>
      <c r="G8111">
        <v>288.26</v>
      </c>
      <c r="H8111">
        <v>187598.36</v>
      </c>
      <c r="I8111">
        <v>39.409999999999997</v>
      </c>
      <c r="J8111">
        <v>6.72</v>
      </c>
      <c r="K8111">
        <v>32.69</v>
      </c>
    </row>
    <row r="8112" spans="1:11" x14ac:dyDescent="0.3">
      <c r="A8112" t="s">
        <v>715</v>
      </c>
      <c r="B8112" s="2">
        <v>46356</v>
      </c>
      <c r="C8112">
        <v>187598.36</v>
      </c>
      <c r="D8112">
        <v>1088.07</v>
      </c>
      <c r="E8112">
        <v>1037.71</v>
      </c>
      <c r="F8112">
        <v>1735.32</v>
      </c>
      <c r="G8112">
        <v>283.57</v>
      </c>
      <c r="H8112">
        <v>184541.76</v>
      </c>
      <c r="I8112">
        <v>38.76</v>
      </c>
      <c r="J8112">
        <v>6.72</v>
      </c>
      <c r="K8112">
        <v>32.049999999999997</v>
      </c>
    </row>
    <row r="8113" spans="1:11" x14ac:dyDescent="0.3">
      <c r="A8113" t="s">
        <v>715</v>
      </c>
      <c r="B8113" s="2">
        <v>46387</v>
      </c>
      <c r="C8113">
        <v>184541.76</v>
      </c>
      <c r="D8113">
        <v>1070.3399999999999</v>
      </c>
      <c r="E8113">
        <v>1020.8</v>
      </c>
      <c r="F8113">
        <v>1707.05</v>
      </c>
      <c r="G8113">
        <v>278.95</v>
      </c>
      <c r="H8113">
        <v>181534.97</v>
      </c>
      <c r="I8113">
        <v>38.130000000000003</v>
      </c>
      <c r="J8113">
        <v>6.72</v>
      </c>
      <c r="K8113">
        <v>31.42</v>
      </c>
    </row>
    <row r="8114" spans="1:11" x14ac:dyDescent="0.3">
      <c r="A8114" t="s">
        <v>716</v>
      </c>
      <c r="B8114" s="2">
        <v>46053</v>
      </c>
      <c r="C8114">
        <v>210368</v>
      </c>
      <c r="D8114">
        <v>897.92</v>
      </c>
      <c r="E8114">
        <v>332.9</v>
      </c>
      <c r="F8114">
        <v>2941.73</v>
      </c>
      <c r="G8114">
        <v>267.63</v>
      </c>
      <c r="H8114">
        <v>206825.74</v>
      </c>
      <c r="I8114">
        <v>43.46</v>
      </c>
      <c r="J8114">
        <v>5.25</v>
      </c>
      <c r="K8114">
        <v>38.21</v>
      </c>
    </row>
    <row r="8115" spans="1:11" x14ac:dyDescent="0.3">
      <c r="A8115" t="s">
        <v>716</v>
      </c>
      <c r="B8115" s="2">
        <v>46081</v>
      </c>
      <c r="C8115">
        <v>206825.74</v>
      </c>
      <c r="D8115">
        <v>882.8</v>
      </c>
      <c r="E8115">
        <v>327.3</v>
      </c>
      <c r="F8115">
        <v>2892.2</v>
      </c>
      <c r="G8115">
        <v>263.12</v>
      </c>
      <c r="H8115">
        <v>203343.12</v>
      </c>
      <c r="I8115">
        <v>42.73</v>
      </c>
      <c r="J8115">
        <v>5.25</v>
      </c>
      <c r="K8115">
        <v>37.479999999999997</v>
      </c>
    </row>
    <row r="8116" spans="1:11" x14ac:dyDescent="0.3">
      <c r="A8116" t="s">
        <v>716</v>
      </c>
      <c r="B8116" s="2">
        <v>46112</v>
      </c>
      <c r="C8116">
        <v>203343.12</v>
      </c>
      <c r="D8116">
        <v>867.94</v>
      </c>
      <c r="E8116">
        <v>321.79000000000002</v>
      </c>
      <c r="F8116">
        <v>2843.5</v>
      </c>
      <c r="G8116">
        <v>258.69</v>
      </c>
      <c r="H8116">
        <v>199919.15</v>
      </c>
      <c r="I8116">
        <v>42.01</v>
      </c>
      <c r="J8116">
        <v>5.25</v>
      </c>
      <c r="K8116">
        <v>36.76</v>
      </c>
    </row>
    <row r="8117" spans="1:11" x14ac:dyDescent="0.3">
      <c r="A8117" t="s">
        <v>716</v>
      </c>
      <c r="B8117" s="2">
        <v>46142</v>
      </c>
      <c r="C8117">
        <v>199919.15</v>
      </c>
      <c r="D8117">
        <v>853.32</v>
      </c>
      <c r="E8117">
        <v>316.37</v>
      </c>
      <c r="F8117">
        <v>2795.62</v>
      </c>
      <c r="G8117">
        <v>254.34</v>
      </c>
      <c r="H8117">
        <v>196552.82</v>
      </c>
      <c r="I8117">
        <v>41.3</v>
      </c>
      <c r="J8117">
        <v>5.25</v>
      </c>
      <c r="K8117">
        <v>36.049999999999997</v>
      </c>
    </row>
    <row r="8118" spans="1:11" x14ac:dyDescent="0.3">
      <c r="A8118" t="s">
        <v>716</v>
      </c>
      <c r="B8118" s="2">
        <v>46173</v>
      </c>
      <c r="C8118">
        <v>196552.82</v>
      </c>
      <c r="D8118">
        <v>838.95</v>
      </c>
      <c r="E8118">
        <v>311.04000000000002</v>
      </c>
      <c r="F8118">
        <v>2748.54</v>
      </c>
      <c r="G8118">
        <v>250.06</v>
      </c>
      <c r="H8118">
        <v>193243.19</v>
      </c>
      <c r="I8118">
        <v>40.6</v>
      </c>
      <c r="J8118">
        <v>5.25</v>
      </c>
      <c r="K8118">
        <v>35.36</v>
      </c>
    </row>
    <row r="8119" spans="1:11" x14ac:dyDescent="0.3">
      <c r="A8119" t="s">
        <v>716</v>
      </c>
      <c r="B8119" s="2">
        <v>46203</v>
      </c>
      <c r="C8119">
        <v>193243.19</v>
      </c>
      <c r="D8119">
        <v>824.83</v>
      </c>
      <c r="E8119">
        <v>305.8</v>
      </c>
      <c r="F8119">
        <v>2702.26</v>
      </c>
      <c r="G8119">
        <v>245.84</v>
      </c>
      <c r="H8119">
        <v>189989.28</v>
      </c>
      <c r="I8119">
        <v>39.92</v>
      </c>
      <c r="J8119">
        <v>5.25</v>
      </c>
      <c r="K8119">
        <v>34.67</v>
      </c>
    </row>
    <row r="8120" spans="1:11" x14ac:dyDescent="0.3">
      <c r="A8120" t="s">
        <v>716</v>
      </c>
      <c r="B8120" s="2">
        <v>46234</v>
      </c>
      <c r="C8120">
        <v>189989.28</v>
      </c>
      <c r="D8120">
        <v>810.94</v>
      </c>
      <c r="E8120">
        <v>300.64999999999998</v>
      </c>
      <c r="F8120">
        <v>2656.76</v>
      </c>
      <c r="G8120">
        <v>241.71</v>
      </c>
      <c r="H8120">
        <v>186790.16</v>
      </c>
      <c r="I8120">
        <v>39.25</v>
      </c>
      <c r="J8120">
        <v>5.25</v>
      </c>
      <c r="K8120">
        <v>34</v>
      </c>
    </row>
    <row r="8121" spans="1:11" x14ac:dyDescent="0.3">
      <c r="A8121" t="s">
        <v>716</v>
      </c>
      <c r="B8121" s="2">
        <v>46265</v>
      </c>
      <c r="C8121">
        <v>186790.16</v>
      </c>
      <c r="D8121">
        <v>797.28</v>
      </c>
      <c r="E8121">
        <v>295.58999999999997</v>
      </c>
      <c r="F8121">
        <v>2612.02</v>
      </c>
      <c r="G8121">
        <v>237.64</v>
      </c>
      <c r="H8121">
        <v>183644.91</v>
      </c>
      <c r="I8121">
        <v>38.590000000000003</v>
      </c>
      <c r="J8121">
        <v>5.25</v>
      </c>
      <c r="K8121">
        <v>33.340000000000003</v>
      </c>
    </row>
    <row r="8122" spans="1:11" x14ac:dyDescent="0.3">
      <c r="A8122" t="s">
        <v>716</v>
      </c>
      <c r="B8122" s="2">
        <v>46295</v>
      </c>
      <c r="C8122">
        <v>183644.91</v>
      </c>
      <c r="D8122">
        <v>783.86</v>
      </c>
      <c r="E8122">
        <v>290.61</v>
      </c>
      <c r="F8122">
        <v>2568.04</v>
      </c>
      <c r="G8122">
        <v>233.63</v>
      </c>
      <c r="H8122">
        <v>180552.62</v>
      </c>
      <c r="I8122">
        <v>37.94</v>
      </c>
      <c r="J8122">
        <v>5.25</v>
      </c>
      <c r="K8122">
        <v>32.69</v>
      </c>
    </row>
    <row r="8123" spans="1:11" x14ac:dyDescent="0.3">
      <c r="A8123" t="s">
        <v>716</v>
      </c>
      <c r="B8123" s="2">
        <v>46326</v>
      </c>
      <c r="C8123">
        <v>180552.62</v>
      </c>
      <c r="D8123">
        <v>770.66</v>
      </c>
      <c r="E8123">
        <v>285.72000000000003</v>
      </c>
      <c r="F8123">
        <v>2524.8000000000002</v>
      </c>
      <c r="G8123">
        <v>229.7</v>
      </c>
      <c r="H8123">
        <v>177512.4</v>
      </c>
      <c r="I8123">
        <v>37.299999999999997</v>
      </c>
      <c r="J8123">
        <v>5.25</v>
      </c>
      <c r="K8123">
        <v>32.049999999999997</v>
      </c>
    </row>
    <row r="8124" spans="1:11" x14ac:dyDescent="0.3">
      <c r="A8124" t="s">
        <v>716</v>
      </c>
      <c r="B8124" s="2">
        <v>46356</v>
      </c>
      <c r="C8124">
        <v>177512.4</v>
      </c>
      <c r="D8124">
        <v>757.68</v>
      </c>
      <c r="E8124">
        <v>280.91000000000003</v>
      </c>
      <c r="F8124">
        <v>2482.29</v>
      </c>
      <c r="G8124">
        <v>225.83</v>
      </c>
      <c r="H8124">
        <v>174523.38</v>
      </c>
      <c r="I8124">
        <v>36.67</v>
      </c>
      <c r="J8124">
        <v>5.25</v>
      </c>
      <c r="K8124">
        <v>31.42</v>
      </c>
    </row>
    <row r="8125" spans="1:11" x14ac:dyDescent="0.3">
      <c r="A8125" t="s">
        <v>716</v>
      </c>
      <c r="B8125" s="2">
        <v>46387</v>
      </c>
      <c r="C8125">
        <v>174523.38</v>
      </c>
      <c r="D8125">
        <v>744.92</v>
      </c>
      <c r="E8125">
        <v>276.18</v>
      </c>
      <c r="F8125">
        <v>2440.4899999999998</v>
      </c>
      <c r="G8125">
        <v>222.03</v>
      </c>
      <c r="H8125">
        <v>171584.68</v>
      </c>
      <c r="I8125">
        <v>36.049999999999997</v>
      </c>
      <c r="J8125">
        <v>5.25</v>
      </c>
      <c r="K8125">
        <v>30.8</v>
      </c>
    </row>
    <row r="8126" spans="1:11" x14ac:dyDescent="0.3">
      <c r="A8126" t="s">
        <v>717</v>
      </c>
      <c r="B8126" s="2">
        <v>46053</v>
      </c>
      <c r="C8126">
        <v>314316.2</v>
      </c>
      <c r="D8126">
        <v>1478.33</v>
      </c>
      <c r="E8126">
        <v>389.72</v>
      </c>
      <c r="F8126">
        <v>3821.85</v>
      </c>
      <c r="G8126">
        <v>745.27</v>
      </c>
      <c r="H8126">
        <v>309359.35999999999</v>
      </c>
      <c r="I8126">
        <v>64.97</v>
      </c>
      <c r="J8126">
        <v>7.65</v>
      </c>
      <c r="K8126">
        <v>57.31</v>
      </c>
    </row>
    <row r="8127" spans="1:11" x14ac:dyDescent="0.3">
      <c r="A8127" t="s">
        <v>717</v>
      </c>
      <c r="B8127" s="2">
        <v>46081</v>
      </c>
      <c r="C8127">
        <v>309359.35999999999</v>
      </c>
      <c r="D8127">
        <v>1455.02</v>
      </c>
      <c r="E8127">
        <v>383.57</v>
      </c>
      <c r="F8127">
        <v>3761.58</v>
      </c>
      <c r="G8127">
        <v>733.52</v>
      </c>
      <c r="H8127">
        <v>304480.7</v>
      </c>
      <c r="I8127">
        <v>63.94</v>
      </c>
      <c r="J8127">
        <v>7.65</v>
      </c>
      <c r="K8127">
        <v>56.29</v>
      </c>
    </row>
    <row r="8128" spans="1:11" x14ac:dyDescent="0.3">
      <c r="A8128" t="s">
        <v>717</v>
      </c>
      <c r="B8128" s="2">
        <v>46112</v>
      </c>
      <c r="C8128">
        <v>304480.7</v>
      </c>
      <c r="D8128">
        <v>1432.07</v>
      </c>
      <c r="E8128">
        <v>377.52</v>
      </c>
      <c r="F8128">
        <v>3702.26</v>
      </c>
      <c r="G8128">
        <v>721.95</v>
      </c>
      <c r="H8128">
        <v>299678.96999999997</v>
      </c>
      <c r="I8128">
        <v>62.93</v>
      </c>
      <c r="J8128">
        <v>7.65</v>
      </c>
      <c r="K8128">
        <v>55.28</v>
      </c>
    </row>
    <row r="8129" spans="1:11" x14ac:dyDescent="0.3">
      <c r="A8129" t="s">
        <v>717</v>
      </c>
      <c r="B8129" s="2">
        <v>46142</v>
      </c>
      <c r="C8129">
        <v>299678.96999999997</v>
      </c>
      <c r="D8129">
        <v>1409.49</v>
      </c>
      <c r="E8129">
        <v>371.57</v>
      </c>
      <c r="F8129">
        <v>3643.87</v>
      </c>
      <c r="G8129">
        <v>710.56</v>
      </c>
      <c r="H8129">
        <v>294952.96000000002</v>
      </c>
      <c r="I8129">
        <v>61.94</v>
      </c>
      <c r="J8129">
        <v>7.65</v>
      </c>
      <c r="K8129">
        <v>54.29</v>
      </c>
    </row>
    <row r="8130" spans="1:11" x14ac:dyDescent="0.3">
      <c r="A8130" t="s">
        <v>717</v>
      </c>
      <c r="B8130" s="2">
        <v>46173</v>
      </c>
      <c r="C8130">
        <v>294952.96000000002</v>
      </c>
      <c r="D8130">
        <v>1387.26</v>
      </c>
      <c r="E8130">
        <v>365.71</v>
      </c>
      <c r="F8130">
        <v>3586.41</v>
      </c>
      <c r="G8130">
        <v>699.36</v>
      </c>
      <c r="H8130">
        <v>290301.49</v>
      </c>
      <c r="I8130">
        <v>60.96</v>
      </c>
      <c r="J8130">
        <v>7.65</v>
      </c>
      <c r="K8130">
        <v>53.31</v>
      </c>
    </row>
    <row r="8131" spans="1:11" x14ac:dyDescent="0.3">
      <c r="A8131" t="s">
        <v>717</v>
      </c>
      <c r="B8131" s="2">
        <v>46203</v>
      </c>
      <c r="C8131">
        <v>290301.49</v>
      </c>
      <c r="D8131">
        <v>1365.38</v>
      </c>
      <c r="E8131">
        <v>359.94</v>
      </c>
      <c r="F8131">
        <v>3529.85</v>
      </c>
      <c r="G8131">
        <v>688.33</v>
      </c>
      <c r="H8131">
        <v>285723.37</v>
      </c>
      <c r="I8131">
        <v>60</v>
      </c>
      <c r="J8131">
        <v>7.65</v>
      </c>
      <c r="K8131">
        <v>52.35</v>
      </c>
    </row>
    <row r="8132" spans="1:11" x14ac:dyDescent="0.3">
      <c r="A8132" t="s">
        <v>717</v>
      </c>
      <c r="B8132" s="2">
        <v>46234</v>
      </c>
      <c r="C8132">
        <v>285723.37</v>
      </c>
      <c r="D8132">
        <v>1343.85</v>
      </c>
      <c r="E8132">
        <v>354.26</v>
      </c>
      <c r="F8132">
        <v>3474.18</v>
      </c>
      <c r="G8132">
        <v>677.47</v>
      </c>
      <c r="H8132">
        <v>281217.44</v>
      </c>
      <c r="I8132">
        <v>59.06</v>
      </c>
      <c r="J8132">
        <v>7.65</v>
      </c>
      <c r="K8132">
        <v>51.4</v>
      </c>
    </row>
    <row r="8133" spans="1:11" x14ac:dyDescent="0.3">
      <c r="A8133" t="s">
        <v>717</v>
      </c>
      <c r="B8133" s="2">
        <v>46265</v>
      </c>
      <c r="C8133">
        <v>281217.44</v>
      </c>
      <c r="D8133">
        <v>1322.66</v>
      </c>
      <c r="E8133">
        <v>348.68</v>
      </c>
      <c r="F8133">
        <v>3419.4</v>
      </c>
      <c r="G8133">
        <v>666.79</v>
      </c>
      <c r="H8133">
        <v>276782.58</v>
      </c>
      <c r="I8133">
        <v>58.13</v>
      </c>
      <c r="J8133">
        <v>7.65</v>
      </c>
      <c r="K8133">
        <v>50.47</v>
      </c>
    </row>
    <row r="8134" spans="1:11" x14ac:dyDescent="0.3">
      <c r="A8134" t="s">
        <v>717</v>
      </c>
      <c r="B8134" s="2">
        <v>46295</v>
      </c>
      <c r="C8134">
        <v>276782.58</v>
      </c>
      <c r="D8134">
        <v>1301.8</v>
      </c>
      <c r="E8134">
        <v>343.18</v>
      </c>
      <c r="F8134">
        <v>3365.47</v>
      </c>
      <c r="G8134">
        <v>656.27</v>
      </c>
      <c r="H8134">
        <v>272417.65999999997</v>
      </c>
      <c r="I8134">
        <v>57.21</v>
      </c>
      <c r="J8134">
        <v>7.65</v>
      </c>
      <c r="K8134">
        <v>49.55</v>
      </c>
    </row>
    <row r="8135" spans="1:11" x14ac:dyDescent="0.3">
      <c r="A8135" t="s">
        <v>717</v>
      </c>
      <c r="B8135" s="2">
        <v>46326</v>
      </c>
      <c r="C8135">
        <v>272417.65999999997</v>
      </c>
      <c r="D8135">
        <v>1281.27</v>
      </c>
      <c r="E8135">
        <v>337.77</v>
      </c>
      <c r="F8135">
        <v>3312.4</v>
      </c>
      <c r="G8135">
        <v>645.91999999999996</v>
      </c>
      <c r="H8135">
        <v>268121.57</v>
      </c>
      <c r="I8135">
        <v>56.31</v>
      </c>
      <c r="J8135">
        <v>7.65</v>
      </c>
      <c r="K8135">
        <v>48.65</v>
      </c>
    </row>
    <row r="8136" spans="1:11" x14ac:dyDescent="0.3">
      <c r="A8136" t="s">
        <v>717</v>
      </c>
      <c r="B8136" s="2">
        <v>46356</v>
      </c>
      <c r="C8136">
        <v>268121.57</v>
      </c>
      <c r="D8136">
        <v>1261.07</v>
      </c>
      <c r="E8136">
        <v>332.44</v>
      </c>
      <c r="F8136">
        <v>3260.16</v>
      </c>
      <c r="G8136">
        <v>635.74</v>
      </c>
      <c r="H8136">
        <v>263893.23</v>
      </c>
      <c r="I8136">
        <v>55.42</v>
      </c>
      <c r="J8136">
        <v>7.65</v>
      </c>
      <c r="K8136">
        <v>47.76</v>
      </c>
    </row>
    <row r="8137" spans="1:11" x14ac:dyDescent="0.3">
      <c r="A8137" t="s">
        <v>717</v>
      </c>
      <c r="B8137" s="2">
        <v>46387</v>
      </c>
      <c r="C8137">
        <v>263893.23</v>
      </c>
      <c r="D8137">
        <v>1241.18</v>
      </c>
      <c r="E8137">
        <v>327.2</v>
      </c>
      <c r="F8137">
        <v>3208.75</v>
      </c>
      <c r="G8137">
        <v>625.71</v>
      </c>
      <c r="H8137">
        <v>259731.57</v>
      </c>
      <c r="I8137">
        <v>54.54</v>
      </c>
      <c r="J8137">
        <v>7.65</v>
      </c>
      <c r="K8137">
        <v>46.89</v>
      </c>
    </row>
    <row r="8138" spans="1:11" x14ac:dyDescent="0.3">
      <c r="A8138" t="s">
        <v>718</v>
      </c>
      <c r="B8138" s="2">
        <v>46053</v>
      </c>
      <c r="C8138">
        <v>477773.75</v>
      </c>
      <c r="D8138">
        <v>2202.14</v>
      </c>
      <c r="E8138">
        <v>736.13</v>
      </c>
      <c r="F8138">
        <v>2121.1799999999998</v>
      </c>
      <c r="G8138">
        <v>1402.03</v>
      </c>
      <c r="H8138">
        <v>473514.41</v>
      </c>
      <c r="I8138">
        <v>99.09</v>
      </c>
      <c r="J8138">
        <v>6.32</v>
      </c>
      <c r="K8138">
        <v>92.77</v>
      </c>
    </row>
    <row r="8139" spans="1:11" x14ac:dyDescent="0.3">
      <c r="A8139" t="s">
        <v>718</v>
      </c>
      <c r="B8139" s="2">
        <v>46081</v>
      </c>
      <c r="C8139">
        <v>473514.41</v>
      </c>
      <c r="D8139">
        <v>2182.5100000000002</v>
      </c>
      <c r="E8139">
        <v>729.56</v>
      </c>
      <c r="F8139">
        <v>2102.27</v>
      </c>
      <c r="G8139">
        <v>1389.53</v>
      </c>
      <c r="H8139">
        <v>469293.05</v>
      </c>
      <c r="I8139">
        <v>98.21</v>
      </c>
      <c r="J8139">
        <v>6.32</v>
      </c>
      <c r="K8139">
        <v>91.89</v>
      </c>
    </row>
    <row r="8140" spans="1:11" x14ac:dyDescent="0.3">
      <c r="A8140" t="s">
        <v>718</v>
      </c>
      <c r="B8140" s="2">
        <v>46112</v>
      </c>
      <c r="C8140">
        <v>469293.05</v>
      </c>
      <c r="D8140">
        <v>2163.0500000000002</v>
      </c>
      <c r="E8140">
        <v>723.06</v>
      </c>
      <c r="F8140">
        <v>2083.5300000000002</v>
      </c>
      <c r="G8140">
        <v>1377.15</v>
      </c>
      <c r="H8140">
        <v>465109.31</v>
      </c>
      <c r="I8140">
        <v>97.33</v>
      </c>
      <c r="J8140">
        <v>6.32</v>
      </c>
      <c r="K8140">
        <v>91.01</v>
      </c>
    </row>
    <row r="8141" spans="1:11" x14ac:dyDescent="0.3">
      <c r="A8141" t="s">
        <v>718</v>
      </c>
      <c r="B8141" s="2">
        <v>46142</v>
      </c>
      <c r="C8141">
        <v>465109.31</v>
      </c>
      <c r="D8141">
        <v>2143.77</v>
      </c>
      <c r="E8141">
        <v>716.61</v>
      </c>
      <c r="F8141">
        <v>2064.9499999999998</v>
      </c>
      <c r="G8141">
        <v>1364.87</v>
      </c>
      <c r="H8141">
        <v>460962.88</v>
      </c>
      <c r="I8141">
        <v>96.47</v>
      </c>
      <c r="J8141">
        <v>6.32</v>
      </c>
      <c r="K8141">
        <v>90.14</v>
      </c>
    </row>
    <row r="8142" spans="1:11" x14ac:dyDescent="0.3">
      <c r="A8142" t="s">
        <v>718</v>
      </c>
      <c r="B8142" s="2">
        <v>46173</v>
      </c>
      <c r="C8142">
        <v>460962.88</v>
      </c>
      <c r="D8142">
        <v>2124.65</v>
      </c>
      <c r="E8142">
        <v>710.23</v>
      </c>
      <c r="F8142">
        <v>2046.54</v>
      </c>
      <c r="G8142">
        <v>1352.7</v>
      </c>
      <c r="H8142">
        <v>456853.41</v>
      </c>
      <c r="I8142">
        <v>95.61</v>
      </c>
      <c r="J8142">
        <v>6.32</v>
      </c>
      <c r="K8142">
        <v>89.28</v>
      </c>
    </row>
    <row r="8143" spans="1:11" x14ac:dyDescent="0.3">
      <c r="A8143" t="s">
        <v>718</v>
      </c>
      <c r="B8143" s="2">
        <v>46203</v>
      </c>
      <c r="C8143">
        <v>456853.41</v>
      </c>
      <c r="D8143">
        <v>2105.71</v>
      </c>
      <c r="E8143">
        <v>703.89</v>
      </c>
      <c r="F8143">
        <v>2028.3</v>
      </c>
      <c r="G8143">
        <v>1340.64</v>
      </c>
      <c r="H8143">
        <v>452780.58</v>
      </c>
      <c r="I8143">
        <v>94.75</v>
      </c>
      <c r="J8143">
        <v>6.32</v>
      </c>
      <c r="K8143">
        <v>88.43</v>
      </c>
    </row>
    <row r="8144" spans="1:11" x14ac:dyDescent="0.3">
      <c r="A8144" t="s">
        <v>718</v>
      </c>
      <c r="B8144" s="2">
        <v>46234</v>
      </c>
      <c r="C8144">
        <v>452780.58</v>
      </c>
      <c r="D8144">
        <v>2086.94</v>
      </c>
      <c r="E8144">
        <v>697.62</v>
      </c>
      <c r="F8144">
        <v>2010.21</v>
      </c>
      <c r="G8144">
        <v>1328.69</v>
      </c>
      <c r="H8144">
        <v>448744.05</v>
      </c>
      <c r="I8144">
        <v>93.91</v>
      </c>
      <c r="J8144">
        <v>6.32</v>
      </c>
      <c r="K8144">
        <v>87.59</v>
      </c>
    </row>
    <row r="8145" spans="1:11" x14ac:dyDescent="0.3">
      <c r="A8145" t="s">
        <v>718</v>
      </c>
      <c r="B8145" s="2">
        <v>46265</v>
      </c>
      <c r="C8145">
        <v>448744.05</v>
      </c>
      <c r="D8145">
        <v>2068.34</v>
      </c>
      <c r="E8145">
        <v>691.4</v>
      </c>
      <c r="F8145">
        <v>1992.29</v>
      </c>
      <c r="G8145">
        <v>1316.84</v>
      </c>
      <c r="H8145">
        <v>444743.52</v>
      </c>
      <c r="I8145">
        <v>93.07</v>
      </c>
      <c r="J8145">
        <v>6.32</v>
      </c>
      <c r="K8145">
        <v>86.75</v>
      </c>
    </row>
    <row r="8146" spans="1:11" x14ac:dyDescent="0.3">
      <c r="A8146" t="s">
        <v>718</v>
      </c>
      <c r="B8146" s="2">
        <v>46295</v>
      </c>
      <c r="C8146">
        <v>444743.52</v>
      </c>
      <c r="D8146">
        <v>2049.9</v>
      </c>
      <c r="E8146">
        <v>685.24</v>
      </c>
      <c r="F8146">
        <v>1974.53</v>
      </c>
      <c r="G8146">
        <v>1305.1099999999999</v>
      </c>
      <c r="H8146">
        <v>440778.64</v>
      </c>
      <c r="I8146">
        <v>92.24</v>
      </c>
      <c r="J8146">
        <v>6.32</v>
      </c>
      <c r="K8146">
        <v>85.92</v>
      </c>
    </row>
    <row r="8147" spans="1:11" x14ac:dyDescent="0.3">
      <c r="A8147" t="s">
        <v>718</v>
      </c>
      <c r="B8147" s="2">
        <v>46326</v>
      </c>
      <c r="C8147">
        <v>440778.64</v>
      </c>
      <c r="D8147">
        <v>2031.62</v>
      </c>
      <c r="E8147">
        <v>679.13</v>
      </c>
      <c r="F8147">
        <v>1956.93</v>
      </c>
      <c r="G8147">
        <v>1293.47</v>
      </c>
      <c r="H8147">
        <v>436849.11</v>
      </c>
      <c r="I8147">
        <v>91.42</v>
      </c>
      <c r="J8147">
        <v>6.32</v>
      </c>
      <c r="K8147">
        <v>85.1</v>
      </c>
    </row>
    <row r="8148" spans="1:11" x14ac:dyDescent="0.3">
      <c r="A8148" t="s">
        <v>718</v>
      </c>
      <c r="B8148" s="2">
        <v>46356</v>
      </c>
      <c r="C8148">
        <v>436849.11</v>
      </c>
      <c r="D8148">
        <v>2013.51</v>
      </c>
      <c r="E8148">
        <v>673.07</v>
      </c>
      <c r="F8148">
        <v>1939.48</v>
      </c>
      <c r="G8148">
        <v>1281.94</v>
      </c>
      <c r="H8148">
        <v>432954.62</v>
      </c>
      <c r="I8148">
        <v>90.6</v>
      </c>
      <c r="J8148">
        <v>6.32</v>
      </c>
      <c r="K8148">
        <v>84.28</v>
      </c>
    </row>
    <row r="8149" spans="1:11" x14ac:dyDescent="0.3">
      <c r="A8149" t="s">
        <v>718</v>
      </c>
      <c r="B8149" s="2">
        <v>46387</v>
      </c>
      <c r="C8149">
        <v>432954.62</v>
      </c>
      <c r="D8149">
        <v>1995.56</v>
      </c>
      <c r="E8149">
        <v>667.07</v>
      </c>
      <c r="F8149">
        <v>1922.19</v>
      </c>
      <c r="G8149">
        <v>1270.51</v>
      </c>
      <c r="H8149">
        <v>429094.84</v>
      </c>
      <c r="I8149">
        <v>89.8</v>
      </c>
      <c r="J8149">
        <v>6.32</v>
      </c>
      <c r="K8149">
        <v>83.47</v>
      </c>
    </row>
    <row r="8150" spans="1:11" x14ac:dyDescent="0.3">
      <c r="A8150" t="s">
        <v>719</v>
      </c>
      <c r="B8150" s="2">
        <v>46053</v>
      </c>
      <c r="C8150">
        <v>287569.11</v>
      </c>
      <c r="D8150">
        <v>1632.91</v>
      </c>
      <c r="E8150">
        <v>368.12</v>
      </c>
      <c r="F8150">
        <v>3334.68</v>
      </c>
      <c r="G8150">
        <v>194.66</v>
      </c>
      <c r="H8150">
        <v>283671.65999999997</v>
      </c>
      <c r="I8150">
        <v>59.5</v>
      </c>
      <c r="J8150">
        <v>6.01</v>
      </c>
      <c r="K8150">
        <v>53.49</v>
      </c>
    </row>
    <row r="8151" spans="1:11" x14ac:dyDescent="0.3">
      <c r="A8151" t="s">
        <v>719</v>
      </c>
      <c r="B8151" s="2">
        <v>46081</v>
      </c>
      <c r="C8151">
        <v>283671.65999999997</v>
      </c>
      <c r="D8151">
        <v>1610.78</v>
      </c>
      <c r="E8151">
        <v>363.13</v>
      </c>
      <c r="F8151">
        <v>3289.48</v>
      </c>
      <c r="G8151">
        <v>192.02</v>
      </c>
      <c r="H8151">
        <v>279827.02</v>
      </c>
      <c r="I8151">
        <v>58.7</v>
      </c>
      <c r="J8151">
        <v>6.01</v>
      </c>
      <c r="K8151">
        <v>52.68</v>
      </c>
    </row>
    <row r="8152" spans="1:11" x14ac:dyDescent="0.3">
      <c r="A8152" t="s">
        <v>719</v>
      </c>
      <c r="B8152" s="2">
        <v>46112</v>
      </c>
      <c r="C8152">
        <v>279827.02</v>
      </c>
      <c r="D8152">
        <v>1588.95</v>
      </c>
      <c r="E8152">
        <v>358.21</v>
      </c>
      <c r="F8152">
        <v>3244.9</v>
      </c>
      <c r="G8152">
        <v>189.42</v>
      </c>
      <c r="H8152">
        <v>276034.5</v>
      </c>
      <c r="I8152">
        <v>57.9</v>
      </c>
      <c r="J8152">
        <v>6.01</v>
      </c>
      <c r="K8152">
        <v>51.89</v>
      </c>
    </row>
    <row r="8153" spans="1:11" x14ac:dyDescent="0.3">
      <c r="A8153" t="s">
        <v>719</v>
      </c>
      <c r="B8153" s="2">
        <v>46142</v>
      </c>
      <c r="C8153">
        <v>276034.5</v>
      </c>
      <c r="D8153">
        <v>1567.42</v>
      </c>
      <c r="E8153">
        <v>353.35</v>
      </c>
      <c r="F8153">
        <v>3200.92</v>
      </c>
      <c r="G8153">
        <v>186.85</v>
      </c>
      <c r="H8153">
        <v>272293.37</v>
      </c>
      <c r="I8153">
        <v>57.12</v>
      </c>
      <c r="J8153">
        <v>6.01</v>
      </c>
      <c r="K8153">
        <v>51.1</v>
      </c>
    </row>
    <row r="8154" spans="1:11" x14ac:dyDescent="0.3">
      <c r="A8154" t="s">
        <v>719</v>
      </c>
      <c r="B8154" s="2">
        <v>46173</v>
      </c>
      <c r="C8154">
        <v>272293.37</v>
      </c>
      <c r="D8154">
        <v>1546.17</v>
      </c>
      <c r="E8154">
        <v>348.56</v>
      </c>
      <c r="F8154">
        <v>3157.54</v>
      </c>
      <c r="G8154">
        <v>184.32</v>
      </c>
      <c r="H8154">
        <v>268602.95</v>
      </c>
      <c r="I8154">
        <v>56.34</v>
      </c>
      <c r="J8154">
        <v>6.01</v>
      </c>
      <c r="K8154">
        <v>50.33</v>
      </c>
    </row>
    <row r="8155" spans="1:11" x14ac:dyDescent="0.3">
      <c r="A8155" t="s">
        <v>719</v>
      </c>
      <c r="B8155" s="2">
        <v>46203</v>
      </c>
      <c r="C8155">
        <v>268602.95</v>
      </c>
      <c r="D8155">
        <v>1525.22</v>
      </c>
      <c r="E8155">
        <v>343.84</v>
      </c>
      <c r="F8155">
        <v>3114.74</v>
      </c>
      <c r="G8155">
        <v>181.82</v>
      </c>
      <c r="H8155">
        <v>264962.55</v>
      </c>
      <c r="I8155">
        <v>55.58</v>
      </c>
      <c r="J8155">
        <v>6.01</v>
      </c>
      <c r="K8155">
        <v>49.57</v>
      </c>
    </row>
    <row r="8156" spans="1:11" x14ac:dyDescent="0.3">
      <c r="A8156" t="s">
        <v>719</v>
      </c>
      <c r="B8156" s="2">
        <v>46234</v>
      </c>
      <c r="C8156">
        <v>264962.55</v>
      </c>
      <c r="D8156">
        <v>1504.55</v>
      </c>
      <c r="E8156">
        <v>339.18</v>
      </c>
      <c r="F8156">
        <v>3072.53</v>
      </c>
      <c r="G8156">
        <v>179.36</v>
      </c>
      <c r="H8156">
        <v>261371.48</v>
      </c>
      <c r="I8156">
        <v>54.83</v>
      </c>
      <c r="J8156">
        <v>6.01</v>
      </c>
      <c r="K8156">
        <v>48.81</v>
      </c>
    </row>
    <row r="8157" spans="1:11" x14ac:dyDescent="0.3">
      <c r="A8157" t="s">
        <v>719</v>
      </c>
      <c r="B8157" s="2">
        <v>46265</v>
      </c>
      <c r="C8157">
        <v>261371.48</v>
      </c>
      <c r="D8157">
        <v>1484.15</v>
      </c>
      <c r="E8157">
        <v>334.58</v>
      </c>
      <c r="F8157">
        <v>3030.89</v>
      </c>
      <c r="G8157">
        <v>176.93</v>
      </c>
      <c r="H8157">
        <v>257829.09</v>
      </c>
      <c r="I8157">
        <v>54.08</v>
      </c>
      <c r="J8157">
        <v>6.01</v>
      </c>
      <c r="K8157">
        <v>48.07</v>
      </c>
    </row>
    <row r="8158" spans="1:11" x14ac:dyDescent="0.3">
      <c r="A8158" t="s">
        <v>719</v>
      </c>
      <c r="B8158" s="2">
        <v>46295</v>
      </c>
      <c r="C8158">
        <v>257829.09</v>
      </c>
      <c r="D8158">
        <v>1464.04</v>
      </c>
      <c r="E8158">
        <v>330.05</v>
      </c>
      <c r="F8158">
        <v>2989.81</v>
      </c>
      <c r="G8158">
        <v>174.53</v>
      </c>
      <c r="H8158">
        <v>254334.7</v>
      </c>
      <c r="I8158">
        <v>53.35</v>
      </c>
      <c r="J8158">
        <v>6.01</v>
      </c>
      <c r="K8158">
        <v>47.34</v>
      </c>
    </row>
    <row r="8159" spans="1:11" x14ac:dyDescent="0.3">
      <c r="A8159" t="s">
        <v>719</v>
      </c>
      <c r="B8159" s="2">
        <v>46326</v>
      </c>
      <c r="C8159">
        <v>254334.7</v>
      </c>
      <c r="D8159">
        <v>1444.2</v>
      </c>
      <c r="E8159">
        <v>325.57</v>
      </c>
      <c r="F8159">
        <v>2949.29</v>
      </c>
      <c r="G8159">
        <v>172.16</v>
      </c>
      <c r="H8159">
        <v>250887.67999999999</v>
      </c>
      <c r="I8159">
        <v>52.63</v>
      </c>
      <c r="J8159">
        <v>6.01</v>
      </c>
      <c r="K8159">
        <v>46.61</v>
      </c>
    </row>
    <row r="8160" spans="1:11" x14ac:dyDescent="0.3">
      <c r="A8160" t="s">
        <v>719</v>
      </c>
      <c r="B8160" s="2">
        <v>46356</v>
      </c>
      <c r="C8160">
        <v>250887.67999999999</v>
      </c>
      <c r="D8160">
        <v>1424.62</v>
      </c>
      <c r="E8160">
        <v>321.16000000000003</v>
      </c>
      <c r="F8160">
        <v>2909.32</v>
      </c>
      <c r="G8160">
        <v>169.83</v>
      </c>
      <c r="H8160">
        <v>247487.37</v>
      </c>
      <c r="I8160">
        <v>51.91</v>
      </c>
      <c r="J8160">
        <v>6.01</v>
      </c>
      <c r="K8160">
        <v>45.9</v>
      </c>
    </row>
    <row r="8161" spans="1:11" x14ac:dyDescent="0.3">
      <c r="A8161" t="s">
        <v>719</v>
      </c>
      <c r="B8161" s="2">
        <v>46387</v>
      </c>
      <c r="C8161">
        <v>247487.37</v>
      </c>
      <c r="D8161">
        <v>1405.32</v>
      </c>
      <c r="E8161">
        <v>316.81</v>
      </c>
      <c r="F8161">
        <v>2869.89</v>
      </c>
      <c r="G8161">
        <v>167.53</v>
      </c>
      <c r="H8161">
        <v>244133.15</v>
      </c>
      <c r="I8161">
        <v>51.21</v>
      </c>
      <c r="J8161">
        <v>6.01</v>
      </c>
      <c r="K8161">
        <v>45.2</v>
      </c>
    </row>
    <row r="8162" spans="1:11" x14ac:dyDescent="0.3">
      <c r="A8162" t="s">
        <v>720</v>
      </c>
      <c r="B8162" s="2">
        <v>46053</v>
      </c>
      <c r="C8162">
        <v>439602.86</v>
      </c>
      <c r="D8162">
        <v>2201.6799999999998</v>
      </c>
      <c r="E8162">
        <v>649.94000000000005</v>
      </c>
      <c r="F8162">
        <v>3021.69</v>
      </c>
      <c r="G8162">
        <v>508.12</v>
      </c>
      <c r="H8162">
        <v>435423.12</v>
      </c>
      <c r="I8162">
        <v>91.15</v>
      </c>
      <c r="J8162">
        <v>6.26</v>
      </c>
      <c r="K8162">
        <v>84.88</v>
      </c>
    </row>
    <row r="8163" spans="1:11" x14ac:dyDescent="0.3">
      <c r="A8163" t="s">
        <v>720</v>
      </c>
      <c r="B8163" s="2">
        <v>46081</v>
      </c>
      <c r="C8163">
        <v>435423.12</v>
      </c>
      <c r="D8163">
        <v>2180.7399999999998</v>
      </c>
      <c r="E8163">
        <v>643.76</v>
      </c>
      <c r="F8163">
        <v>2992.96</v>
      </c>
      <c r="G8163">
        <v>503.29</v>
      </c>
      <c r="H8163">
        <v>431283.11</v>
      </c>
      <c r="I8163">
        <v>90.28</v>
      </c>
      <c r="J8163">
        <v>6.26</v>
      </c>
      <c r="K8163">
        <v>84.02</v>
      </c>
    </row>
    <row r="8164" spans="1:11" x14ac:dyDescent="0.3">
      <c r="A8164" t="s">
        <v>720</v>
      </c>
      <c r="B8164" s="2">
        <v>46112</v>
      </c>
      <c r="C8164">
        <v>431283.11</v>
      </c>
      <c r="D8164">
        <v>2160.0100000000002</v>
      </c>
      <c r="E8164">
        <v>637.64</v>
      </c>
      <c r="F8164">
        <v>2964.5</v>
      </c>
      <c r="G8164">
        <v>498.5</v>
      </c>
      <c r="H8164">
        <v>427182.47</v>
      </c>
      <c r="I8164">
        <v>89.42</v>
      </c>
      <c r="J8164">
        <v>6.26</v>
      </c>
      <c r="K8164">
        <v>83.16</v>
      </c>
    </row>
    <row r="8165" spans="1:11" x14ac:dyDescent="0.3">
      <c r="A8165" t="s">
        <v>720</v>
      </c>
      <c r="B8165" s="2">
        <v>46142</v>
      </c>
      <c r="C8165">
        <v>427182.47</v>
      </c>
      <c r="D8165">
        <v>2139.4699999999998</v>
      </c>
      <c r="E8165">
        <v>631.57000000000005</v>
      </c>
      <c r="F8165">
        <v>2936.31</v>
      </c>
      <c r="G8165">
        <v>493.77</v>
      </c>
      <c r="H8165">
        <v>423120.82</v>
      </c>
      <c r="I8165">
        <v>88.57</v>
      </c>
      <c r="J8165">
        <v>6.26</v>
      </c>
      <c r="K8165">
        <v>82.31</v>
      </c>
    </row>
    <row r="8166" spans="1:11" x14ac:dyDescent="0.3">
      <c r="A8166" t="s">
        <v>720</v>
      </c>
      <c r="B8166" s="2">
        <v>46173</v>
      </c>
      <c r="C8166">
        <v>423120.82</v>
      </c>
      <c r="D8166">
        <v>2119.13</v>
      </c>
      <c r="E8166">
        <v>625.57000000000005</v>
      </c>
      <c r="F8166">
        <v>2908.39</v>
      </c>
      <c r="G8166">
        <v>489.07</v>
      </c>
      <c r="H8166">
        <v>419097.79</v>
      </c>
      <c r="I8166">
        <v>87.73</v>
      </c>
      <c r="J8166">
        <v>6.26</v>
      </c>
      <c r="K8166">
        <v>81.47</v>
      </c>
    </row>
    <row r="8167" spans="1:11" x14ac:dyDescent="0.3">
      <c r="A8167" t="s">
        <v>720</v>
      </c>
      <c r="B8167" s="2">
        <v>46203</v>
      </c>
      <c r="C8167">
        <v>419097.79</v>
      </c>
      <c r="D8167">
        <v>2098.98</v>
      </c>
      <c r="E8167">
        <v>619.62</v>
      </c>
      <c r="F8167">
        <v>2880.74</v>
      </c>
      <c r="G8167">
        <v>484.42</v>
      </c>
      <c r="H8167">
        <v>415113.01</v>
      </c>
      <c r="I8167">
        <v>86.9</v>
      </c>
      <c r="J8167">
        <v>6.26</v>
      </c>
      <c r="K8167">
        <v>80.63</v>
      </c>
    </row>
    <row r="8168" spans="1:11" x14ac:dyDescent="0.3">
      <c r="A8168" t="s">
        <v>720</v>
      </c>
      <c r="B8168" s="2">
        <v>46234</v>
      </c>
      <c r="C8168">
        <v>415113.01</v>
      </c>
      <c r="D8168">
        <v>2079.02</v>
      </c>
      <c r="E8168">
        <v>613.73</v>
      </c>
      <c r="F8168">
        <v>2853.35</v>
      </c>
      <c r="G8168">
        <v>479.81</v>
      </c>
      <c r="H8168">
        <v>411166.11</v>
      </c>
      <c r="I8168">
        <v>86.07</v>
      </c>
      <c r="J8168">
        <v>6.26</v>
      </c>
      <c r="K8168">
        <v>79.81</v>
      </c>
    </row>
    <row r="8169" spans="1:11" x14ac:dyDescent="0.3">
      <c r="A8169" t="s">
        <v>720</v>
      </c>
      <c r="B8169" s="2">
        <v>46265</v>
      </c>
      <c r="C8169">
        <v>411166.11</v>
      </c>
      <c r="D8169">
        <v>2059.2600000000002</v>
      </c>
      <c r="E8169">
        <v>607.89</v>
      </c>
      <c r="F8169">
        <v>2826.22</v>
      </c>
      <c r="G8169">
        <v>475.25</v>
      </c>
      <c r="H8169">
        <v>407256.75</v>
      </c>
      <c r="I8169">
        <v>85.25</v>
      </c>
      <c r="J8169">
        <v>6.26</v>
      </c>
      <c r="K8169">
        <v>78.989999999999995</v>
      </c>
    </row>
    <row r="8170" spans="1:11" x14ac:dyDescent="0.3">
      <c r="A8170" t="s">
        <v>720</v>
      </c>
      <c r="B8170" s="2">
        <v>46295</v>
      </c>
      <c r="C8170">
        <v>407256.75</v>
      </c>
      <c r="D8170">
        <v>2039.68</v>
      </c>
      <c r="E8170">
        <v>602.11</v>
      </c>
      <c r="F8170">
        <v>2799.35</v>
      </c>
      <c r="G8170">
        <v>470.73</v>
      </c>
      <c r="H8170">
        <v>403384.55</v>
      </c>
      <c r="I8170">
        <v>84.44</v>
      </c>
      <c r="J8170">
        <v>6.26</v>
      </c>
      <c r="K8170">
        <v>78.180000000000007</v>
      </c>
    </row>
    <row r="8171" spans="1:11" x14ac:dyDescent="0.3">
      <c r="A8171" t="s">
        <v>720</v>
      </c>
      <c r="B8171" s="2">
        <v>46326</v>
      </c>
      <c r="C8171">
        <v>403384.55</v>
      </c>
      <c r="D8171">
        <v>2020.28</v>
      </c>
      <c r="E8171">
        <v>596.39</v>
      </c>
      <c r="F8171">
        <v>2772.73</v>
      </c>
      <c r="G8171">
        <v>466.26</v>
      </c>
      <c r="H8171">
        <v>399549.17</v>
      </c>
      <c r="I8171">
        <v>83.64</v>
      </c>
      <c r="J8171">
        <v>6.26</v>
      </c>
      <c r="K8171">
        <v>77.37</v>
      </c>
    </row>
    <row r="8172" spans="1:11" x14ac:dyDescent="0.3">
      <c r="A8172" t="s">
        <v>720</v>
      </c>
      <c r="B8172" s="2">
        <v>46356</v>
      </c>
      <c r="C8172">
        <v>399549.17</v>
      </c>
      <c r="D8172">
        <v>2001.08</v>
      </c>
      <c r="E8172">
        <v>590.72</v>
      </c>
      <c r="F8172">
        <v>2746.37</v>
      </c>
      <c r="G8172">
        <v>461.82</v>
      </c>
      <c r="H8172">
        <v>395750.26</v>
      </c>
      <c r="I8172">
        <v>82.84</v>
      </c>
      <c r="J8172">
        <v>6.26</v>
      </c>
      <c r="K8172">
        <v>76.58</v>
      </c>
    </row>
    <row r="8173" spans="1:11" x14ac:dyDescent="0.3">
      <c r="A8173" t="s">
        <v>720</v>
      </c>
      <c r="B8173" s="2">
        <v>46387</v>
      </c>
      <c r="C8173">
        <v>395750.26</v>
      </c>
      <c r="D8173">
        <v>1982.05</v>
      </c>
      <c r="E8173">
        <v>585.1</v>
      </c>
      <c r="F8173">
        <v>2720.26</v>
      </c>
      <c r="G8173">
        <v>457.43</v>
      </c>
      <c r="H8173">
        <v>391987.46</v>
      </c>
      <c r="I8173">
        <v>82.06</v>
      </c>
      <c r="J8173">
        <v>6.26</v>
      </c>
      <c r="K8173">
        <v>75.790000000000006</v>
      </c>
    </row>
    <row r="8174" spans="1:11" x14ac:dyDescent="0.3">
      <c r="A8174" t="s">
        <v>721</v>
      </c>
      <c r="B8174" s="2">
        <v>46053</v>
      </c>
      <c r="C8174">
        <v>185259.85</v>
      </c>
      <c r="D8174">
        <v>932.01</v>
      </c>
      <c r="E8174">
        <v>259.06</v>
      </c>
      <c r="F8174">
        <v>2589.4699999999998</v>
      </c>
      <c r="G8174">
        <v>478.57</v>
      </c>
      <c r="H8174">
        <v>181932.75</v>
      </c>
      <c r="I8174">
        <v>38.25</v>
      </c>
      <c r="J8174">
        <v>6.57</v>
      </c>
      <c r="K8174">
        <v>31.68</v>
      </c>
    </row>
    <row r="8175" spans="1:11" x14ac:dyDescent="0.3">
      <c r="A8175" t="s">
        <v>721</v>
      </c>
      <c r="B8175" s="2">
        <v>46081</v>
      </c>
      <c r="C8175">
        <v>181932.75</v>
      </c>
      <c r="D8175">
        <v>915.27</v>
      </c>
      <c r="E8175">
        <v>254.41</v>
      </c>
      <c r="F8175">
        <v>2542.9699999999998</v>
      </c>
      <c r="G8175">
        <v>469.97</v>
      </c>
      <c r="H8175">
        <v>178665.39</v>
      </c>
      <c r="I8175">
        <v>37.56</v>
      </c>
      <c r="J8175">
        <v>6.57</v>
      </c>
      <c r="K8175">
        <v>30.99</v>
      </c>
    </row>
    <row r="8176" spans="1:11" x14ac:dyDescent="0.3">
      <c r="A8176" t="s">
        <v>721</v>
      </c>
      <c r="B8176" s="2">
        <v>46112</v>
      </c>
      <c r="C8176">
        <v>178665.39</v>
      </c>
      <c r="D8176">
        <v>898.84</v>
      </c>
      <c r="E8176">
        <v>249.84</v>
      </c>
      <c r="F8176">
        <v>2497.3000000000002</v>
      </c>
      <c r="G8176">
        <v>461.53</v>
      </c>
      <c r="H8176">
        <v>175456.72</v>
      </c>
      <c r="I8176">
        <v>36.89</v>
      </c>
      <c r="J8176">
        <v>6.57</v>
      </c>
      <c r="K8176">
        <v>30.32</v>
      </c>
    </row>
    <row r="8177" spans="1:11" x14ac:dyDescent="0.3">
      <c r="A8177" t="s">
        <v>721</v>
      </c>
      <c r="B8177" s="2">
        <v>46142</v>
      </c>
      <c r="C8177">
        <v>175456.72</v>
      </c>
      <c r="D8177">
        <v>882.69</v>
      </c>
      <c r="E8177">
        <v>245.35</v>
      </c>
      <c r="F8177">
        <v>2452.4499999999998</v>
      </c>
      <c r="G8177">
        <v>453.24</v>
      </c>
      <c r="H8177">
        <v>172305.67</v>
      </c>
      <c r="I8177">
        <v>36.229999999999997</v>
      </c>
      <c r="J8177">
        <v>6.57</v>
      </c>
      <c r="K8177">
        <v>29.66</v>
      </c>
    </row>
    <row r="8178" spans="1:11" x14ac:dyDescent="0.3">
      <c r="A8178" t="s">
        <v>721</v>
      </c>
      <c r="B8178" s="2">
        <v>46173</v>
      </c>
      <c r="C8178">
        <v>172305.67</v>
      </c>
      <c r="D8178">
        <v>866.84</v>
      </c>
      <c r="E8178">
        <v>240.95</v>
      </c>
      <c r="F8178">
        <v>2408.41</v>
      </c>
      <c r="G8178">
        <v>445.1</v>
      </c>
      <c r="H8178">
        <v>169211.21</v>
      </c>
      <c r="I8178">
        <v>35.57</v>
      </c>
      <c r="J8178">
        <v>6.57</v>
      </c>
      <c r="K8178">
        <v>29.01</v>
      </c>
    </row>
    <row r="8179" spans="1:11" x14ac:dyDescent="0.3">
      <c r="A8179" t="s">
        <v>721</v>
      </c>
      <c r="B8179" s="2">
        <v>46203</v>
      </c>
      <c r="C8179">
        <v>169211.21</v>
      </c>
      <c r="D8179">
        <v>851.27</v>
      </c>
      <c r="E8179">
        <v>236.62</v>
      </c>
      <c r="F8179">
        <v>2365.15</v>
      </c>
      <c r="G8179">
        <v>437.11</v>
      </c>
      <c r="H8179">
        <v>166172.32999999999</v>
      </c>
      <c r="I8179">
        <v>34.94</v>
      </c>
      <c r="J8179">
        <v>6.57</v>
      </c>
      <c r="K8179">
        <v>28.37</v>
      </c>
    </row>
    <row r="8180" spans="1:11" x14ac:dyDescent="0.3">
      <c r="A8180" t="s">
        <v>721</v>
      </c>
      <c r="B8180" s="2">
        <v>46234</v>
      </c>
      <c r="C8180">
        <v>166172.32999999999</v>
      </c>
      <c r="D8180">
        <v>835.99</v>
      </c>
      <c r="E8180">
        <v>232.37</v>
      </c>
      <c r="F8180">
        <v>2322.6799999999998</v>
      </c>
      <c r="G8180">
        <v>429.26</v>
      </c>
      <c r="H8180">
        <v>163188.01999999999</v>
      </c>
      <c r="I8180">
        <v>34.31</v>
      </c>
      <c r="J8180">
        <v>6.57</v>
      </c>
      <c r="K8180">
        <v>27.74</v>
      </c>
    </row>
    <row r="8181" spans="1:11" x14ac:dyDescent="0.3">
      <c r="A8181" t="s">
        <v>721</v>
      </c>
      <c r="B8181" s="2">
        <v>46265</v>
      </c>
      <c r="C8181">
        <v>163188.01999999999</v>
      </c>
      <c r="D8181">
        <v>820.97</v>
      </c>
      <c r="E8181">
        <v>228.2</v>
      </c>
      <c r="F8181">
        <v>2280.96</v>
      </c>
      <c r="G8181">
        <v>421.55</v>
      </c>
      <c r="H8181">
        <v>160257.31</v>
      </c>
      <c r="I8181">
        <v>33.69</v>
      </c>
      <c r="J8181">
        <v>6.57</v>
      </c>
      <c r="K8181">
        <v>27.12</v>
      </c>
    </row>
    <row r="8182" spans="1:11" x14ac:dyDescent="0.3">
      <c r="A8182" t="s">
        <v>721</v>
      </c>
      <c r="B8182" s="2">
        <v>46295</v>
      </c>
      <c r="C8182">
        <v>160257.31</v>
      </c>
      <c r="D8182">
        <v>806.23</v>
      </c>
      <c r="E8182">
        <v>224.1</v>
      </c>
      <c r="F8182">
        <v>2240</v>
      </c>
      <c r="G8182">
        <v>413.98</v>
      </c>
      <c r="H8182">
        <v>157379.23000000001</v>
      </c>
      <c r="I8182">
        <v>33.090000000000003</v>
      </c>
      <c r="J8182">
        <v>6.57</v>
      </c>
      <c r="K8182">
        <v>26.52</v>
      </c>
    </row>
    <row r="8183" spans="1:11" x14ac:dyDescent="0.3">
      <c r="A8183" t="s">
        <v>721</v>
      </c>
      <c r="B8183" s="2">
        <v>46326</v>
      </c>
      <c r="C8183">
        <v>157379.23000000001</v>
      </c>
      <c r="D8183">
        <v>791.75</v>
      </c>
      <c r="E8183">
        <v>220.08</v>
      </c>
      <c r="F8183">
        <v>2199.77</v>
      </c>
      <c r="G8183">
        <v>406.54</v>
      </c>
      <c r="H8183">
        <v>154552.84</v>
      </c>
      <c r="I8183">
        <v>32.49</v>
      </c>
      <c r="J8183">
        <v>6.57</v>
      </c>
      <c r="K8183">
        <v>25.92</v>
      </c>
    </row>
    <row r="8184" spans="1:11" x14ac:dyDescent="0.3">
      <c r="A8184" t="s">
        <v>721</v>
      </c>
      <c r="B8184" s="2">
        <v>46356</v>
      </c>
      <c r="C8184">
        <v>154552.84</v>
      </c>
      <c r="D8184">
        <v>777.53</v>
      </c>
      <c r="E8184">
        <v>216.12</v>
      </c>
      <c r="F8184">
        <v>2160.27</v>
      </c>
      <c r="G8184">
        <v>399.24</v>
      </c>
      <c r="H8184">
        <v>151777.20000000001</v>
      </c>
      <c r="I8184">
        <v>31.91</v>
      </c>
      <c r="J8184">
        <v>6.57</v>
      </c>
      <c r="K8184">
        <v>25.34</v>
      </c>
    </row>
    <row r="8185" spans="1:11" x14ac:dyDescent="0.3">
      <c r="A8185" t="s">
        <v>721</v>
      </c>
      <c r="B8185" s="2">
        <v>46387</v>
      </c>
      <c r="C8185">
        <v>151777.20000000001</v>
      </c>
      <c r="D8185">
        <v>763.57</v>
      </c>
      <c r="E8185">
        <v>212.24</v>
      </c>
      <c r="F8185">
        <v>2121.4699999999998</v>
      </c>
      <c r="G8185">
        <v>392.07</v>
      </c>
      <c r="H8185">
        <v>149051.42000000001</v>
      </c>
      <c r="I8185">
        <v>31.34</v>
      </c>
      <c r="J8185">
        <v>6.57</v>
      </c>
      <c r="K8185">
        <v>24.77</v>
      </c>
    </row>
    <row r="8186" spans="1:11" x14ac:dyDescent="0.3">
      <c r="A8186" t="s">
        <v>722</v>
      </c>
      <c r="B8186" s="2">
        <v>46053</v>
      </c>
      <c r="C8186">
        <v>507010.08</v>
      </c>
      <c r="D8186">
        <v>2688.84</v>
      </c>
      <c r="E8186">
        <v>550.75</v>
      </c>
      <c r="F8186">
        <v>5372.47</v>
      </c>
      <c r="G8186">
        <v>841.02</v>
      </c>
      <c r="H8186">
        <v>500245.85</v>
      </c>
      <c r="I8186">
        <v>104.92</v>
      </c>
      <c r="J8186">
        <v>7.9</v>
      </c>
      <c r="K8186">
        <v>97.02</v>
      </c>
    </row>
    <row r="8187" spans="1:11" x14ac:dyDescent="0.3">
      <c r="A8187" t="s">
        <v>722</v>
      </c>
      <c r="B8187" s="2">
        <v>46081</v>
      </c>
      <c r="C8187">
        <v>500245.85</v>
      </c>
      <c r="D8187">
        <v>2652.97</v>
      </c>
      <c r="E8187">
        <v>543.4</v>
      </c>
      <c r="F8187">
        <v>5300.79</v>
      </c>
      <c r="G8187">
        <v>829.8</v>
      </c>
      <c r="H8187">
        <v>493571.86</v>
      </c>
      <c r="I8187">
        <v>103.52</v>
      </c>
      <c r="J8187">
        <v>7.9</v>
      </c>
      <c r="K8187">
        <v>95.62</v>
      </c>
    </row>
    <row r="8188" spans="1:11" x14ac:dyDescent="0.3">
      <c r="A8188" t="s">
        <v>722</v>
      </c>
      <c r="B8188" s="2">
        <v>46112</v>
      </c>
      <c r="C8188">
        <v>493571.86</v>
      </c>
      <c r="D8188">
        <v>2617.58</v>
      </c>
      <c r="E8188">
        <v>536.15</v>
      </c>
      <c r="F8188">
        <v>5230.07</v>
      </c>
      <c r="G8188">
        <v>818.72</v>
      </c>
      <c r="H8188">
        <v>486986.91</v>
      </c>
      <c r="I8188">
        <v>102.14</v>
      </c>
      <c r="J8188">
        <v>7.9</v>
      </c>
      <c r="K8188">
        <v>94.24</v>
      </c>
    </row>
    <row r="8189" spans="1:11" x14ac:dyDescent="0.3">
      <c r="A8189" t="s">
        <v>722</v>
      </c>
      <c r="B8189" s="2">
        <v>46142</v>
      </c>
      <c r="C8189">
        <v>486986.91</v>
      </c>
      <c r="D8189">
        <v>2582.65</v>
      </c>
      <c r="E8189">
        <v>529</v>
      </c>
      <c r="F8189">
        <v>5160.29</v>
      </c>
      <c r="G8189">
        <v>807.8</v>
      </c>
      <c r="H8189">
        <v>480489.82</v>
      </c>
      <c r="I8189">
        <v>100.78</v>
      </c>
      <c r="J8189">
        <v>7.9</v>
      </c>
      <c r="K8189">
        <v>92.87</v>
      </c>
    </row>
    <row r="8190" spans="1:11" x14ac:dyDescent="0.3">
      <c r="A8190" t="s">
        <v>722</v>
      </c>
      <c r="B8190" s="2">
        <v>46173</v>
      </c>
      <c r="C8190">
        <v>480489.82</v>
      </c>
      <c r="D8190">
        <v>2548.1999999999998</v>
      </c>
      <c r="E8190">
        <v>521.94000000000005</v>
      </c>
      <c r="F8190">
        <v>5091.45</v>
      </c>
      <c r="G8190">
        <v>797.02</v>
      </c>
      <c r="H8190">
        <v>474079.4</v>
      </c>
      <c r="I8190">
        <v>99.43</v>
      </c>
      <c r="J8190">
        <v>7.9</v>
      </c>
      <c r="K8190">
        <v>91.53</v>
      </c>
    </row>
    <row r="8191" spans="1:11" x14ac:dyDescent="0.3">
      <c r="A8191" t="s">
        <v>722</v>
      </c>
      <c r="B8191" s="2">
        <v>46203</v>
      </c>
      <c r="C8191">
        <v>474079.4</v>
      </c>
      <c r="D8191">
        <v>2514.1999999999998</v>
      </c>
      <c r="E8191">
        <v>514.98</v>
      </c>
      <c r="F8191">
        <v>5023.5200000000004</v>
      </c>
      <c r="G8191">
        <v>786.39</v>
      </c>
      <c r="H8191">
        <v>467754.51</v>
      </c>
      <c r="I8191">
        <v>98.11</v>
      </c>
      <c r="J8191">
        <v>7.9</v>
      </c>
      <c r="K8191">
        <v>90.2</v>
      </c>
    </row>
    <row r="8192" spans="1:11" x14ac:dyDescent="0.3">
      <c r="A8192" t="s">
        <v>722</v>
      </c>
      <c r="B8192" s="2">
        <v>46234</v>
      </c>
      <c r="C8192">
        <v>467754.51</v>
      </c>
      <c r="D8192">
        <v>2480.66</v>
      </c>
      <c r="E8192">
        <v>508.11</v>
      </c>
      <c r="F8192">
        <v>4956.5</v>
      </c>
      <c r="G8192">
        <v>775.9</v>
      </c>
      <c r="H8192">
        <v>461514</v>
      </c>
      <c r="I8192">
        <v>96.8</v>
      </c>
      <c r="J8192">
        <v>7.9</v>
      </c>
      <c r="K8192">
        <v>88.89</v>
      </c>
    </row>
    <row r="8193" spans="1:11" x14ac:dyDescent="0.3">
      <c r="A8193" t="s">
        <v>722</v>
      </c>
      <c r="B8193" s="2">
        <v>46265</v>
      </c>
      <c r="C8193">
        <v>461514</v>
      </c>
      <c r="D8193">
        <v>2447.56</v>
      </c>
      <c r="E8193">
        <v>501.33</v>
      </c>
      <c r="F8193">
        <v>4890.37</v>
      </c>
      <c r="G8193">
        <v>765.55</v>
      </c>
      <c r="H8193">
        <v>455356.75</v>
      </c>
      <c r="I8193">
        <v>95.51</v>
      </c>
      <c r="J8193">
        <v>7.9</v>
      </c>
      <c r="K8193">
        <v>87.6</v>
      </c>
    </row>
    <row r="8194" spans="1:11" x14ac:dyDescent="0.3">
      <c r="A8194" t="s">
        <v>722</v>
      </c>
      <c r="B8194" s="2">
        <v>46295</v>
      </c>
      <c r="C8194">
        <v>455356.75</v>
      </c>
      <c r="D8194">
        <v>2414.91</v>
      </c>
      <c r="E8194">
        <v>494.64</v>
      </c>
      <c r="F8194">
        <v>4825.13</v>
      </c>
      <c r="G8194">
        <v>755.33</v>
      </c>
      <c r="H8194">
        <v>449281.65</v>
      </c>
      <c r="I8194">
        <v>94.23</v>
      </c>
      <c r="J8194">
        <v>7.9</v>
      </c>
      <c r="K8194">
        <v>86.33</v>
      </c>
    </row>
    <row r="8195" spans="1:11" x14ac:dyDescent="0.3">
      <c r="A8195" t="s">
        <v>722</v>
      </c>
      <c r="B8195" s="2">
        <v>46326</v>
      </c>
      <c r="C8195">
        <v>449281.65</v>
      </c>
      <c r="D8195">
        <v>2382.69</v>
      </c>
      <c r="E8195">
        <v>488.04</v>
      </c>
      <c r="F8195">
        <v>4760.76</v>
      </c>
      <c r="G8195">
        <v>745.26</v>
      </c>
      <c r="H8195">
        <v>443287.6</v>
      </c>
      <c r="I8195">
        <v>92.98</v>
      </c>
      <c r="J8195">
        <v>7.9</v>
      </c>
      <c r="K8195">
        <v>85.07</v>
      </c>
    </row>
    <row r="8196" spans="1:11" x14ac:dyDescent="0.3">
      <c r="A8196" t="s">
        <v>722</v>
      </c>
      <c r="B8196" s="2">
        <v>46356</v>
      </c>
      <c r="C8196">
        <v>443287.6</v>
      </c>
      <c r="D8196">
        <v>2350.9</v>
      </c>
      <c r="E8196">
        <v>481.53</v>
      </c>
      <c r="F8196">
        <v>4697.24</v>
      </c>
      <c r="G8196">
        <v>735.31</v>
      </c>
      <c r="H8196">
        <v>437373.51</v>
      </c>
      <c r="I8196">
        <v>91.74</v>
      </c>
      <c r="J8196">
        <v>7.9</v>
      </c>
      <c r="K8196">
        <v>83.83</v>
      </c>
    </row>
    <row r="8197" spans="1:11" x14ac:dyDescent="0.3">
      <c r="A8197" t="s">
        <v>722</v>
      </c>
      <c r="B8197" s="2">
        <v>46387</v>
      </c>
      <c r="C8197">
        <v>437373.51</v>
      </c>
      <c r="D8197">
        <v>2319.54</v>
      </c>
      <c r="E8197">
        <v>475.11</v>
      </c>
      <c r="F8197">
        <v>4634.57</v>
      </c>
      <c r="G8197">
        <v>725.5</v>
      </c>
      <c r="H8197">
        <v>431538.33</v>
      </c>
      <c r="I8197">
        <v>90.51</v>
      </c>
      <c r="J8197">
        <v>7.9</v>
      </c>
      <c r="K8197">
        <v>82.61</v>
      </c>
    </row>
    <row r="8198" spans="1:11" x14ac:dyDescent="0.3">
      <c r="A8198" t="s">
        <v>723</v>
      </c>
      <c r="B8198" s="2">
        <v>46053</v>
      </c>
      <c r="C8198">
        <v>225587.58</v>
      </c>
      <c r="D8198">
        <v>1067.5899999999999</v>
      </c>
      <c r="E8198">
        <v>350.59</v>
      </c>
      <c r="F8198">
        <v>2446.37</v>
      </c>
      <c r="G8198">
        <v>259.51</v>
      </c>
      <c r="H8198">
        <v>222531.11</v>
      </c>
      <c r="I8198">
        <v>46.68</v>
      </c>
      <c r="J8198">
        <v>9.2799999999999994</v>
      </c>
      <c r="K8198">
        <v>37.39</v>
      </c>
    </row>
    <row r="8199" spans="1:11" x14ac:dyDescent="0.3">
      <c r="A8199" t="s">
        <v>723</v>
      </c>
      <c r="B8199" s="2">
        <v>46081</v>
      </c>
      <c r="C8199">
        <v>222531.11</v>
      </c>
      <c r="D8199">
        <v>1053.1300000000001</v>
      </c>
      <c r="E8199">
        <v>345.84</v>
      </c>
      <c r="F8199">
        <v>2413.2199999999998</v>
      </c>
      <c r="G8199">
        <v>256</v>
      </c>
      <c r="H8199">
        <v>219516.04</v>
      </c>
      <c r="I8199">
        <v>46.05</v>
      </c>
      <c r="J8199">
        <v>9.2799999999999994</v>
      </c>
      <c r="K8199">
        <v>36.76</v>
      </c>
    </row>
    <row r="8200" spans="1:11" x14ac:dyDescent="0.3">
      <c r="A8200" t="s">
        <v>723</v>
      </c>
      <c r="B8200" s="2">
        <v>46112</v>
      </c>
      <c r="C8200">
        <v>219516.04</v>
      </c>
      <c r="D8200">
        <v>1038.8599999999999</v>
      </c>
      <c r="E8200">
        <v>341.15</v>
      </c>
      <c r="F8200">
        <v>2380.5300000000002</v>
      </c>
      <c r="G8200">
        <v>252.53</v>
      </c>
      <c r="H8200">
        <v>216541.83</v>
      </c>
      <c r="I8200">
        <v>45.42</v>
      </c>
      <c r="J8200">
        <v>9.2799999999999994</v>
      </c>
      <c r="K8200">
        <v>36.14</v>
      </c>
    </row>
    <row r="8201" spans="1:11" x14ac:dyDescent="0.3">
      <c r="A8201" t="s">
        <v>723</v>
      </c>
      <c r="B8201" s="2">
        <v>46142</v>
      </c>
      <c r="C8201">
        <v>216541.83</v>
      </c>
      <c r="D8201">
        <v>1024.78</v>
      </c>
      <c r="E8201">
        <v>336.53</v>
      </c>
      <c r="F8201">
        <v>2348.27</v>
      </c>
      <c r="G8201">
        <v>249.11</v>
      </c>
      <c r="H8201">
        <v>213607.92</v>
      </c>
      <c r="I8201">
        <v>44.81</v>
      </c>
      <c r="J8201">
        <v>9.2799999999999994</v>
      </c>
      <c r="K8201">
        <v>35.520000000000003</v>
      </c>
    </row>
    <row r="8202" spans="1:11" x14ac:dyDescent="0.3">
      <c r="A8202" t="s">
        <v>723</v>
      </c>
      <c r="B8202" s="2">
        <v>46173</v>
      </c>
      <c r="C8202">
        <v>213607.92</v>
      </c>
      <c r="D8202">
        <v>1010.9</v>
      </c>
      <c r="E8202">
        <v>331.97</v>
      </c>
      <c r="F8202">
        <v>2316.46</v>
      </c>
      <c r="G8202">
        <v>245.73</v>
      </c>
      <c r="H8202">
        <v>210713.75</v>
      </c>
      <c r="I8202">
        <v>44.2</v>
      </c>
      <c r="J8202">
        <v>9.2799999999999994</v>
      </c>
      <c r="K8202">
        <v>34.92</v>
      </c>
    </row>
    <row r="8203" spans="1:11" x14ac:dyDescent="0.3">
      <c r="A8203" t="s">
        <v>723</v>
      </c>
      <c r="B8203" s="2">
        <v>46203</v>
      </c>
      <c r="C8203">
        <v>210713.75</v>
      </c>
      <c r="D8203">
        <v>997.2</v>
      </c>
      <c r="E8203">
        <v>327.47000000000003</v>
      </c>
      <c r="F8203">
        <v>2285.0700000000002</v>
      </c>
      <c r="G8203">
        <v>242.4</v>
      </c>
      <c r="H8203">
        <v>207858.8</v>
      </c>
      <c r="I8203">
        <v>43.6</v>
      </c>
      <c r="J8203">
        <v>9.2799999999999994</v>
      </c>
      <c r="K8203">
        <v>34.32</v>
      </c>
    </row>
    <row r="8204" spans="1:11" x14ac:dyDescent="0.3">
      <c r="A8204" t="s">
        <v>723</v>
      </c>
      <c r="B8204" s="2">
        <v>46234</v>
      </c>
      <c r="C8204">
        <v>207858.8</v>
      </c>
      <c r="D8204">
        <v>983.69</v>
      </c>
      <c r="E8204">
        <v>323.04000000000002</v>
      </c>
      <c r="F8204">
        <v>2254.11</v>
      </c>
      <c r="G8204">
        <v>239.12</v>
      </c>
      <c r="H8204">
        <v>205042.54</v>
      </c>
      <c r="I8204">
        <v>43.01</v>
      </c>
      <c r="J8204">
        <v>9.2799999999999994</v>
      </c>
      <c r="K8204">
        <v>33.729999999999997</v>
      </c>
    </row>
    <row r="8205" spans="1:11" x14ac:dyDescent="0.3">
      <c r="A8205" t="s">
        <v>723</v>
      </c>
      <c r="B8205" s="2">
        <v>46265</v>
      </c>
      <c r="C8205">
        <v>205042.54</v>
      </c>
      <c r="D8205">
        <v>970.36</v>
      </c>
      <c r="E8205">
        <v>318.66000000000003</v>
      </c>
      <c r="F8205">
        <v>2223.5700000000002</v>
      </c>
      <c r="G8205">
        <v>235.88</v>
      </c>
      <c r="H8205">
        <v>202264.43</v>
      </c>
      <c r="I8205">
        <v>42.43</v>
      </c>
      <c r="J8205">
        <v>9.2799999999999994</v>
      </c>
      <c r="K8205">
        <v>33.14</v>
      </c>
    </row>
    <row r="8206" spans="1:11" x14ac:dyDescent="0.3">
      <c r="A8206" t="s">
        <v>723</v>
      </c>
      <c r="B8206" s="2">
        <v>46295</v>
      </c>
      <c r="C8206">
        <v>202264.43</v>
      </c>
      <c r="D8206">
        <v>957.22</v>
      </c>
      <c r="E8206">
        <v>314.33999999999997</v>
      </c>
      <c r="F8206">
        <v>2193.44</v>
      </c>
      <c r="G8206">
        <v>232.68</v>
      </c>
      <c r="H8206">
        <v>199523.95</v>
      </c>
      <c r="I8206">
        <v>41.85</v>
      </c>
      <c r="J8206">
        <v>9.2799999999999994</v>
      </c>
      <c r="K8206">
        <v>32.57</v>
      </c>
    </row>
    <row r="8207" spans="1:11" x14ac:dyDescent="0.3">
      <c r="A8207" t="s">
        <v>723</v>
      </c>
      <c r="B8207" s="2">
        <v>46326</v>
      </c>
      <c r="C8207">
        <v>199523.95</v>
      </c>
      <c r="D8207">
        <v>944.25</v>
      </c>
      <c r="E8207">
        <v>310.08</v>
      </c>
      <c r="F8207">
        <v>2163.73</v>
      </c>
      <c r="G8207">
        <v>229.53</v>
      </c>
      <c r="H8207">
        <v>196820.62</v>
      </c>
      <c r="I8207">
        <v>41.29</v>
      </c>
      <c r="J8207">
        <v>9.2799999999999994</v>
      </c>
      <c r="K8207">
        <v>32</v>
      </c>
    </row>
    <row r="8208" spans="1:11" x14ac:dyDescent="0.3">
      <c r="A8208" t="s">
        <v>723</v>
      </c>
      <c r="B8208" s="2">
        <v>46356</v>
      </c>
      <c r="C8208">
        <v>196820.62</v>
      </c>
      <c r="D8208">
        <v>931.45</v>
      </c>
      <c r="E8208">
        <v>305.88</v>
      </c>
      <c r="F8208">
        <v>2134.41</v>
      </c>
      <c r="G8208">
        <v>226.42</v>
      </c>
      <c r="H8208">
        <v>194153.9</v>
      </c>
      <c r="I8208">
        <v>40.729999999999997</v>
      </c>
      <c r="J8208">
        <v>9.2799999999999994</v>
      </c>
      <c r="K8208">
        <v>31.44</v>
      </c>
    </row>
    <row r="8209" spans="1:11" x14ac:dyDescent="0.3">
      <c r="A8209" t="s">
        <v>723</v>
      </c>
      <c r="B8209" s="2">
        <v>46387</v>
      </c>
      <c r="C8209">
        <v>194153.9</v>
      </c>
      <c r="D8209">
        <v>918.83</v>
      </c>
      <c r="E8209">
        <v>301.74</v>
      </c>
      <c r="F8209">
        <v>2105.4899999999998</v>
      </c>
      <c r="G8209">
        <v>223.35</v>
      </c>
      <c r="H8209">
        <v>191523.32</v>
      </c>
      <c r="I8209">
        <v>40.17</v>
      </c>
      <c r="J8209">
        <v>9.2799999999999994</v>
      </c>
      <c r="K8209">
        <v>30.89</v>
      </c>
    </row>
    <row r="8210" spans="1:11" x14ac:dyDescent="0.3">
      <c r="A8210" t="s">
        <v>724</v>
      </c>
      <c r="B8210" s="2">
        <v>46053</v>
      </c>
      <c r="C8210">
        <v>472123.72</v>
      </c>
      <c r="D8210">
        <v>2089.9299999999998</v>
      </c>
      <c r="E8210">
        <v>578.91999999999996</v>
      </c>
      <c r="F8210">
        <v>5417.33</v>
      </c>
      <c r="G8210">
        <v>914.83</v>
      </c>
      <c r="H8210">
        <v>465212.64</v>
      </c>
      <c r="I8210">
        <v>97.64</v>
      </c>
      <c r="J8210">
        <v>4.53</v>
      </c>
      <c r="K8210">
        <v>93.11</v>
      </c>
    </row>
    <row r="8211" spans="1:11" x14ac:dyDescent="0.3">
      <c r="A8211" t="s">
        <v>724</v>
      </c>
      <c r="B8211" s="2">
        <v>46081</v>
      </c>
      <c r="C8211">
        <v>465212.64</v>
      </c>
      <c r="D8211">
        <v>2059.34</v>
      </c>
      <c r="E8211">
        <v>570.44000000000005</v>
      </c>
      <c r="F8211">
        <v>5338.03</v>
      </c>
      <c r="G8211">
        <v>901.44</v>
      </c>
      <c r="H8211">
        <v>458402.72</v>
      </c>
      <c r="I8211">
        <v>96.21</v>
      </c>
      <c r="J8211">
        <v>4.53</v>
      </c>
      <c r="K8211">
        <v>91.68</v>
      </c>
    </row>
    <row r="8212" spans="1:11" x14ac:dyDescent="0.3">
      <c r="A8212" t="s">
        <v>724</v>
      </c>
      <c r="B8212" s="2">
        <v>46112</v>
      </c>
      <c r="C8212">
        <v>458402.72</v>
      </c>
      <c r="D8212">
        <v>2029.2</v>
      </c>
      <c r="E8212">
        <v>562.09</v>
      </c>
      <c r="F8212">
        <v>5259.89</v>
      </c>
      <c r="G8212">
        <v>888.25</v>
      </c>
      <c r="H8212">
        <v>451692.48</v>
      </c>
      <c r="I8212">
        <v>94.8</v>
      </c>
      <c r="J8212">
        <v>4.53</v>
      </c>
      <c r="K8212">
        <v>90.27</v>
      </c>
    </row>
    <row r="8213" spans="1:11" x14ac:dyDescent="0.3">
      <c r="A8213" t="s">
        <v>724</v>
      </c>
      <c r="B8213" s="2">
        <v>46142</v>
      </c>
      <c r="C8213">
        <v>451692.48</v>
      </c>
      <c r="D8213">
        <v>1999.49</v>
      </c>
      <c r="E8213">
        <v>553.86</v>
      </c>
      <c r="F8213">
        <v>5182.8999999999996</v>
      </c>
      <c r="G8213">
        <v>875.25</v>
      </c>
      <c r="H8213">
        <v>445080.48</v>
      </c>
      <c r="I8213">
        <v>93.41</v>
      </c>
      <c r="J8213">
        <v>4.53</v>
      </c>
      <c r="K8213">
        <v>88.89</v>
      </c>
    </row>
    <row r="8214" spans="1:11" x14ac:dyDescent="0.3">
      <c r="A8214" t="s">
        <v>724</v>
      </c>
      <c r="B8214" s="2">
        <v>46173</v>
      </c>
      <c r="C8214">
        <v>445080.48</v>
      </c>
      <c r="D8214">
        <v>1970.22</v>
      </c>
      <c r="E8214">
        <v>545.76</v>
      </c>
      <c r="F8214">
        <v>5107.03</v>
      </c>
      <c r="G8214">
        <v>862.43</v>
      </c>
      <c r="H8214">
        <v>438565.26</v>
      </c>
      <c r="I8214">
        <v>92.05</v>
      </c>
      <c r="J8214">
        <v>4.53</v>
      </c>
      <c r="K8214">
        <v>87.52</v>
      </c>
    </row>
    <row r="8215" spans="1:11" x14ac:dyDescent="0.3">
      <c r="A8215" t="s">
        <v>724</v>
      </c>
      <c r="B8215" s="2">
        <v>46203</v>
      </c>
      <c r="C8215">
        <v>438565.26</v>
      </c>
      <c r="D8215">
        <v>1941.38</v>
      </c>
      <c r="E8215">
        <v>537.77</v>
      </c>
      <c r="F8215">
        <v>5032.2700000000004</v>
      </c>
      <c r="G8215">
        <v>849.81</v>
      </c>
      <c r="H8215">
        <v>432145.41</v>
      </c>
      <c r="I8215">
        <v>90.7</v>
      </c>
      <c r="J8215">
        <v>4.53</v>
      </c>
      <c r="K8215">
        <v>86.17</v>
      </c>
    </row>
    <row r="8216" spans="1:11" x14ac:dyDescent="0.3">
      <c r="A8216" t="s">
        <v>724</v>
      </c>
      <c r="B8216" s="2">
        <v>46234</v>
      </c>
      <c r="C8216">
        <v>432145.41</v>
      </c>
      <c r="D8216">
        <v>1912.96</v>
      </c>
      <c r="E8216">
        <v>529.89</v>
      </c>
      <c r="F8216">
        <v>4958.6099999999997</v>
      </c>
      <c r="G8216">
        <v>837.37</v>
      </c>
      <c r="H8216">
        <v>425819.54</v>
      </c>
      <c r="I8216">
        <v>89.37</v>
      </c>
      <c r="J8216">
        <v>4.53</v>
      </c>
      <c r="K8216">
        <v>84.84</v>
      </c>
    </row>
    <row r="8217" spans="1:11" x14ac:dyDescent="0.3">
      <c r="A8217" t="s">
        <v>724</v>
      </c>
      <c r="B8217" s="2">
        <v>46265</v>
      </c>
      <c r="C8217">
        <v>425819.54</v>
      </c>
      <c r="D8217">
        <v>1884.96</v>
      </c>
      <c r="E8217">
        <v>522.14</v>
      </c>
      <c r="F8217">
        <v>4886.0200000000004</v>
      </c>
      <c r="G8217">
        <v>825.11</v>
      </c>
      <c r="H8217">
        <v>419586.27</v>
      </c>
      <c r="I8217">
        <v>88.06</v>
      </c>
      <c r="J8217">
        <v>4.53</v>
      </c>
      <c r="K8217">
        <v>83.54</v>
      </c>
    </row>
    <row r="8218" spans="1:11" x14ac:dyDescent="0.3">
      <c r="A8218" t="s">
        <v>724</v>
      </c>
      <c r="B8218" s="2">
        <v>46295</v>
      </c>
      <c r="C8218">
        <v>419586.27</v>
      </c>
      <c r="D8218">
        <v>1857.37</v>
      </c>
      <c r="E8218">
        <v>514.49</v>
      </c>
      <c r="F8218">
        <v>4814.5</v>
      </c>
      <c r="G8218">
        <v>813.03</v>
      </c>
      <c r="H8218">
        <v>413444.25</v>
      </c>
      <c r="I8218">
        <v>86.77</v>
      </c>
      <c r="J8218">
        <v>4.53</v>
      </c>
      <c r="K8218">
        <v>82.25</v>
      </c>
    </row>
    <row r="8219" spans="1:11" x14ac:dyDescent="0.3">
      <c r="A8219" t="s">
        <v>724</v>
      </c>
      <c r="B8219" s="2">
        <v>46326</v>
      </c>
      <c r="C8219">
        <v>413444.25</v>
      </c>
      <c r="D8219">
        <v>1830.18</v>
      </c>
      <c r="E8219">
        <v>506.96</v>
      </c>
      <c r="F8219">
        <v>4744.0200000000004</v>
      </c>
      <c r="G8219">
        <v>801.13</v>
      </c>
      <c r="H8219">
        <v>407392.13</v>
      </c>
      <c r="I8219">
        <v>85.5</v>
      </c>
      <c r="J8219">
        <v>4.53</v>
      </c>
      <c r="K8219">
        <v>80.98</v>
      </c>
    </row>
    <row r="8220" spans="1:11" x14ac:dyDescent="0.3">
      <c r="A8220" t="s">
        <v>724</v>
      </c>
      <c r="B8220" s="2">
        <v>46356</v>
      </c>
      <c r="C8220">
        <v>407392.13</v>
      </c>
      <c r="D8220">
        <v>1803.39</v>
      </c>
      <c r="E8220">
        <v>499.54</v>
      </c>
      <c r="F8220">
        <v>4674.58</v>
      </c>
      <c r="G8220">
        <v>789.4</v>
      </c>
      <c r="H8220">
        <v>401428.61</v>
      </c>
      <c r="I8220">
        <v>84.25</v>
      </c>
      <c r="J8220">
        <v>4.53</v>
      </c>
      <c r="K8220">
        <v>79.73</v>
      </c>
    </row>
    <row r="8221" spans="1:11" x14ac:dyDescent="0.3">
      <c r="A8221" t="s">
        <v>724</v>
      </c>
      <c r="B8221" s="2">
        <v>46387</v>
      </c>
      <c r="C8221">
        <v>401428.61</v>
      </c>
      <c r="D8221">
        <v>1776.99</v>
      </c>
      <c r="E8221">
        <v>492.23</v>
      </c>
      <c r="F8221">
        <v>4606.1499999999996</v>
      </c>
      <c r="G8221">
        <v>777.85</v>
      </c>
      <c r="H8221">
        <v>395552.38</v>
      </c>
      <c r="I8221">
        <v>83.02</v>
      </c>
      <c r="J8221">
        <v>4.53</v>
      </c>
      <c r="K8221">
        <v>78.489999999999995</v>
      </c>
    </row>
    <row r="8222" spans="1:11" x14ac:dyDescent="0.3">
      <c r="A8222" t="s">
        <v>725</v>
      </c>
      <c r="B8222" s="2">
        <v>46053</v>
      </c>
      <c r="C8222">
        <v>425976.01</v>
      </c>
      <c r="D8222">
        <v>2534.56</v>
      </c>
      <c r="E8222">
        <v>353.66</v>
      </c>
      <c r="F8222">
        <v>6052.41</v>
      </c>
      <c r="G8222">
        <v>1050.8399999999999</v>
      </c>
      <c r="H8222">
        <v>418519.1</v>
      </c>
      <c r="I8222">
        <v>87.97</v>
      </c>
      <c r="J8222">
        <v>6.82</v>
      </c>
      <c r="K8222">
        <v>81.150000000000006</v>
      </c>
    </row>
    <row r="8223" spans="1:11" x14ac:dyDescent="0.3">
      <c r="A8223" t="s">
        <v>725</v>
      </c>
      <c r="B8223" s="2">
        <v>46081</v>
      </c>
      <c r="C8223">
        <v>418519.1</v>
      </c>
      <c r="D8223">
        <v>2490.19</v>
      </c>
      <c r="E8223">
        <v>347.47</v>
      </c>
      <c r="F8223">
        <v>5946.46</v>
      </c>
      <c r="G8223">
        <v>1032.45</v>
      </c>
      <c r="H8223">
        <v>411192.72</v>
      </c>
      <c r="I8223">
        <v>86.43</v>
      </c>
      <c r="J8223">
        <v>6.82</v>
      </c>
      <c r="K8223">
        <v>79.61</v>
      </c>
    </row>
    <row r="8224" spans="1:11" x14ac:dyDescent="0.3">
      <c r="A8224" t="s">
        <v>725</v>
      </c>
      <c r="B8224" s="2">
        <v>46112</v>
      </c>
      <c r="C8224">
        <v>411192.72</v>
      </c>
      <c r="D8224">
        <v>2446.6</v>
      </c>
      <c r="E8224">
        <v>341.39</v>
      </c>
      <c r="F8224">
        <v>5842.36</v>
      </c>
      <c r="G8224">
        <v>1014.37</v>
      </c>
      <c r="H8224">
        <v>403994.6</v>
      </c>
      <c r="I8224">
        <v>84.92</v>
      </c>
      <c r="J8224">
        <v>6.82</v>
      </c>
      <c r="K8224">
        <v>78.099999999999994</v>
      </c>
    </row>
    <row r="8225" spans="1:11" x14ac:dyDescent="0.3">
      <c r="A8225" t="s">
        <v>725</v>
      </c>
      <c r="B8225" s="2">
        <v>46142</v>
      </c>
      <c r="C8225">
        <v>403994.6</v>
      </c>
      <c r="D8225">
        <v>2403.77</v>
      </c>
      <c r="E8225">
        <v>335.41</v>
      </c>
      <c r="F8225">
        <v>5740.09</v>
      </c>
      <c r="G8225">
        <v>996.62</v>
      </c>
      <c r="H8225">
        <v>396922.48</v>
      </c>
      <c r="I8225">
        <v>83.43</v>
      </c>
      <c r="J8225">
        <v>6.82</v>
      </c>
      <c r="K8225">
        <v>76.61</v>
      </c>
    </row>
    <row r="8226" spans="1:11" x14ac:dyDescent="0.3">
      <c r="A8226" t="s">
        <v>725</v>
      </c>
      <c r="B8226" s="2">
        <v>46173</v>
      </c>
      <c r="C8226">
        <v>396922.48</v>
      </c>
      <c r="D8226">
        <v>2361.69</v>
      </c>
      <c r="E8226">
        <v>329.54</v>
      </c>
      <c r="F8226">
        <v>5639.61</v>
      </c>
      <c r="G8226">
        <v>979.17</v>
      </c>
      <c r="H8226">
        <v>389974.16</v>
      </c>
      <c r="I8226">
        <v>81.97</v>
      </c>
      <c r="J8226">
        <v>6.82</v>
      </c>
      <c r="K8226">
        <v>75.150000000000006</v>
      </c>
    </row>
    <row r="8227" spans="1:11" x14ac:dyDescent="0.3">
      <c r="A8227" t="s">
        <v>725</v>
      </c>
      <c r="B8227" s="2">
        <v>46203</v>
      </c>
      <c r="C8227">
        <v>389974.16</v>
      </c>
      <c r="D8227">
        <v>2320.35</v>
      </c>
      <c r="E8227">
        <v>323.77</v>
      </c>
      <c r="F8227">
        <v>5540.88</v>
      </c>
      <c r="G8227">
        <v>962.03</v>
      </c>
      <c r="H8227">
        <v>383147.48</v>
      </c>
      <c r="I8227">
        <v>80.53</v>
      </c>
      <c r="J8227">
        <v>6.82</v>
      </c>
      <c r="K8227">
        <v>73.72</v>
      </c>
    </row>
    <row r="8228" spans="1:11" x14ac:dyDescent="0.3">
      <c r="A8228" t="s">
        <v>725</v>
      </c>
      <c r="B8228" s="2">
        <v>46234</v>
      </c>
      <c r="C8228">
        <v>383147.48</v>
      </c>
      <c r="D8228">
        <v>2279.73</v>
      </c>
      <c r="E8228">
        <v>318.10000000000002</v>
      </c>
      <c r="F8228">
        <v>5443.89</v>
      </c>
      <c r="G8228">
        <v>945.19</v>
      </c>
      <c r="H8228">
        <v>376440.3</v>
      </c>
      <c r="I8228">
        <v>79.12</v>
      </c>
      <c r="J8228">
        <v>6.82</v>
      </c>
      <c r="K8228">
        <v>72.31</v>
      </c>
    </row>
    <row r="8229" spans="1:11" x14ac:dyDescent="0.3">
      <c r="A8229" t="s">
        <v>725</v>
      </c>
      <c r="B8229" s="2">
        <v>46265</v>
      </c>
      <c r="C8229">
        <v>376440.3</v>
      </c>
      <c r="D8229">
        <v>2239.8200000000002</v>
      </c>
      <c r="E8229">
        <v>312.52999999999997</v>
      </c>
      <c r="F8229">
        <v>5348.59</v>
      </c>
      <c r="G8229">
        <v>928.64</v>
      </c>
      <c r="H8229">
        <v>369850.53</v>
      </c>
      <c r="I8229">
        <v>77.739999999999995</v>
      </c>
      <c r="J8229">
        <v>6.82</v>
      </c>
      <c r="K8229">
        <v>70.92</v>
      </c>
    </row>
    <row r="8230" spans="1:11" x14ac:dyDescent="0.3">
      <c r="A8230" t="s">
        <v>725</v>
      </c>
      <c r="B8230" s="2">
        <v>46295</v>
      </c>
      <c r="C8230">
        <v>369850.53</v>
      </c>
      <c r="D8230">
        <v>2200.61</v>
      </c>
      <c r="E8230">
        <v>307.06</v>
      </c>
      <c r="F8230">
        <v>5254.96</v>
      </c>
      <c r="G8230">
        <v>912.39</v>
      </c>
      <c r="H8230">
        <v>363376.12</v>
      </c>
      <c r="I8230">
        <v>76.38</v>
      </c>
      <c r="J8230">
        <v>6.82</v>
      </c>
      <c r="K8230">
        <v>69.56</v>
      </c>
    </row>
    <row r="8231" spans="1:11" x14ac:dyDescent="0.3">
      <c r="A8231" t="s">
        <v>725</v>
      </c>
      <c r="B8231" s="2">
        <v>46326</v>
      </c>
      <c r="C8231">
        <v>363376.12</v>
      </c>
      <c r="D8231">
        <v>2162.09</v>
      </c>
      <c r="E8231">
        <v>301.69</v>
      </c>
      <c r="F8231">
        <v>5162.97</v>
      </c>
      <c r="G8231">
        <v>896.41</v>
      </c>
      <c r="H8231">
        <v>357015.05</v>
      </c>
      <c r="I8231">
        <v>75.040000000000006</v>
      </c>
      <c r="J8231">
        <v>6.82</v>
      </c>
      <c r="K8231">
        <v>68.22</v>
      </c>
    </row>
    <row r="8232" spans="1:11" x14ac:dyDescent="0.3">
      <c r="A8232" t="s">
        <v>725</v>
      </c>
      <c r="B8232" s="2">
        <v>46356</v>
      </c>
      <c r="C8232">
        <v>357015.05</v>
      </c>
      <c r="D8232">
        <v>2124.2399999999998</v>
      </c>
      <c r="E8232">
        <v>296.41000000000003</v>
      </c>
      <c r="F8232">
        <v>5072.59</v>
      </c>
      <c r="G8232">
        <v>880.72</v>
      </c>
      <c r="H8232">
        <v>350765.33</v>
      </c>
      <c r="I8232">
        <v>73.73</v>
      </c>
      <c r="J8232">
        <v>6.82</v>
      </c>
      <c r="K8232">
        <v>66.91</v>
      </c>
    </row>
    <row r="8233" spans="1:11" x14ac:dyDescent="0.3">
      <c r="A8233" t="s">
        <v>725</v>
      </c>
      <c r="B8233" s="2">
        <v>46387</v>
      </c>
      <c r="C8233">
        <v>350765.33</v>
      </c>
      <c r="D8233">
        <v>2087.0500000000002</v>
      </c>
      <c r="E8233">
        <v>291.22000000000003</v>
      </c>
      <c r="F8233">
        <v>4983.79</v>
      </c>
      <c r="G8233">
        <v>865.31</v>
      </c>
      <c r="H8233">
        <v>344625.02</v>
      </c>
      <c r="I8233">
        <v>72.44</v>
      </c>
      <c r="J8233">
        <v>6.82</v>
      </c>
      <c r="K8233">
        <v>65.62</v>
      </c>
    </row>
    <row r="8234" spans="1:11" x14ac:dyDescent="0.3">
      <c r="A8234" t="s">
        <v>726</v>
      </c>
      <c r="B8234" s="2">
        <v>46053</v>
      </c>
      <c r="C8234">
        <v>555320.93999999994</v>
      </c>
      <c r="D8234">
        <v>3332.39</v>
      </c>
      <c r="E8234">
        <v>552.48</v>
      </c>
      <c r="F8234">
        <v>2801.42</v>
      </c>
      <c r="G8234">
        <v>819.52</v>
      </c>
      <c r="H8234">
        <v>551147.52000000002</v>
      </c>
      <c r="I8234">
        <v>138.31</v>
      </c>
      <c r="J8234">
        <v>7.77</v>
      </c>
      <c r="K8234">
        <v>130.53</v>
      </c>
    </row>
    <row r="8235" spans="1:11" x14ac:dyDescent="0.3">
      <c r="A8235" t="s">
        <v>726</v>
      </c>
      <c r="B8235" s="2">
        <v>46081</v>
      </c>
      <c r="C8235">
        <v>551147.52000000002</v>
      </c>
      <c r="D8235">
        <v>3307.34</v>
      </c>
      <c r="E8235">
        <v>548.33000000000004</v>
      </c>
      <c r="F8235">
        <v>2780.36</v>
      </c>
      <c r="G8235">
        <v>813.36</v>
      </c>
      <c r="H8235">
        <v>547005.47</v>
      </c>
      <c r="I8235">
        <v>137.27000000000001</v>
      </c>
      <c r="J8235">
        <v>7.77</v>
      </c>
      <c r="K8235">
        <v>129.5</v>
      </c>
    </row>
    <row r="8236" spans="1:11" x14ac:dyDescent="0.3">
      <c r="A8236" t="s">
        <v>726</v>
      </c>
      <c r="B8236" s="2">
        <v>46112</v>
      </c>
      <c r="C8236">
        <v>547005.47</v>
      </c>
      <c r="D8236">
        <v>3282.49</v>
      </c>
      <c r="E8236">
        <v>544.21</v>
      </c>
      <c r="F8236">
        <v>2759.47</v>
      </c>
      <c r="G8236">
        <v>807.25</v>
      </c>
      <c r="H8236">
        <v>542894.54</v>
      </c>
      <c r="I8236">
        <v>136.24</v>
      </c>
      <c r="J8236">
        <v>7.77</v>
      </c>
      <c r="K8236">
        <v>128.46</v>
      </c>
    </row>
    <row r="8237" spans="1:11" x14ac:dyDescent="0.3">
      <c r="A8237" t="s">
        <v>726</v>
      </c>
      <c r="B8237" s="2">
        <v>46142</v>
      </c>
      <c r="C8237">
        <v>542894.54</v>
      </c>
      <c r="D8237">
        <v>3257.82</v>
      </c>
      <c r="E8237">
        <v>540.12</v>
      </c>
      <c r="F8237">
        <v>2738.73</v>
      </c>
      <c r="G8237">
        <v>801.18</v>
      </c>
      <c r="H8237">
        <v>538814.51</v>
      </c>
      <c r="I8237">
        <v>135.21</v>
      </c>
      <c r="J8237">
        <v>7.77</v>
      </c>
      <c r="K8237">
        <v>127.44</v>
      </c>
    </row>
    <row r="8238" spans="1:11" x14ac:dyDescent="0.3">
      <c r="A8238" t="s">
        <v>726</v>
      </c>
      <c r="B8238" s="2">
        <v>46173</v>
      </c>
      <c r="C8238">
        <v>538814.51</v>
      </c>
      <c r="D8238">
        <v>3233.34</v>
      </c>
      <c r="E8238">
        <v>536.05999999999995</v>
      </c>
      <c r="F8238">
        <v>2718.15</v>
      </c>
      <c r="G8238">
        <v>795.16</v>
      </c>
      <c r="H8238">
        <v>534765.15</v>
      </c>
      <c r="I8238">
        <v>134.19999999999999</v>
      </c>
      <c r="J8238">
        <v>7.77</v>
      </c>
      <c r="K8238">
        <v>126.42</v>
      </c>
    </row>
    <row r="8239" spans="1:11" x14ac:dyDescent="0.3">
      <c r="A8239" t="s">
        <v>726</v>
      </c>
      <c r="B8239" s="2">
        <v>46203</v>
      </c>
      <c r="C8239">
        <v>534765.15</v>
      </c>
      <c r="D8239">
        <v>3209.04</v>
      </c>
      <c r="E8239">
        <v>532.03</v>
      </c>
      <c r="F8239">
        <v>2697.72</v>
      </c>
      <c r="G8239">
        <v>789.19</v>
      </c>
      <c r="H8239">
        <v>530746.21</v>
      </c>
      <c r="I8239">
        <v>133.19</v>
      </c>
      <c r="J8239">
        <v>7.77</v>
      </c>
      <c r="K8239">
        <v>125.42</v>
      </c>
    </row>
    <row r="8240" spans="1:11" x14ac:dyDescent="0.3">
      <c r="A8240" t="s">
        <v>726</v>
      </c>
      <c r="B8240" s="2">
        <v>46234</v>
      </c>
      <c r="C8240">
        <v>530746.21</v>
      </c>
      <c r="D8240">
        <v>3184.92</v>
      </c>
      <c r="E8240">
        <v>528.03</v>
      </c>
      <c r="F8240">
        <v>2677.44</v>
      </c>
      <c r="G8240">
        <v>783.25</v>
      </c>
      <c r="H8240">
        <v>526757.48</v>
      </c>
      <c r="I8240">
        <v>132.19</v>
      </c>
      <c r="J8240">
        <v>7.77</v>
      </c>
      <c r="K8240">
        <v>124.41</v>
      </c>
    </row>
    <row r="8241" spans="1:11" x14ac:dyDescent="0.3">
      <c r="A8241" t="s">
        <v>726</v>
      </c>
      <c r="B8241" s="2">
        <v>46265</v>
      </c>
      <c r="C8241">
        <v>526757.48</v>
      </c>
      <c r="D8241">
        <v>3160.98</v>
      </c>
      <c r="E8241">
        <v>524.05999999999995</v>
      </c>
      <c r="F8241">
        <v>2657.32</v>
      </c>
      <c r="G8241">
        <v>777.37</v>
      </c>
      <c r="H8241">
        <v>522798.73</v>
      </c>
      <c r="I8241">
        <v>131.19</v>
      </c>
      <c r="J8241">
        <v>7.77</v>
      </c>
      <c r="K8241">
        <v>123.42</v>
      </c>
    </row>
    <row r="8242" spans="1:11" x14ac:dyDescent="0.3">
      <c r="A8242" t="s">
        <v>726</v>
      </c>
      <c r="B8242" s="2">
        <v>46295</v>
      </c>
      <c r="C8242">
        <v>522798.73</v>
      </c>
      <c r="D8242">
        <v>3137.23</v>
      </c>
      <c r="E8242">
        <v>520.13</v>
      </c>
      <c r="F8242">
        <v>2637.35</v>
      </c>
      <c r="G8242">
        <v>771.53</v>
      </c>
      <c r="H8242">
        <v>518869.72</v>
      </c>
      <c r="I8242">
        <v>130.21</v>
      </c>
      <c r="J8242">
        <v>7.77</v>
      </c>
      <c r="K8242">
        <v>122.43</v>
      </c>
    </row>
    <row r="8243" spans="1:11" x14ac:dyDescent="0.3">
      <c r="A8243" t="s">
        <v>726</v>
      </c>
      <c r="B8243" s="2">
        <v>46326</v>
      </c>
      <c r="C8243">
        <v>518869.72</v>
      </c>
      <c r="D8243">
        <v>3113.65</v>
      </c>
      <c r="E8243">
        <v>516.22</v>
      </c>
      <c r="F8243">
        <v>2617.5300000000002</v>
      </c>
      <c r="G8243">
        <v>765.73</v>
      </c>
      <c r="H8243">
        <v>514970.25</v>
      </c>
      <c r="I8243">
        <v>129.22999999999999</v>
      </c>
      <c r="J8243">
        <v>7.77</v>
      </c>
      <c r="K8243">
        <v>121.46</v>
      </c>
    </row>
    <row r="8244" spans="1:11" x14ac:dyDescent="0.3">
      <c r="A8244" t="s">
        <v>726</v>
      </c>
      <c r="B8244" s="2">
        <v>46356</v>
      </c>
      <c r="C8244">
        <v>514970.25</v>
      </c>
      <c r="D8244">
        <v>3090.25</v>
      </c>
      <c r="E8244">
        <v>512.34</v>
      </c>
      <c r="F8244">
        <v>2597.86</v>
      </c>
      <c r="G8244">
        <v>759.97</v>
      </c>
      <c r="H8244">
        <v>511100.08</v>
      </c>
      <c r="I8244">
        <v>128.26</v>
      </c>
      <c r="J8244">
        <v>7.77</v>
      </c>
      <c r="K8244">
        <v>120.48</v>
      </c>
    </row>
    <row r="8245" spans="1:11" x14ac:dyDescent="0.3">
      <c r="A8245" t="s">
        <v>726</v>
      </c>
      <c r="B8245" s="2">
        <v>46387</v>
      </c>
      <c r="C8245">
        <v>511100.08</v>
      </c>
      <c r="D8245">
        <v>3067.03</v>
      </c>
      <c r="E8245">
        <v>508.49</v>
      </c>
      <c r="F8245">
        <v>2578.34</v>
      </c>
      <c r="G8245">
        <v>754.26</v>
      </c>
      <c r="H8245">
        <v>507259</v>
      </c>
      <c r="I8245">
        <v>127.29</v>
      </c>
      <c r="J8245">
        <v>7.77</v>
      </c>
      <c r="K8245">
        <v>119.52</v>
      </c>
    </row>
    <row r="8246" spans="1:11" x14ac:dyDescent="0.3">
      <c r="A8246" t="s">
        <v>727</v>
      </c>
      <c r="B8246" s="2">
        <v>46053</v>
      </c>
      <c r="C8246">
        <v>279325.89</v>
      </c>
      <c r="D8246">
        <v>1482.06</v>
      </c>
      <c r="E8246">
        <v>401.76</v>
      </c>
      <c r="F8246">
        <v>4081.65</v>
      </c>
      <c r="G8246">
        <v>345.8</v>
      </c>
      <c r="H8246">
        <v>274496.68</v>
      </c>
      <c r="I8246">
        <v>69.23</v>
      </c>
      <c r="J8246">
        <v>5.05</v>
      </c>
      <c r="K8246">
        <v>64.180000000000007</v>
      </c>
    </row>
    <row r="8247" spans="1:11" x14ac:dyDescent="0.3">
      <c r="A8247" t="s">
        <v>727</v>
      </c>
      <c r="B8247" s="2">
        <v>46081</v>
      </c>
      <c r="C8247">
        <v>274496.68</v>
      </c>
      <c r="D8247">
        <v>1456.43</v>
      </c>
      <c r="E8247">
        <v>394.81</v>
      </c>
      <c r="F8247">
        <v>4011.09</v>
      </c>
      <c r="G8247">
        <v>339.82</v>
      </c>
      <c r="H8247">
        <v>269750.96999999997</v>
      </c>
      <c r="I8247">
        <v>68.03</v>
      </c>
      <c r="J8247">
        <v>5.05</v>
      </c>
      <c r="K8247">
        <v>62.98</v>
      </c>
    </row>
    <row r="8248" spans="1:11" x14ac:dyDescent="0.3">
      <c r="A8248" t="s">
        <v>727</v>
      </c>
      <c r="B8248" s="2">
        <v>46112</v>
      </c>
      <c r="C8248">
        <v>269750.96999999997</v>
      </c>
      <c r="D8248">
        <v>1431.25</v>
      </c>
      <c r="E8248">
        <v>387.98</v>
      </c>
      <c r="F8248">
        <v>3941.74</v>
      </c>
      <c r="G8248">
        <v>333.95</v>
      </c>
      <c r="H8248">
        <v>265087.3</v>
      </c>
      <c r="I8248">
        <v>66.849999999999994</v>
      </c>
      <c r="J8248">
        <v>5.05</v>
      </c>
      <c r="K8248">
        <v>61.81</v>
      </c>
    </row>
    <row r="8249" spans="1:11" x14ac:dyDescent="0.3">
      <c r="A8249" t="s">
        <v>727</v>
      </c>
      <c r="B8249" s="2">
        <v>46142</v>
      </c>
      <c r="C8249">
        <v>265087.3</v>
      </c>
      <c r="D8249">
        <v>1406.51</v>
      </c>
      <c r="E8249">
        <v>381.28</v>
      </c>
      <c r="F8249">
        <v>3873.59</v>
      </c>
      <c r="G8249">
        <v>328.17</v>
      </c>
      <c r="H8249">
        <v>260504.26</v>
      </c>
      <c r="I8249">
        <v>65.7</v>
      </c>
      <c r="J8249">
        <v>5.05</v>
      </c>
      <c r="K8249">
        <v>60.65</v>
      </c>
    </row>
    <row r="8250" spans="1:11" x14ac:dyDescent="0.3">
      <c r="A8250" t="s">
        <v>727</v>
      </c>
      <c r="B8250" s="2">
        <v>46173</v>
      </c>
      <c r="C8250">
        <v>260504.26</v>
      </c>
      <c r="D8250">
        <v>1382.19</v>
      </c>
      <c r="E8250">
        <v>374.68</v>
      </c>
      <c r="F8250">
        <v>3806.62</v>
      </c>
      <c r="G8250">
        <v>322.5</v>
      </c>
      <c r="H8250">
        <v>256000.46</v>
      </c>
      <c r="I8250">
        <v>64.56</v>
      </c>
      <c r="J8250">
        <v>5.05</v>
      </c>
      <c r="K8250">
        <v>59.51</v>
      </c>
    </row>
    <row r="8251" spans="1:11" x14ac:dyDescent="0.3">
      <c r="A8251" t="s">
        <v>727</v>
      </c>
      <c r="B8251" s="2">
        <v>46203</v>
      </c>
      <c r="C8251">
        <v>256000.46</v>
      </c>
      <c r="D8251">
        <v>1358.3</v>
      </c>
      <c r="E8251">
        <v>368.21</v>
      </c>
      <c r="F8251">
        <v>3740.81</v>
      </c>
      <c r="G8251">
        <v>316.92</v>
      </c>
      <c r="H8251">
        <v>251574.52</v>
      </c>
      <c r="I8251">
        <v>63.45</v>
      </c>
      <c r="J8251">
        <v>5.05</v>
      </c>
      <c r="K8251">
        <v>58.4</v>
      </c>
    </row>
    <row r="8252" spans="1:11" x14ac:dyDescent="0.3">
      <c r="A8252" t="s">
        <v>727</v>
      </c>
      <c r="B8252" s="2">
        <v>46234</v>
      </c>
      <c r="C8252">
        <v>251574.52</v>
      </c>
      <c r="D8252">
        <v>1334.81</v>
      </c>
      <c r="E8252">
        <v>361.84</v>
      </c>
      <c r="F8252">
        <v>3676.13</v>
      </c>
      <c r="G8252">
        <v>311.44</v>
      </c>
      <c r="H8252">
        <v>247225.1</v>
      </c>
      <c r="I8252">
        <v>62.35</v>
      </c>
      <c r="J8252">
        <v>5.05</v>
      </c>
      <c r="K8252">
        <v>57.3</v>
      </c>
    </row>
    <row r="8253" spans="1:11" x14ac:dyDescent="0.3">
      <c r="A8253" t="s">
        <v>727</v>
      </c>
      <c r="B8253" s="2">
        <v>46265</v>
      </c>
      <c r="C8253">
        <v>247225.1</v>
      </c>
      <c r="D8253">
        <v>1311.74</v>
      </c>
      <c r="E8253">
        <v>355.59</v>
      </c>
      <c r="F8253">
        <v>3612.58</v>
      </c>
      <c r="G8253">
        <v>306.06</v>
      </c>
      <c r="H8253">
        <v>242950.88</v>
      </c>
      <c r="I8253">
        <v>61.27</v>
      </c>
      <c r="J8253">
        <v>5.05</v>
      </c>
      <c r="K8253">
        <v>56.22</v>
      </c>
    </row>
    <row r="8254" spans="1:11" x14ac:dyDescent="0.3">
      <c r="A8254" t="s">
        <v>727</v>
      </c>
      <c r="B8254" s="2">
        <v>46295</v>
      </c>
      <c r="C8254">
        <v>242950.88</v>
      </c>
      <c r="D8254">
        <v>1289.06</v>
      </c>
      <c r="E8254">
        <v>349.44</v>
      </c>
      <c r="F8254">
        <v>3550.12</v>
      </c>
      <c r="G8254">
        <v>300.77</v>
      </c>
      <c r="H8254">
        <v>238750.55</v>
      </c>
      <c r="I8254">
        <v>60.21</v>
      </c>
      <c r="J8254">
        <v>5.05</v>
      </c>
      <c r="K8254">
        <v>55.16</v>
      </c>
    </row>
    <row r="8255" spans="1:11" x14ac:dyDescent="0.3">
      <c r="A8255" t="s">
        <v>727</v>
      </c>
      <c r="B8255" s="2">
        <v>46326</v>
      </c>
      <c r="C8255">
        <v>238750.55</v>
      </c>
      <c r="D8255">
        <v>1266.77</v>
      </c>
      <c r="E8255">
        <v>343.4</v>
      </c>
      <c r="F8255">
        <v>3488.74</v>
      </c>
      <c r="G8255">
        <v>295.57</v>
      </c>
      <c r="H8255">
        <v>234622.84</v>
      </c>
      <c r="I8255">
        <v>59.17</v>
      </c>
      <c r="J8255">
        <v>5.05</v>
      </c>
      <c r="K8255">
        <v>54.12</v>
      </c>
    </row>
    <row r="8256" spans="1:11" x14ac:dyDescent="0.3">
      <c r="A8256" t="s">
        <v>727</v>
      </c>
      <c r="B8256" s="2">
        <v>46356</v>
      </c>
      <c r="C8256">
        <v>234622.84</v>
      </c>
      <c r="D8256">
        <v>1244.8699999999999</v>
      </c>
      <c r="E8256">
        <v>337.46</v>
      </c>
      <c r="F8256">
        <v>3428.43</v>
      </c>
      <c r="G8256">
        <v>290.45999999999998</v>
      </c>
      <c r="H8256">
        <v>230566.49</v>
      </c>
      <c r="I8256">
        <v>58.15</v>
      </c>
      <c r="J8256">
        <v>5.05</v>
      </c>
      <c r="K8256">
        <v>53.1</v>
      </c>
    </row>
    <row r="8257" spans="1:11" x14ac:dyDescent="0.3">
      <c r="A8257" t="s">
        <v>727</v>
      </c>
      <c r="B8257" s="2">
        <v>46387</v>
      </c>
      <c r="C8257">
        <v>230566.49</v>
      </c>
      <c r="D8257">
        <v>1223.3499999999999</v>
      </c>
      <c r="E8257">
        <v>331.63</v>
      </c>
      <c r="F8257">
        <v>3369.16</v>
      </c>
      <c r="G8257">
        <v>285.44</v>
      </c>
      <c r="H8257">
        <v>226580.28</v>
      </c>
      <c r="I8257">
        <v>57.14</v>
      </c>
      <c r="J8257">
        <v>5.05</v>
      </c>
      <c r="K8257">
        <v>52.09</v>
      </c>
    </row>
    <row r="8258" spans="1:11" x14ac:dyDescent="0.3">
      <c r="A8258" t="s">
        <v>728</v>
      </c>
      <c r="B8258" s="2">
        <v>46053</v>
      </c>
      <c r="C8258">
        <v>157276.56</v>
      </c>
      <c r="D8258">
        <v>840.64</v>
      </c>
      <c r="E8258">
        <v>214.29</v>
      </c>
      <c r="F8258">
        <v>1494.32</v>
      </c>
      <c r="G8258">
        <v>228.1</v>
      </c>
      <c r="H8258">
        <v>155339.84</v>
      </c>
      <c r="I8258">
        <v>32.56</v>
      </c>
      <c r="J8258">
        <v>6.89</v>
      </c>
      <c r="K8258">
        <v>25.68</v>
      </c>
    </row>
    <row r="8259" spans="1:11" x14ac:dyDescent="0.3">
      <c r="A8259" t="s">
        <v>728</v>
      </c>
      <c r="B8259" s="2">
        <v>46081</v>
      </c>
      <c r="C8259">
        <v>155339.84</v>
      </c>
      <c r="D8259">
        <v>830.29</v>
      </c>
      <c r="E8259">
        <v>211.65</v>
      </c>
      <c r="F8259">
        <v>1475.92</v>
      </c>
      <c r="G8259">
        <v>225.3</v>
      </c>
      <c r="H8259">
        <v>153426.98000000001</v>
      </c>
      <c r="I8259">
        <v>32.159999999999997</v>
      </c>
      <c r="J8259">
        <v>6.89</v>
      </c>
      <c r="K8259">
        <v>25.28</v>
      </c>
    </row>
    <row r="8260" spans="1:11" x14ac:dyDescent="0.3">
      <c r="A8260" t="s">
        <v>728</v>
      </c>
      <c r="B8260" s="2">
        <v>46112</v>
      </c>
      <c r="C8260">
        <v>153426.98000000001</v>
      </c>
      <c r="D8260">
        <v>820.07</v>
      </c>
      <c r="E8260">
        <v>209.05</v>
      </c>
      <c r="F8260">
        <v>1457.74</v>
      </c>
      <c r="G8260">
        <v>222.52</v>
      </c>
      <c r="H8260">
        <v>151537.66</v>
      </c>
      <c r="I8260">
        <v>31.77</v>
      </c>
      <c r="J8260">
        <v>6.89</v>
      </c>
      <c r="K8260">
        <v>24.88</v>
      </c>
    </row>
    <row r="8261" spans="1:11" x14ac:dyDescent="0.3">
      <c r="A8261" t="s">
        <v>728</v>
      </c>
      <c r="B8261" s="2">
        <v>46142</v>
      </c>
      <c r="C8261">
        <v>151537.66</v>
      </c>
      <c r="D8261">
        <v>809.97</v>
      </c>
      <c r="E8261">
        <v>206.47</v>
      </c>
      <c r="F8261">
        <v>1439.79</v>
      </c>
      <c r="G8261">
        <v>219.78</v>
      </c>
      <c r="H8261">
        <v>149671.62</v>
      </c>
      <c r="I8261">
        <v>31.38</v>
      </c>
      <c r="J8261">
        <v>6.89</v>
      </c>
      <c r="K8261">
        <v>24.49</v>
      </c>
    </row>
    <row r="8262" spans="1:11" x14ac:dyDescent="0.3">
      <c r="A8262" t="s">
        <v>728</v>
      </c>
      <c r="B8262" s="2">
        <v>46173</v>
      </c>
      <c r="C8262">
        <v>149671.62</v>
      </c>
      <c r="D8262">
        <v>799.99</v>
      </c>
      <c r="E8262">
        <v>203.93</v>
      </c>
      <c r="F8262">
        <v>1422.06</v>
      </c>
      <c r="G8262">
        <v>217.08</v>
      </c>
      <c r="H8262">
        <v>147828.54999999999</v>
      </c>
      <c r="I8262">
        <v>30.99</v>
      </c>
      <c r="J8262">
        <v>6.89</v>
      </c>
      <c r="K8262">
        <v>24.1</v>
      </c>
    </row>
    <row r="8263" spans="1:11" x14ac:dyDescent="0.3">
      <c r="A8263" t="s">
        <v>728</v>
      </c>
      <c r="B8263" s="2">
        <v>46203</v>
      </c>
      <c r="C8263">
        <v>147828.54999999999</v>
      </c>
      <c r="D8263">
        <v>790.14</v>
      </c>
      <c r="E8263">
        <v>201.42</v>
      </c>
      <c r="F8263">
        <v>1404.55</v>
      </c>
      <c r="G8263">
        <v>214.4</v>
      </c>
      <c r="H8263">
        <v>146008.18</v>
      </c>
      <c r="I8263">
        <v>30.61</v>
      </c>
      <c r="J8263">
        <v>6.89</v>
      </c>
      <c r="K8263">
        <v>23.72</v>
      </c>
    </row>
    <row r="8264" spans="1:11" x14ac:dyDescent="0.3">
      <c r="A8264" t="s">
        <v>728</v>
      </c>
      <c r="B8264" s="2">
        <v>46234</v>
      </c>
      <c r="C8264">
        <v>146008.18</v>
      </c>
      <c r="D8264">
        <v>780.41</v>
      </c>
      <c r="E8264">
        <v>198.94</v>
      </c>
      <c r="F8264">
        <v>1387.26</v>
      </c>
      <c r="G8264">
        <v>211.76</v>
      </c>
      <c r="H8264">
        <v>144210.22</v>
      </c>
      <c r="I8264">
        <v>30.23</v>
      </c>
      <c r="J8264">
        <v>6.89</v>
      </c>
      <c r="K8264">
        <v>23.34</v>
      </c>
    </row>
    <row r="8265" spans="1:11" x14ac:dyDescent="0.3">
      <c r="A8265" t="s">
        <v>728</v>
      </c>
      <c r="B8265" s="2">
        <v>46265</v>
      </c>
      <c r="C8265">
        <v>144210.22</v>
      </c>
      <c r="D8265">
        <v>770.8</v>
      </c>
      <c r="E8265">
        <v>196.49</v>
      </c>
      <c r="F8265">
        <v>1370.17</v>
      </c>
      <c r="G8265">
        <v>209.15</v>
      </c>
      <c r="H8265">
        <v>142434.41</v>
      </c>
      <c r="I8265">
        <v>29.86</v>
      </c>
      <c r="J8265">
        <v>6.89</v>
      </c>
      <c r="K8265">
        <v>22.97</v>
      </c>
    </row>
    <row r="8266" spans="1:11" x14ac:dyDescent="0.3">
      <c r="A8266" t="s">
        <v>728</v>
      </c>
      <c r="B8266" s="2">
        <v>46295</v>
      </c>
      <c r="C8266">
        <v>142434.41</v>
      </c>
      <c r="D8266">
        <v>761.31</v>
      </c>
      <c r="E8266">
        <v>194.07</v>
      </c>
      <c r="F8266">
        <v>1353.3</v>
      </c>
      <c r="G8266">
        <v>206.58</v>
      </c>
      <c r="H8266">
        <v>140680.46</v>
      </c>
      <c r="I8266">
        <v>29.49</v>
      </c>
      <c r="J8266">
        <v>6.89</v>
      </c>
      <c r="K8266">
        <v>22.6</v>
      </c>
    </row>
    <row r="8267" spans="1:11" x14ac:dyDescent="0.3">
      <c r="A8267" t="s">
        <v>728</v>
      </c>
      <c r="B8267" s="2">
        <v>46326</v>
      </c>
      <c r="C8267">
        <v>140680.46</v>
      </c>
      <c r="D8267">
        <v>751.94</v>
      </c>
      <c r="E8267">
        <v>191.68</v>
      </c>
      <c r="F8267">
        <v>1336.64</v>
      </c>
      <c r="G8267">
        <v>204.03</v>
      </c>
      <c r="H8267">
        <v>138948.10999999999</v>
      </c>
      <c r="I8267">
        <v>29.13</v>
      </c>
      <c r="J8267">
        <v>6.89</v>
      </c>
      <c r="K8267">
        <v>22.24</v>
      </c>
    </row>
    <row r="8268" spans="1:11" x14ac:dyDescent="0.3">
      <c r="A8268" t="s">
        <v>728</v>
      </c>
      <c r="B8268" s="2">
        <v>46356</v>
      </c>
      <c r="C8268">
        <v>138948.10999999999</v>
      </c>
      <c r="D8268">
        <v>742.68</v>
      </c>
      <c r="E8268">
        <v>189.32</v>
      </c>
      <c r="F8268">
        <v>1320.18</v>
      </c>
      <c r="G8268">
        <v>201.52</v>
      </c>
      <c r="H8268">
        <v>137237.09</v>
      </c>
      <c r="I8268">
        <v>28.77</v>
      </c>
      <c r="J8268">
        <v>6.89</v>
      </c>
      <c r="K8268">
        <v>21.88</v>
      </c>
    </row>
    <row r="8269" spans="1:11" x14ac:dyDescent="0.3">
      <c r="A8269" t="s">
        <v>728</v>
      </c>
      <c r="B8269" s="2">
        <v>46387</v>
      </c>
      <c r="C8269">
        <v>137237.09</v>
      </c>
      <c r="D8269">
        <v>733.53</v>
      </c>
      <c r="E8269">
        <v>186.99</v>
      </c>
      <c r="F8269">
        <v>1303.92</v>
      </c>
      <c r="G8269">
        <v>199.04</v>
      </c>
      <c r="H8269">
        <v>135547.14000000001</v>
      </c>
      <c r="I8269">
        <v>28.42</v>
      </c>
      <c r="J8269">
        <v>6.89</v>
      </c>
      <c r="K8269">
        <v>21.53</v>
      </c>
    </row>
    <row r="8270" spans="1:11" x14ac:dyDescent="0.3">
      <c r="A8270" t="s">
        <v>729</v>
      </c>
      <c r="B8270" s="2">
        <v>46053</v>
      </c>
      <c r="C8270">
        <v>141624.07999999999</v>
      </c>
      <c r="D8270">
        <v>834.4</v>
      </c>
      <c r="E8270">
        <v>150.28</v>
      </c>
      <c r="F8270">
        <v>2258.84</v>
      </c>
      <c r="G8270">
        <v>207.09</v>
      </c>
      <c r="H8270">
        <v>139007.87</v>
      </c>
      <c r="I8270">
        <v>29.23</v>
      </c>
      <c r="J8270">
        <v>4.72</v>
      </c>
      <c r="K8270">
        <v>24.51</v>
      </c>
    </row>
    <row r="8271" spans="1:11" x14ac:dyDescent="0.3">
      <c r="A8271" t="s">
        <v>729</v>
      </c>
      <c r="B8271" s="2">
        <v>46081</v>
      </c>
      <c r="C8271">
        <v>139007.87</v>
      </c>
      <c r="D8271">
        <v>818.99</v>
      </c>
      <c r="E8271">
        <v>147.51</v>
      </c>
      <c r="F8271">
        <v>2217.11</v>
      </c>
      <c r="G8271">
        <v>203.26</v>
      </c>
      <c r="H8271">
        <v>136439.99</v>
      </c>
      <c r="I8271">
        <v>28.69</v>
      </c>
      <c r="J8271">
        <v>4.72</v>
      </c>
      <c r="K8271">
        <v>23.97</v>
      </c>
    </row>
    <row r="8272" spans="1:11" x14ac:dyDescent="0.3">
      <c r="A8272" t="s">
        <v>729</v>
      </c>
      <c r="B8272" s="2">
        <v>46112</v>
      </c>
      <c r="C8272">
        <v>136439.99</v>
      </c>
      <c r="D8272">
        <v>803.86</v>
      </c>
      <c r="E8272">
        <v>144.78</v>
      </c>
      <c r="F8272">
        <v>2176.15</v>
      </c>
      <c r="G8272">
        <v>199.51</v>
      </c>
      <c r="H8272">
        <v>133919.54999999999</v>
      </c>
      <c r="I8272">
        <v>28.16</v>
      </c>
      <c r="J8272">
        <v>4.72</v>
      </c>
      <c r="K8272">
        <v>23.44</v>
      </c>
    </row>
    <row r="8273" spans="1:11" x14ac:dyDescent="0.3">
      <c r="A8273" t="s">
        <v>729</v>
      </c>
      <c r="B8273" s="2">
        <v>46142</v>
      </c>
      <c r="C8273">
        <v>133919.54999999999</v>
      </c>
      <c r="D8273">
        <v>789.01</v>
      </c>
      <c r="E8273">
        <v>142.11000000000001</v>
      </c>
      <c r="F8273">
        <v>2135.9499999999998</v>
      </c>
      <c r="G8273">
        <v>195.82</v>
      </c>
      <c r="H8273">
        <v>131445.67000000001</v>
      </c>
      <c r="I8273">
        <v>27.64</v>
      </c>
      <c r="J8273">
        <v>4.72</v>
      </c>
      <c r="K8273">
        <v>22.92</v>
      </c>
    </row>
    <row r="8274" spans="1:11" x14ac:dyDescent="0.3">
      <c r="A8274" t="s">
        <v>729</v>
      </c>
      <c r="B8274" s="2">
        <v>46173</v>
      </c>
      <c r="C8274">
        <v>131445.67000000001</v>
      </c>
      <c r="D8274">
        <v>774.43</v>
      </c>
      <c r="E8274">
        <v>139.47999999999999</v>
      </c>
      <c r="F8274">
        <v>2096.5</v>
      </c>
      <c r="G8274">
        <v>192.2</v>
      </c>
      <c r="H8274">
        <v>129017.49</v>
      </c>
      <c r="I8274">
        <v>27.13</v>
      </c>
      <c r="J8274">
        <v>4.72</v>
      </c>
      <c r="K8274">
        <v>22.41</v>
      </c>
    </row>
    <row r="8275" spans="1:11" x14ac:dyDescent="0.3">
      <c r="A8275" t="s">
        <v>729</v>
      </c>
      <c r="B8275" s="2">
        <v>46203</v>
      </c>
      <c r="C8275">
        <v>129017.49</v>
      </c>
      <c r="D8275">
        <v>760.13</v>
      </c>
      <c r="E8275">
        <v>136.91</v>
      </c>
      <c r="F8275">
        <v>2057.77</v>
      </c>
      <c r="G8275">
        <v>188.65</v>
      </c>
      <c r="H8275">
        <v>126634.16</v>
      </c>
      <c r="I8275">
        <v>26.63</v>
      </c>
      <c r="J8275">
        <v>4.72</v>
      </c>
      <c r="K8275">
        <v>21.91</v>
      </c>
    </row>
    <row r="8276" spans="1:11" x14ac:dyDescent="0.3">
      <c r="A8276" t="s">
        <v>729</v>
      </c>
      <c r="B8276" s="2">
        <v>46234</v>
      </c>
      <c r="C8276">
        <v>126634.16</v>
      </c>
      <c r="D8276">
        <v>746.09</v>
      </c>
      <c r="E8276">
        <v>134.38</v>
      </c>
      <c r="F8276">
        <v>2019.76</v>
      </c>
      <c r="G8276">
        <v>185.17</v>
      </c>
      <c r="H8276">
        <v>124294.86</v>
      </c>
      <c r="I8276">
        <v>26.14</v>
      </c>
      <c r="J8276">
        <v>4.72</v>
      </c>
      <c r="K8276">
        <v>21.42</v>
      </c>
    </row>
    <row r="8277" spans="1:11" x14ac:dyDescent="0.3">
      <c r="A8277" t="s">
        <v>729</v>
      </c>
      <c r="B8277" s="2">
        <v>46265</v>
      </c>
      <c r="C8277">
        <v>124294.86</v>
      </c>
      <c r="D8277">
        <v>732.3</v>
      </c>
      <c r="E8277">
        <v>131.88999999999999</v>
      </c>
      <c r="F8277">
        <v>1982.44</v>
      </c>
      <c r="G8277">
        <v>181.75</v>
      </c>
      <c r="H8277">
        <v>121998.77</v>
      </c>
      <c r="I8277">
        <v>25.66</v>
      </c>
      <c r="J8277">
        <v>4.72</v>
      </c>
      <c r="K8277">
        <v>20.94</v>
      </c>
    </row>
    <row r="8278" spans="1:11" x14ac:dyDescent="0.3">
      <c r="A8278" t="s">
        <v>729</v>
      </c>
      <c r="B8278" s="2">
        <v>46295</v>
      </c>
      <c r="C8278">
        <v>121998.77</v>
      </c>
      <c r="D8278">
        <v>718.78</v>
      </c>
      <c r="E8278">
        <v>129.46</v>
      </c>
      <c r="F8278">
        <v>1945.82</v>
      </c>
      <c r="G8278">
        <v>178.39</v>
      </c>
      <c r="H8278">
        <v>119745.1</v>
      </c>
      <c r="I8278">
        <v>25.18</v>
      </c>
      <c r="J8278">
        <v>4.72</v>
      </c>
      <c r="K8278">
        <v>20.46</v>
      </c>
    </row>
    <row r="8279" spans="1:11" x14ac:dyDescent="0.3">
      <c r="A8279" t="s">
        <v>729</v>
      </c>
      <c r="B8279" s="2">
        <v>46326</v>
      </c>
      <c r="C8279">
        <v>119745.1</v>
      </c>
      <c r="D8279">
        <v>705.5</v>
      </c>
      <c r="E8279">
        <v>127.07</v>
      </c>
      <c r="F8279">
        <v>1909.88</v>
      </c>
      <c r="G8279">
        <v>175.09</v>
      </c>
      <c r="H8279">
        <v>117533.06</v>
      </c>
      <c r="I8279">
        <v>24.72</v>
      </c>
      <c r="J8279">
        <v>4.72</v>
      </c>
      <c r="K8279">
        <v>20</v>
      </c>
    </row>
    <row r="8280" spans="1:11" x14ac:dyDescent="0.3">
      <c r="A8280" t="s">
        <v>729</v>
      </c>
      <c r="B8280" s="2">
        <v>46356</v>
      </c>
      <c r="C8280">
        <v>117533.06</v>
      </c>
      <c r="D8280">
        <v>692.47</v>
      </c>
      <c r="E8280">
        <v>124.72</v>
      </c>
      <c r="F8280">
        <v>1874.6</v>
      </c>
      <c r="G8280">
        <v>171.86</v>
      </c>
      <c r="H8280">
        <v>115361.89</v>
      </c>
      <c r="I8280">
        <v>24.26</v>
      </c>
      <c r="J8280">
        <v>4.72</v>
      </c>
      <c r="K8280">
        <v>19.54</v>
      </c>
    </row>
    <row r="8281" spans="1:11" x14ac:dyDescent="0.3">
      <c r="A8281" t="s">
        <v>729</v>
      </c>
      <c r="B8281" s="2">
        <v>46387</v>
      </c>
      <c r="C8281">
        <v>115361.89</v>
      </c>
      <c r="D8281">
        <v>679.67</v>
      </c>
      <c r="E8281">
        <v>122.42</v>
      </c>
      <c r="F8281">
        <v>1839.97</v>
      </c>
      <c r="G8281">
        <v>168.69</v>
      </c>
      <c r="H8281">
        <v>113230.82</v>
      </c>
      <c r="I8281">
        <v>23.81</v>
      </c>
      <c r="J8281">
        <v>4.72</v>
      </c>
      <c r="K8281">
        <v>19.09</v>
      </c>
    </row>
    <row r="8282" spans="1:11" x14ac:dyDescent="0.3">
      <c r="A8282" t="s">
        <v>730</v>
      </c>
      <c r="B8282" s="2">
        <v>46053</v>
      </c>
      <c r="C8282">
        <v>544619.67000000004</v>
      </c>
      <c r="D8282">
        <v>2882.85</v>
      </c>
      <c r="E8282">
        <v>1199.42</v>
      </c>
      <c r="F8282">
        <v>8195.27</v>
      </c>
      <c r="G8282">
        <v>283.07</v>
      </c>
      <c r="H8282">
        <v>534941.9</v>
      </c>
      <c r="I8282">
        <v>134.94999999999999</v>
      </c>
      <c r="J8282">
        <v>7.83</v>
      </c>
      <c r="K8282">
        <v>127.11</v>
      </c>
    </row>
    <row r="8283" spans="1:11" x14ac:dyDescent="0.3">
      <c r="A8283" t="s">
        <v>730</v>
      </c>
      <c r="B8283" s="2">
        <v>46081</v>
      </c>
      <c r="C8283">
        <v>534941.9</v>
      </c>
      <c r="D8283">
        <v>2831.63</v>
      </c>
      <c r="E8283">
        <v>1178.1099999999999</v>
      </c>
      <c r="F8283">
        <v>8049.64</v>
      </c>
      <c r="G8283">
        <v>278.04000000000002</v>
      </c>
      <c r="H8283">
        <v>525436.11</v>
      </c>
      <c r="I8283">
        <v>132.55000000000001</v>
      </c>
      <c r="J8283">
        <v>7.83</v>
      </c>
      <c r="K8283">
        <v>124.71</v>
      </c>
    </row>
    <row r="8284" spans="1:11" x14ac:dyDescent="0.3">
      <c r="A8284" t="s">
        <v>730</v>
      </c>
      <c r="B8284" s="2">
        <v>46112</v>
      </c>
      <c r="C8284">
        <v>525436.11</v>
      </c>
      <c r="D8284">
        <v>2781.31</v>
      </c>
      <c r="E8284">
        <v>1157.17</v>
      </c>
      <c r="F8284">
        <v>7906.6</v>
      </c>
      <c r="G8284">
        <v>273.10000000000002</v>
      </c>
      <c r="H8284">
        <v>516099.23</v>
      </c>
      <c r="I8284">
        <v>130.19</v>
      </c>
      <c r="J8284">
        <v>7.83</v>
      </c>
      <c r="K8284">
        <v>122.36</v>
      </c>
    </row>
    <row r="8285" spans="1:11" x14ac:dyDescent="0.3">
      <c r="A8285" t="s">
        <v>730</v>
      </c>
      <c r="B8285" s="2">
        <v>46142</v>
      </c>
      <c r="C8285">
        <v>516099.23</v>
      </c>
      <c r="D8285">
        <v>2731.89</v>
      </c>
      <c r="E8285">
        <v>1136.6099999999999</v>
      </c>
      <c r="F8285">
        <v>7766.1</v>
      </c>
      <c r="G8285">
        <v>268.25</v>
      </c>
      <c r="H8285">
        <v>506928.27</v>
      </c>
      <c r="I8285">
        <v>127.88</v>
      </c>
      <c r="J8285">
        <v>7.83</v>
      </c>
      <c r="K8285">
        <v>120.04</v>
      </c>
    </row>
    <row r="8286" spans="1:11" x14ac:dyDescent="0.3">
      <c r="A8286" t="s">
        <v>730</v>
      </c>
      <c r="B8286" s="2">
        <v>46173</v>
      </c>
      <c r="C8286">
        <v>506928.27</v>
      </c>
      <c r="D8286">
        <v>2683.34</v>
      </c>
      <c r="E8286">
        <v>1116.4100000000001</v>
      </c>
      <c r="F8286">
        <v>7628.1</v>
      </c>
      <c r="G8286">
        <v>263.48</v>
      </c>
      <c r="H8286">
        <v>497920.27</v>
      </c>
      <c r="I8286">
        <v>125.61</v>
      </c>
      <c r="J8286">
        <v>7.83</v>
      </c>
      <c r="K8286">
        <v>117.77</v>
      </c>
    </row>
    <row r="8287" spans="1:11" x14ac:dyDescent="0.3">
      <c r="A8287" t="s">
        <v>730</v>
      </c>
      <c r="B8287" s="2">
        <v>46203</v>
      </c>
      <c r="C8287">
        <v>497920.27</v>
      </c>
      <c r="D8287">
        <v>2635.66</v>
      </c>
      <c r="E8287">
        <v>1096.58</v>
      </c>
      <c r="F8287">
        <v>7492.55</v>
      </c>
      <c r="G8287">
        <v>258.8</v>
      </c>
      <c r="H8287">
        <v>489072.34</v>
      </c>
      <c r="I8287">
        <v>123.37</v>
      </c>
      <c r="J8287">
        <v>7.83</v>
      </c>
      <c r="K8287">
        <v>115.54</v>
      </c>
    </row>
    <row r="8288" spans="1:11" x14ac:dyDescent="0.3">
      <c r="A8288" t="s">
        <v>730</v>
      </c>
      <c r="B8288" s="2">
        <v>46234</v>
      </c>
      <c r="C8288">
        <v>489072.34</v>
      </c>
      <c r="D8288">
        <v>2588.8200000000002</v>
      </c>
      <c r="E8288">
        <v>1077.0899999999999</v>
      </c>
      <c r="F8288">
        <v>7359.41</v>
      </c>
      <c r="G8288">
        <v>254.2</v>
      </c>
      <c r="H8288">
        <v>480381.63</v>
      </c>
      <c r="I8288">
        <v>121.18</v>
      </c>
      <c r="J8288">
        <v>7.83</v>
      </c>
      <c r="K8288">
        <v>113.35</v>
      </c>
    </row>
    <row r="8289" spans="1:11" x14ac:dyDescent="0.3">
      <c r="A8289" t="s">
        <v>730</v>
      </c>
      <c r="B8289" s="2">
        <v>46265</v>
      </c>
      <c r="C8289">
        <v>480381.63</v>
      </c>
      <c r="D8289">
        <v>2542.8200000000002</v>
      </c>
      <c r="E8289">
        <v>1057.95</v>
      </c>
      <c r="F8289">
        <v>7228.64</v>
      </c>
      <c r="G8289">
        <v>249.69</v>
      </c>
      <c r="H8289">
        <v>471845.36</v>
      </c>
      <c r="I8289">
        <v>119.03</v>
      </c>
      <c r="J8289">
        <v>7.83</v>
      </c>
      <c r="K8289">
        <v>111.19</v>
      </c>
    </row>
    <row r="8290" spans="1:11" x14ac:dyDescent="0.3">
      <c r="A8290" t="s">
        <v>730</v>
      </c>
      <c r="B8290" s="2">
        <v>46295</v>
      </c>
      <c r="C8290">
        <v>471845.36</v>
      </c>
      <c r="D8290">
        <v>2497.63</v>
      </c>
      <c r="E8290">
        <v>1039.1500000000001</v>
      </c>
      <c r="F8290">
        <v>7100.18</v>
      </c>
      <c r="G8290">
        <v>245.25</v>
      </c>
      <c r="H8290">
        <v>463460.78</v>
      </c>
      <c r="I8290">
        <v>116.91</v>
      </c>
      <c r="J8290">
        <v>7.83</v>
      </c>
      <c r="K8290">
        <v>109.08</v>
      </c>
    </row>
    <row r="8291" spans="1:11" x14ac:dyDescent="0.3">
      <c r="A8291" t="s">
        <v>730</v>
      </c>
      <c r="B8291" s="2">
        <v>46326</v>
      </c>
      <c r="C8291">
        <v>463460.78</v>
      </c>
      <c r="D8291">
        <v>2453.25</v>
      </c>
      <c r="E8291">
        <v>1020.69</v>
      </c>
      <c r="F8291">
        <v>6974.02</v>
      </c>
      <c r="G8291">
        <v>240.89</v>
      </c>
      <c r="H8291">
        <v>455225.19</v>
      </c>
      <c r="I8291">
        <v>114.84</v>
      </c>
      <c r="J8291">
        <v>7.83</v>
      </c>
      <c r="K8291">
        <v>107</v>
      </c>
    </row>
    <row r="8292" spans="1:11" x14ac:dyDescent="0.3">
      <c r="A8292" t="s">
        <v>730</v>
      </c>
      <c r="B8292" s="2">
        <v>46356</v>
      </c>
      <c r="C8292">
        <v>455225.19</v>
      </c>
      <c r="D8292">
        <v>2409.66</v>
      </c>
      <c r="E8292">
        <v>1002.55</v>
      </c>
      <c r="F8292">
        <v>6850.09</v>
      </c>
      <c r="G8292">
        <v>236.61</v>
      </c>
      <c r="H8292">
        <v>447135.94</v>
      </c>
      <c r="I8292">
        <v>112.8</v>
      </c>
      <c r="J8292">
        <v>7.83</v>
      </c>
      <c r="K8292">
        <v>104.96</v>
      </c>
    </row>
    <row r="8293" spans="1:11" x14ac:dyDescent="0.3">
      <c r="A8293" t="s">
        <v>730</v>
      </c>
      <c r="B8293" s="2">
        <v>46387</v>
      </c>
      <c r="C8293">
        <v>447135.94</v>
      </c>
      <c r="D8293">
        <v>2366.84</v>
      </c>
      <c r="E8293">
        <v>984.73</v>
      </c>
      <c r="F8293">
        <v>6728.36</v>
      </c>
      <c r="G8293">
        <v>232.41</v>
      </c>
      <c r="H8293">
        <v>439190.44</v>
      </c>
      <c r="I8293">
        <v>110.79</v>
      </c>
      <c r="J8293">
        <v>7.83</v>
      </c>
      <c r="K8293">
        <v>102.96</v>
      </c>
    </row>
    <row r="8294" spans="1:11" x14ac:dyDescent="0.3">
      <c r="A8294" t="s">
        <v>731</v>
      </c>
      <c r="B8294" s="2">
        <v>46053</v>
      </c>
      <c r="C8294">
        <v>398258.24</v>
      </c>
      <c r="D8294">
        <v>1983.99</v>
      </c>
      <c r="E8294">
        <v>427.88</v>
      </c>
      <c r="F8294">
        <v>4831.91</v>
      </c>
      <c r="G8294">
        <v>1265.32</v>
      </c>
      <c r="H8294">
        <v>391733.13</v>
      </c>
      <c r="I8294">
        <v>82.29</v>
      </c>
      <c r="J8294">
        <v>5.2</v>
      </c>
      <c r="K8294">
        <v>77.09</v>
      </c>
    </row>
    <row r="8295" spans="1:11" x14ac:dyDescent="0.3">
      <c r="A8295" t="s">
        <v>731</v>
      </c>
      <c r="B8295" s="2">
        <v>46081</v>
      </c>
      <c r="C8295">
        <v>391733.13</v>
      </c>
      <c r="D8295">
        <v>1951.48</v>
      </c>
      <c r="E8295">
        <v>420.87</v>
      </c>
      <c r="F8295">
        <v>4752.74</v>
      </c>
      <c r="G8295">
        <v>1244.5899999999999</v>
      </c>
      <c r="H8295">
        <v>385314.92</v>
      </c>
      <c r="I8295">
        <v>80.94</v>
      </c>
      <c r="J8295">
        <v>5.2</v>
      </c>
      <c r="K8295">
        <v>75.739999999999995</v>
      </c>
    </row>
    <row r="8296" spans="1:11" x14ac:dyDescent="0.3">
      <c r="A8296" t="s">
        <v>731</v>
      </c>
      <c r="B8296" s="2">
        <v>46112</v>
      </c>
      <c r="C8296">
        <v>385314.92</v>
      </c>
      <c r="D8296">
        <v>1919.51</v>
      </c>
      <c r="E8296">
        <v>413.97</v>
      </c>
      <c r="F8296">
        <v>4674.87</v>
      </c>
      <c r="G8296">
        <v>1224.2</v>
      </c>
      <c r="H8296">
        <v>379001.87</v>
      </c>
      <c r="I8296">
        <v>79.62</v>
      </c>
      <c r="J8296">
        <v>5.2</v>
      </c>
      <c r="K8296">
        <v>74.42</v>
      </c>
    </row>
    <row r="8297" spans="1:11" x14ac:dyDescent="0.3">
      <c r="A8297" t="s">
        <v>731</v>
      </c>
      <c r="B8297" s="2">
        <v>46142</v>
      </c>
      <c r="C8297">
        <v>379001.87</v>
      </c>
      <c r="D8297">
        <v>1888.06</v>
      </c>
      <c r="E8297">
        <v>407.19</v>
      </c>
      <c r="F8297">
        <v>4598.28</v>
      </c>
      <c r="G8297">
        <v>1204.1400000000001</v>
      </c>
      <c r="H8297">
        <v>372792.26</v>
      </c>
      <c r="I8297">
        <v>78.31</v>
      </c>
      <c r="J8297">
        <v>5.2</v>
      </c>
      <c r="K8297">
        <v>73.11</v>
      </c>
    </row>
    <row r="8298" spans="1:11" x14ac:dyDescent="0.3">
      <c r="A8298" t="s">
        <v>731</v>
      </c>
      <c r="B8298" s="2">
        <v>46173</v>
      </c>
      <c r="C8298">
        <v>372792.26</v>
      </c>
      <c r="D8298">
        <v>1857.13</v>
      </c>
      <c r="E8298">
        <v>400.52</v>
      </c>
      <c r="F8298">
        <v>4522.9399999999996</v>
      </c>
      <c r="G8298">
        <v>1184.42</v>
      </c>
      <c r="H8298">
        <v>366684.39</v>
      </c>
      <c r="I8298">
        <v>77.03</v>
      </c>
      <c r="J8298">
        <v>5.2</v>
      </c>
      <c r="K8298">
        <v>71.83</v>
      </c>
    </row>
    <row r="8299" spans="1:11" x14ac:dyDescent="0.3">
      <c r="A8299" t="s">
        <v>731</v>
      </c>
      <c r="B8299" s="2">
        <v>46203</v>
      </c>
      <c r="C8299">
        <v>366684.39</v>
      </c>
      <c r="D8299">
        <v>1826.7</v>
      </c>
      <c r="E8299">
        <v>393.96</v>
      </c>
      <c r="F8299">
        <v>4448.84</v>
      </c>
      <c r="G8299">
        <v>1165.01</v>
      </c>
      <c r="H8299">
        <v>360676.58</v>
      </c>
      <c r="I8299">
        <v>75.77</v>
      </c>
      <c r="J8299">
        <v>5.2</v>
      </c>
      <c r="K8299">
        <v>70.569999999999993</v>
      </c>
    </row>
    <row r="8300" spans="1:11" x14ac:dyDescent="0.3">
      <c r="A8300" t="s">
        <v>731</v>
      </c>
      <c r="B8300" s="2">
        <v>46234</v>
      </c>
      <c r="C8300">
        <v>360676.58</v>
      </c>
      <c r="D8300">
        <v>1796.77</v>
      </c>
      <c r="E8300">
        <v>387.5</v>
      </c>
      <c r="F8300">
        <v>4375.95</v>
      </c>
      <c r="G8300">
        <v>1145.92</v>
      </c>
      <c r="H8300">
        <v>354767.21</v>
      </c>
      <c r="I8300">
        <v>74.53</v>
      </c>
      <c r="J8300">
        <v>5.2</v>
      </c>
      <c r="K8300">
        <v>69.33</v>
      </c>
    </row>
    <row r="8301" spans="1:11" x14ac:dyDescent="0.3">
      <c r="A8301" t="s">
        <v>731</v>
      </c>
      <c r="B8301" s="2">
        <v>46265</v>
      </c>
      <c r="C8301">
        <v>354767.21</v>
      </c>
      <c r="D8301">
        <v>1767.33</v>
      </c>
      <c r="E8301">
        <v>381.15</v>
      </c>
      <c r="F8301">
        <v>4304.25</v>
      </c>
      <c r="G8301">
        <v>1127.1500000000001</v>
      </c>
      <c r="H8301">
        <v>348954.66</v>
      </c>
      <c r="I8301">
        <v>73.3</v>
      </c>
      <c r="J8301">
        <v>5.2</v>
      </c>
      <c r="K8301">
        <v>68.11</v>
      </c>
    </row>
    <row r="8302" spans="1:11" x14ac:dyDescent="0.3">
      <c r="A8302" t="s">
        <v>731</v>
      </c>
      <c r="B8302" s="2">
        <v>46295</v>
      </c>
      <c r="C8302">
        <v>348954.66</v>
      </c>
      <c r="D8302">
        <v>1738.38</v>
      </c>
      <c r="E8302">
        <v>374.91</v>
      </c>
      <c r="F8302">
        <v>4233.7299999999996</v>
      </c>
      <c r="G8302">
        <v>1108.68</v>
      </c>
      <c r="H8302">
        <v>343237.34</v>
      </c>
      <c r="I8302">
        <v>72.099999999999994</v>
      </c>
      <c r="J8302">
        <v>5.2</v>
      </c>
      <c r="K8302">
        <v>66.900000000000006</v>
      </c>
    </row>
    <row r="8303" spans="1:11" x14ac:dyDescent="0.3">
      <c r="A8303" t="s">
        <v>731</v>
      </c>
      <c r="B8303" s="2">
        <v>46326</v>
      </c>
      <c r="C8303">
        <v>343237.34</v>
      </c>
      <c r="D8303">
        <v>1709.89</v>
      </c>
      <c r="E8303">
        <v>368.77</v>
      </c>
      <c r="F8303">
        <v>4164.3599999999997</v>
      </c>
      <c r="G8303">
        <v>1090.51</v>
      </c>
      <c r="H8303">
        <v>337613.7</v>
      </c>
      <c r="I8303">
        <v>70.92</v>
      </c>
      <c r="J8303">
        <v>5.2</v>
      </c>
      <c r="K8303">
        <v>65.72</v>
      </c>
    </row>
    <row r="8304" spans="1:11" x14ac:dyDescent="0.3">
      <c r="A8304" t="s">
        <v>731</v>
      </c>
      <c r="B8304" s="2">
        <v>46356</v>
      </c>
      <c r="C8304">
        <v>337613.7</v>
      </c>
      <c r="D8304">
        <v>1681.88</v>
      </c>
      <c r="E8304">
        <v>362.72</v>
      </c>
      <c r="F8304">
        <v>4096.13</v>
      </c>
      <c r="G8304">
        <v>1072.6500000000001</v>
      </c>
      <c r="H8304">
        <v>332082.2</v>
      </c>
      <c r="I8304">
        <v>69.760000000000005</v>
      </c>
      <c r="J8304">
        <v>5.2</v>
      </c>
      <c r="K8304">
        <v>64.56</v>
      </c>
    </row>
    <row r="8305" spans="1:11" x14ac:dyDescent="0.3">
      <c r="A8305" t="s">
        <v>731</v>
      </c>
      <c r="B8305" s="2">
        <v>46387</v>
      </c>
      <c r="C8305">
        <v>332082.2</v>
      </c>
      <c r="D8305">
        <v>1654.32</v>
      </c>
      <c r="E8305">
        <v>356.78</v>
      </c>
      <c r="F8305">
        <v>4029.02</v>
      </c>
      <c r="G8305">
        <v>1055.07</v>
      </c>
      <c r="H8305">
        <v>326641.32</v>
      </c>
      <c r="I8305">
        <v>68.62</v>
      </c>
      <c r="J8305">
        <v>5.2</v>
      </c>
      <c r="K8305">
        <v>63.42</v>
      </c>
    </row>
    <row r="8306" spans="1:11" x14ac:dyDescent="0.3">
      <c r="A8306" t="s">
        <v>732</v>
      </c>
      <c r="B8306" s="2">
        <v>46053</v>
      </c>
      <c r="C8306">
        <v>473976.96</v>
      </c>
      <c r="D8306">
        <v>2478.9</v>
      </c>
      <c r="E8306">
        <v>1265.0999999999999</v>
      </c>
      <c r="F8306">
        <v>2235.29</v>
      </c>
      <c r="G8306">
        <v>874.86</v>
      </c>
      <c r="H8306">
        <v>469601.72</v>
      </c>
      <c r="I8306">
        <v>98.29</v>
      </c>
      <c r="J8306">
        <v>6.08</v>
      </c>
      <c r="K8306">
        <v>92.21</v>
      </c>
    </row>
    <row r="8307" spans="1:11" x14ac:dyDescent="0.3">
      <c r="A8307" t="s">
        <v>732</v>
      </c>
      <c r="B8307" s="2">
        <v>46081</v>
      </c>
      <c r="C8307">
        <v>469601.72</v>
      </c>
      <c r="D8307">
        <v>2456.02</v>
      </c>
      <c r="E8307">
        <v>1253.42</v>
      </c>
      <c r="F8307">
        <v>2214.65</v>
      </c>
      <c r="G8307">
        <v>866.78</v>
      </c>
      <c r="H8307">
        <v>465266.87</v>
      </c>
      <c r="I8307">
        <v>97.38</v>
      </c>
      <c r="J8307">
        <v>6.08</v>
      </c>
      <c r="K8307">
        <v>91.3</v>
      </c>
    </row>
    <row r="8308" spans="1:11" x14ac:dyDescent="0.3">
      <c r="A8308" t="s">
        <v>732</v>
      </c>
      <c r="B8308" s="2">
        <v>46112</v>
      </c>
      <c r="C8308">
        <v>465266.87</v>
      </c>
      <c r="D8308">
        <v>2433.35</v>
      </c>
      <c r="E8308">
        <v>1241.8499999999999</v>
      </c>
      <c r="F8308">
        <v>2194.21</v>
      </c>
      <c r="G8308">
        <v>858.78</v>
      </c>
      <c r="H8308">
        <v>460972.03</v>
      </c>
      <c r="I8308">
        <v>96.48</v>
      </c>
      <c r="J8308">
        <v>6.08</v>
      </c>
      <c r="K8308">
        <v>90.41</v>
      </c>
    </row>
    <row r="8309" spans="1:11" x14ac:dyDescent="0.3">
      <c r="A8309" t="s">
        <v>732</v>
      </c>
      <c r="B8309" s="2">
        <v>46142</v>
      </c>
      <c r="C8309">
        <v>460972.03</v>
      </c>
      <c r="D8309">
        <v>2410.88</v>
      </c>
      <c r="E8309">
        <v>1230.3800000000001</v>
      </c>
      <c r="F8309">
        <v>2173.9499999999998</v>
      </c>
      <c r="G8309">
        <v>850.85</v>
      </c>
      <c r="H8309">
        <v>456716.84</v>
      </c>
      <c r="I8309">
        <v>95.59</v>
      </c>
      <c r="J8309">
        <v>6.08</v>
      </c>
      <c r="K8309">
        <v>89.52</v>
      </c>
    </row>
    <row r="8310" spans="1:11" x14ac:dyDescent="0.3">
      <c r="A8310" t="s">
        <v>732</v>
      </c>
      <c r="B8310" s="2">
        <v>46173</v>
      </c>
      <c r="C8310">
        <v>456716.84</v>
      </c>
      <c r="D8310">
        <v>2388.63</v>
      </c>
      <c r="E8310">
        <v>1219.03</v>
      </c>
      <c r="F8310">
        <v>2153.89</v>
      </c>
      <c r="G8310">
        <v>843</v>
      </c>
      <c r="H8310">
        <v>452500.93</v>
      </c>
      <c r="I8310">
        <v>94.71</v>
      </c>
      <c r="J8310">
        <v>6.08</v>
      </c>
      <c r="K8310">
        <v>88.63</v>
      </c>
    </row>
    <row r="8311" spans="1:11" x14ac:dyDescent="0.3">
      <c r="A8311" t="s">
        <v>732</v>
      </c>
      <c r="B8311" s="2">
        <v>46203</v>
      </c>
      <c r="C8311">
        <v>452500.93</v>
      </c>
      <c r="D8311">
        <v>2366.58</v>
      </c>
      <c r="E8311">
        <v>1207.77</v>
      </c>
      <c r="F8311">
        <v>2134</v>
      </c>
      <c r="G8311">
        <v>835.22</v>
      </c>
      <c r="H8311">
        <v>448323.93</v>
      </c>
      <c r="I8311">
        <v>93.84</v>
      </c>
      <c r="J8311">
        <v>6.08</v>
      </c>
      <c r="K8311">
        <v>87.76</v>
      </c>
    </row>
    <row r="8312" spans="1:11" x14ac:dyDescent="0.3">
      <c r="A8312" t="s">
        <v>732</v>
      </c>
      <c r="B8312" s="2">
        <v>46234</v>
      </c>
      <c r="C8312">
        <v>448323.93</v>
      </c>
      <c r="D8312">
        <v>2344.73</v>
      </c>
      <c r="E8312">
        <v>1196.6300000000001</v>
      </c>
      <c r="F8312">
        <v>2114.31</v>
      </c>
      <c r="G8312">
        <v>827.51</v>
      </c>
      <c r="H8312">
        <v>444185.49</v>
      </c>
      <c r="I8312">
        <v>92.97</v>
      </c>
      <c r="J8312">
        <v>6.08</v>
      </c>
      <c r="K8312">
        <v>86.89</v>
      </c>
    </row>
    <row r="8313" spans="1:11" x14ac:dyDescent="0.3">
      <c r="A8313" t="s">
        <v>732</v>
      </c>
      <c r="B8313" s="2">
        <v>46265</v>
      </c>
      <c r="C8313">
        <v>444185.49</v>
      </c>
      <c r="D8313">
        <v>2323.09</v>
      </c>
      <c r="E8313">
        <v>1185.58</v>
      </c>
      <c r="F8313">
        <v>2094.79</v>
      </c>
      <c r="G8313">
        <v>819.87</v>
      </c>
      <c r="H8313">
        <v>440085.25</v>
      </c>
      <c r="I8313">
        <v>92.11</v>
      </c>
      <c r="J8313">
        <v>6.08</v>
      </c>
      <c r="K8313">
        <v>86.03</v>
      </c>
    </row>
    <row r="8314" spans="1:11" x14ac:dyDescent="0.3">
      <c r="A8314" t="s">
        <v>732</v>
      </c>
      <c r="B8314" s="2">
        <v>46295</v>
      </c>
      <c r="C8314">
        <v>440085.25</v>
      </c>
      <c r="D8314">
        <v>2301.65</v>
      </c>
      <c r="E8314">
        <v>1174.6400000000001</v>
      </c>
      <c r="F8314">
        <v>2075.4499999999998</v>
      </c>
      <c r="G8314">
        <v>812.3</v>
      </c>
      <c r="H8314">
        <v>436022.87</v>
      </c>
      <c r="I8314">
        <v>91.26</v>
      </c>
      <c r="J8314">
        <v>6.08</v>
      </c>
      <c r="K8314">
        <v>85.18</v>
      </c>
    </row>
    <row r="8315" spans="1:11" x14ac:dyDescent="0.3">
      <c r="A8315" t="s">
        <v>732</v>
      </c>
      <c r="B8315" s="2">
        <v>46326</v>
      </c>
      <c r="C8315">
        <v>436022.87</v>
      </c>
      <c r="D8315">
        <v>2280.4</v>
      </c>
      <c r="E8315">
        <v>1163.79</v>
      </c>
      <c r="F8315">
        <v>2056.29</v>
      </c>
      <c r="G8315">
        <v>804.8</v>
      </c>
      <c r="H8315">
        <v>431997.98</v>
      </c>
      <c r="I8315">
        <v>90.42</v>
      </c>
      <c r="J8315">
        <v>6.08</v>
      </c>
      <c r="K8315">
        <v>84.34</v>
      </c>
    </row>
    <row r="8316" spans="1:11" x14ac:dyDescent="0.3">
      <c r="A8316" t="s">
        <v>732</v>
      </c>
      <c r="B8316" s="2">
        <v>46356</v>
      </c>
      <c r="C8316">
        <v>431997.98</v>
      </c>
      <c r="D8316">
        <v>2259.35</v>
      </c>
      <c r="E8316">
        <v>1153.05</v>
      </c>
      <c r="F8316">
        <v>2037.31</v>
      </c>
      <c r="G8316">
        <v>797.37</v>
      </c>
      <c r="H8316">
        <v>428010.23999999999</v>
      </c>
      <c r="I8316">
        <v>89.58</v>
      </c>
      <c r="J8316">
        <v>6.08</v>
      </c>
      <c r="K8316">
        <v>83.51</v>
      </c>
    </row>
    <row r="8317" spans="1:11" x14ac:dyDescent="0.3">
      <c r="A8317" t="s">
        <v>732</v>
      </c>
      <c r="B8317" s="2">
        <v>46387</v>
      </c>
      <c r="C8317">
        <v>428010.23999999999</v>
      </c>
      <c r="D8317">
        <v>2238.4899999999998</v>
      </c>
      <c r="E8317">
        <v>1142.4100000000001</v>
      </c>
      <c r="F8317">
        <v>2018.51</v>
      </c>
      <c r="G8317">
        <v>790.01</v>
      </c>
      <c r="H8317">
        <v>424059.32</v>
      </c>
      <c r="I8317">
        <v>88.76</v>
      </c>
      <c r="J8317">
        <v>6.08</v>
      </c>
      <c r="K8317">
        <v>82.68</v>
      </c>
    </row>
    <row r="8318" spans="1:11" x14ac:dyDescent="0.3">
      <c r="A8318" t="s">
        <v>733</v>
      </c>
      <c r="B8318" s="2">
        <v>46053</v>
      </c>
      <c r="C8318">
        <v>262833.18</v>
      </c>
      <c r="D8318">
        <v>1567.36</v>
      </c>
      <c r="E8318">
        <v>217.54</v>
      </c>
      <c r="F8318">
        <v>2129.81</v>
      </c>
      <c r="G8318">
        <v>851.25</v>
      </c>
      <c r="H8318">
        <v>259634.59</v>
      </c>
      <c r="I8318">
        <v>54.42</v>
      </c>
      <c r="J8318">
        <v>7.38</v>
      </c>
      <c r="K8318">
        <v>47.04</v>
      </c>
    </row>
    <row r="8319" spans="1:11" x14ac:dyDescent="0.3">
      <c r="A8319" t="s">
        <v>733</v>
      </c>
      <c r="B8319" s="2">
        <v>46081</v>
      </c>
      <c r="C8319">
        <v>259634.59</v>
      </c>
      <c r="D8319">
        <v>1548.29</v>
      </c>
      <c r="E8319">
        <v>214.89</v>
      </c>
      <c r="F8319">
        <v>2103.89</v>
      </c>
      <c r="G8319">
        <v>840.89</v>
      </c>
      <c r="H8319">
        <v>256474.92</v>
      </c>
      <c r="I8319">
        <v>53.76</v>
      </c>
      <c r="J8319">
        <v>7.38</v>
      </c>
      <c r="K8319">
        <v>46.38</v>
      </c>
    </row>
    <row r="8320" spans="1:11" x14ac:dyDescent="0.3">
      <c r="A8320" t="s">
        <v>733</v>
      </c>
      <c r="B8320" s="2">
        <v>46112</v>
      </c>
      <c r="C8320">
        <v>256474.92</v>
      </c>
      <c r="D8320">
        <v>1529.45</v>
      </c>
      <c r="E8320">
        <v>212.27</v>
      </c>
      <c r="F8320">
        <v>2078.2800000000002</v>
      </c>
      <c r="G8320">
        <v>830.66</v>
      </c>
      <c r="H8320">
        <v>253353.71</v>
      </c>
      <c r="I8320">
        <v>53.11</v>
      </c>
      <c r="J8320">
        <v>7.38</v>
      </c>
      <c r="K8320">
        <v>45.73</v>
      </c>
    </row>
    <row r="8321" spans="1:11" x14ac:dyDescent="0.3">
      <c r="A8321" t="s">
        <v>733</v>
      </c>
      <c r="B8321" s="2">
        <v>46142</v>
      </c>
      <c r="C8321">
        <v>253353.71</v>
      </c>
      <c r="D8321">
        <v>1510.83</v>
      </c>
      <c r="E8321">
        <v>209.69</v>
      </c>
      <c r="F8321">
        <v>2052.9899999999998</v>
      </c>
      <c r="G8321">
        <v>820.55</v>
      </c>
      <c r="H8321">
        <v>250270.47</v>
      </c>
      <c r="I8321">
        <v>52.46</v>
      </c>
      <c r="J8321">
        <v>7.38</v>
      </c>
      <c r="K8321">
        <v>45.08</v>
      </c>
    </row>
    <row r="8322" spans="1:11" x14ac:dyDescent="0.3">
      <c r="A8322" t="s">
        <v>733</v>
      </c>
      <c r="B8322" s="2">
        <v>46173</v>
      </c>
      <c r="C8322">
        <v>250270.47</v>
      </c>
      <c r="D8322">
        <v>1492.45</v>
      </c>
      <c r="E8322">
        <v>207.14</v>
      </c>
      <c r="F8322">
        <v>2028.01</v>
      </c>
      <c r="G8322">
        <v>810.56</v>
      </c>
      <c r="H8322">
        <v>247224.77</v>
      </c>
      <c r="I8322">
        <v>51.82</v>
      </c>
      <c r="J8322">
        <v>7.38</v>
      </c>
      <c r="K8322">
        <v>44.44</v>
      </c>
    </row>
    <row r="8323" spans="1:11" x14ac:dyDescent="0.3">
      <c r="A8323" t="s">
        <v>733</v>
      </c>
      <c r="B8323" s="2">
        <v>46203</v>
      </c>
      <c r="C8323">
        <v>247224.77</v>
      </c>
      <c r="D8323">
        <v>1474.28</v>
      </c>
      <c r="E8323">
        <v>204.62</v>
      </c>
      <c r="F8323">
        <v>2003.33</v>
      </c>
      <c r="G8323">
        <v>800.7</v>
      </c>
      <c r="H8323">
        <v>244216.12</v>
      </c>
      <c r="I8323">
        <v>51.19</v>
      </c>
      <c r="J8323">
        <v>7.38</v>
      </c>
      <c r="K8323">
        <v>43.81</v>
      </c>
    </row>
    <row r="8324" spans="1:11" x14ac:dyDescent="0.3">
      <c r="A8324" t="s">
        <v>733</v>
      </c>
      <c r="B8324" s="2">
        <v>46234</v>
      </c>
      <c r="C8324">
        <v>244216.12</v>
      </c>
      <c r="D8324">
        <v>1456.34</v>
      </c>
      <c r="E8324">
        <v>202.13</v>
      </c>
      <c r="F8324">
        <v>1978.95</v>
      </c>
      <c r="G8324">
        <v>790.95</v>
      </c>
      <c r="H8324">
        <v>241244.09</v>
      </c>
      <c r="I8324">
        <v>50.57</v>
      </c>
      <c r="J8324">
        <v>7.38</v>
      </c>
      <c r="K8324">
        <v>43.19</v>
      </c>
    </row>
    <row r="8325" spans="1:11" x14ac:dyDescent="0.3">
      <c r="A8325" t="s">
        <v>733</v>
      </c>
      <c r="B8325" s="2">
        <v>46265</v>
      </c>
      <c r="C8325">
        <v>241244.09</v>
      </c>
      <c r="D8325">
        <v>1438.62</v>
      </c>
      <c r="E8325">
        <v>199.67</v>
      </c>
      <c r="F8325">
        <v>1954.86</v>
      </c>
      <c r="G8325">
        <v>781.33</v>
      </c>
      <c r="H8325">
        <v>238308.23</v>
      </c>
      <c r="I8325">
        <v>49.95</v>
      </c>
      <c r="J8325">
        <v>7.38</v>
      </c>
      <c r="K8325">
        <v>42.57</v>
      </c>
    </row>
    <row r="8326" spans="1:11" x14ac:dyDescent="0.3">
      <c r="A8326" t="s">
        <v>733</v>
      </c>
      <c r="B8326" s="2">
        <v>46295</v>
      </c>
      <c r="C8326">
        <v>238308.23</v>
      </c>
      <c r="D8326">
        <v>1421.11</v>
      </c>
      <c r="E8326">
        <v>197.24</v>
      </c>
      <c r="F8326">
        <v>1931.07</v>
      </c>
      <c r="G8326">
        <v>771.82</v>
      </c>
      <c r="H8326">
        <v>235408.1</v>
      </c>
      <c r="I8326">
        <v>49.35</v>
      </c>
      <c r="J8326">
        <v>7.38</v>
      </c>
      <c r="K8326">
        <v>41.97</v>
      </c>
    </row>
    <row r="8327" spans="1:11" x14ac:dyDescent="0.3">
      <c r="A8327" t="s">
        <v>733</v>
      </c>
      <c r="B8327" s="2">
        <v>46326</v>
      </c>
      <c r="C8327">
        <v>235408.1</v>
      </c>
      <c r="D8327">
        <v>1403.82</v>
      </c>
      <c r="E8327">
        <v>194.84</v>
      </c>
      <c r="F8327">
        <v>1907.57</v>
      </c>
      <c r="G8327">
        <v>762.43</v>
      </c>
      <c r="H8327">
        <v>232543.26</v>
      </c>
      <c r="I8327">
        <v>48.74</v>
      </c>
      <c r="J8327">
        <v>7.38</v>
      </c>
      <c r="K8327">
        <v>41.37</v>
      </c>
    </row>
    <row r="8328" spans="1:11" x14ac:dyDescent="0.3">
      <c r="A8328" t="s">
        <v>733</v>
      </c>
      <c r="B8328" s="2">
        <v>46356</v>
      </c>
      <c r="C8328">
        <v>232543.26</v>
      </c>
      <c r="D8328">
        <v>1386.73</v>
      </c>
      <c r="E8328">
        <v>192.47</v>
      </c>
      <c r="F8328">
        <v>1884.36</v>
      </c>
      <c r="G8328">
        <v>753.15</v>
      </c>
      <c r="H8328">
        <v>229713.29</v>
      </c>
      <c r="I8328">
        <v>48.15</v>
      </c>
      <c r="J8328">
        <v>7.38</v>
      </c>
      <c r="K8328">
        <v>40.770000000000003</v>
      </c>
    </row>
    <row r="8329" spans="1:11" x14ac:dyDescent="0.3">
      <c r="A8329" t="s">
        <v>733</v>
      </c>
      <c r="B8329" s="2">
        <v>46387</v>
      </c>
      <c r="C8329">
        <v>229713.29</v>
      </c>
      <c r="D8329">
        <v>1369.86</v>
      </c>
      <c r="E8329">
        <v>190.12</v>
      </c>
      <c r="F8329">
        <v>1861.43</v>
      </c>
      <c r="G8329">
        <v>743.98</v>
      </c>
      <c r="H8329">
        <v>226917.75</v>
      </c>
      <c r="I8329">
        <v>47.57</v>
      </c>
      <c r="J8329">
        <v>7.38</v>
      </c>
      <c r="K8329">
        <v>40.19</v>
      </c>
    </row>
    <row r="8330" spans="1:11" x14ac:dyDescent="0.3">
      <c r="A8330" t="s">
        <v>734</v>
      </c>
      <c r="B8330" s="2">
        <v>46053</v>
      </c>
      <c r="C8330">
        <v>281786.73</v>
      </c>
      <c r="D8330">
        <v>1475.86</v>
      </c>
      <c r="E8330">
        <v>362.05</v>
      </c>
      <c r="F8330">
        <v>3407.64</v>
      </c>
      <c r="G8330">
        <v>249.12</v>
      </c>
      <c r="H8330">
        <v>277767.93</v>
      </c>
      <c r="I8330">
        <v>58.29</v>
      </c>
      <c r="J8330">
        <v>7.07</v>
      </c>
      <c r="K8330">
        <v>51.22</v>
      </c>
    </row>
    <row r="8331" spans="1:11" x14ac:dyDescent="0.3">
      <c r="A8331" t="s">
        <v>734</v>
      </c>
      <c r="B8331" s="2">
        <v>46081</v>
      </c>
      <c r="C8331">
        <v>277767.93</v>
      </c>
      <c r="D8331">
        <v>1454.81</v>
      </c>
      <c r="E8331">
        <v>356.88</v>
      </c>
      <c r="F8331">
        <v>3359.04</v>
      </c>
      <c r="G8331">
        <v>245.57</v>
      </c>
      <c r="H8331">
        <v>273806.44</v>
      </c>
      <c r="I8331">
        <v>57.46</v>
      </c>
      <c r="J8331">
        <v>7.07</v>
      </c>
      <c r="K8331">
        <v>50.39</v>
      </c>
    </row>
    <row r="8332" spans="1:11" x14ac:dyDescent="0.3">
      <c r="A8332" t="s">
        <v>734</v>
      </c>
      <c r="B8332" s="2">
        <v>46112</v>
      </c>
      <c r="C8332">
        <v>273806.44</v>
      </c>
      <c r="D8332">
        <v>1434.06</v>
      </c>
      <c r="E8332">
        <v>351.79</v>
      </c>
      <c r="F8332">
        <v>3311.13</v>
      </c>
      <c r="G8332">
        <v>242.07</v>
      </c>
      <c r="H8332">
        <v>269901.45</v>
      </c>
      <c r="I8332">
        <v>56.64</v>
      </c>
      <c r="J8332">
        <v>7.07</v>
      </c>
      <c r="K8332">
        <v>49.57</v>
      </c>
    </row>
    <row r="8333" spans="1:11" x14ac:dyDescent="0.3">
      <c r="A8333" t="s">
        <v>734</v>
      </c>
      <c r="B8333" s="2">
        <v>46142</v>
      </c>
      <c r="C8333">
        <v>269901.45</v>
      </c>
      <c r="D8333">
        <v>1413.61</v>
      </c>
      <c r="E8333">
        <v>346.77</v>
      </c>
      <c r="F8333">
        <v>3263.91</v>
      </c>
      <c r="G8333">
        <v>238.62</v>
      </c>
      <c r="H8333">
        <v>266052.15000000002</v>
      </c>
      <c r="I8333">
        <v>55.83</v>
      </c>
      <c r="J8333">
        <v>7.07</v>
      </c>
      <c r="K8333">
        <v>48.76</v>
      </c>
    </row>
    <row r="8334" spans="1:11" x14ac:dyDescent="0.3">
      <c r="A8334" t="s">
        <v>734</v>
      </c>
      <c r="B8334" s="2">
        <v>46173</v>
      </c>
      <c r="C8334">
        <v>266052.15000000002</v>
      </c>
      <c r="D8334">
        <v>1393.45</v>
      </c>
      <c r="E8334">
        <v>341.83</v>
      </c>
      <c r="F8334">
        <v>3217.36</v>
      </c>
      <c r="G8334">
        <v>235.21</v>
      </c>
      <c r="H8334">
        <v>262257.75</v>
      </c>
      <c r="I8334">
        <v>55.03</v>
      </c>
      <c r="J8334">
        <v>7.07</v>
      </c>
      <c r="K8334">
        <v>47.96</v>
      </c>
    </row>
    <row r="8335" spans="1:11" x14ac:dyDescent="0.3">
      <c r="A8335" t="s">
        <v>734</v>
      </c>
      <c r="B8335" s="2">
        <v>46203</v>
      </c>
      <c r="C8335">
        <v>262257.75</v>
      </c>
      <c r="D8335">
        <v>1373.57</v>
      </c>
      <c r="E8335">
        <v>336.95</v>
      </c>
      <c r="F8335">
        <v>3171.47</v>
      </c>
      <c r="G8335">
        <v>231.86</v>
      </c>
      <c r="H8335">
        <v>258517.46</v>
      </c>
      <c r="I8335">
        <v>54.25</v>
      </c>
      <c r="J8335">
        <v>7.07</v>
      </c>
      <c r="K8335">
        <v>47.18</v>
      </c>
    </row>
    <row r="8336" spans="1:11" x14ac:dyDescent="0.3">
      <c r="A8336" t="s">
        <v>734</v>
      </c>
      <c r="B8336" s="2">
        <v>46234</v>
      </c>
      <c r="C8336">
        <v>258517.46</v>
      </c>
      <c r="D8336">
        <v>1353.99</v>
      </c>
      <c r="E8336">
        <v>332.15</v>
      </c>
      <c r="F8336">
        <v>3126.24</v>
      </c>
      <c r="G8336">
        <v>228.55</v>
      </c>
      <c r="H8336">
        <v>254830.52</v>
      </c>
      <c r="I8336">
        <v>53.47</v>
      </c>
      <c r="J8336">
        <v>7.07</v>
      </c>
      <c r="K8336">
        <v>46.4</v>
      </c>
    </row>
    <row r="8337" spans="1:11" x14ac:dyDescent="0.3">
      <c r="A8337" t="s">
        <v>734</v>
      </c>
      <c r="B8337" s="2">
        <v>46265</v>
      </c>
      <c r="C8337">
        <v>254830.52</v>
      </c>
      <c r="D8337">
        <v>1334.67</v>
      </c>
      <c r="E8337">
        <v>327.41000000000003</v>
      </c>
      <c r="F8337">
        <v>3081.66</v>
      </c>
      <c r="G8337">
        <v>225.29</v>
      </c>
      <c r="H8337">
        <v>251196.17</v>
      </c>
      <c r="I8337">
        <v>52.71</v>
      </c>
      <c r="J8337">
        <v>7.07</v>
      </c>
      <c r="K8337">
        <v>45.64</v>
      </c>
    </row>
    <row r="8338" spans="1:11" x14ac:dyDescent="0.3">
      <c r="A8338" t="s">
        <v>734</v>
      </c>
      <c r="B8338" s="2">
        <v>46295</v>
      </c>
      <c r="C8338">
        <v>251196.17</v>
      </c>
      <c r="D8338">
        <v>1315.64</v>
      </c>
      <c r="E8338">
        <v>322.74</v>
      </c>
      <c r="F8338">
        <v>3037.71</v>
      </c>
      <c r="G8338">
        <v>222.08</v>
      </c>
      <c r="H8338">
        <v>247613.64</v>
      </c>
      <c r="I8338">
        <v>51.96</v>
      </c>
      <c r="J8338">
        <v>7.07</v>
      </c>
      <c r="K8338">
        <v>44.89</v>
      </c>
    </row>
    <row r="8339" spans="1:11" x14ac:dyDescent="0.3">
      <c r="A8339" t="s">
        <v>734</v>
      </c>
      <c r="B8339" s="2">
        <v>46326</v>
      </c>
      <c r="C8339">
        <v>247613.64</v>
      </c>
      <c r="D8339">
        <v>1296.8800000000001</v>
      </c>
      <c r="E8339">
        <v>318.14</v>
      </c>
      <c r="F8339">
        <v>2994.38</v>
      </c>
      <c r="G8339">
        <v>218.91</v>
      </c>
      <c r="H8339">
        <v>244082.21</v>
      </c>
      <c r="I8339">
        <v>51.22</v>
      </c>
      <c r="J8339">
        <v>7.07</v>
      </c>
      <c r="K8339">
        <v>44.15</v>
      </c>
    </row>
    <row r="8340" spans="1:11" x14ac:dyDescent="0.3">
      <c r="A8340" t="s">
        <v>734</v>
      </c>
      <c r="B8340" s="2">
        <v>46356</v>
      </c>
      <c r="C8340">
        <v>244082.21</v>
      </c>
      <c r="D8340">
        <v>1278.3800000000001</v>
      </c>
      <c r="E8340">
        <v>313.60000000000002</v>
      </c>
      <c r="F8340">
        <v>2951.68</v>
      </c>
      <c r="G8340">
        <v>215.79</v>
      </c>
      <c r="H8340">
        <v>240601.14</v>
      </c>
      <c r="I8340">
        <v>50.49</v>
      </c>
      <c r="J8340">
        <v>7.07</v>
      </c>
      <c r="K8340">
        <v>43.42</v>
      </c>
    </row>
    <row r="8341" spans="1:11" x14ac:dyDescent="0.3">
      <c r="A8341" t="s">
        <v>734</v>
      </c>
      <c r="B8341" s="2">
        <v>46387</v>
      </c>
      <c r="C8341">
        <v>240601.14</v>
      </c>
      <c r="D8341">
        <v>1260.1500000000001</v>
      </c>
      <c r="E8341">
        <v>309.13</v>
      </c>
      <c r="F8341">
        <v>2909.58</v>
      </c>
      <c r="G8341">
        <v>212.71</v>
      </c>
      <c r="H8341">
        <v>237169.72</v>
      </c>
      <c r="I8341">
        <v>49.77</v>
      </c>
      <c r="J8341">
        <v>7.07</v>
      </c>
      <c r="K8341">
        <v>42.7</v>
      </c>
    </row>
    <row r="8342" spans="1:11" x14ac:dyDescent="0.3">
      <c r="A8342" t="s">
        <v>735</v>
      </c>
      <c r="B8342" s="2">
        <v>46053</v>
      </c>
      <c r="C8342">
        <v>147312.79999999999</v>
      </c>
      <c r="D8342">
        <v>713.85</v>
      </c>
      <c r="E8342">
        <v>200.37</v>
      </c>
      <c r="F8342">
        <v>1901.09</v>
      </c>
      <c r="G8342">
        <v>242.75</v>
      </c>
      <c r="H8342">
        <v>144968.59</v>
      </c>
      <c r="I8342">
        <v>33.49</v>
      </c>
      <c r="J8342">
        <v>7.74</v>
      </c>
      <c r="K8342">
        <v>25.75</v>
      </c>
    </row>
    <row r="8343" spans="1:11" x14ac:dyDescent="0.3">
      <c r="A8343" t="s">
        <v>735</v>
      </c>
      <c r="B8343" s="2">
        <v>46081</v>
      </c>
      <c r="C8343">
        <v>144968.59</v>
      </c>
      <c r="D8343">
        <v>702.49</v>
      </c>
      <c r="E8343">
        <v>197.18</v>
      </c>
      <c r="F8343">
        <v>1870.83</v>
      </c>
      <c r="G8343">
        <v>238.89</v>
      </c>
      <c r="H8343">
        <v>142661.69</v>
      </c>
      <c r="I8343">
        <v>32.96</v>
      </c>
      <c r="J8343">
        <v>7.74</v>
      </c>
      <c r="K8343">
        <v>25.22</v>
      </c>
    </row>
    <row r="8344" spans="1:11" x14ac:dyDescent="0.3">
      <c r="A8344" t="s">
        <v>735</v>
      </c>
      <c r="B8344" s="2">
        <v>46112</v>
      </c>
      <c r="C8344">
        <v>142661.69</v>
      </c>
      <c r="D8344">
        <v>691.31</v>
      </c>
      <c r="E8344">
        <v>194.04</v>
      </c>
      <c r="F8344">
        <v>1841.06</v>
      </c>
      <c r="G8344">
        <v>235.09</v>
      </c>
      <c r="H8344">
        <v>140391.49</v>
      </c>
      <c r="I8344">
        <v>32.43</v>
      </c>
      <c r="J8344">
        <v>7.74</v>
      </c>
      <c r="K8344">
        <v>24.7</v>
      </c>
    </row>
    <row r="8345" spans="1:11" x14ac:dyDescent="0.3">
      <c r="A8345" t="s">
        <v>735</v>
      </c>
      <c r="B8345" s="2">
        <v>46142</v>
      </c>
      <c r="C8345">
        <v>140391.49</v>
      </c>
      <c r="D8345">
        <v>680.31</v>
      </c>
      <c r="E8345">
        <v>190.95</v>
      </c>
      <c r="F8345">
        <v>1811.77</v>
      </c>
      <c r="G8345">
        <v>231.35</v>
      </c>
      <c r="H8345">
        <v>138157.42000000001</v>
      </c>
      <c r="I8345">
        <v>31.92</v>
      </c>
      <c r="J8345">
        <v>7.74</v>
      </c>
      <c r="K8345">
        <v>24.18</v>
      </c>
    </row>
    <row r="8346" spans="1:11" x14ac:dyDescent="0.3">
      <c r="A8346" t="s">
        <v>735</v>
      </c>
      <c r="B8346" s="2">
        <v>46173</v>
      </c>
      <c r="C8346">
        <v>138157.42000000001</v>
      </c>
      <c r="D8346">
        <v>669.49</v>
      </c>
      <c r="E8346">
        <v>187.92</v>
      </c>
      <c r="F8346">
        <v>1782.93</v>
      </c>
      <c r="G8346">
        <v>227.67</v>
      </c>
      <c r="H8346">
        <v>135958.9</v>
      </c>
      <c r="I8346">
        <v>31.41</v>
      </c>
      <c r="J8346">
        <v>7.74</v>
      </c>
      <c r="K8346">
        <v>23.67</v>
      </c>
    </row>
    <row r="8347" spans="1:11" x14ac:dyDescent="0.3">
      <c r="A8347" t="s">
        <v>735</v>
      </c>
      <c r="B8347" s="2">
        <v>46203</v>
      </c>
      <c r="C8347">
        <v>135958.9</v>
      </c>
      <c r="D8347">
        <v>658.83</v>
      </c>
      <c r="E8347">
        <v>184.92</v>
      </c>
      <c r="F8347">
        <v>1754.56</v>
      </c>
      <c r="G8347">
        <v>224.04</v>
      </c>
      <c r="H8347">
        <v>133795.37</v>
      </c>
      <c r="I8347">
        <v>30.91</v>
      </c>
      <c r="J8347">
        <v>7.74</v>
      </c>
      <c r="K8347">
        <v>23.17</v>
      </c>
    </row>
    <row r="8348" spans="1:11" x14ac:dyDescent="0.3">
      <c r="A8348" t="s">
        <v>735</v>
      </c>
      <c r="B8348" s="2">
        <v>46234</v>
      </c>
      <c r="C8348">
        <v>133795.37</v>
      </c>
      <c r="D8348">
        <v>648.35</v>
      </c>
      <c r="E8348">
        <v>181.98</v>
      </c>
      <c r="F8348">
        <v>1726.64</v>
      </c>
      <c r="G8348">
        <v>220.48</v>
      </c>
      <c r="H8348">
        <v>131666.26999999999</v>
      </c>
      <c r="I8348">
        <v>30.42</v>
      </c>
      <c r="J8348">
        <v>7.74</v>
      </c>
      <c r="K8348">
        <v>22.68</v>
      </c>
    </row>
    <row r="8349" spans="1:11" x14ac:dyDescent="0.3">
      <c r="A8349" t="s">
        <v>735</v>
      </c>
      <c r="B8349" s="2">
        <v>46265</v>
      </c>
      <c r="C8349">
        <v>131666.26999999999</v>
      </c>
      <c r="D8349">
        <v>638.03</v>
      </c>
      <c r="E8349">
        <v>179.09</v>
      </c>
      <c r="F8349">
        <v>1699.17</v>
      </c>
      <c r="G8349">
        <v>216.97</v>
      </c>
      <c r="H8349">
        <v>129571.04</v>
      </c>
      <c r="I8349">
        <v>29.93</v>
      </c>
      <c r="J8349">
        <v>7.74</v>
      </c>
      <c r="K8349">
        <v>22.2</v>
      </c>
    </row>
    <row r="8350" spans="1:11" x14ac:dyDescent="0.3">
      <c r="A8350" t="s">
        <v>735</v>
      </c>
      <c r="B8350" s="2">
        <v>46295</v>
      </c>
      <c r="C8350">
        <v>129571.04</v>
      </c>
      <c r="D8350">
        <v>627.88</v>
      </c>
      <c r="E8350">
        <v>176.24</v>
      </c>
      <c r="F8350">
        <v>1672.13</v>
      </c>
      <c r="G8350">
        <v>213.52</v>
      </c>
      <c r="H8350">
        <v>127509.16</v>
      </c>
      <c r="I8350">
        <v>29.46</v>
      </c>
      <c r="J8350">
        <v>7.74</v>
      </c>
      <c r="K8350">
        <v>21.72</v>
      </c>
    </row>
    <row r="8351" spans="1:11" x14ac:dyDescent="0.3">
      <c r="A8351" t="s">
        <v>735</v>
      </c>
      <c r="B8351" s="2">
        <v>46326</v>
      </c>
      <c r="C8351">
        <v>127509.16</v>
      </c>
      <c r="D8351">
        <v>617.89</v>
      </c>
      <c r="E8351">
        <v>173.43</v>
      </c>
      <c r="F8351">
        <v>1645.52</v>
      </c>
      <c r="G8351">
        <v>210.12</v>
      </c>
      <c r="H8351">
        <v>125480.09</v>
      </c>
      <c r="I8351">
        <v>28.99</v>
      </c>
      <c r="J8351">
        <v>7.74</v>
      </c>
      <c r="K8351">
        <v>21.25</v>
      </c>
    </row>
    <row r="8352" spans="1:11" x14ac:dyDescent="0.3">
      <c r="A8352" t="s">
        <v>735</v>
      </c>
      <c r="B8352" s="2">
        <v>46356</v>
      </c>
      <c r="C8352">
        <v>125480.09</v>
      </c>
      <c r="D8352">
        <v>608.05999999999995</v>
      </c>
      <c r="E8352">
        <v>170.67</v>
      </c>
      <c r="F8352">
        <v>1619.33</v>
      </c>
      <c r="G8352">
        <v>206.78</v>
      </c>
      <c r="H8352">
        <v>123483.31</v>
      </c>
      <c r="I8352">
        <v>28.53</v>
      </c>
      <c r="J8352">
        <v>7.74</v>
      </c>
      <c r="K8352">
        <v>20.79</v>
      </c>
    </row>
    <row r="8353" spans="1:11" x14ac:dyDescent="0.3">
      <c r="A8353" t="s">
        <v>735</v>
      </c>
      <c r="B8353" s="2">
        <v>46387</v>
      </c>
      <c r="C8353">
        <v>123483.31</v>
      </c>
      <c r="D8353">
        <v>598.38</v>
      </c>
      <c r="E8353">
        <v>167.96</v>
      </c>
      <c r="F8353">
        <v>1593.56</v>
      </c>
      <c r="G8353">
        <v>203.49</v>
      </c>
      <c r="H8353">
        <v>121518.3</v>
      </c>
      <c r="I8353">
        <v>28.07</v>
      </c>
      <c r="J8353">
        <v>7.74</v>
      </c>
      <c r="K8353">
        <v>20.34</v>
      </c>
    </row>
    <row r="8354" spans="1:11" x14ac:dyDescent="0.3">
      <c r="A8354" t="s">
        <v>736</v>
      </c>
      <c r="B8354" s="2">
        <v>46053</v>
      </c>
      <c r="C8354">
        <v>544379.11</v>
      </c>
      <c r="D8354">
        <v>2878.86</v>
      </c>
      <c r="E8354">
        <v>683.55</v>
      </c>
      <c r="F8354">
        <v>3360.84</v>
      </c>
      <c r="G8354">
        <v>650.75</v>
      </c>
      <c r="H8354">
        <v>539683.96</v>
      </c>
      <c r="I8354">
        <v>112.92</v>
      </c>
      <c r="J8354">
        <v>8.26</v>
      </c>
      <c r="K8354">
        <v>104.66</v>
      </c>
    </row>
    <row r="8355" spans="1:11" x14ac:dyDescent="0.3">
      <c r="A8355" t="s">
        <v>736</v>
      </c>
      <c r="B8355" s="2">
        <v>46081</v>
      </c>
      <c r="C8355">
        <v>539683.96</v>
      </c>
      <c r="D8355">
        <v>2854.03</v>
      </c>
      <c r="E8355">
        <v>677.66</v>
      </c>
      <c r="F8355">
        <v>3331.86</v>
      </c>
      <c r="G8355">
        <v>645.14</v>
      </c>
      <c r="H8355">
        <v>535029.31000000006</v>
      </c>
      <c r="I8355">
        <v>111.95</v>
      </c>
      <c r="J8355">
        <v>8.26</v>
      </c>
      <c r="K8355">
        <v>103.69</v>
      </c>
    </row>
    <row r="8356" spans="1:11" x14ac:dyDescent="0.3">
      <c r="A8356" t="s">
        <v>736</v>
      </c>
      <c r="B8356" s="2">
        <v>46112</v>
      </c>
      <c r="C8356">
        <v>535029.31000000006</v>
      </c>
      <c r="D8356">
        <v>2829.41</v>
      </c>
      <c r="E8356">
        <v>671.81</v>
      </c>
      <c r="F8356">
        <v>3303.12</v>
      </c>
      <c r="G8356">
        <v>639.57000000000005</v>
      </c>
      <c r="H8356">
        <v>530414.80000000005</v>
      </c>
      <c r="I8356">
        <v>110.98</v>
      </c>
      <c r="J8356">
        <v>8.26</v>
      </c>
      <c r="K8356">
        <v>102.72</v>
      </c>
    </row>
    <row r="8357" spans="1:11" x14ac:dyDescent="0.3">
      <c r="A8357" t="s">
        <v>736</v>
      </c>
      <c r="B8357" s="2">
        <v>46142</v>
      </c>
      <c r="C8357">
        <v>530414.80000000005</v>
      </c>
      <c r="D8357">
        <v>2805.01</v>
      </c>
      <c r="E8357">
        <v>666.02</v>
      </c>
      <c r="F8357">
        <v>3274.63</v>
      </c>
      <c r="G8357">
        <v>634.05999999999995</v>
      </c>
      <c r="H8357">
        <v>525840.09</v>
      </c>
      <c r="I8357">
        <v>110.03</v>
      </c>
      <c r="J8357">
        <v>8.26</v>
      </c>
      <c r="K8357">
        <v>101.76</v>
      </c>
    </row>
    <row r="8358" spans="1:11" x14ac:dyDescent="0.3">
      <c r="A8358" t="s">
        <v>736</v>
      </c>
      <c r="B8358" s="2">
        <v>46173</v>
      </c>
      <c r="C8358">
        <v>525840.09</v>
      </c>
      <c r="D8358">
        <v>2780.82</v>
      </c>
      <c r="E8358">
        <v>660.28</v>
      </c>
      <c r="F8358">
        <v>3246.39</v>
      </c>
      <c r="G8358">
        <v>628.59</v>
      </c>
      <c r="H8358">
        <v>521304.83</v>
      </c>
      <c r="I8358">
        <v>109.08</v>
      </c>
      <c r="J8358">
        <v>8.26</v>
      </c>
      <c r="K8358">
        <v>100.82</v>
      </c>
    </row>
    <row r="8359" spans="1:11" x14ac:dyDescent="0.3">
      <c r="A8359" t="s">
        <v>736</v>
      </c>
      <c r="B8359" s="2">
        <v>46203</v>
      </c>
      <c r="C8359">
        <v>521304.83</v>
      </c>
      <c r="D8359">
        <v>2756.83</v>
      </c>
      <c r="E8359">
        <v>654.58000000000004</v>
      </c>
      <c r="F8359">
        <v>3218.39</v>
      </c>
      <c r="G8359">
        <v>623.16999999999996</v>
      </c>
      <c r="H8359">
        <v>516808.69</v>
      </c>
      <c r="I8359">
        <v>108.14</v>
      </c>
      <c r="J8359">
        <v>8.26</v>
      </c>
      <c r="K8359">
        <v>99.87</v>
      </c>
    </row>
    <row r="8360" spans="1:11" x14ac:dyDescent="0.3">
      <c r="A8360" t="s">
        <v>736</v>
      </c>
      <c r="B8360" s="2">
        <v>46234</v>
      </c>
      <c r="C8360">
        <v>516808.69</v>
      </c>
      <c r="D8360">
        <v>2733.06</v>
      </c>
      <c r="E8360">
        <v>648.94000000000005</v>
      </c>
      <c r="F8360">
        <v>3190.63</v>
      </c>
      <c r="G8360">
        <v>617.79</v>
      </c>
      <c r="H8360">
        <v>512351.33</v>
      </c>
      <c r="I8360">
        <v>107.2</v>
      </c>
      <c r="J8360">
        <v>8.26</v>
      </c>
      <c r="K8360">
        <v>98.94</v>
      </c>
    </row>
    <row r="8361" spans="1:11" x14ac:dyDescent="0.3">
      <c r="A8361" t="s">
        <v>736</v>
      </c>
      <c r="B8361" s="2">
        <v>46265</v>
      </c>
      <c r="C8361">
        <v>512351.33</v>
      </c>
      <c r="D8361">
        <v>2709.48</v>
      </c>
      <c r="E8361">
        <v>643.34</v>
      </c>
      <c r="F8361">
        <v>3163.11</v>
      </c>
      <c r="G8361">
        <v>612.46</v>
      </c>
      <c r="H8361">
        <v>507932.42</v>
      </c>
      <c r="I8361">
        <v>106.28</v>
      </c>
      <c r="J8361">
        <v>8.26</v>
      </c>
      <c r="K8361">
        <v>98.02</v>
      </c>
    </row>
    <row r="8362" spans="1:11" x14ac:dyDescent="0.3">
      <c r="A8362" t="s">
        <v>736</v>
      </c>
      <c r="B8362" s="2">
        <v>46295</v>
      </c>
      <c r="C8362">
        <v>507932.42</v>
      </c>
      <c r="D8362">
        <v>2686.12</v>
      </c>
      <c r="E8362">
        <v>637.79</v>
      </c>
      <c r="F8362">
        <v>3135.83</v>
      </c>
      <c r="G8362">
        <v>607.17999999999995</v>
      </c>
      <c r="H8362">
        <v>503551.61</v>
      </c>
      <c r="I8362">
        <v>105.36</v>
      </c>
      <c r="J8362">
        <v>8.26</v>
      </c>
      <c r="K8362">
        <v>97.1</v>
      </c>
    </row>
    <row r="8363" spans="1:11" x14ac:dyDescent="0.3">
      <c r="A8363" t="s">
        <v>736</v>
      </c>
      <c r="B8363" s="2">
        <v>46326</v>
      </c>
      <c r="C8363">
        <v>503551.61</v>
      </c>
      <c r="D8363">
        <v>2662.95</v>
      </c>
      <c r="E8363">
        <v>632.29</v>
      </c>
      <c r="F8363">
        <v>3108.79</v>
      </c>
      <c r="G8363">
        <v>601.95000000000005</v>
      </c>
      <c r="H8363">
        <v>499208.59</v>
      </c>
      <c r="I8363">
        <v>104.45</v>
      </c>
      <c r="J8363">
        <v>8.26</v>
      </c>
      <c r="K8363">
        <v>96.19</v>
      </c>
    </row>
    <row r="8364" spans="1:11" x14ac:dyDescent="0.3">
      <c r="A8364" t="s">
        <v>736</v>
      </c>
      <c r="B8364" s="2">
        <v>46356</v>
      </c>
      <c r="C8364">
        <v>499208.59</v>
      </c>
      <c r="D8364">
        <v>2639.98</v>
      </c>
      <c r="E8364">
        <v>626.84</v>
      </c>
      <c r="F8364">
        <v>3081.97</v>
      </c>
      <c r="G8364">
        <v>596.75</v>
      </c>
      <c r="H8364">
        <v>494903.03</v>
      </c>
      <c r="I8364">
        <v>103.55</v>
      </c>
      <c r="J8364">
        <v>8.26</v>
      </c>
      <c r="K8364">
        <v>95.29</v>
      </c>
    </row>
    <row r="8365" spans="1:11" x14ac:dyDescent="0.3">
      <c r="A8365" t="s">
        <v>736</v>
      </c>
      <c r="B8365" s="2">
        <v>46387</v>
      </c>
      <c r="C8365">
        <v>494903.03</v>
      </c>
      <c r="D8365">
        <v>2617.21</v>
      </c>
      <c r="E8365">
        <v>621.42999999999995</v>
      </c>
      <c r="F8365">
        <v>3055.39</v>
      </c>
      <c r="G8365">
        <v>591.61</v>
      </c>
      <c r="H8365">
        <v>490634.6</v>
      </c>
      <c r="I8365">
        <v>102.66</v>
      </c>
      <c r="J8365">
        <v>8.26</v>
      </c>
      <c r="K8365">
        <v>94.4</v>
      </c>
    </row>
    <row r="8366" spans="1:11" x14ac:dyDescent="0.3">
      <c r="A8366" t="s">
        <v>737</v>
      </c>
      <c r="B8366" s="2">
        <v>46053</v>
      </c>
      <c r="C8366">
        <v>445004.25</v>
      </c>
      <c r="D8366">
        <v>2476.08</v>
      </c>
      <c r="E8366">
        <v>498.24</v>
      </c>
      <c r="F8366">
        <v>6126.29</v>
      </c>
      <c r="G8366">
        <v>989.85</v>
      </c>
      <c r="H8366">
        <v>437389.88</v>
      </c>
      <c r="I8366">
        <v>91.92</v>
      </c>
      <c r="J8366">
        <v>5.6</v>
      </c>
      <c r="K8366">
        <v>86.31</v>
      </c>
    </row>
    <row r="8367" spans="1:11" x14ac:dyDescent="0.3">
      <c r="A8367" t="s">
        <v>737</v>
      </c>
      <c r="B8367" s="2">
        <v>46081</v>
      </c>
      <c r="C8367">
        <v>437389.88</v>
      </c>
      <c r="D8367">
        <v>2433.71</v>
      </c>
      <c r="E8367">
        <v>489.71</v>
      </c>
      <c r="F8367">
        <v>6021.46</v>
      </c>
      <c r="G8367">
        <v>972.91</v>
      </c>
      <c r="H8367">
        <v>429905.8</v>
      </c>
      <c r="I8367">
        <v>90.34</v>
      </c>
      <c r="J8367">
        <v>5.6</v>
      </c>
      <c r="K8367">
        <v>84.74</v>
      </c>
    </row>
    <row r="8368" spans="1:11" x14ac:dyDescent="0.3">
      <c r="A8368" t="s">
        <v>737</v>
      </c>
      <c r="B8368" s="2">
        <v>46112</v>
      </c>
      <c r="C8368">
        <v>429905.8</v>
      </c>
      <c r="D8368">
        <v>2392.0700000000002</v>
      </c>
      <c r="E8368">
        <v>481.33</v>
      </c>
      <c r="F8368">
        <v>5918.43</v>
      </c>
      <c r="G8368">
        <v>956.26</v>
      </c>
      <c r="H8368">
        <v>422549.78</v>
      </c>
      <c r="I8368">
        <v>88.8</v>
      </c>
      <c r="J8368">
        <v>5.6</v>
      </c>
      <c r="K8368">
        <v>83.2</v>
      </c>
    </row>
    <row r="8369" spans="1:11" x14ac:dyDescent="0.3">
      <c r="A8369" t="s">
        <v>737</v>
      </c>
      <c r="B8369" s="2">
        <v>46142</v>
      </c>
      <c r="C8369">
        <v>422549.78</v>
      </c>
      <c r="D8369">
        <v>2351.14</v>
      </c>
      <c r="E8369">
        <v>473.1</v>
      </c>
      <c r="F8369">
        <v>5817.16</v>
      </c>
      <c r="G8369">
        <v>939.9</v>
      </c>
      <c r="H8369">
        <v>415319.62</v>
      </c>
      <c r="I8369">
        <v>87.28</v>
      </c>
      <c r="J8369">
        <v>5.6</v>
      </c>
      <c r="K8369">
        <v>81.680000000000007</v>
      </c>
    </row>
    <row r="8370" spans="1:11" x14ac:dyDescent="0.3">
      <c r="A8370" t="s">
        <v>737</v>
      </c>
      <c r="B8370" s="2">
        <v>46173</v>
      </c>
      <c r="C8370">
        <v>415319.62</v>
      </c>
      <c r="D8370">
        <v>2310.91</v>
      </c>
      <c r="E8370">
        <v>465</v>
      </c>
      <c r="F8370">
        <v>5717.63</v>
      </c>
      <c r="G8370">
        <v>923.82</v>
      </c>
      <c r="H8370">
        <v>408213.18</v>
      </c>
      <c r="I8370">
        <v>85.78</v>
      </c>
      <c r="J8370">
        <v>5.6</v>
      </c>
      <c r="K8370">
        <v>80.180000000000007</v>
      </c>
    </row>
    <row r="8371" spans="1:11" x14ac:dyDescent="0.3">
      <c r="A8371" t="s">
        <v>737</v>
      </c>
      <c r="B8371" s="2">
        <v>46203</v>
      </c>
      <c r="C8371">
        <v>408213.18</v>
      </c>
      <c r="D8371">
        <v>2271.37</v>
      </c>
      <c r="E8371">
        <v>457.04</v>
      </c>
      <c r="F8371">
        <v>5619.79</v>
      </c>
      <c r="G8371">
        <v>908.01</v>
      </c>
      <c r="H8371">
        <v>401228.34</v>
      </c>
      <c r="I8371">
        <v>84.32</v>
      </c>
      <c r="J8371">
        <v>5.6</v>
      </c>
      <c r="K8371">
        <v>78.709999999999994</v>
      </c>
    </row>
    <row r="8372" spans="1:11" x14ac:dyDescent="0.3">
      <c r="A8372" t="s">
        <v>737</v>
      </c>
      <c r="B8372" s="2">
        <v>46234</v>
      </c>
      <c r="C8372">
        <v>401228.34</v>
      </c>
      <c r="D8372">
        <v>2232.5</v>
      </c>
      <c r="E8372">
        <v>449.22</v>
      </c>
      <c r="F8372">
        <v>5523.63</v>
      </c>
      <c r="G8372">
        <v>892.47</v>
      </c>
      <c r="H8372">
        <v>394363.01</v>
      </c>
      <c r="I8372">
        <v>82.87</v>
      </c>
      <c r="J8372">
        <v>5.6</v>
      </c>
      <c r="K8372">
        <v>77.27</v>
      </c>
    </row>
    <row r="8373" spans="1:11" x14ac:dyDescent="0.3">
      <c r="A8373" t="s">
        <v>737</v>
      </c>
      <c r="B8373" s="2">
        <v>46265</v>
      </c>
      <c r="C8373">
        <v>394363.01</v>
      </c>
      <c r="D8373">
        <v>2194.3000000000002</v>
      </c>
      <c r="E8373">
        <v>441.54</v>
      </c>
      <c r="F8373">
        <v>5429.12</v>
      </c>
      <c r="G8373">
        <v>877.2</v>
      </c>
      <c r="H8373">
        <v>387615.15</v>
      </c>
      <c r="I8373">
        <v>81.459999999999994</v>
      </c>
      <c r="J8373">
        <v>5.6</v>
      </c>
      <c r="K8373">
        <v>75.849999999999994</v>
      </c>
    </row>
    <row r="8374" spans="1:11" x14ac:dyDescent="0.3">
      <c r="A8374" t="s">
        <v>737</v>
      </c>
      <c r="B8374" s="2">
        <v>46295</v>
      </c>
      <c r="C8374">
        <v>387615.15</v>
      </c>
      <c r="D8374">
        <v>2156.7600000000002</v>
      </c>
      <c r="E8374">
        <v>433.98</v>
      </c>
      <c r="F8374">
        <v>5336.22</v>
      </c>
      <c r="G8374">
        <v>862.19</v>
      </c>
      <c r="H8374">
        <v>380982.76</v>
      </c>
      <c r="I8374">
        <v>80.06</v>
      </c>
      <c r="J8374">
        <v>5.6</v>
      </c>
      <c r="K8374">
        <v>74.459999999999994</v>
      </c>
    </row>
    <row r="8375" spans="1:11" x14ac:dyDescent="0.3">
      <c r="A8375" t="s">
        <v>737</v>
      </c>
      <c r="B8375" s="2">
        <v>46326</v>
      </c>
      <c r="C8375">
        <v>380982.76</v>
      </c>
      <c r="D8375">
        <v>2119.85</v>
      </c>
      <c r="E8375">
        <v>426.56</v>
      </c>
      <c r="F8375">
        <v>5244.92</v>
      </c>
      <c r="G8375">
        <v>847.44</v>
      </c>
      <c r="H8375">
        <v>374463.85</v>
      </c>
      <c r="I8375">
        <v>78.69</v>
      </c>
      <c r="J8375">
        <v>5.6</v>
      </c>
      <c r="K8375">
        <v>73.09</v>
      </c>
    </row>
    <row r="8376" spans="1:11" x14ac:dyDescent="0.3">
      <c r="A8376" t="s">
        <v>737</v>
      </c>
      <c r="B8376" s="2">
        <v>46356</v>
      </c>
      <c r="C8376">
        <v>374463.85</v>
      </c>
      <c r="D8376">
        <v>2083.58</v>
      </c>
      <c r="E8376">
        <v>419.26</v>
      </c>
      <c r="F8376">
        <v>5155.17</v>
      </c>
      <c r="G8376">
        <v>832.94</v>
      </c>
      <c r="H8376">
        <v>368056.48</v>
      </c>
      <c r="I8376">
        <v>77.349999999999994</v>
      </c>
      <c r="J8376">
        <v>5.6</v>
      </c>
      <c r="K8376">
        <v>71.739999999999995</v>
      </c>
    </row>
    <row r="8377" spans="1:11" x14ac:dyDescent="0.3">
      <c r="A8377" t="s">
        <v>737</v>
      </c>
      <c r="B8377" s="2">
        <v>46387</v>
      </c>
      <c r="C8377">
        <v>368056.48</v>
      </c>
      <c r="D8377">
        <v>2047.93</v>
      </c>
      <c r="E8377">
        <v>412.08</v>
      </c>
      <c r="F8377">
        <v>5066.96</v>
      </c>
      <c r="G8377">
        <v>818.69</v>
      </c>
      <c r="H8377">
        <v>361758.75</v>
      </c>
      <c r="I8377">
        <v>76.02</v>
      </c>
      <c r="J8377">
        <v>5.6</v>
      </c>
      <c r="K8377">
        <v>70.42</v>
      </c>
    </row>
    <row r="8378" spans="1:11" x14ac:dyDescent="0.3">
      <c r="A8378" t="s">
        <v>738</v>
      </c>
      <c r="B8378" s="2">
        <v>46053</v>
      </c>
      <c r="C8378">
        <v>541361.96</v>
      </c>
      <c r="D8378">
        <v>2977.04</v>
      </c>
      <c r="E8378">
        <v>688.13</v>
      </c>
      <c r="F8378">
        <v>3322.33</v>
      </c>
      <c r="G8378">
        <v>287.66000000000003</v>
      </c>
      <c r="H8378">
        <v>537063.84</v>
      </c>
      <c r="I8378">
        <v>112.34</v>
      </c>
      <c r="J8378">
        <v>5.08</v>
      </c>
      <c r="K8378">
        <v>107.25</v>
      </c>
    </row>
    <row r="8379" spans="1:11" x14ac:dyDescent="0.3">
      <c r="A8379" t="s">
        <v>738</v>
      </c>
      <c r="B8379" s="2">
        <v>46081</v>
      </c>
      <c r="C8379">
        <v>537063.84</v>
      </c>
      <c r="D8379">
        <v>2953.4</v>
      </c>
      <c r="E8379">
        <v>682.67</v>
      </c>
      <c r="F8379">
        <v>3295.95</v>
      </c>
      <c r="G8379">
        <v>285.38</v>
      </c>
      <c r="H8379">
        <v>532799.84</v>
      </c>
      <c r="I8379">
        <v>111.44</v>
      </c>
      <c r="J8379">
        <v>5.08</v>
      </c>
      <c r="K8379">
        <v>106.36</v>
      </c>
    </row>
    <row r="8380" spans="1:11" x14ac:dyDescent="0.3">
      <c r="A8380" t="s">
        <v>738</v>
      </c>
      <c r="B8380" s="2">
        <v>46112</v>
      </c>
      <c r="C8380">
        <v>532799.84</v>
      </c>
      <c r="D8380">
        <v>2929.96</v>
      </c>
      <c r="E8380">
        <v>677.25</v>
      </c>
      <c r="F8380">
        <v>3269.78</v>
      </c>
      <c r="G8380">
        <v>283.11</v>
      </c>
      <c r="H8380">
        <v>528569.68999999994</v>
      </c>
      <c r="I8380">
        <v>110.56</v>
      </c>
      <c r="J8380">
        <v>5.08</v>
      </c>
      <c r="K8380">
        <v>105.48</v>
      </c>
    </row>
    <row r="8381" spans="1:11" x14ac:dyDescent="0.3">
      <c r="A8381" t="s">
        <v>738</v>
      </c>
      <c r="B8381" s="2">
        <v>46142</v>
      </c>
      <c r="C8381">
        <v>528569.68999999994</v>
      </c>
      <c r="D8381">
        <v>2906.69</v>
      </c>
      <c r="E8381">
        <v>671.87</v>
      </c>
      <c r="F8381">
        <v>3243.82</v>
      </c>
      <c r="G8381">
        <v>280.87</v>
      </c>
      <c r="H8381">
        <v>524373.13</v>
      </c>
      <c r="I8381">
        <v>109.68</v>
      </c>
      <c r="J8381">
        <v>5.08</v>
      </c>
      <c r="K8381">
        <v>104.6</v>
      </c>
    </row>
    <row r="8382" spans="1:11" x14ac:dyDescent="0.3">
      <c r="A8382" t="s">
        <v>738</v>
      </c>
      <c r="B8382" s="2">
        <v>46173</v>
      </c>
      <c r="C8382">
        <v>524373.13</v>
      </c>
      <c r="D8382">
        <v>2883.62</v>
      </c>
      <c r="E8382">
        <v>666.54</v>
      </c>
      <c r="F8382">
        <v>3218.07</v>
      </c>
      <c r="G8382">
        <v>278.64</v>
      </c>
      <c r="H8382">
        <v>520209.89</v>
      </c>
      <c r="I8382">
        <v>108.81</v>
      </c>
      <c r="J8382">
        <v>5.08</v>
      </c>
      <c r="K8382">
        <v>103.73</v>
      </c>
    </row>
    <row r="8383" spans="1:11" x14ac:dyDescent="0.3">
      <c r="A8383" t="s">
        <v>738</v>
      </c>
      <c r="B8383" s="2">
        <v>46203</v>
      </c>
      <c r="C8383">
        <v>520209.89</v>
      </c>
      <c r="D8383">
        <v>2860.72</v>
      </c>
      <c r="E8383">
        <v>661.24</v>
      </c>
      <c r="F8383">
        <v>3192.52</v>
      </c>
      <c r="G8383">
        <v>276.42</v>
      </c>
      <c r="H8383">
        <v>516079.71</v>
      </c>
      <c r="I8383">
        <v>107.95</v>
      </c>
      <c r="J8383">
        <v>5.08</v>
      </c>
      <c r="K8383">
        <v>102.86</v>
      </c>
    </row>
    <row r="8384" spans="1:11" x14ac:dyDescent="0.3">
      <c r="A8384" t="s">
        <v>738</v>
      </c>
      <c r="B8384" s="2">
        <v>46234</v>
      </c>
      <c r="C8384">
        <v>516079.71</v>
      </c>
      <c r="D8384">
        <v>2838.01</v>
      </c>
      <c r="E8384">
        <v>655.99</v>
      </c>
      <c r="F8384">
        <v>3167.17</v>
      </c>
      <c r="G8384">
        <v>274.23</v>
      </c>
      <c r="H8384">
        <v>511982.31</v>
      </c>
      <c r="I8384">
        <v>107.09</v>
      </c>
      <c r="J8384">
        <v>5.08</v>
      </c>
      <c r="K8384">
        <v>102.01</v>
      </c>
    </row>
    <row r="8385" spans="1:11" x14ac:dyDescent="0.3">
      <c r="A8385" t="s">
        <v>738</v>
      </c>
      <c r="B8385" s="2">
        <v>46265</v>
      </c>
      <c r="C8385">
        <v>511982.31</v>
      </c>
      <c r="D8385">
        <v>2815.48</v>
      </c>
      <c r="E8385">
        <v>650.79</v>
      </c>
      <c r="F8385">
        <v>3142.03</v>
      </c>
      <c r="G8385">
        <v>272.05</v>
      </c>
      <c r="H8385">
        <v>507917.45</v>
      </c>
      <c r="I8385">
        <v>106.24</v>
      </c>
      <c r="J8385">
        <v>5.08</v>
      </c>
      <c r="K8385">
        <v>101.16</v>
      </c>
    </row>
    <row r="8386" spans="1:11" x14ac:dyDescent="0.3">
      <c r="A8386" t="s">
        <v>738</v>
      </c>
      <c r="B8386" s="2">
        <v>46295</v>
      </c>
      <c r="C8386">
        <v>507917.45</v>
      </c>
      <c r="D8386">
        <v>2793.12</v>
      </c>
      <c r="E8386">
        <v>645.62</v>
      </c>
      <c r="F8386">
        <v>3117.08</v>
      </c>
      <c r="G8386">
        <v>269.89</v>
      </c>
      <c r="H8386">
        <v>503884.86</v>
      </c>
      <c r="I8386">
        <v>105.4</v>
      </c>
      <c r="J8386">
        <v>5.08</v>
      </c>
      <c r="K8386">
        <v>100.31</v>
      </c>
    </row>
    <row r="8387" spans="1:11" x14ac:dyDescent="0.3">
      <c r="A8387" t="s">
        <v>738</v>
      </c>
      <c r="B8387" s="2">
        <v>46326</v>
      </c>
      <c r="C8387">
        <v>503884.86</v>
      </c>
      <c r="D8387">
        <v>2770.95</v>
      </c>
      <c r="E8387">
        <v>640.49</v>
      </c>
      <c r="F8387">
        <v>3092.33</v>
      </c>
      <c r="G8387">
        <v>267.75</v>
      </c>
      <c r="H8387">
        <v>499884.28</v>
      </c>
      <c r="I8387">
        <v>104.56</v>
      </c>
      <c r="J8387">
        <v>5.08</v>
      </c>
      <c r="K8387">
        <v>99.48</v>
      </c>
    </row>
    <row r="8388" spans="1:11" x14ac:dyDescent="0.3">
      <c r="A8388" t="s">
        <v>738</v>
      </c>
      <c r="B8388" s="2">
        <v>46356</v>
      </c>
      <c r="C8388">
        <v>499884.28</v>
      </c>
      <c r="D8388">
        <v>2748.95</v>
      </c>
      <c r="E8388">
        <v>635.41</v>
      </c>
      <c r="F8388">
        <v>3067.78</v>
      </c>
      <c r="G8388">
        <v>265.62</v>
      </c>
      <c r="H8388">
        <v>495915.47</v>
      </c>
      <c r="I8388">
        <v>103.73</v>
      </c>
      <c r="J8388">
        <v>5.08</v>
      </c>
      <c r="K8388">
        <v>98.65</v>
      </c>
    </row>
    <row r="8389" spans="1:11" x14ac:dyDescent="0.3">
      <c r="A8389" t="s">
        <v>738</v>
      </c>
      <c r="B8389" s="2">
        <v>46387</v>
      </c>
      <c r="C8389">
        <v>495915.47</v>
      </c>
      <c r="D8389">
        <v>2727.12</v>
      </c>
      <c r="E8389">
        <v>630.36</v>
      </c>
      <c r="F8389">
        <v>3043.42</v>
      </c>
      <c r="G8389">
        <v>263.52</v>
      </c>
      <c r="H8389">
        <v>491978.17</v>
      </c>
      <c r="I8389">
        <v>102.91</v>
      </c>
      <c r="J8389">
        <v>5.08</v>
      </c>
      <c r="K8389">
        <v>97.82</v>
      </c>
    </row>
    <row r="8390" spans="1:11" x14ac:dyDescent="0.3">
      <c r="A8390" t="s">
        <v>739</v>
      </c>
      <c r="B8390" s="2">
        <v>46053</v>
      </c>
      <c r="C8390">
        <v>228352.6</v>
      </c>
      <c r="D8390">
        <v>1257.6500000000001</v>
      </c>
      <c r="E8390">
        <v>316.64999999999998</v>
      </c>
      <c r="F8390">
        <v>2181.1</v>
      </c>
      <c r="G8390">
        <v>258.55</v>
      </c>
      <c r="H8390">
        <v>225596.3</v>
      </c>
      <c r="I8390">
        <v>47.29</v>
      </c>
      <c r="J8390">
        <v>5.41</v>
      </c>
      <c r="K8390">
        <v>41.88</v>
      </c>
    </row>
    <row r="8391" spans="1:11" x14ac:dyDescent="0.3">
      <c r="A8391" t="s">
        <v>739</v>
      </c>
      <c r="B8391" s="2">
        <v>46081</v>
      </c>
      <c r="C8391">
        <v>225596.3</v>
      </c>
      <c r="D8391">
        <v>1242.47</v>
      </c>
      <c r="E8391">
        <v>312.82</v>
      </c>
      <c r="F8391">
        <v>2154.77</v>
      </c>
      <c r="G8391">
        <v>255.43</v>
      </c>
      <c r="H8391">
        <v>222873.27</v>
      </c>
      <c r="I8391">
        <v>46.72</v>
      </c>
      <c r="J8391">
        <v>5.41</v>
      </c>
      <c r="K8391">
        <v>41.31</v>
      </c>
    </row>
    <row r="8392" spans="1:11" x14ac:dyDescent="0.3">
      <c r="A8392" t="s">
        <v>739</v>
      </c>
      <c r="B8392" s="2">
        <v>46112</v>
      </c>
      <c r="C8392">
        <v>222873.27</v>
      </c>
      <c r="D8392">
        <v>1227.47</v>
      </c>
      <c r="E8392">
        <v>309.05</v>
      </c>
      <c r="F8392">
        <v>2128.7600000000002</v>
      </c>
      <c r="G8392">
        <v>252.35</v>
      </c>
      <c r="H8392">
        <v>220183.11</v>
      </c>
      <c r="I8392">
        <v>46.15</v>
      </c>
      <c r="J8392">
        <v>5.41</v>
      </c>
      <c r="K8392">
        <v>40.75</v>
      </c>
    </row>
    <row r="8393" spans="1:11" x14ac:dyDescent="0.3">
      <c r="A8393" t="s">
        <v>739</v>
      </c>
      <c r="B8393" s="2">
        <v>46142</v>
      </c>
      <c r="C8393">
        <v>220183.11</v>
      </c>
      <c r="D8393">
        <v>1212.6600000000001</v>
      </c>
      <c r="E8393">
        <v>305.32</v>
      </c>
      <c r="F8393">
        <v>2103.0700000000002</v>
      </c>
      <c r="G8393">
        <v>249.3</v>
      </c>
      <c r="H8393">
        <v>217525.42</v>
      </c>
      <c r="I8393">
        <v>45.59</v>
      </c>
      <c r="J8393">
        <v>5.41</v>
      </c>
      <c r="K8393">
        <v>40.19</v>
      </c>
    </row>
    <row r="8394" spans="1:11" x14ac:dyDescent="0.3">
      <c r="A8394" t="s">
        <v>739</v>
      </c>
      <c r="B8394" s="2">
        <v>46173</v>
      </c>
      <c r="C8394">
        <v>217525.42</v>
      </c>
      <c r="D8394">
        <v>1198.02</v>
      </c>
      <c r="E8394">
        <v>301.63</v>
      </c>
      <c r="F8394">
        <v>2077.6799999999998</v>
      </c>
      <c r="G8394">
        <v>246.29</v>
      </c>
      <c r="H8394">
        <v>214899.81</v>
      </c>
      <c r="I8394">
        <v>45.04</v>
      </c>
      <c r="J8394">
        <v>5.41</v>
      </c>
      <c r="K8394">
        <v>39.64</v>
      </c>
    </row>
    <row r="8395" spans="1:11" x14ac:dyDescent="0.3">
      <c r="A8395" t="s">
        <v>739</v>
      </c>
      <c r="B8395" s="2">
        <v>46203</v>
      </c>
      <c r="C8395">
        <v>214899.81</v>
      </c>
      <c r="D8395">
        <v>1183.56</v>
      </c>
      <c r="E8395">
        <v>297.99</v>
      </c>
      <c r="F8395">
        <v>2052.6</v>
      </c>
      <c r="G8395">
        <v>243.32</v>
      </c>
      <c r="H8395">
        <v>212305.89</v>
      </c>
      <c r="I8395">
        <v>44.5</v>
      </c>
      <c r="J8395">
        <v>5.41</v>
      </c>
      <c r="K8395">
        <v>39.090000000000003</v>
      </c>
    </row>
    <row r="8396" spans="1:11" x14ac:dyDescent="0.3">
      <c r="A8396" t="s">
        <v>739</v>
      </c>
      <c r="B8396" s="2">
        <v>46234</v>
      </c>
      <c r="C8396">
        <v>212305.89</v>
      </c>
      <c r="D8396">
        <v>1169.27</v>
      </c>
      <c r="E8396">
        <v>294.39999999999998</v>
      </c>
      <c r="F8396">
        <v>2027.83</v>
      </c>
      <c r="G8396">
        <v>240.39</v>
      </c>
      <c r="H8396">
        <v>209743.28</v>
      </c>
      <c r="I8396">
        <v>43.96</v>
      </c>
      <c r="J8396">
        <v>5.41</v>
      </c>
      <c r="K8396">
        <v>38.56</v>
      </c>
    </row>
    <row r="8397" spans="1:11" x14ac:dyDescent="0.3">
      <c r="A8397" t="s">
        <v>739</v>
      </c>
      <c r="B8397" s="2">
        <v>46265</v>
      </c>
      <c r="C8397">
        <v>209743.28</v>
      </c>
      <c r="D8397">
        <v>1155.1600000000001</v>
      </c>
      <c r="E8397">
        <v>290.83999999999997</v>
      </c>
      <c r="F8397">
        <v>2003.35</v>
      </c>
      <c r="G8397">
        <v>237.48</v>
      </c>
      <c r="H8397">
        <v>207211.61</v>
      </c>
      <c r="I8397">
        <v>43.43</v>
      </c>
      <c r="J8397">
        <v>5.41</v>
      </c>
      <c r="K8397">
        <v>38.03</v>
      </c>
    </row>
    <row r="8398" spans="1:11" x14ac:dyDescent="0.3">
      <c r="A8398" t="s">
        <v>739</v>
      </c>
      <c r="B8398" s="2">
        <v>46295</v>
      </c>
      <c r="C8398">
        <v>207211.61</v>
      </c>
      <c r="D8398">
        <v>1141.22</v>
      </c>
      <c r="E8398">
        <v>287.33</v>
      </c>
      <c r="F8398">
        <v>1979.17</v>
      </c>
      <c r="G8398">
        <v>234.62</v>
      </c>
      <c r="H8398">
        <v>204710.49</v>
      </c>
      <c r="I8398">
        <v>42.91</v>
      </c>
      <c r="J8398">
        <v>5.41</v>
      </c>
      <c r="K8398">
        <v>37.5</v>
      </c>
    </row>
    <row r="8399" spans="1:11" x14ac:dyDescent="0.3">
      <c r="A8399" t="s">
        <v>739</v>
      </c>
      <c r="B8399" s="2">
        <v>46326</v>
      </c>
      <c r="C8399">
        <v>204710.49</v>
      </c>
      <c r="D8399">
        <v>1127.44</v>
      </c>
      <c r="E8399">
        <v>283.86</v>
      </c>
      <c r="F8399">
        <v>1955.28</v>
      </c>
      <c r="G8399">
        <v>231.79</v>
      </c>
      <c r="H8399">
        <v>202239.56</v>
      </c>
      <c r="I8399">
        <v>42.39</v>
      </c>
      <c r="J8399">
        <v>5.41</v>
      </c>
      <c r="K8399">
        <v>36.979999999999997</v>
      </c>
    </row>
    <row r="8400" spans="1:11" x14ac:dyDescent="0.3">
      <c r="A8400" t="s">
        <v>739</v>
      </c>
      <c r="B8400" s="2">
        <v>46356</v>
      </c>
      <c r="C8400">
        <v>202239.56</v>
      </c>
      <c r="D8400">
        <v>1113.83</v>
      </c>
      <c r="E8400">
        <v>280.44</v>
      </c>
      <c r="F8400">
        <v>1931.68</v>
      </c>
      <c r="G8400">
        <v>228.99</v>
      </c>
      <c r="H8400">
        <v>199798.45</v>
      </c>
      <c r="I8400">
        <v>41.88</v>
      </c>
      <c r="J8400">
        <v>5.41</v>
      </c>
      <c r="K8400">
        <v>36.47</v>
      </c>
    </row>
    <row r="8401" spans="1:11" x14ac:dyDescent="0.3">
      <c r="A8401" t="s">
        <v>739</v>
      </c>
      <c r="B8401" s="2">
        <v>46387</v>
      </c>
      <c r="C8401">
        <v>199798.45</v>
      </c>
      <c r="D8401">
        <v>1100.3900000000001</v>
      </c>
      <c r="E8401">
        <v>277.05</v>
      </c>
      <c r="F8401">
        <v>1908.36</v>
      </c>
      <c r="G8401">
        <v>226.22</v>
      </c>
      <c r="H8401">
        <v>197386.81</v>
      </c>
      <c r="I8401">
        <v>41.37</v>
      </c>
      <c r="J8401">
        <v>5.41</v>
      </c>
      <c r="K8401">
        <v>35.97</v>
      </c>
    </row>
    <row r="8402" spans="1:11" x14ac:dyDescent="0.3">
      <c r="A8402" t="s">
        <v>740</v>
      </c>
      <c r="B8402" s="2">
        <v>46053</v>
      </c>
      <c r="C8402">
        <v>414860.3</v>
      </c>
      <c r="D8402">
        <v>1975.08</v>
      </c>
      <c r="E8402">
        <v>559.78</v>
      </c>
      <c r="F8402">
        <v>6131.3</v>
      </c>
      <c r="G8402">
        <v>791.73</v>
      </c>
      <c r="H8402">
        <v>407377.49</v>
      </c>
      <c r="I8402">
        <v>85.65</v>
      </c>
      <c r="J8402">
        <v>7.05</v>
      </c>
      <c r="K8402">
        <v>78.599999999999994</v>
      </c>
    </row>
    <row r="8403" spans="1:11" x14ac:dyDescent="0.3">
      <c r="A8403" t="s">
        <v>740</v>
      </c>
      <c r="B8403" s="2">
        <v>46081</v>
      </c>
      <c r="C8403">
        <v>407377.49</v>
      </c>
      <c r="D8403">
        <v>1939.46</v>
      </c>
      <c r="E8403">
        <v>549.67999999999995</v>
      </c>
      <c r="F8403">
        <v>6020.71</v>
      </c>
      <c r="G8403">
        <v>777.45</v>
      </c>
      <c r="H8403">
        <v>400029.64</v>
      </c>
      <c r="I8403">
        <v>84.1</v>
      </c>
      <c r="J8403">
        <v>7.05</v>
      </c>
      <c r="K8403">
        <v>77.05</v>
      </c>
    </row>
    <row r="8404" spans="1:11" x14ac:dyDescent="0.3">
      <c r="A8404" t="s">
        <v>740</v>
      </c>
      <c r="B8404" s="2">
        <v>46112</v>
      </c>
      <c r="C8404">
        <v>400029.64</v>
      </c>
      <c r="D8404">
        <v>1904.47</v>
      </c>
      <c r="E8404">
        <v>539.77</v>
      </c>
      <c r="F8404">
        <v>5912.12</v>
      </c>
      <c r="G8404">
        <v>763.43</v>
      </c>
      <c r="H8404">
        <v>392814.33</v>
      </c>
      <c r="I8404">
        <v>82.59</v>
      </c>
      <c r="J8404">
        <v>7.05</v>
      </c>
      <c r="K8404">
        <v>75.540000000000006</v>
      </c>
    </row>
    <row r="8405" spans="1:11" x14ac:dyDescent="0.3">
      <c r="A8405" t="s">
        <v>740</v>
      </c>
      <c r="B8405" s="2">
        <v>46142</v>
      </c>
      <c r="C8405">
        <v>392814.33</v>
      </c>
      <c r="D8405">
        <v>1870.12</v>
      </c>
      <c r="E8405">
        <v>530.03</v>
      </c>
      <c r="F8405">
        <v>5805.48</v>
      </c>
      <c r="G8405">
        <v>749.66</v>
      </c>
      <c r="H8405">
        <v>385729.15</v>
      </c>
      <c r="I8405">
        <v>81.099999999999994</v>
      </c>
      <c r="J8405">
        <v>7.05</v>
      </c>
      <c r="K8405">
        <v>74.05</v>
      </c>
    </row>
    <row r="8406" spans="1:11" x14ac:dyDescent="0.3">
      <c r="A8406" t="s">
        <v>740</v>
      </c>
      <c r="B8406" s="2">
        <v>46173</v>
      </c>
      <c r="C8406">
        <v>385729.15</v>
      </c>
      <c r="D8406">
        <v>1836.39</v>
      </c>
      <c r="E8406">
        <v>520.47</v>
      </c>
      <c r="F8406">
        <v>5700.77</v>
      </c>
      <c r="G8406">
        <v>736.14</v>
      </c>
      <c r="H8406">
        <v>378771.78</v>
      </c>
      <c r="I8406">
        <v>79.64</v>
      </c>
      <c r="J8406">
        <v>7.05</v>
      </c>
      <c r="K8406">
        <v>72.58</v>
      </c>
    </row>
    <row r="8407" spans="1:11" x14ac:dyDescent="0.3">
      <c r="A8407" t="s">
        <v>740</v>
      </c>
      <c r="B8407" s="2">
        <v>46203</v>
      </c>
      <c r="C8407">
        <v>378771.78</v>
      </c>
      <c r="D8407">
        <v>1803.27</v>
      </c>
      <c r="E8407">
        <v>511.08</v>
      </c>
      <c r="F8407">
        <v>5597.95</v>
      </c>
      <c r="G8407">
        <v>722.86</v>
      </c>
      <c r="H8407">
        <v>371939.89</v>
      </c>
      <c r="I8407">
        <v>78.2</v>
      </c>
      <c r="J8407">
        <v>7.05</v>
      </c>
      <c r="K8407">
        <v>71.150000000000006</v>
      </c>
    </row>
    <row r="8408" spans="1:11" x14ac:dyDescent="0.3">
      <c r="A8408" t="s">
        <v>740</v>
      </c>
      <c r="B8408" s="2">
        <v>46234</v>
      </c>
      <c r="C8408">
        <v>371939.89</v>
      </c>
      <c r="D8408">
        <v>1770.74</v>
      </c>
      <c r="E8408">
        <v>501.86</v>
      </c>
      <c r="F8408">
        <v>5496.98</v>
      </c>
      <c r="G8408">
        <v>709.82</v>
      </c>
      <c r="H8408">
        <v>365231.23</v>
      </c>
      <c r="I8408">
        <v>76.790000000000006</v>
      </c>
      <c r="J8408">
        <v>7.05</v>
      </c>
      <c r="K8408">
        <v>69.739999999999995</v>
      </c>
    </row>
    <row r="8409" spans="1:11" x14ac:dyDescent="0.3">
      <c r="A8409" t="s">
        <v>740</v>
      </c>
      <c r="B8409" s="2">
        <v>46265</v>
      </c>
      <c r="C8409">
        <v>365231.23</v>
      </c>
      <c r="D8409">
        <v>1738.81</v>
      </c>
      <c r="E8409">
        <v>492.81</v>
      </c>
      <c r="F8409">
        <v>5397.83</v>
      </c>
      <c r="G8409">
        <v>697.02</v>
      </c>
      <c r="H8409">
        <v>358643.57</v>
      </c>
      <c r="I8409">
        <v>75.400000000000006</v>
      </c>
      <c r="J8409">
        <v>7.05</v>
      </c>
      <c r="K8409">
        <v>68.349999999999994</v>
      </c>
    </row>
    <row r="8410" spans="1:11" x14ac:dyDescent="0.3">
      <c r="A8410" t="s">
        <v>740</v>
      </c>
      <c r="B8410" s="2">
        <v>46295</v>
      </c>
      <c r="C8410">
        <v>358643.57</v>
      </c>
      <c r="D8410">
        <v>1707.44</v>
      </c>
      <c r="E8410">
        <v>483.92</v>
      </c>
      <c r="F8410">
        <v>5300.47</v>
      </c>
      <c r="G8410">
        <v>684.45</v>
      </c>
      <c r="H8410">
        <v>352174.74</v>
      </c>
      <c r="I8410">
        <v>74.040000000000006</v>
      </c>
      <c r="J8410">
        <v>7.05</v>
      </c>
      <c r="K8410">
        <v>66.989999999999995</v>
      </c>
    </row>
    <row r="8411" spans="1:11" x14ac:dyDescent="0.3">
      <c r="A8411" t="s">
        <v>740</v>
      </c>
      <c r="B8411" s="2">
        <v>46326</v>
      </c>
      <c r="C8411">
        <v>352174.74</v>
      </c>
      <c r="D8411">
        <v>1676.65</v>
      </c>
      <c r="E8411">
        <v>475.2</v>
      </c>
      <c r="F8411">
        <v>5204.8599999999997</v>
      </c>
      <c r="G8411">
        <v>672.1</v>
      </c>
      <c r="H8411">
        <v>345822.58</v>
      </c>
      <c r="I8411">
        <v>72.709999999999994</v>
      </c>
      <c r="J8411">
        <v>7.05</v>
      </c>
      <c r="K8411">
        <v>65.66</v>
      </c>
    </row>
    <row r="8412" spans="1:11" x14ac:dyDescent="0.3">
      <c r="A8412" t="s">
        <v>740</v>
      </c>
      <c r="B8412" s="2">
        <v>46356</v>
      </c>
      <c r="C8412">
        <v>345822.58</v>
      </c>
      <c r="D8412">
        <v>1646.4</v>
      </c>
      <c r="E8412">
        <v>466.62</v>
      </c>
      <c r="F8412">
        <v>5110.9799999999996</v>
      </c>
      <c r="G8412">
        <v>659.98</v>
      </c>
      <c r="H8412">
        <v>339585</v>
      </c>
      <c r="I8412">
        <v>71.400000000000006</v>
      </c>
      <c r="J8412">
        <v>7.05</v>
      </c>
      <c r="K8412">
        <v>64.34</v>
      </c>
    </row>
    <row r="8413" spans="1:11" x14ac:dyDescent="0.3">
      <c r="A8413" t="s">
        <v>740</v>
      </c>
      <c r="B8413" s="2">
        <v>46387</v>
      </c>
      <c r="C8413">
        <v>339585</v>
      </c>
      <c r="D8413">
        <v>1616.71</v>
      </c>
      <c r="E8413">
        <v>458.21</v>
      </c>
      <c r="F8413">
        <v>5018.8</v>
      </c>
      <c r="G8413">
        <v>648.07000000000005</v>
      </c>
      <c r="H8413">
        <v>333459.92</v>
      </c>
      <c r="I8413">
        <v>70.11</v>
      </c>
      <c r="J8413">
        <v>7.05</v>
      </c>
      <c r="K8413">
        <v>63.06</v>
      </c>
    </row>
    <row r="8414" spans="1:11" x14ac:dyDescent="0.3">
      <c r="A8414" t="s">
        <v>741</v>
      </c>
      <c r="B8414" s="2">
        <v>46053</v>
      </c>
      <c r="C8414">
        <v>400835.59</v>
      </c>
      <c r="D8414">
        <v>2255.0300000000002</v>
      </c>
      <c r="E8414">
        <v>529.05999999999995</v>
      </c>
      <c r="F8414">
        <v>1870.12</v>
      </c>
      <c r="G8414">
        <v>595.24</v>
      </c>
      <c r="H8414">
        <v>397841.17</v>
      </c>
      <c r="I8414">
        <v>83.2</v>
      </c>
      <c r="J8414">
        <v>6.18</v>
      </c>
      <c r="K8414">
        <v>77.02</v>
      </c>
    </row>
    <row r="8415" spans="1:11" x14ac:dyDescent="0.3">
      <c r="A8415" t="s">
        <v>741</v>
      </c>
      <c r="B8415" s="2">
        <v>46081</v>
      </c>
      <c r="C8415">
        <v>397841.17</v>
      </c>
      <c r="D8415">
        <v>2238.19</v>
      </c>
      <c r="E8415">
        <v>525.11</v>
      </c>
      <c r="F8415">
        <v>1856.15</v>
      </c>
      <c r="G8415">
        <v>590.79</v>
      </c>
      <c r="H8415">
        <v>394869.12</v>
      </c>
      <c r="I8415">
        <v>82.57</v>
      </c>
      <c r="J8415">
        <v>6.18</v>
      </c>
      <c r="K8415">
        <v>76.400000000000006</v>
      </c>
    </row>
    <row r="8416" spans="1:11" x14ac:dyDescent="0.3">
      <c r="A8416" t="s">
        <v>741</v>
      </c>
      <c r="B8416" s="2">
        <v>46112</v>
      </c>
      <c r="C8416">
        <v>394869.12</v>
      </c>
      <c r="D8416">
        <v>2221.4699999999998</v>
      </c>
      <c r="E8416">
        <v>521.17999999999995</v>
      </c>
      <c r="F8416">
        <v>1842.28</v>
      </c>
      <c r="G8416">
        <v>586.38</v>
      </c>
      <c r="H8416">
        <v>391919.27</v>
      </c>
      <c r="I8416">
        <v>81.96</v>
      </c>
      <c r="J8416">
        <v>6.18</v>
      </c>
      <c r="K8416">
        <v>75.78</v>
      </c>
    </row>
    <row r="8417" spans="1:11" x14ac:dyDescent="0.3">
      <c r="A8417" t="s">
        <v>741</v>
      </c>
      <c r="B8417" s="2">
        <v>46142</v>
      </c>
      <c r="C8417">
        <v>391919.27</v>
      </c>
      <c r="D8417">
        <v>2204.87</v>
      </c>
      <c r="E8417">
        <v>517.29</v>
      </c>
      <c r="F8417">
        <v>1828.52</v>
      </c>
      <c r="G8417">
        <v>582</v>
      </c>
      <c r="H8417">
        <v>388991.46</v>
      </c>
      <c r="I8417">
        <v>81.34</v>
      </c>
      <c r="J8417">
        <v>6.18</v>
      </c>
      <c r="K8417">
        <v>75.17</v>
      </c>
    </row>
    <row r="8418" spans="1:11" x14ac:dyDescent="0.3">
      <c r="A8418" t="s">
        <v>741</v>
      </c>
      <c r="B8418" s="2">
        <v>46173</v>
      </c>
      <c r="C8418">
        <v>388991.46</v>
      </c>
      <c r="D8418">
        <v>2188.4</v>
      </c>
      <c r="E8418">
        <v>513.41999999999996</v>
      </c>
      <c r="F8418">
        <v>1814.86</v>
      </c>
      <c r="G8418">
        <v>577.65</v>
      </c>
      <c r="H8418">
        <v>386085.53</v>
      </c>
      <c r="I8418">
        <v>80.739999999999995</v>
      </c>
      <c r="J8418">
        <v>6.18</v>
      </c>
      <c r="K8418">
        <v>74.56</v>
      </c>
    </row>
    <row r="8419" spans="1:11" x14ac:dyDescent="0.3">
      <c r="A8419" t="s">
        <v>741</v>
      </c>
      <c r="B8419" s="2">
        <v>46203</v>
      </c>
      <c r="C8419">
        <v>386085.53</v>
      </c>
      <c r="D8419">
        <v>2172.0500000000002</v>
      </c>
      <c r="E8419">
        <v>509.59</v>
      </c>
      <c r="F8419">
        <v>1801.3</v>
      </c>
      <c r="G8419">
        <v>573.34</v>
      </c>
      <c r="H8419">
        <v>383201.3</v>
      </c>
      <c r="I8419">
        <v>80.13</v>
      </c>
      <c r="J8419">
        <v>6.18</v>
      </c>
      <c r="K8419">
        <v>73.959999999999994</v>
      </c>
    </row>
    <row r="8420" spans="1:11" x14ac:dyDescent="0.3">
      <c r="A8420" t="s">
        <v>741</v>
      </c>
      <c r="B8420" s="2">
        <v>46234</v>
      </c>
      <c r="C8420">
        <v>383201.3</v>
      </c>
      <c r="D8420">
        <v>2155.83</v>
      </c>
      <c r="E8420">
        <v>505.78</v>
      </c>
      <c r="F8420">
        <v>1787.85</v>
      </c>
      <c r="G8420">
        <v>569.04999999999995</v>
      </c>
      <c r="H8420">
        <v>380338.61</v>
      </c>
      <c r="I8420">
        <v>79.540000000000006</v>
      </c>
      <c r="J8420">
        <v>6.18</v>
      </c>
      <c r="K8420">
        <v>73.36</v>
      </c>
    </row>
    <row r="8421" spans="1:11" x14ac:dyDescent="0.3">
      <c r="A8421" t="s">
        <v>741</v>
      </c>
      <c r="B8421" s="2">
        <v>46265</v>
      </c>
      <c r="C8421">
        <v>380338.61</v>
      </c>
      <c r="D8421">
        <v>2139.7199999999998</v>
      </c>
      <c r="E8421">
        <v>502</v>
      </c>
      <c r="F8421">
        <v>1774.49</v>
      </c>
      <c r="G8421">
        <v>564.79999999999995</v>
      </c>
      <c r="H8421">
        <v>377497.32</v>
      </c>
      <c r="I8421">
        <v>78.94</v>
      </c>
      <c r="J8421">
        <v>6.18</v>
      </c>
      <c r="K8421">
        <v>72.760000000000005</v>
      </c>
    </row>
    <row r="8422" spans="1:11" x14ac:dyDescent="0.3">
      <c r="A8422" t="s">
        <v>741</v>
      </c>
      <c r="B8422" s="2">
        <v>46295</v>
      </c>
      <c r="C8422">
        <v>377497.32</v>
      </c>
      <c r="D8422">
        <v>2123.7399999999998</v>
      </c>
      <c r="E8422">
        <v>498.25</v>
      </c>
      <c r="F8422">
        <v>1761.24</v>
      </c>
      <c r="G8422">
        <v>560.58000000000004</v>
      </c>
      <c r="H8422">
        <v>374677.24</v>
      </c>
      <c r="I8422">
        <v>78.349999999999994</v>
      </c>
      <c r="J8422">
        <v>6.18</v>
      </c>
      <c r="K8422">
        <v>72.17</v>
      </c>
    </row>
    <row r="8423" spans="1:11" x14ac:dyDescent="0.3">
      <c r="A8423" t="s">
        <v>741</v>
      </c>
      <c r="B8423" s="2">
        <v>46326</v>
      </c>
      <c r="C8423">
        <v>374677.24</v>
      </c>
      <c r="D8423">
        <v>2107.87</v>
      </c>
      <c r="E8423">
        <v>494.53</v>
      </c>
      <c r="F8423">
        <v>1748.08</v>
      </c>
      <c r="G8423">
        <v>556.4</v>
      </c>
      <c r="H8423">
        <v>371878.24</v>
      </c>
      <c r="I8423">
        <v>77.77</v>
      </c>
      <c r="J8423">
        <v>6.18</v>
      </c>
      <c r="K8423">
        <v>71.59</v>
      </c>
    </row>
    <row r="8424" spans="1:11" x14ac:dyDescent="0.3">
      <c r="A8424" t="s">
        <v>741</v>
      </c>
      <c r="B8424" s="2">
        <v>46356</v>
      </c>
      <c r="C8424">
        <v>371878.24</v>
      </c>
      <c r="D8424">
        <v>2092.12</v>
      </c>
      <c r="E8424">
        <v>490.84</v>
      </c>
      <c r="F8424">
        <v>1735.02</v>
      </c>
      <c r="G8424">
        <v>552.24</v>
      </c>
      <c r="H8424">
        <v>369100.14</v>
      </c>
      <c r="I8424">
        <v>77.19</v>
      </c>
      <c r="J8424">
        <v>6.18</v>
      </c>
      <c r="K8424">
        <v>71.010000000000005</v>
      </c>
    </row>
    <row r="8425" spans="1:11" x14ac:dyDescent="0.3">
      <c r="A8425" t="s">
        <v>741</v>
      </c>
      <c r="B8425" s="2">
        <v>46387</v>
      </c>
      <c r="C8425">
        <v>369100.14</v>
      </c>
      <c r="D8425">
        <v>2076.5</v>
      </c>
      <c r="E8425">
        <v>487.17</v>
      </c>
      <c r="F8425">
        <v>1722.06</v>
      </c>
      <c r="G8425">
        <v>548.11</v>
      </c>
      <c r="H8425">
        <v>366342.8</v>
      </c>
      <c r="I8425">
        <v>76.61</v>
      </c>
      <c r="J8425">
        <v>6.18</v>
      </c>
      <c r="K8425">
        <v>70.430000000000007</v>
      </c>
    </row>
    <row r="8426" spans="1:11" x14ac:dyDescent="0.3">
      <c r="A8426" t="s">
        <v>742</v>
      </c>
      <c r="B8426" s="2">
        <v>46053</v>
      </c>
      <c r="C8426">
        <v>264948.67</v>
      </c>
      <c r="D8426">
        <v>1384.14</v>
      </c>
      <c r="E8426">
        <v>350.3</v>
      </c>
      <c r="F8426">
        <v>1695.34</v>
      </c>
      <c r="G8426">
        <v>202.56</v>
      </c>
      <c r="H8426">
        <v>262700.46999999997</v>
      </c>
      <c r="I8426">
        <v>54.96</v>
      </c>
      <c r="J8426">
        <v>7.55</v>
      </c>
      <c r="K8426">
        <v>47.42</v>
      </c>
    </row>
    <row r="8427" spans="1:11" x14ac:dyDescent="0.3">
      <c r="A8427" t="s">
        <v>742</v>
      </c>
      <c r="B8427" s="2">
        <v>46081</v>
      </c>
      <c r="C8427">
        <v>262700.46999999997</v>
      </c>
      <c r="D8427">
        <v>1372.39</v>
      </c>
      <c r="E8427">
        <v>347.33</v>
      </c>
      <c r="F8427">
        <v>1680.95</v>
      </c>
      <c r="G8427">
        <v>200.84</v>
      </c>
      <c r="H8427">
        <v>260471.34</v>
      </c>
      <c r="I8427">
        <v>54.5</v>
      </c>
      <c r="J8427">
        <v>7.55</v>
      </c>
      <c r="K8427">
        <v>46.95</v>
      </c>
    </row>
    <row r="8428" spans="1:11" x14ac:dyDescent="0.3">
      <c r="A8428" t="s">
        <v>742</v>
      </c>
      <c r="B8428" s="2">
        <v>46112</v>
      </c>
      <c r="C8428">
        <v>260471.34</v>
      </c>
      <c r="D8428">
        <v>1360.75</v>
      </c>
      <c r="E8428">
        <v>344.38</v>
      </c>
      <c r="F8428">
        <v>1666.69</v>
      </c>
      <c r="G8428">
        <v>199.14</v>
      </c>
      <c r="H8428">
        <v>258261.13</v>
      </c>
      <c r="I8428">
        <v>54.03</v>
      </c>
      <c r="J8428">
        <v>7.55</v>
      </c>
      <c r="K8428">
        <v>46.49</v>
      </c>
    </row>
    <row r="8429" spans="1:11" x14ac:dyDescent="0.3">
      <c r="A8429" t="s">
        <v>742</v>
      </c>
      <c r="B8429" s="2">
        <v>46142</v>
      </c>
      <c r="C8429">
        <v>258261.13</v>
      </c>
      <c r="D8429">
        <v>1349.2</v>
      </c>
      <c r="E8429">
        <v>341.46</v>
      </c>
      <c r="F8429">
        <v>1652.55</v>
      </c>
      <c r="G8429">
        <v>197.45</v>
      </c>
      <c r="H8429">
        <v>256069.67</v>
      </c>
      <c r="I8429">
        <v>53.58</v>
      </c>
      <c r="J8429">
        <v>7.55</v>
      </c>
      <c r="K8429">
        <v>46.03</v>
      </c>
    </row>
    <row r="8430" spans="1:11" x14ac:dyDescent="0.3">
      <c r="A8430" t="s">
        <v>742</v>
      </c>
      <c r="B8430" s="2">
        <v>46173</v>
      </c>
      <c r="C8430">
        <v>256069.67</v>
      </c>
      <c r="D8430">
        <v>1337.75</v>
      </c>
      <c r="E8430">
        <v>338.56</v>
      </c>
      <c r="F8430">
        <v>1638.52</v>
      </c>
      <c r="G8430">
        <v>195.77</v>
      </c>
      <c r="H8430">
        <v>253896.81</v>
      </c>
      <c r="I8430">
        <v>53.12</v>
      </c>
      <c r="J8430">
        <v>7.55</v>
      </c>
      <c r="K8430">
        <v>45.58</v>
      </c>
    </row>
    <row r="8431" spans="1:11" x14ac:dyDescent="0.3">
      <c r="A8431" t="s">
        <v>742</v>
      </c>
      <c r="B8431" s="2">
        <v>46203</v>
      </c>
      <c r="C8431">
        <v>253896.81</v>
      </c>
      <c r="D8431">
        <v>1326.4</v>
      </c>
      <c r="E8431">
        <v>335.69</v>
      </c>
      <c r="F8431">
        <v>1624.62</v>
      </c>
      <c r="G8431">
        <v>194.11</v>
      </c>
      <c r="H8431">
        <v>251742.39</v>
      </c>
      <c r="I8431">
        <v>52.67</v>
      </c>
      <c r="J8431">
        <v>7.55</v>
      </c>
      <c r="K8431">
        <v>45.12</v>
      </c>
    </row>
    <row r="8432" spans="1:11" x14ac:dyDescent="0.3">
      <c r="A8432" t="s">
        <v>742</v>
      </c>
      <c r="B8432" s="2">
        <v>46234</v>
      </c>
      <c r="C8432">
        <v>251742.39</v>
      </c>
      <c r="D8432">
        <v>1315.14</v>
      </c>
      <c r="E8432">
        <v>332.84</v>
      </c>
      <c r="F8432">
        <v>1610.84</v>
      </c>
      <c r="G8432">
        <v>192.47</v>
      </c>
      <c r="H8432">
        <v>249606.25</v>
      </c>
      <c r="I8432">
        <v>52.22</v>
      </c>
      <c r="J8432">
        <v>7.55</v>
      </c>
      <c r="K8432">
        <v>44.68</v>
      </c>
    </row>
    <row r="8433" spans="1:11" x14ac:dyDescent="0.3">
      <c r="A8433" t="s">
        <v>742</v>
      </c>
      <c r="B8433" s="2">
        <v>46265</v>
      </c>
      <c r="C8433">
        <v>249606.25</v>
      </c>
      <c r="D8433">
        <v>1303.98</v>
      </c>
      <c r="E8433">
        <v>330.02</v>
      </c>
      <c r="F8433">
        <v>1597.17</v>
      </c>
      <c r="G8433">
        <v>190.83</v>
      </c>
      <c r="H8433">
        <v>247488.23</v>
      </c>
      <c r="I8433">
        <v>51.78</v>
      </c>
      <c r="J8433">
        <v>7.55</v>
      </c>
      <c r="K8433">
        <v>44.23</v>
      </c>
    </row>
    <row r="8434" spans="1:11" x14ac:dyDescent="0.3">
      <c r="A8434" t="s">
        <v>742</v>
      </c>
      <c r="B8434" s="2">
        <v>46295</v>
      </c>
      <c r="C8434">
        <v>247488.23</v>
      </c>
      <c r="D8434">
        <v>1292.92</v>
      </c>
      <c r="E8434">
        <v>327.22000000000003</v>
      </c>
      <c r="F8434">
        <v>1583.61</v>
      </c>
      <c r="G8434">
        <v>189.21</v>
      </c>
      <c r="H8434">
        <v>245388.19</v>
      </c>
      <c r="I8434">
        <v>51.34</v>
      </c>
      <c r="J8434">
        <v>7.55</v>
      </c>
      <c r="K8434">
        <v>43.8</v>
      </c>
    </row>
    <row r="8435" spans="1:11" x14ac:dyDescent="0.3">
      <c r="A8435" t="s">
        <v>742</v>
      </c>
      <c r="B8435" s="2">
        <v>46326</v>
      </c>
      <c r="C8435">
        <v>245388.19</v>
      </c>
      <c r="D8435">
        <v>1281.95</v>
      </c>
      <c r="E8435">
        <v>324.44</v>
      </c>
      <c r="F8435">
        <v>1570.18</v>
      </c>
      <c r="G8435">
        <v>187.61</v>
      </c>
      <c r="H8435">
        <v>243305.97</v>
      </c>
      <c r="I8435">
        <v>50.91</v>
      </c>
      <c r="J8435">
        <v>7.55</v>
      </c>
      <c r="K8435">
        <v>43.36</v>
      </c>
    </row>
    <row r="8436" spans="1:11" x14ac:dyDescent="0.3">
      <c r="A8436" t="s">
        <v>742</v>
      </c>
      <c r="B8436" s="2">
        <v>46356</v>
      </c>
      <c r="C8436">
        <v>243305.97</v>
      </c>
      <c r="D8436">
        <v>1271.07</v>
      </c>
      <c r="E8436">
        <v>321.69</v>
      </c>
      <c r="F8436">
        <v>1556.85</v>
      </c>
      <c r="G8436">
        <v>186.02</v>
      </c>
      <c r="H8436">
        <v>241241.41</v>
      </c>
      <c r="I8436">
        <v>50.47</v>
      </c>
      <c r="J8436">
        <v>7.55</v>
      </c>
      <c r="K8436">
        <v>42.93</v>
      </c>
    </row>
    <row r="8437" spans="1:11" x14ac:dyDescent="0.3">
      <c r="A8437" t="s">
        <v>742</v>
      </c>
      <c r="B8437" s="2">
        <v>46387</v>
      </c>
      <c r="C8437">
        <v>241241.41</v>
      </c>
      <c r="D8437">
        <v>1260.29</v>
      </c>
      <c r="E8437">
        <v>318.95999999999998</v>
      </c>
      <c r="F8437">
        <v>1543.64</v>
      </c>
      <c r="G8437">
        <v>184.44</v>
      </c>
      <c r="H8437">
        <v>239194.37</v>
      </c>
      <c r="I8437">
        <v>50.05</v>
      </c>
      <c r="J8437">
        <v>7.55</v>
      </c>
      <c r="K8437">
        <v>42.5</v>
      </c>
    </row>
    <row r="8438" spans="1:11" x14ac:dyDescent="0.3">
      <c r="A8438" t="s">
        <v>743</v>
      </c>
      <c r="B8438" s="2">
        <v>46053</v>
      </c>
      <c r="C8438">
        <v>561964.07999999996</v>
      </c>
      <c r="D8438">
        <v>2710.07</v>
      </c>
      <c r="E8438">
        <v>617.88</v>
      </c>
      <c r="F8438">
        <v>8767.08</v>
      </c>
      <c r="G8438">
        <v>358.53</v>
      </c>
      <c r="H8438">
        <v>552220.59</v>
      </c>
      <c r="I8438">
        <v>127.67</v>
      </c>
      <c r="J8438">
        <v>5.72</v>
      </c>
      <c r="K8438">
        <v>121.95</v>
      </c>
    </row>
    <row r="8439" spans="1:11" x14ac:dyDescent="0.3">
      <c r="A8439" t="s">
        <v>743</v>
      </c>
      <c r="B8439" s="2">
        <v>46081</v>
      </c>
      <c r="C8439">
        <v>552220.59</v>
      </c>
      <c r="D8439">
        <v>2663.08</v>
      </c>
      <c r="E8439">
        <v>607.16999999999996</v>
      </c>
      <c r="F8439">
        <v>8615.08</v>
      </c>
      <c r="G8439">
        <v>352.31</v>
      </c>
      <c r="H8439">
        <v>542646.03</v>
      </c>
      <c r="I8439">
        <v>125.45</v>
      </c>
      <c r="J8439">
        <v>5.72</v>
      </c>
      <c r="K8439">
        <v>119.73</v>
      </c>
    </row>
    <row r="8440" spans="1:11" x14ac:dyDescent="0.3">
      <c r="A8440" t="s">
        <v>743</v>
      </c>
      <c r="B8440" s="2">
        <v>46112</v>
      </c>
      <c r="C8440">
        <v>542646.03</v>
      </c>
      <c r="D8440">
        <v>2616.91</v>
      </c>
      <c r="E8440">
        <v>596.64</v>
      </c>
      <c r="F8440">
        <v>8465.7000000000007</v>
      </c>
      <c r="G8440">
        <v>346.21</v>
      </c>
      <c r="H8440">
        <v>533237.48</v>
      </c>
      <c r="I8440">
        <v>123.28</v>
      </c>
      <c r="J8440">
        <v>5.72</v>
      </c>
      <c r="K8440">
        <v>117.56</v>
      </c>
    </row>
    <row r="8441" spans="1:11" x14ac:dyDescent="0.3">
      <c r="A8441" t="s">
        <v>743</v>
      </c>
      <c r="B8441" s="2">
        <v>46142</v>
      </c>
      <c r="C8441">
        <v>533237.48</v>
      </c>
      <c r="D8441">
        <v>2571.54</v>
      </c>
      <c r="E8441">
        <v>586.29999999999995</v>
      </c>
      <c r="F8441">
        <v>8318.92</v>
      </c>
      <c r="G8441">
        <v>340.2</v>
      </c>
      <c r="H8441">
        <v>523992.06</v>
      </c>
      <c r="I8441">
        <v>121.14</v>
      </c>
      <c r="J8441">
        <v>5.72</v>
      </c>
      <c r="K8441">
        <v>115.42</v>
      </c>
    </row>
    <row r="8442" spans="1:11" x14ac:dyDescent="0.3">
      <c r="A8442" t="s">
        <v>743</v>
      </c>
      <c r="B8442" s="2">
        <v>46173</v>
      </c>
      <c r="C8442">
        <v>523992.06</v>
      </c>
      <c r="D8442">
        <v>2526.9499999999998</v>
      </c>
      <c r="E8442">
        <v>576.13</v>
      </c>
      <c r="F8442">
        <v>8174.69</v>
      </c>
      <c r="G8442">
        <v>334.3</v>
      </c>
      <c r="H8442">
        <v>514906.94</v>
      </c>
      <c r="I8442">
        <v>119.04</v>
      </c>
      <c r="J8442">
        <v>5.72</v>
      </c>
      <c r="K8442">
        <v>113.32</v>
      </c>
    </row>
    <row r="8443" spans="1:11" x14ac:dyDescent="0.3">
      <c r="A8443" t="s">
        <v>743</v>
      </c>
      <c r="B8443" s="2">
        <v>46203</v>
      </c>
      <c r="C8443">
        <v>514906.94</v>
      </c>
      <c r="D8443">
        <v>2483.14</v>
      </c>
      <c r="E8443">
        <v>566.14</v>
      </c>
      <c r="F8443">
        <v>8032.95</v>
      </c>
      <c r="G8443">
        <v>328.51</v>
      </c>
      <c r="H8443">
        <v>505979.34</v>
      </c>
      <c r="I8443">
        <v>116.98</v>
      </c>
      <c r="J8443">
        <v>5.72</v>
      </c>
      <c r="K8443">
        <v>111.25</v>
      </c>
    </row>
    <row r="8444" spans="1:11" x14ac:dyDescent="0.3">
      <c r="A8444" t="s">
        <v>743</v>
      </c>
      <c r="B8444" s="2">
        <v>46234</v>
      </c>
      <c r="C8444">
        <v>505979.34</v>
      </c>
      <c r="D8444">
        <v>2440.09</v>
      </c>
      <c r="E8444">
        <v>556.32000000000005</v>
      </c>
      <c r="F8444">
        <v>7893.68</v>
      </c>
      <c r="G8444">
        <v>322.81</v>
      </c>
      <c r="H8444">
        <v>497206.53</v>
      </c>
      <c r="I8444">
        <v>114.95</v>
      </c>
      <c r="J8444">
        <v>5.72</v>
      </c>
      <c r="K8444">
        <v>109.23</v>
      </c>
    </row>
    <row r="8445" spans="1:11" x14ac:dyDescent="0.3">
      <c r="A8445" t="s">
        <v>743</v>
      </c>
      <c r="B8445" s="2">
        <v>46265</v>
      </c>
      <c r="C8445">
        <v>497206.53</v>
      </c>
      <c r="D8445">
        <v>2397.7800000000002</v>
      </c>
      <c r="E8445">
        <v>546.67999999999995</v>
      </c>
      <c r="F8445">
        <v>7756.81</v>
      </c>
      <c r="G8445">
        <v>317.20999999999998</v>
      </c>
      <c r="H8445">
        <v>488585.82</v>
      </c>
      <c r="I8445">
        <v>112.96</v>
      </c>
      <c r="J8445">
        <v>5.72</v>
      </c>
      <c r="K8445">
        <v>107.23</v>
      </c>
    </row>
    <row r="8446" spans="1:11" x14ac:dyDescent="0.3">
      <c r="A8446" t="s">
        <v>743</v>
      </c>
      <c r="B8446" s="2">
        <v>46295</v>
      </c>
      <c r="C8446">
        <v>488585.82</v>
      </c>
      <c r="D8446">
        <v>2356.21</v>
      </c>
      <c r="E8446">
        <v>537.20000000000005</v>
      </c>
      <c r="F8446">
        <v>7622.32</v>
      </c>
      <c r="G8446">
        <v>311.70999999999998</v>
      </c>
      <c r="H8446">
        <v>480114.58</v>
      </c>
      <c r="I8446">
        <v>111</v>
      </c>
      <c r="J8446">
        <v>5.72</v>
      </c>
      <c r="K8446">
        <v>105.28</v>
      </c>
    </row>
    <row r="8447" spans="1:11" x14ac:dyDescent="0.3">
      <c r="A8447" t="s">
        <v>743</v>
      </c>
      <c r="B8447" s="2">
        <v>46326</v>
      </c>
      <c r="C8447">
        <v>480114.58</v>
      </c>
      <c r="D8447">
        <v>2315.35</v>
      </c>
      <c r="E8447">
        <v>527.89</v>
      </c>
      <c r="F8447">
        <v>7490.17</v>
      </c>
      <c r="G8447">
        <v>306.31</v>
      </c>
      <c r="H8447">
        <v>471790.22</v>
      </c>
      <c r="I8447">
        <v>109.07</v>
      </c>
      <c r="J8447">
        <v>5.72</v>
      </c>
      <c r="K8447">
        <v>103.35</v>
      </c>
    </row>
    <row r="8448" spans="1:11" x14ac:dyDescent="0.3">
      <c r="A8448" t="s">
        <v>743</v>
      </c>
      <c r="B8448" s="2">
        <v>46356</v>
      </c>
      <c r="C8448">
        <v>471790.22</v>
      </c>
      <c r="D8448">
        <v>2275.21</v>
      </c>
      <c r="E8448">
        <v>518.73</v>
      </c>
      <c r="F8448">
        <v>7360.3</v>
      </c>
      <c r="G8448">
        <v>301</v>
      </c>
      <c r="H8448">
        <v>463610.19</v>
      </c>
      <c r="I8448">
        <v>107.18</v>
      </c>
      <c r="J8448">
        <v>5.72</v>
      </c>
      <c r="K8448">
        <v>101.46</v>
      </c>
    </row>
    <row r="8449" spans="1:11" x14ac:dyDescent="0.3">
      <c r="A8449" t="s">
        <v>743</v>
      </c>
      <c r="B8449" s="2">
        <v>46387</v>
      </c>
      <c r="C8449">
        <v>463610.19</v>
      </c>
      <c r="D8449">
        <v>2235.7600000000002</v>
      </c>
      <c r="E8449">
        <v>509.74</v>
      </c>
      <c r="F8449">
        <v>7232.68</v>
      </c>
      <c r="G8449">
        <v>295.77999999999997</v>
      </c>
      <c r="H8449">
        <v>455571.98</v>
      </c>
      <c r="I8449">
        <v>105.32</v>
      </c>
      <c r="J8449">
        <v>5.72</v>
      </c>
      <c r="K8449">
        <v>99.6</v>
      </c>
    </row>
    <row r="8450" spans="1:11" x14ac:dyDescent="0.3">
      <c r="A8450" t="s">
        <v>744</v>
      </c>
      <c r="B8450" s="2">
        <v>46053</v>
      </c>
      <c r="C8450">
        <v>542919.68999999994</v>
      </c>
      <c r="D8450">
        <v>3051.66</v>
      </c>
      <c r="E8450">
        <v>665.02</v>
      </c>
      <c r="F8450">
        <v>8600.7800000000007</v>
      </c>
      <c r="G8450">
        <v>353.08</v>
      </c>
      <c r="H8450">
        <v>533300.80000000005</v>
      </c>
      <c r="I8450">
        <v>123.32</v>
      </c>
      <c r="J8450">
        <v>6.75</v>
      </c>
      <c r="K8450">
        <v>116.56</v>
      </c>
    </row>
    <row r="8451" spans="1:11" x14ac:dyDescent="0.3">
      <c r="A8451" t="s">
        <v>744</v>
      </c>
      <c r="B8451" s="2">
        <v>46081</v>
      </c>
      <c r="C8451">
        <v>533300.80000000005</v>
      </c>
      <c r="D8451">
        <v>2997.59</v>
      </c>
      <c r="E8451">
        <v>653.24</v>
      </c>
      <c r="F8451">
        <v>8448.4</v>
      </c>
      <c r="G8451">
        <v>346.82</v>
      </c>
      <c r="H8451">
        <v>523852.33</v>
      </c>
      <c r="I8451">
        <v>121.13</v>
      </c>
      <c r="J8451">
        <v>6.75</v>
      </c>
      <c r="K8451">
        <v>114.38</v>
      </c>
    </row>
    <row r="8452" spans="1:11" x14ac:dyDescent="0.3">
      <c r="A8452" t="s">
        <v>744</v>
      </c>
      <c r="B8452" s="2">
        <v>46112</v>
      </c>
      <c r="C8452">
        <v>523852.33</v>
      </c>
      <c r="D8452">
        <v>2944.49</v>
      </c>
      <c r="E8452">
        <v>641.66999999999996</v>
      </c>
      <c r="F8452">
        <v>8298.7199999999993</v>
      </c>
      <c r="G8452">
        <v>340.68</v>
      </c>
      <c r="H8452">
        <v>514571.26</v>
      </c>
      <c r="I8452">
        <v>118.99</v>
      </c>
      <c r="J8452">
        <v>6.75</v>
      </c>
      <c r="K8452">
        <v>112.23</v>
      </c>
    </row>
    <row r="8453" spans="1:11" x14ac:dyDescent="0.3">
      <c r="A8453" t="s">
        <v>744</v>
      </c>
      <c r="B8453" s="2">
        <v>46142</v>
      </c>
      <c r="C8453">
        <v>514571.26</v>
      </c>
      <c r="D8453">
        <v>2892.32</v>
      </c>
      <c r="E8453">
        <v>630.29999999999995</v>
      </c>
      <c r="F8453">
        <v>8151.7</v>
      </c>
      <c r="G8453">
        <v>334.64</v>
      </c>
      <c r="H8453">
        <v>505454.62</v>
      </c>
      <c r="I8453">
        <v>116.88</v>
      </c>
      <c r="J8453">
        <v>6.75</v>
      </c>
      <c r="K8453">
        <v>110.13</v>
      </c>
    </row>
    <row r="8454" spans="1:11" x14ac:dyDescent="0.3">
      <c r="A8454" t="s">
        <v>744</v>
      </c>
      <c r="B8454" s="2">
        <v>46173</v>
      </c>
      <c r="C8454">
        <v>505454.62</v>
      </c>
      <c r="D8454">
        <v>2841.08</v>
      </c>
      <c r="E8454">
        <v>619.13</v>
      </c>
      <c r="F8454">
        <v>8007.27</v>
      </c>
      <c r="G8454">
        <v>328.71</v>
      </c>
      <c r="H8454">
        <v>496499.5</v>
      </c>
      <c r="I8454">
        <v>114.81</v>
      </c>
      <c r="J8454">
        <v>6.75</v>
      </c>
      <c r="K8454">
        <v>108.05</v>
      </c>
    </row>
    <row r="8455" spans="1:11" x14ac:dyDescent="0.3">
      <c r="A8455" t="s">
        <v>744</v>
      </c>
      <c r="B8455" s="2">
        <v>46203</v>
      </c>
      <c r="C8455">
        <v>496499.5</v>
      </c>
      <c r="D8455">
        <v>2790.74</v>
      </c>
      <c r="E8455">
        <v>608.16</v>
      </c>
      <c r="F8455">
        <v>7865.41</v>
      </c>
      <c r="G8455">
        <v>322.89</v>
      </c>
      <c r="H8455">
        <v>487703.03999999998</v>
      </c>
      <c r="I8455">
        <v>112.77</v>
      </c>
      <c r="J8455">
        <v>6.75</v>
      </c>
      <c r="K8455">
        <v>106.02</v>
      </c>
    </row>
    <row r="8456" spans="1:11" x14ac:dyDescent="0.3">
      <c r="A8456" t="s">
        <v>744</v>
      </c>
      <c r="B8456" s="2">
        <v>46234</v>
      </c>
      <c r="C8456">
        <v>487703.03999999998</v>
      </c>
      <c r="D8456">
        <v>2741.3</v>
      </c>
      <c r="E8456">
        <v>597.39</v>
      </c>
      <c r="F8456">
        <v>7726.06</v>
      </c>
      <c r="G8456">
        <v>317.17</v>
      </c>
      <c r="H8456">
        <v>479062.43</v>
      </c>
      <c r="I8456">
        <v>110.78</v>
      </c>
      <c r="J8456">
        <v>6.75</v>
      </c>
      <c r="K8456">
        <v>104.02</v>
      </c>
    </row>
    <row r="8457" spans="1:11" x14ac:dyDescent="0.3">
      <c r="A8457" t="s">
        <v>744</v>
      </c>
      <c r="B8457" s="2">
        <v>46265</v>
      </c>
      <c r="C8457">
        <v>479062.43</v>
      </c>
      <c r="D8457">
        <v>2692.73</v>
      </c>
      <c r="E8457">
        <v>586.80999999999995</v>
      </c>
      <c r="F8457">
        <v>7589.18</v>
      </c>
      <c r="G8457">
        <v>311.55</v>
      </c>
      <c r="H8457">
        <v>470574.9</v>
      </c>
      <c r="I8457">
        <v>108.81</v>
      </c>
      <c r="J8457">
        <v>6.75</v>
      </c>
      <c r="K8457">
        <v>102.06</v>
      </c>
    </row>
    <row r="8458" spans="1:11" x14ac:dyDescent="0.3">
      <c r="A8458" t="s">
        <v>744</v>
      </c>
      <c r="B8458" s="2">
        <v>46295</v>
      </c>
      <c r="C8458">
        <v>470574.9</v>
      </c>
      <c r="D8458">
        <v>2645.02</v>
      </c>
      <c r="E8458">
        <v>576.41</v>
      </c>
      <c r="F8458">
        <v>7454.72</v>
      </c>
      <c r="G8458">
        <v>306.02999999999997</v>
      </c>
      <c r="H8458">
        <v>462237.74</v>
      </c>
      <c r="I8458">
        <v>106.88</v>
      </c>
      <c r="J8458">
        <v>6.75</v>
      </c>
      <c r="K8458">
        <v>100.13</v>
      </c>
    </row>
    <row r="8459" spans="1:11" x14ac:dyDescent="0.3">
      <c r="A8459" t="s">
        <v>744</v>
      </c>
      <c r="B8459" s="2">
        <v>46326</v>
      </c>
      <c r="C8459">
        <v>462237.74</v>
      </c>
      <c r="D8459">
        <v>2598.16</v>
      </c>
      <c r="E8459">
        <v>566.20000000000005</v>
      </c>
      <c r="F8459">
        <v>7322.64</v>
      </c>
      <c r="G8459">
        <v>300.61</v>
      </c>
      <c r="H8459">
        <v>454048.29</v>
      </c>
      <c r="I8459">
        <v>104.99</v>
      </c>
      <c r="J8459">
        <v>6.75</v>
      </c>
      <c r="K8459">
        <v>98.24</v>
      </c>
    </row>
    <row r="8460" spans="1:11" x14ac:dyDescent="0.3">
      <c r="A8460" t="s">
        <v>744</v>
      </c>
      <c r="B8460" s="2">
        <v>46356</v>
      </c>
      <c r="C8460">
        <v>454048.29</v>
      </c>
      <c r="D8460">
        <v>2552.13</v>
      </c>
      <c r="E8460">
        <v>556.16999999999996</v>
      </c>
      <c r="F8460">
        <v>7192.91</v>
      </c>
      <c r="G8460">
        <v>295.27999999999997</v>
      </c>
      <c r="H8460">
        <v>446003.93</v>
      </c>
      <c r="I8460">
        <v>103.13</v>
      </c>
      <c r="J8460">
        <v>6.75</v>
      </c>
      <c r="K8460">
        <v>96.38</v>
      </c>
    </row>
    <row r="8461" spans="1:11" x14ac:dyDescent="0.3">
      <c r="A8461" t="s">
        <v>744</v>
      </c>
      <c r="B8461" s="2">
        <v>46387</v>
      </c>
      <c r="C8461">
        <v>446003.93</v>
      </c>
      <c r="D8461">
        <v>2506.91</v>
      </c>
      <c r="E8461">
        <v>546.30999999999995</v>
      </c>
      <c r="F8461">
        <v>7065.47</v>
      </c>
      <c r="G8461">
        <v>290.05</v>
      </c>
      <c r="H8461">
        <v>438102.1</v>
      </c>
      <c r="I8461">
        <v>101.3</v>
      </c>
      <c r="J8461">
        <v>6.75</v>
      </c>
      <c r="K8461">
        <v>94.55</v>
      </c>
    </row>
    <row r="8462" spans="1:11" x14ac:dyDescent="0.3">
      <c r="A8462" t="s">
        <v>745</v>
      </c>
      <c r="B8462" s="2">
        <v>46053</v>
      </c>
      <c r="C8462">
        <v>579547.01</v>
      </c>
      <c r="D8462">
        <v>2876</v>
      </c>
      <c r="E8462">
        <v>610.41999999999996</v>
      </c>
      <c r="F8462">
        <v>9286.92</v>
      </c>
      <c r="G8462">
        <v>1897.01</v>
      </c>
      <c r="H8462">
        <v>567752.66</v>
      </c>
      <c r="I8462">
        <v>131.46</v>
      </c>
      <c r="J8462">
        <v>6.15</v>
      </c>
      <c r="K8462">
        <v>125.31</v>
      </c>
    </row>
    <row r="8463" spans="1:11" x14ac:dyDescent="0.3">
      <c r="A8463" t="s">
        <v>745</v>
      </c>
      <c r="B8463" s="2">
        <v>46081</v>
      </c>
      <c r="C8463">
        <v>567752.66</v>
      </c>
      <c r="D8463">
        <v>2817.47</v>
      </c>
      <c r="E8463">
        <v>598</v>
      </c>
      <c r="F8463">
        <v>9097.92</v>
      </c>
      <c r="G8463">
        <v>1858.41</v>
      </c>
      <c r="H8463">
        <v>556198.32999999996</v>
      </c>
      <c r="I8463">
        <v>128.79</v>
      </c>
      <c r="J8463">
        <v>6.15</v>
      </c>
      <c r="K8463">
        <v>122.64</v>
      </c>
    </row>
    <row r="8464" spans="1:11" x14ac:dyDescent="0.3">
      <c r="A8464" t="s">
        <v>745</v>
      </c>
      <c r="B8464" s="2">
        <v>46112</v>
      </c>
      <c r="C8464">
        <v>556198.32999999996</v>
      </c>
      <c r="D8464">
        <v>2760.13</v>
      </c>
      <c r="E8464">
        <v>585.83000000000004</v>
      </c>
      <c r="F8464">
        <v>8912.77</v>
      </c>
      <c r="G8464">
        <v>1820.59</v>
      </c>
      <c r="H8464">
        <v>544879.15</v>
      </c>
      <c r="I8464">
        <v>126.17</v>
      </c>
      <c r="J8464">
        <v>6.15</v>
      </c>
      <c r="K8464">
        <v>120.02</v>
      </c>
    </row>
    <row r="8465" spans="1:11" x14ac:dyDescent="0.3">
      <c r="A8465" t="s">
        <v>745</v>
      </c>
      <c r="B8465" s="2">
        <v>46142</v>
      </c>
      <c r="C8465">
        <v>544879.15</v>
      </c>
      <c r="D8465">
        <v>2703.96</v>
      </c>
      <c r="E8465">
        <v>573.91</v>
      </c>
      <c r="F8465">
        <v>8731.3799999999992</v>
      </c>
      <c r="G8465">
        <v>1783.54</v>
      </c>
      <c r="H8465">
        <v>533790.31999999995</v>
      </c>
      <c r="I8465">
        <v>123.6</v>
      </c>
      <c r="J8465">
        <v>6.15</v>
      </c>
      <c r="K8465">
        <v>117.45</v>
      </c>
    </row>
    <row r="8466" spans="1:11" x14ac:dyDescent="0.3">
      <c r="A8466" t="s">
        <v>745</v>
      </c>
      <c r="B8466" s="2">
        <v>46173</v>
      </c>
      <c r="C8466">
        <v>533790.31999999995</v>
      </c>
      <c r="D8466">
        <v>2648.93</v>
      </c>
      <c r="E8466">
        <v>562.23</v>
      </c>
      <c r="F8466">
        <v>8553.69</v>
      </c>
      <c r="G8466">
        <v>1747.24</v>
      </c>
      <c r="H8466">
        <v>522927.16</v>
      </c>
      <c r="I8466">
        <v>121.08</v>
      </c>
      <c r="J8466">
        <v>6.15</v>
      </c>
      <c r="K8466">
        <v>114.93</v>
      </c>
    </row>
    <row r="8467" spans="1:11" x14ac:dyDescent="0.3">
      <c r="A8467" t="s">
        <v>745</v>
      </c>
      <c r="B8467" s="2">
        <v>46203</v>
      </c>
      <c r="C8467">
        <v>522927.16</v>
      </c>
      <c r="D8467">
        <v>2595.0300000000002</v>
      </c>
      <c r="E8467">
        <v>550.79</v>
      </c>
      <c r="F8467">
        <v>8379.61</v>
      </c>
      <c r="G8467">
        <v>1711.68</v>
      </c>
      <c r="H8467">
        <v>512285.08</v>
      </c>
      <c r="I8467">
        <v>118.62</v>
      </c>
      <c r="J8467">
        <v>6.15</v>
      </c>
      <c r="K8467">
        <v>112.47</v>
      </c>
    </row>
    <row r="8468" spans="1:11" x14ac:dyDescent="0.3">
      <c r="A8468" t="s">
        <v>745</v>
      </c>
      <c r="B8468" s="2">
        <v>46234</v>
      </c>
      <c r="C8468">
        <v>512285.08</v>
      </c>
      <c r="D8468">
        <v>2542.21</v>
      </c>
      <c r="E8468">
        <v>539.58000000000004</v>
      </c>
      <c r="F8468">
        <v>8209.08</v>
      </c>
      <c r="G8468">
        <v>1676.85</v>
      </c>
      <c r="H8468">
        <v>501859.57</v>
      </c>
      <c r="I8468">
        <v>116.2</v>
      </c>
      <c r="J8468">
        <v>6.15</v>
      </c>
      <c r="K8468">
        <v>110.05</v>
      </c>
    </row>
    <row r="8469" spans="1:11" x14ac:dyDescent="0.3">
      <c r="A8469" t="s">
        <v>745</v>
      </c>
      <c r="B8469" s="2">
        <v>46265</v>
      </c>
      <c r="C8469">
        <v>501859.57</v>
      </c>
      <c r="D8469">
        <v>2490.48</v>
      </c>
      <c r="E8469">
        <v>528.6</v>
      </c>
      <c r="F8469">
        <v>8042.02</v>
      </c>
      <c r="G8469">
        <v>1642.72</v>
      </c>
      <c r="H8469">
        <v>491646.24</v>
      </c>
      <c r="I8469">
        <v>113.84</v>
      </c>
      <c r="J8469">
        <v>6.15</v>
      </c>
      <c r="K8469">
        <v>107.69</v>
      </c>
    </row>
    <row r="8470" spans="1:11" x14ac:dyDescent="0.3">
      <c r="A8470" t="s">
        <v>745</v>
      </c>
      <c r="B8470" s="2">
        <v>46295</v>
      </c>
      <c r="C8470">
        <v>491646.24</v>
      </c>
      <c r="D8470">
        <v>2439.79</v>
      </c>
      <c r="E8470">
        <v>517.84</v>
      </c>
      <c r="F8470">
        <v>7878.36</v>
      </c>
      <c r="G8470">
        <v>1609.29</v>
      </c>
      <c r="H8470">
        <v>481640.75</v>
      </c>
      <c r="I8470">
        <v>111.52</v>
      </c>
      <c r="J8470">
        <v>6.15</v>
      </c>
      <c r="K8470">
        <v>105.37</v>
      </c>
    </row>
    <row r="8471" spans="1:11" x14ac:dyDescent="0.3">
      <c r="A8471" t="s">
        <v>745</v>
      </c>
      <c r="B8471" s="2">
        <v>46326</v>
      </c>
      <c r="C8471">
        <v>481640.75</v>
      </c>
      <c r="D8471">
        <v>2390.14</v>
      </c>
      <c r="E8471">
        <v>507.3</v>
      </c>
      <c r="F8471">
        <v>7718.02</v>
      </c>
      <c r="G8471">
        <v>1576.54</v>
      </c>
      <c r="H8471">
        <v>471838.89</v>
      </c>
      <c r="I8471">
        <v>109.25</v>
      </c>
      <c r="J8471">
        <v>6.15</v>
      </c>
      <c r="K8471">
        <v>103.1</v>
      </c>
    </row>
    <row r="8472" spans="1:11" x14ac:dyDescent="0.3">
      <c r="A8472" t="s">
        <v>745</v>
      </c>
      <c r="B8472" s="2">
        <v>46356</v>
      </c>
      <c r="C8472">
        <v>471838.89</v>
      </c>
      <c r="D8472">
        <v>2341.5</v>
      </c>
      <c r="E8472">
        <v>496.98</v>
      </c>
      <c r="F8472">
        <v>7560.95</v>
      </c>
      <c r="G8472">
        <v>1544.46</v>
      </c>
      <c r="H8472">
        <v>462236.5</v>
      </c>
      <c r="I8472">
        <v>107.03</v>
      </c>
      <c r="J8472">
        <v>6.15</v>
      </c>
      <c r="K8472">
        <v>100.88</v>
      </c>
    </row>
    <row r="8473" spans="1:11" x14ac:dyDescent="0.3">
      <c r="A8473" t="s">
        <v>745</v>
      </c>
      <c r="B8473" s="2">
        <v>46387</v>
      </c>
      <c r="C8473">
        <v>462236.5</v>
      </c>
      <c r="D8473">
        <v>2293.85</v>
      </c>
      <c r="E8473">
        <v>486.86</v>
      </c>
      <c r="F8473">
        <v>7407.08</v>
      </c>
      <c r="G8473">
        <v>1513.02</v>
      </c>
      <c r="H8473">
        <v>452829.53</v>
      </c>
      <c r="I8473">
        <v>104.85</v>
      </c>
      <c r="J8473">
        <v>6.15</v>
      </c>
      <c r="K8473">
        <v>98.7</v>
      </c>
    </row>
    <row r="8474" spans="1:11" x14ac:dyDescent="0.3">
      <c r="A8474" t="s">
        <v>746</v>
      </c>
      <c r="B8474" s="2">
        <v>46053</v>
      </c>
      <c r="C8474">
        <v>450094.27</v>
      </c>
      <c r="D8474">
        <v>1960.54</v>
      </c>
      <c r="E8474">
        <v>696.7</v>
      </c>
      <c r="F8474">
        <v>2755.91</v>
      </c>
      <c r="G8474">
        <v>451.86</v>
      </c>
      <c r="H8474">
        <v>446189.8</v>
      </c>
      <c r="I8474">
        <v>93.36</v>
      </c>
      <c r="J8474">
        <v>7.61</v>
      </c>
      <c r="K8474">
        <v>85.75</v>
      </c>
    </row>
    <row r="8475" spans="1:11" x14ac:dyDescent="0.3">
      <c r="A8475" t="s">
        <v>746</v>
      </c>
      <c r="B8475" s="2">
        <v>46081</v>
      </c>
      <c r="C8475">
        <v>446189.8</v>
      </c>
      <c r="D8475">
        <v>1943.53</v>
      </c>
      <c r="E8475">
        <v>690.66</v>
      </c>
      <c r="F8475">
        <v>2732</v>
      </c>
      <c r="G8475">
        <v>447.94</v>
      </c>
      <c r="H8475">
        <v>442319.19</v>
      </c>
      <c r="I8475">
        <v>92.55</v>
      </c>
      <c r="J8475">
        <v>7.61</v>
      </c>
      <c r="K8475">
        <v>84.94</v>
      </c>
    </row>
    <row r="8476" spans="1:11" x14ac:dyDescent="0.3">
      <c r="A8476" t="s">
        <v>746</v>
      </c>
      <c r="B8476" s="2">
        <v>46112</v>
      </c>
      <c r="C8476">
        <v>442319.19</v>
      </c>
      <c r="D8476">
        <v>1926.67</v>
      </c>
      <c r="E8476">
        <v>684.67</v>
      </c>
      <c r="F8476">
        <v>2708.3</v>
      </c>
      <c r="G8476">
        <v>444.06</v>
      </c>
      <c r="H8476">
        <v>438482.17</v>
      </c>
      <c r="I8476">
        <v>91.75</v>
      </c>
      <c r="J8476">
        <v>7.61</v>
      </c>
      <c r="K8476">
        <v>84.14</v>
      </c>
    </row>
    <row r="8477" spans="1:11" x14ac:dyDescent="0.3">
      <c r="A8477" t="s">
        <v>746</v>
      </c>
      <c r="B8477" s="2">
        <v>46142</v>
      </c>
      <c r="C8477">
        <v>438482.17</v>
      </c>
      <c r="D8477">
        <v>1909.96</v>
      </c>
      <c r="E8477">
        <v>678.73</v>
      </c>
      <c r="F8477">
        <v>2684.81</v>
      </c>
      <c r="G8477">
        <v>440.21</v>
      </c>
      <c r="H8477">
        <v>434678.42</v>
      </c>
      <c r="I8477">
        <v>90.95</v>
      </c>
      <c r="J8477">
        <v>7.61</v>
      </c>
      <c r="K8477">
        <v>83.34</v>
      </c>
    </row>
    <row r="8478" spans="1:11" x14ac:dyDescent="0.3">
      <c r="A8478" t="s">
        <v>746</v>
      </c>
      <c r="B8478" s="2">
        <v>46173</v>
      </c>
      <c r="C8478">
        <v>434678.42</v>
      </c>
      <c r="D8478">
        <v>1893.39</v>
      </c>
      <c r="E8478">
        <v>672.84</v>
      </c>
      <c r="F8478">
        <v>2661.52</v>
      </c>
      <c r="G8478">
        <v>436.39</v>
      </c>
      <c r="H8478">
        <v>430907.68</v>
      </c>
      <c r="I8478">
        <v>90.17</v>
      </c>
      <c r="J8478">
        <v>7.61</v>
      </c>
      <c r="K8478">
        <v>82.55</v>
      </c>
    </row>
    <row r="8479" spans="1:11" x14ac:dyDescent="0.3">
      <c r="A8479" t="s">
        <v>746</v>
      </c>
      <c r="B8479" s="2">
        <v>46203</v>
      </c>
      <c r="C8479">
        <v>430907.68</v>
      </c>
      <c r="D8479">
        <v>1876.96</v>
      </c>
      <c r="E8479">
        <v>667</v>
      </c>
      <c r="F8479">
        <v>2638.43</v>
      </c>
      <c r="G8479">
        <v>432.6</v>
      </c>
      <c r="H8479">
        <v>427169.64</v>
      </c>
      <c r="I8479">
        <v>89.38</v>
      </c>
      <c r="J8479">
        <v>7.61</v>
      </c>
      <c r="K8479">
        <v>81.77</v>
      </c>
    </row>
    <row r="8480" spans="1:11" x14ac:dyDescent="0.3">
      <c r="A8480" t="s">
        <v>746</v>
      </c>
      <c r="B8480" s="2">
        <v>46234</v>
      </c>
      <c r="C8480">
        <v>427169.64</v>
      </c>
      <c r="D8480">
        <v>1860.68</v>
      </c>
      <c r="E8480">
        <v>661.22</v>
      </c>
      <c r="F8480">
        <v>2615.54</v>
      </c>
      <c r="G8480">
        <v>428.85</v>
      </c>
      <c r="H8480">
        <v>423464.04</v>
      </c>
      <c r="I8480">
        <v>88.61</v>
      </c>
      <c r="J8480">
        <v>7.61</v>
      </c>
      <c r="K8480">
        <v>80.989999999999995</v>
      </c>
    </row>
    <row r="8481" spans="1:11" x14ac:dyDescent="0.3">
      <c r="A8481" t="s">
        <v>746</v>
      </c>
      <c r="B8481" s="2">
        <v>46265</v>
      </c>
      <c r="C8481">
        <v>423464.04</v>
      </c>
      <c r="D8481">
        <v>1844.54</v>
      </c>
      <c r="E8481">
        <v>655.48</v>
      </c>
      <c r="F8481">
        <v>2592.85</v>
      </c>
      <c r="G8481">
        <v>425.13</v>
      </c>
      <c r="H8481">
        <v>419790.57</v>
      </c>
      <c r="I8481">
        <v>87.84</v>
      </c>
      <c r="J8481">
        <v>7.61</v>
      </c>
      <c r="K8481">
        <v>80.23</v>
      </c>
    </row>
    <row r="8482" spans="1:11" x14ac:dyDescent="0.3">
      <c r="A8482" t="s">
        <v>746</v>
      </c>
      <c r="B8482" s="2">
        <v>46295</v>
      </c>
      <c r="C8482">
        <v>419790.57</v>
      </c>
      <c r="D8482">
        <v>1828.54</v>
      </c>
      <c r="E8482">
        <v>649.79999999999995</v>
      </c>
      <c r="F8482">
        <v>2570.36</v>
      </c>
      <c r="G8482">
        <v>421.44</v>
      </c>
      <c r="H8482">
        <v>416148.98</v>
      </c>
      <c r="I8482">
        <v>87.08</v>
      </c>
      <c r="J8482">
        <v>7.61</v>
      </c>
      <c r="K8482">
        <v>79.459999999999994</v>
      </c>
    </row>
    <row r="8483" spans="1:11" x14ac:dyDescent="0.3">
      <c r="A8483" t="s">
        <v>746</v>
      </c>
      <c r="B8483" s="2">
        <v>46326</v>
      </c>
      <c r="C8483">
        <v>416148.98</v>
      </c>
      <c r="D8483">
        <v>1812.68</v>
      </c>
      <c r="E8483">
        <v>644.16</v>
      </c>
      <c r="F8483">
        <v>2548.06</v>
      </c>
      <c r="G8483">
        <v>417.78</v>
      </c>
      <c r="H8483">
        <v>412538.97</v>
      </c>
      <c r="I8483">
        <v>86.32</v>
      </c>
      <c r="J8483">
        <v>7.61</v>
      </c>
      <c r="K8483">
        <v>78.709999999999994</v>
      </c>
    </row>
    <row r="8484" spans="1:11" x14ac:dyDescent="0.3">
      <c r="A8484" t="s">
        <v>746</v>
      </c>
      <c r="B8484" s="2">
        <v>46356</v>
      </c>
      <c r="C8484">
        <v>412538.97</v>
      </c>
      <c r="D8484">
        <v>1796.95</v>
      </c>
      <c r="E8484">
        <v>638.57000000000005</v>
      </c>
      <c r="F8484">
        <v>2525.96</v>
      </c>
      <c r="G8484">
        <v>414.16</v>
      </c>
      <c r="H8484">
        <v>408960.28</v>
      </c>
      <c r="I8484">
        <v>85.57</v>
      </c>
      <c r="J8484">
        <v>7.61</v>
      </c>
      <c r="K8484">
        <v>77.959999999999994</v>
      </c>
    </row>
    <row r="8485" spans="1:11" x14ac:dyDescent="0.3">
      <c r="A8485" t="s">
        <v>746</v>
      </c>
      <c r="B8485" s="2">
        <v>46387</v>
      </c>
      <c r="C8485">
        <v>408960.28</v>
      </c>
      <c r="D8485">
        <v>1781.36</v>
      </c>
      <c r="E8485">
        <v>633.03</v>
      </c>
      <c r="F8485">
        <v>2504.0500000000002</v>
      </c>
      <c r="G8485">
        <v>410.57</v>
      </c>
      <c r="H8485">
        <v>405412.64</v>
      </c>
      <c r="I8485">
        <v>84.83</v>
      </c>
      <c r="J8485">
        <v>7.61</v>
      </c>
      <c r="K8485">
        <v>77.22</v>
      </c>
    </row>
    <row r="8486" spans="1:11" x14ac:dyDescent="0.3">
      <c r="A8486" t="s">
        <v>747</v>
      </c>
      <c r="B8486" s="2">
        <v>46053</v>
      </c>
      <c r="C8486">
        <v>233316.9</v>
      </c>
      <c r="D8486">
        <v>1088.81</v>
      </c>
      <c r="E8486">
        <v>373.85</v>
      </c>
      <c r="F8486">
        <v>3555</v>
      </c>
      <c r="G8486">
        <v>508.43</v>
      </c>
      <c r="H8486">
        <v>228879.62</v>
      </c>
      <c r="I8486">
        <v>52.96</v>
      </c>
      <c r="J8486">
        <v>7.18</v>
      </c>
      <c r="K8486">
        <v>45.78</v>
      </c>
    </row>
    <row r="8487" spans="1:11" x14ac:dyDescent="0.3">
      <c r="A8487" t="s">
        <v>747</v>
      </c>
      <c r="B8487" s="2">
        <v>46081</v>
      </c>
      <c r="C8487">
        <v>228879.62</v>
      </c>
      <c r="D8487">
        <v>1068.0999999999999</v>
      </c>
      <c r="E8487">
        <v>366.74</v>
      </c>
      <c r="F8487">
        <v>3487.39</v>
      </c>
      <c r="G8487">
        <v>498.76</v>
      </c>
      <c r="H8487">
        <v>224526.72</v>
      </c>
      <c r="I8487">
        <v>51.95</v>
      </c>
      <c r="J8487">
        <v>7.18</v>
      </c>
      <c r="K8487">
        <v>44.77</v>
      </c>
    </row>
    <row r="8488" spans="1:11" x14ac:dyDescent="0.3">
      <c r="A8488" t="s">
        <v>747</v>
      </c>
      <c r="B8488" s="2">
        <v>46112</v>
      </c>
      <c r="C8488">
        <v>224526.72</v>
      </c>
      <c r="D8488">
        <v>1047.79</v>
      </c>
      <c r="E8488">
        <v>359.77</v>
      </c>
      <c r="F8488">
        <v>3421.06</v>
      </c>
      <c r="G8488">
        <v>489.28</v>
      </c>
      <c r="H8488">
        <v>220256.62</v>
      </c>
      <c r="I8488">
        <v>50.96</v>
      </c>
      <c r="J8488">
        <v>7.18</v>
      </c>
      <c r="K8488">
        <v>43.78</v>
      </c>
    </row>
    <row r="8489" spans="1:11" x14ac:dyDescent="0.3">
      <c r="A8489" t="s">
        <v>747</v>
      </c>
      <c r="B8489" s="2">
        <v>46142</v>
      </c>
      <c r="C8489">
        <v>220256.62</v>
      </c>
      <c r="D8489">
        <v>1027.8599999999999</v>
      </c>
      <c r="E8489">
        <v>352.93</v>
      </c>
      <c r="F8489">
        <v>3356</v>
      </c>
      <c r="G8489">
        <v>479.97</v>
      </c>
      <c r="H8489">
        <v>216067.72</v>
      </c>
      <c r="I8489">
        <v>50</v>
      </c>
      <c r="J8489">
        <v>7.18</v>
      </c>
      <c r="K8489">
        <v>42.81</v>
      </c>
    </row>
    <row r="8490" spans="1:11" x14ac:dyDescent="0.3">
      <c r="A8490" t="s">
        <v>747</v>
      </c>
      <c r="B8490" s="2">
        <v>46173</v>
      </c>
      <c r="C8490">
        <v>216067.72</v>
      </c>
      <c r="D8490">
        <v>1008.32</v>
      </c>
      <c r="E8490">
        <v>346.21</v>
      </c>
      <c r="F8490">
        <v>3292.18</v>
      </c>
      <c r="G8490">
        <v>470.84</v>
      </c>
      <c r="H8490">
        <v>211958.48</v>
      </c>
      <c r="I8490">
        <v>49.04</v>
      </c>
      <c r="J8490">
        <v>7.18</v>
      </c>
      <c r="K8490">
        <v>41.86</v>
      </c>
    </row>
    <row r="8491" spans="1:11" x14ac:dyDescent="0.3">
      <c r="A8491" t="s">
        <v>747</v>
      </c>
      <c r="B8491" s="2">
        <v>46203</v>
      </c>
      <c r="C8491">
        <v>211958.48</v>
      </c>
      <c r="D8491">
        <v>989.14</v>
      </c>
      <c r="E8491">
        <v>339.63</v>
      </c>
      <c r="F8491">
        <v>3229.56</v>
      </c>
      <c r="G8491">
        <v>461.89</v>
      </c>
      <c r="H8491">
        <v>207927.4</v>
      </c>
      <c r="I8491">
        <v>48.11</v>
      </c>
      <c r="J8491">
        <v>7.18</v>
      </c>
      <c r="K8491">
        <v>40.93</v>
      </c>
    </row>
    <row r="8492" spans="1:11" x14ac:dyDescent="0.3">
      <c r="A8492" t="s">
        <v>747</v>
      </c>
      <c r="B8492" s="2">
        <v>46234</v>
      </c>
      <c r="C8492">
        <v>207927.4</v>
      </c>
      <c r="D8492">
        <v>970.33</v>
      </c>
      <c r="E8492">
        <v>333.17</v>
      </c>
      <c r="F8492">
        <v>3168.14</v>
      </c>
      <c r="G8492">
        <v>453.1</v>
      </c>
      <c r="H8492">
        <v>203972.98</v>
      </c>
      <c r="I8492">
        <v>47.2</v>
      </c>
      <c r="J8492">
        <v>7.18</v>
      </c>
      <c r="K8492">
        <v>40.020000000000003</v>
      </c>
    </row>
    <row r="8493" spans="1:11" x14ac:dyDescent="0.3">
      <c r="A8493" t="s">
        <v>747</v>
      </c>
      <c r="B8493" s="2">
        <v>46265</v>
      </c>
      <c r="C8493">
        <v>203972.98</v>
      </c>
      <c r="D8493">
        <v>951.87</v>
      </c>
      <c r="E8493">
        <v>326.83</v>
      </c>
      <c r="F8493">
        <v>3107.89</v>
      </c>
      <c r="G8493">
        <v>444.49</v>
      </c>
      <c r="H8493">
        <v>200093.77</v>
      </c>
      <c r="I8493">
        <v>46.3</v>
      </c>
      <c r="J8493">
        <v>7.18</v>
      </c>
      <c r="K8493">
        <v>39.119999999999997</v>
      </c>
    </row>
    <row r="8494" spans="1:11" x14ac:dyDescent="0.3">
      <c r="A8494" t="s">
        <v>747</v>
      </c>
      <c r="B8494" s="2">
        <v>46295</v>
      </c>
      <c r="C8494">
        <v>200093.77</v>
      </c>
      <c r="D8494">
        <v>933.77</v>
      </c>
      <c r="E8494">
        <v>320.62</v>
      </c>
      <c r="F8494">
        <v>3048.78</v>
      </c>
      <c r="G8494">
        <v>436.03</v>
      </c>
      <c r="H8494">
        <v>196288.34</v>
      </c>
      <c r="I8494">
        <v>45.42</v>
      </c>
      <c r="J8494">
        <v>7.18</v>
      </c>
      <c r="K8494">
        <v>38.24</v>
      </c>
    </row>
    <row r="8495" spans="1:11" x14ac:dyDescent="0.3">
      <c r="A8495" t="s">
        <v>747</v>
      </c>
      <c r="B8495" s="2">
        <v>46326</v>
      </c>
      <c r="C8495">
        <v>196288.34</v>
      </c>
      <c r="D8495">
        <v>916.01</v>
      </c>
      <c r="E8495">
        <v>314.52</v>
      </c>
      <c r="F8495">
        <v>2990.8</v>
      </c>
      <c r="G8495">
        <v>427.74</v>
      </c>
      <c r="H8495">
        <v>192555.27</v>
      </c>
      <c r="I8495">
        <v>44.55</v>
      </c>
      <c r="J8495">
        <v>7.18</v>
      </c>
      <c r="K8495">
        <v>37.369999999999997</v>
      </c>
    </row>
    <row r="8496" spans="1:11" x14ac:dyDescent="0.3">
      <c r="A8496" t="s">
        <v>747</v>
      </c>
      <c r="B8496" s="2">
        <v>46356</v>
      </c>
      <c r="C8496">
        <v>192555.27</v>
      </c>
      <c r="D8496">
        <v>898.59</v>
      </c>
      <c r="E8496">
        <v>308.54000000000002</v>
      </c>
      <c r="F8496">
        <v>2933.92</v>
      </c>
      <c r="G8496">
        <v>419.61</v>
      </c>
      <c r="H8496">
        <v>188893.21</v>
      </c>
      <c r="I8496">
        <v>43.71</v>
      </c>
      <c r="J8496">
        <v>7.18</v>
      </c>
      <c r="K8496">
        <v>36.53</v>
      </c>
    </row>
    <row r="8497" spans="1:11" x14ac:dyDescent="0.3">
      <c r="A8497" t="s">
        <v>747</v>
      </c>
      <c r="B8497" s="2">
        <v>46387</v>
      </c>
      <c r="C8497">
        <v>188893.21</v>
      </c>
      <c r="D8497">
        <v>881.5</v>
      </c>
      <c r="E8497">
        <v>302.67</v>
      </c>
      <c r="F8497">
        <v>2878.12</v>
      </c>
      <c r="G8497">
        <v>411.63</v>
      </c>
      <c r="H8497">
        <v>185300.78</v>
      </c>
      <c r="I8497">
        <v>42.88</v>
      </c>
      <c r="J8497">
        <v>7.18</v>
      </c>
      <c r="K8497">
        <v>35.69</v>
      </c>
    </row>
    <row r="8498" spans="1:11" x14ac:dyDescent="0.3">
      <c r="A8498" t="s">
        <v>748</v>
      </c>
      <c r="B8498" s="2">
        <v>46053</v>
      </c>
      <c r="C8498">
        <v>275294.24</v>
      </c>
      <c r="D8498">
        <v>1406.75</v>
      </c>
      <c r="E8498">
        <v>300.18</v>
      </c>
      <c r="F8498">
        <v>3598.1</v>
      </c>
      <c r="G8498">
        <v>645.33000000000004</v>
      </c>
      <c r="H8498">
        <v>270750.62</v>
      </c>
      <c r="I8498">
        <v>56.88</v>
      </c>
      <c r="J8498">
        <v>18.489999999999998</v>
      </c>
      <c r="K8498">
        <v>38.39</v>
      </c>
    </row>
    <row r="8499" spans="1:11" x14ac:dyDescent="0.3">
      <c r="A8499" t="s">
        <v>748</v>
      </c>
      <c r="B8499" s="2">
        <v>46081</v>
      </c>
      <c r="C8499">
        <v>270750.62</v>
      </c>
      <c r="D8499">
        <v>1383.54</v>
      </c>
      <c r="E8499">
        <v>295.23</v>
      </c>
      <c r="F8499">
        <v>3538.72</v>
      </c>
      <c r="G8499">
        <v>634.67999999999995</v>
      </c>
      <c r="H8499">
        <v>266281.99</v>
      </c>
      <c r="I8499">
        <v>55.94</v>
      </c>
      <c r="J8499">
        <v>18.489999999999998</v>
      </c>
      <c r="K8499">
        <v>37.450000000000003</v>
      </c>
    </row>
    <row r="8500" spans="1:11" x14ac:dyDescent="0.3">
      <c r="A8500" t="s">
        <v>748</v>
      </c>
      <c r="B8500" s="2">
        <v>46112</v>
      </c>
      <c r="C8500">
        <v>266281.99</v>
      </c>
      <c r="D8500">
        <v>1360.7</v>
      </c>
      <c r="E8500">
        <v>290.35000000000002</v>
      </c>
      <c r="F8500">
        <v>3480.31</v>
      </c>
      <c r="G8500">
        <v>624.21</v>
      </c>
      <c r="H8500">
        <v>261887.12</v>
      </c>
      <c r="I8500">
        <v>55.02</v>
      </c>
      <c r="J8500">
        <v>18.489999999999998</v>
      </c>
      <c r="K8500">
        <v>36.53</v>
      </c>
    </row>
    <row r="8501" spans="1:11" x14ac:dyDescent="0.3">
      <c r="A8501" t="s">
        <v>748</v>
      </c>
      <c r="B8501" s="2">
        <v>46142</v>
      </c>
      <c r="C8501">
        <v>261887.12</v>
      </c>
      <c r="D8501">
        <v>1338.24</v>
      </c>
      <c r="E8501">
        <v>285.56</v>
      </c>
      <c r="F8501">
        <v>3422.87</v>
      </c>
      <c r="G8501">
        <v>613.91</v>
      </c>
      <c r="H8501">
        <v>257564.78</v>
      </c>
      <c r="I8501">
        <v>54.11</v>
      </c>
      <c r="J8501">
        <v>18.489999999999998</v>
      </c>
      <c r="K8501">
        <v>35.619999999999997</v>
      </c>
    </row>
    <row r="8502" spans="1:11" x14ac:dyDescent="0.3">
      <c r="A8502" t="s">
        <v>748</v>
      </c>
      <c r="B8502" s="2">
        <v>46173</v>
      </c>
      <c r="C8502">
        <v>257564.78</v>
      </c>
      <c r="D8502">
        <v>1316.16</v>
      </c>
      <c r="E8502">
        <v>280.85000000000002</v>
      </c>
      <c r="F8502">
        <v>3366.38</v>
      </c>
      <c r="G8502">
        <v>603.77</v>
      </c>
      <c r="H8502">
        <v>253313.78</v>
      </c>
      <c r="I8502">
        <v>53.22</v>
      </c>
      <c r="J8502">
        <v>18.489999999999998</v>
      </c>
      <c r="K8502">
        <v>34.729999999999997</v>
      </c>
    </row>
    <row r="8503" spans="1:11" x14ac:dyDescent="0.3">
      <c r="A8503" t="s">
        <v>748</v>
      </c>
      <c r="B8503" s="2">
        <v>46203</v>
      </c>
      <c r="C8503">
        <v>253313.78</v>
      </c>
      <c r="D8503">
        <v>1294.43</v>
      </c>
      <c r="E8503">
        <v>276.20999999999998</v>
      </c>
      <c r="F8503">
        <v>3310.82</v>
      </c>
      <c r="G8503">
        <v>593.80999999999995</v>
      </c>
      <c r="H8503">
        <v>249132.94</v>
      </c>
      <c r="I8503">
        <v>52.34</v>
      </c>
      <c r="J8503">
        <v>18.489999999999998</v>
      </c>
      <c r="K8503">
        <v>33.85</v>
      </c>
    </row>
    <row r="8504" spans="1:11" x14ac:dyDescent="0.3">
      <c r="A8504" t="s">
        <v>748</v>
      </c>
      <c r="B8504" s="2">
        <v>46234</v>
      </c>
      <c r="C8504">
        <v>249132.94</v>
      </c>
      <c r="D8504">
        <v>1273.07</v>
      </c>
      <c r="E8504">
        <v>271.64999999999998</v>
      </c>
      <c r="F8504">
        <v>3256.18</v>
      </c>
      <c r="G8504">
        <v>584.01</v>
      </c>
      <c r="H8504">
        <v>245021.1</v>
      </c>
      <c r="I8504">
        <v>51.47</v>
      </c>
      <c r="J8504">
        <v>18.489999999999998</v>
      </c>
      <c r="K8504">
        <v>32.99</v>
      </c>
    </row>
    <row r="8505" spans="1:11" x14ac:dyDescent="0.3">
      <c r="A8505" t="s">
        <v>748</v>
      </c>
      <c r="B8505" s="2">
        <v>46265</v>
      </c>
      <c r="C8505">
        <v>245021.1</v>
      </c>
      <c r="D8505">
        <v>1252.06</v>
      </c>
      <c r="E8505">
        <v>267.17</v>
      </c>
      <c r="F8505">
        <v>3202.43</v>
      </c>
      <c r="G8505">
        <v>574.37</v>
      </c>
      <c r="H8505">
        <v>240977.13</v>
      </c>
      <c r="I8505">
        <v>50.62</v>
      </c>
      <c r="J8505">
        <v>18.489999999999998</v>
      </c>
      <c r="K8505">
        <v>32.14</v>
      </c>
    </row>
    <row r="8506" spans="1:11" x14ac:dyDescent="0.3">
      <c r="A8506" t="s">
        <v>748</v>
      </c>
      <c r="B8506" s="2">
        <v>46295</v>
      </c>
      <c r="C8506">
        <v>240977.13</v>
      </c>
      <c r="D8506">
        <v>1231.3900000000001</v>
      </c>
      <c r="E8506">
        <v>262.76</v>
      </c>
      <c r="F8506">
        <v>3149.58</v>
      </c>
      <c r="G8506">
        <v>564.89</v>
      </c>
      <c r="H8506">
        <v>236999.9</v>
      </c>
      <c r="I8506">
        <v>49.79</v>
      </c>
      <c r="J8506">
        <v>18.489999999999998</v>
      </c>
      <c r="K8506">
        <v>31.3</v>
      </c>
    </row>
    <row r="8507" spans="1:11" x14ac:dyDescent="0.3">
      <c r="A8507" t="s">
        <v>748</v>
      </c>
      <c r="B8507" s="2">
        <v>46326</v>
      </c>
      <c r="C8507">
        <v>236999.9</v>
      </c>
      <c r="D8507">
        <v>1211.07</v>
      </c>
      <c r="E8507">
        <v>258.42</v>
      </c>
      <c r="F8507">
        <v>3097.6</v>
      </c>
      <c r="G8507">
        <v>555.57000000000005</v>
      </c>
      <c r="H8507">
        <v>233088.32</v>
      </c>
      <c r="I8507">
        <v>48.97</v>
      </c>
      <c r="J8507">
        <v>18.489999999999998</v>
      </c>
      <c r="K8507">
        <v>30.48</v>
      </c>
    </row>
    <row r="8508" spans="1:11" x14ac:dyDescent="0.3">
      <c r="A8508" t="s">
        <v>748</v>
      </c>
      <c r="B8508" s="2">
        <v>46356</v>
      </c>
      <c r="C8508">
        <v>233088.32</v>
      </c>
      <c r="D8508">
        <v>1191.08</v>
      </c>
      <c r="E8508">
        <v>254.16</v>
      </c>
      <c r="F8508">
        <v>3046.47</v>
      </c>
      <c r="G8508">
        <v>546.4</v>
      </c>
      <c r="H8508">
        <v>229241.29</v>
      </c>
      <c r="I8508">
        <v>48.16</v>
      </c>
      <c r="J8508">
        <v>18.489999999999998</v>
      </c>
      <c r="K8508">
        <v>29.67</v>
      </c>
    </row>
    <row r="8509" spans="1:11" x14ac:dyDescent="0.3">
      <c r="A8509" t="s">
        <v>748</v>
      </c>
      <c r="B8509" s="2">
        <v>46387</v>
      </c>
      <c r="C8509">
        <v>229241.29</v>
      </c>
      <c r="D8509">
        <v>1171.42</v>
      </c>
      <c r="E8509">
        <v>249.96</v>
      </c>
      <c r="F8509">
        <v>2996.19</v>
      </c>
      <c r="G8509">
        <v>537.38</v>
      </c>
      <c r="H8509">
        <v>225457.76</v>
      </c>
      <c r="I8509">
        <v>47.36</v>
      </c>
      <c r="J8509">
        <v>18.489999999999998</v>
      </c>
      <c r="K8509">
        <v>28.88</v>
      </c>
    </row>
    <row r="8510" spans="1:11" x14ac:dyDescent="0.3">
      <c r="A8510" t="s">
        <v>749</v>
      </c>
      <c r="B8510" s="2">
        <v>46053</v>
      </c>
      <c r="C8510">
        <v>530301.6</v>
      </c>
      <c r="D8510">
        <v>2928.15</v>
      </c>
      <c r="E8510">
        <v>733.45</v>
      </c>
      <c r="F8510">
        <v>6568.82</v>
      </c>
      <c r="G8510">
        <v>1043.8699999999999</v>
      </c>
      <c r="H8510">
        <v>521955.45</v>
      </c>
      <c r="I8510">
        <v>109.61</v>
      </c>
      <c r="J8510">
        <v>5.33</v>
      </c>
      <c r="K8510">
        <v>104.28</v>
      </c>
    </row>
    <row r="8511" spans="1:11" x14ac:dyDescent="0.3">
      <c r="A8511" t="s">
        <v>749</v>
      </c>
      <c r="B8511" s="2">
        <v>46081</v>
      </c>
      <c r="C8511">
        <v>521955.45</v>
      </c>
      <c r="D8511">
        <v>2882.06</v>
      </c>
      <c r="E8511">
        <v>721.91</v>
      </c>
      <c r="F8511">
        <v>6465.44</v>
      </c>
      <c r="G8511">
        <v>1027.45</v>
      </c>
      <c r="H8511">
        <v>513740.65</v>
      </c>
      <c r="I8511">
        <v>107.89</v>
      </c>
      <c r="J8511">
        <v>5.33</v>
      </c>
      <c r="K8511">
        <v>102.56</v>
      </c>
    </row>
    <row r="8512" spans="1:11" x14ac:dyDescent="0.3">
      <c r="A8512" t="s">
        <v>749</v>
      </c>
      <c r="B8512" s="2">
        <v>46112</v>
      </c>
      <c r="C8512">
        <v>513740.65</v>
      </c>
      <c r="D8512">
        <v>2836.7</v>
      </c>
      <c r="E8512">
        <v>710.55</v>
      </c>
      <c r="F8512">
        <v>6363.68</v>
      </c>
      <c r="G8512">
        <v>1011.28</v>
      </c>
      <c r="H8512">
        <v>505655.14</v>
      </c>
      <c r="I8512">
        <v>106.19</v>
      </c>
      <c r="J8512">
        <v>5.33</v>
      </c>
      <c r="K8512">
        <v>100.86</v>
      </c>
    </row>
    <row r="8513" spans="1:11" x14ac:dyDescent="0.3">
      <c r="A8513" t="s">
        <v>749</v>
      </c>
      <c r="B8513" s="2">
        <v>46142</v>
      </c>
      <c r="C8513">
        <v>505655.14</v>
      </c>
      <c r="D8513">
        <v>2792.06</v>
      </c>
      <c r="E8513">
        <v>699.37</v>
      </c>
      <c r="F8513">
        <v>6263.53</v>
      </c>
      <c r="G8513">
        <v>995.36</v>
      </c>
      <c r="H8513">
        <v>497696.89</v>
      </c>
      <c r="I8513">
        <v>104.52</v>
      </c>
      <c r="J8513">
        <v>5.33</v>
      </c>
      <c r="K8513">
        <v>99.19</v>
      </c>
    </row>
    <row r="8514" spans="1:11" x14ac:dyDescent="0.3">
      <c r="A8514" t="s">
        <v>749</v>
      </c>
      <c r="B8514" s="2">
        <v>46173</v>
      </c>
      <c r="C8514">
        <v>497696.89</v>
      </c>
      <c r="D8514">
        <v>2748.12</v>
      </c>
      <c r="E8514">
        <v>688.36</v>
      </c>
      <c r="F8514">
        <v>6164.95</v>
      </c>
      <c r="G8514">
        <v>979.69</v>
      </c>
      <c r="H8514">
        <v>489863.89</v>
      </c>
      <c r="I8514">
        <v>102.87</v>
      </c>
      <c r="J8514">
        <v>5.33</v>
      </c>
      <c r="K8514">
        <v>97.54</v>
      </c>
    </row>
    <row r="8515" spans="1:11" x14ac:dyDescent="0.3">
      <c r="A8515" t="s">
        <v>749</v>
      </c>
      <c r="B8515" s="2">
        <v>46203</v>
      </c>
      <c r="C8515">
        <v>489863.89</v>
      </c>
      <c r="D8515">
        <v>2704.87</v>
      </c>
      <c r="E8515">
        <v>677.52</v>
      </c>
      <c r="F8515">
        <v>6067.92</v>
      </c>
      <c r="G8515">
        <v>964.27</v>
      </c>
      <c r="H8515">
        <v>482154.16</v>
      </c>
      <c r="I8515">
        <v>101.25</v>
      </c>
      <c r="J8515">
        <v>5.33</v>
      </c>
      <c r="K8515">
        <v>95.92</v>
      </c>
    </row>
    <row r="8516" spans="1:11" x14ac:dyDescent="0.3">
      <c r="A8516" t="s">
        <v>749</v>
      </c>
      <c r="B8516" s="2">
        <v>46234</v>
      </c>
      <c r="C8516">
        <v>482154.16</v>
      </c>
      <c r="D8516">
        <v>2662.29</v>
      </c>
      <c r="E8516">
        <v>666.86</v>
      </c>
      <c r="F8516">
        <v>5972.42</v>
      </c>
      <c r="G8516">
        <v>949.1</v>
      </c>
      <c r="H8516">
        <v>474565.78</v>
      </c>
      <c r="I8516">
        <v>99.66</v>
      </c>
      <c r="J8516">
        <v>5.33</v>
      </c>
      <c r="K8516">
        <v>94.33</v>
      </c>
    </row>
    <row r="8517" spans="1:11" x14ac:dyDescent="0.3">
      <c r="A8517" t="s">
        <v>749</v>
      </c>
      <c r="B8517" s="2">
        <v>46265</v>
      </c>
      <c r="C8517">
        <v>474565.78</v>
      </c>
      <c r="D8517">
        <v>2620.39</v>
      </c>
      <c r="E8517">
        <v>656.37</v>
      </c>
      <c r="F8517">
        <v>5878.43</v>
      </c>
      <c r="G8517">
        <v>934.16</v>
      </c>
      <c r="H8517">
        <v>467096.83</v>
      </c>
      <c r="I8517">
        <v>98.09</v>
      </c>
      <c r="J8517">
        <v>5.33</v>
      </c>
      <c r="K8517">
        <v>92.76</v>
      </c>
    </row>
    <row r="8518" spans="1:11" x14ac:dyDescent="0.3">
      <c r="A8518" t="s">
        <v>749</v>
      </c>
      <c r="B8518" s="2">
        <v>46295</v>
      </c>
      <c r="C8518">
        <v>467096.83</v>
      </c>
      <c r="D8518">
        <v>2579.15</v>
      </c>
      <c r="E8518">
        <v>646.04</v>
      </c>
      <c r="F8518">
        <v>5785.91</v>
      </c>
      <c r="G8518">
        <v>919.46</v>
      </c>
      <c r="H8518">
        <v>459745.42</v>
      </c>
      <c r="I8518">
        <v>96.55</v>
      </c>
      <c r="J8518">
        <v>5.33</v>
      </c>
      <c r="K8518">
        <v>91.22</v>
      </c>
    </row>
    <row r="8519" spans="1:11" x14ac:dyDescent="0.3">
      <c r="A8519" t="s">
        <v>749</v>
      </c>
      <c r="B8519" s="2">
        <v>46326</v>
      </c>
      <c r="C8519">
        <v>459745.42</v>
      </c>
      <c r="D8519">
        <v>2538.56</v>
      </c>
      <c r="E8519">
        <v>635.87</v>
      </c>
      <c r="F8519">
        <v>5694.85</v>
      </c>
      <c r="G8519">
        <v>904.99</v>
      </c>
      <c r="H8519">
        <v>452509.72</v>
      </c>
      <c r="I8519">
        <v>95.03</v>
      </c>
      <c r="J8519">
        <v>5.33</v>
      </c>
      <c r="K8519">
        <v>89.7</v>
      </c>
    </row>
    <row r="8520" spans="1:11" x14ac:dyDescent="0.3">
      <c r="A8520" t="s">
        <v>749</v>
      </c>
      <c r="B8520" s="2">
        <v>46356</v>
      </c>
      <c r="C8520">
        <v>452509.72</v>
      </c>
      <c r="D8520">
        <v>2498.61</v>
      </c>
      <c r="E8520">
        <v>625.86</v>
      </c>
      <c r="F8520">
        <v>5605.22</v>
      </c>
      <c r="G8520">
        <v>890.74</v>
      </c>
      <c r="H8520">
        <v>445387.89</v>
      </c>
      <c r="I8520">
        <v>93.53</v>
      </c>
      <c r="J8520">
        <v>5.33</v>
      </c>
      <c r="K8520">
        <v>88.2</v>
      </c>
    </row>
    <row r="8521" spans="1:11" x14ac:dyDescent="0.3">
      <c r="A8521" t="s">
        <v>749</v>
      </c>
      <c r="B8521" s="2">
        <v>46387</v>
      </c>
      <c r="C8521">
        <v>445387.89</v>
      </c>
      <c r="D8521">
        <v>2459.2800000000002</v>
      </c>
      <c r="E8521">
        <v>616.01</v>
      </c>
      <c r="F8521">
        <v>5517</v>
      </c>
      <c r="G8521">
        <v>876.73</v>
      </c>
      <c r="H8521">
        <v>438378.16</v>
      </c>
      <c r="I8521">
        <v>92.06</v>
      </c>
      <c r="J8521">
        <v>5.33</v>
      </c>
      <c r="K8521">
        <v>86.73</v>
      </c>
    </row>
    <row r="8522" spans="1:11" x14ac:dyDescent="0.3">
      <c r="A8522" t="s">
        <v>750</v>
      </c>
      <c r="B8522" s="2">
        <v>46053</v>
      </c>
      <c r="C8522">
        <v>133051.84</v>
      </c>
      <c r="D8522">
        <v>630.66999999999996</v>
      </c>
      <c r="E8522">
        <v>209.11</v>
      </c>
      <c r="F8522">
        <v>1744.74</v>
      </c>
      <c r="G8522">
        <v>238.01</v>
      </c>
      <c r="H8522">
        <v>130859.98</v>
      </c>
      <c r="I8522">
        <v>27.49</v>
      </c>
      <c r="J8522">
        <v>5.53</v>
      </c>
      <c r="K8522">
        <v>21.96</v>
      </c>
    </row>
    <row r="8523" spans="1:11" x14ac:dyDescent="0.3">
      <c r="A8523" t="s">
        <v>750</v>
      </c>
      <c r="B8523" s="2">
        <v>46081</v>
      </c>
      <c r="C8523">
        <v>130859.98</v>
      </c>
      <c r="D8523">
        <v>620.28</v>
      </c>
      <c r="E8523">
        <v>205.67</v>
      </c>
      <c r="F8523">
        <v>1716</v>
      </c>
      <c r="G8523">
        <v>234.09</v>
      </c>
      <c r="H8523">
        <v>128704.22</v>
      </c>
      <c r="I8523">
        <v>27.04</v>
      </c>
      <c r="J8523">
        <v>5.53</v>
      </c>
      <c r="K8523">
        <v>21.51</v>
      </c>
    </row>
    <row r="8524" spans="1:11" x14ac:dyDescent="0.3">
      <c r="A8524" t="s">
        <v>750</v>
      </c>
      <c r="B8524" s="2">
        <v>46112</v>
      </c>
      <c r="C8524">
        <v>128704.22</v>
      </c>
      <c r="D8524">
        <v>610.05999999999995</v>
      </c>
      <c r="E8524">
        <v>202.28</v>
      </c>
      <c r="F8524">
        <v>1687.73</v>
      </c>
      <c r="G8524">
        <v>230.24</v>
      </c>
      <c r="H8524">
        <v>126583.98</v>
      </c>
      <c r="I8524">
        <v>26.59</v>
      </c>
      <c r="J8524">
        <v>5.53</v>
      </c>
      <c r="K8524">
        <v>21.06</v>
      </c>
    </row>
    <row r="8525" spans="1:11" x14ac:dyDescent="0.3">
      <c r="A8525" t="s">
        <v>750</v>
      </c>
      <c r="B8525" s="2">
        <v>46142</v>
      </c>
      <c r="C8525">
        <v>126583.98</v>
      </c>
      <c r="D8525">
        <v>600.01</v>
      </c>
      <c r="E8525">
        <v>198.95</v>
      </c>
      <c r="F8525">
        <v>1659.92</v>
      </c>
      <c r="G8525">
        <v>226.44</v>
      </c>
      <c r="H8525">
        <v>124498.66</v>
      </c>
      <c r="I8525">
        <v>26.15</v>
      </c>
      <c r="J8525">
        <v>5.53</v>
      </c>
      <c r="K8525">
        <v>20.62</v>
      </c>
    </row>
    <row r="8526" spans="1:11" x14ac:dyDescent="0.3">
      <c r="A8526" t="s">
        <v>750</v>
      </c>
      <c r="B8526" s="2">
        <v>46173</v>
      </c>
      <c r="C8526">
        <v>124498.66</v>
      </c>
      <c r="D8526">
        <v>590.12</v>
      </c>
      <c r="E8526">
        <v>195.67</v>
      </c>
      <c r="F8526">
        <v>1632.58</v>
      </c>
      <c r="G8526">
        <v>222.71</v>
      </c>
      <c r="H8526">
        <v>122447.7</v>
      </c>
      <c r="I8526">
        <v>25.72</v>
      </c>
      <c r="J8526">
        <v>5.53</v>
      </c>
      <c r="K8526">
        <v>20.190000000000001</v>
      </c>
    </row>
    <row r="8527" spans="1:11" x14ac:dyDescent="0.3">
      <c r="A8527" t="s">
        <v>750</v>
      </c>
      <c r="B8527" s="2">
        <v>46203</v>
      </c>
      <c r="C8527">
        <v>122447.7</v>
      </c>
      <c r="D8527">
        <v>580.4</v>
      </c>
      <c r="E8527">
        <v>192.45</v>
      </c>
      <c r="F8527">
        <v>1605.68</v>
      </c>
      <c r="G8527">
        <v>219.04</v>
      </c>
      <c r="H8527">
        <v>120430.53</v>
      </c>
      <c r="I8527">
        <v>25.3</v>
      </c>
      <c r="J8527">
        <v>5.53</v>
      </c>
      <c r="K8527">
        <v>19.77</v>
      </c>
    </row>
    <row r="8528" spans="1:11" x14ac:dyDescent="0.3">
      <c r="A8528" t="s">
        <v>750</v>
      </c>
      <c r="B8528" s="2">
        <v>46234</v>
      </c>
      <c r="C8528">
        <v>120430.53</v>
      </c>
      <c r="D8528">
        <v>570.84</v>
      </c>
      <c r="E8528">
        <v>189.28</v>
      </c>
      <c r="F8528">
        <v>1579.23</v>
      </c>
      <c r="G8528">
        <v>215.44</v>
      </c>
      <c r="H8528">
        <v>118446.58</v>
      </c>
      <c r="I8528">
        <v>24.88</v>
      </c>
      <c r="J8528">
        <v>5.53</v>
      </c>
      <c r="K8528">
        <v>19.350000000000001</v>
      </c>
    </row>
    <row r="8529" spans="1:11" x14ac:dyDescent="0.3">
      <c r="A8529" t="s">
        <v>750</v>
      </c>
      <c r="B8529" s="2">
        <v>46265</v>
      </c>
      <c r="C8529">
        <v>118446.58</v>
      </c>
      <c r="D8529">
        <v>561.44000000000005</v>
      </c>
      <c r="E8529">
        <v>186.16</v>
      </c>
      <c r="F8529">
        <v>1553.22</v>
      </c>
      <c r="G8529">
        <v>211.89</v>
      </c>
      <c r="H8529">
        <v>116495.32</v>
      </c>
      <c r="I8529">
        <v>24.47</v>
      </c>
      <c r="J8529">
        <v>5.53</v>
      </c>
      <c r="K8529">
        <v>18.940000000000001</v>
      </c>
    </row>
    <row r="8530" spans="1:11" x14ac:dyDescent="0.3">
      <c r="A8530" t="s">
        <v>750</v>
      </c>
      <c r="B8530" s="2">
        <v>46295</v>
      </c>
      <c r="C8530">
        <v>116495.32</v>
      </c>
      <c r="D8530">
        <v>552.19000000000005</v>
      </c>
      <c r="E8530">
        <v>183.09</v>
      </c>
      <c r="F8530">
        <v>1527.63</v>
      </c>
      <c r="G8530">
        <v>208.4</v>
      </c>
      <c r="H8530">
        <v>114576.2</v>
      </c>
      <c r="I8530">
        <v>24.07</v>
      </c>
      <c r="J8530">
        <v>5.53</v>
      </c>
      <c r="K8530">
        <v>18.54</v>
      </c>
    </row>
    <row r="8531" spans="1:11" x14ac:dyDescent="0.3">
      <c r="A8531" t="s">
        <v>750</v>
      </c>
      <c r="B8531" s="2">
        <v>46326</v>
      </c>
      <c r="C8531">
        <v>114576.2</v>
      </c>
      <c r="D8531">
        <v>543.09</v>
      </c>
      <c r="E8531">
        <v>180.07</v>
      </c>
      <c r="F8531">
        <v>1502.46</v>
      </c>
      <c r="G8531">
        <v>204.96</v>
      </c>
      <c r="H8531">
        <v>112688.7</v>
      </c>
      <c r="I8531">
        <v>23.67</v>
      </c>
      <c r="J8531">
        <v>5.53</v>
      </c>
      <c r="K8531">
        <v>18.14</v>
      </c>
    </row>
    <row r="8532" spans="1:11" x14ac:dyDescent="0.3">
      <c r="A8532" t="s">
        <v>750</v>
      </c>
      <c r="B8532" s="2">
        <v>46356</v>
      </c>
      <c r="C8532">
        <v>112688.7</v>
      </c>
      <c r="D8532">
        <v>534.14</v>
      </c>
      <c r="E8532">
        <v>177.11</v>
      </c>
      <c r="F8532">
        <v>1477.71</v>
      </c>
      <c r="G8532">
        <v>201.59</v>
      </c>
      <c r="H8532">
        <v>110832.3</v>
      </c>
      <c r="I8532">
        <v>23.28</v>
      </c>
      <c r="J8532">
        <v>5.53</v>
      </c>
      <c r="K8532">
        <v>17.75</v>
      </c>
    </row>
    <row r="8533" spans="1:11" x14ac:dyDescent="0.3">
      <c r="A8533" t="s">
        <v>750</v>
      </c>
      <c r="B8533" s="2">
        <v>46387</v>
      </c>
      <c r="C8533">
        <v>110832.3</v>
      </c>
      <c r="D8533">
        <v>525.35</v>
      </c>
      <c r="E8533">
        <v>174.19</v>
      </c>
      <c r="F8533">
        <v>1453.37</v>
      </c>
      <c r="G8533">
        <v>198.27</v>
      </c>
      <c r="H8533">
        <v>109006.47</v>
      </c>
      <c r="I8533">
        <v>22.9</v>
      </c>
      <c r="J8533">
        <v>5.53</v>
      </c>
      <c r="K8533">
        <v>17.37</v>
      </c>
    </row>
    <row r="8534" spans="1:11" x14ac:dyDescent="0.3">
      <c r="A8534" t="s">
        <v>751</v>
      </c>
      <c r="B8534" s="2">
        <v>46053</v>
      </c>
      <c r="C8534">
        <v>403019.05</v>
      </c>
      <c r="D8534">
        <v>2046.67</v>
      </c>
      <c r="E8534">
        <v>1905.83</v>
      </c>
      <c r="F8534">
        <v>5561.13</v>
      </c>
      <c r="G8534">
        <v>981.9</v>
      </c>
      <c r="H8534">
        <v>394570.18</v>
      </c>
      <c r="I8534">
        <v>83.08</v>
      </c>
      <c r="J8534">
        <v>7.78</v>
      </c>
      <c r="K8534">
        <v>75.3</v>
      </c>
    </row>
    <row r="8535" spans="1:11" x14ac:dyDescent="0.3">
      <c r="A8535" t="s">
        <v>751</v>
      </c>
      <c r="B8535" s="2">
        <v>46081</v>
      </c>
      <c r="C8535">
        <v>394570.18</v>
      </c>
      <c r="D8535">
        <v>2003.76</v>
      </c>
      <c r="E8535">
        <v>1865.88</v>
      </c>
      <c r="F8535">
        <v>5444.55</v>
      </c>
      <c r="G8535">
        <v>961.32</v>
      </c>
      <c r="H8535">
        <v>386298.44</v>
      </c>
      <c r="I8535">
        <v>81.34</v>
      </c>
      <c r="J8535">
        <v>7.78</v>
      </c>
      <c r="K8535">
        <v>73.56</v>
      </c>
    </row>
    <row r="8536" spans="1:11" x14ac:dyDescent="0.3">
      <c r="A8536" t="s">
        <v>751</v>
      </c>
      <c r="B8536" s="2">
        <v>46112</v>
      </c>
      <c r="C8536">
        <v>386298.44</v>
      </c>
      <c r="D8536">
        <v>1961.75</v>
      </c>
      <c r="E8536">
        <v>1826.76</v>
      </c>
      <c r="F8536">
        <v>5330.41</v>
      </c>
      <c r="G8536">
        <v>941.17</v>
      </c>
      <c r="H8536">
        <v>378200.1</v>
      </c>
      <c r="I8536">
        <v>79.64</v>
      </c>
      <c r="J8536">
        <v>7.78</v>
      </c>
      <c r="K8536">
        <v>71.849999999999994</v>
      </c>
    </row>
    <row r="8537" spans="1:11" x14ac:dyDescent="0.3">
      <c r="A8537" t="s">
        <v>751</v>
      </c>
      <c r="B8537" s="2">
        <v>46142</v>
      </c>
      <c r="C8537">
        <v>378200.1</v>
      </c>
      <c r="D8537">
        <v>1920.63</v>
      </c>
      <c r="E8537">
        <v>1788.46</v>
      </c>
      <c r="F8537">
        <v>5218.66</v>
      </c>
      <c r="G8537">
        <v>921.43</v>
      </c>
      <c r="H8537">
        <v>370271.54</v>
      </c>
      <c r="I8537">
        <v>77.97</v>
      </c>
      <c r="J8537">
        <v>7.78</v>
      </c>
      <c r="K8537">
        <v>70.19</v>
      </c>
    </row>
    <row r="8538" spans="1:11" x14ac:dyDescent="0.3">
      <c r="A8538" t="s">
        <v>751</v>
      </c>
      <c r="B8538" s="2">
        <v>46173</v>
      </c>
      <c r="C8538">
        <v>370271.54</v>
      </c>
      <c r="D8538">
        <v>1880.36</v>
      </c>
      <c r="E8538">
        <v>1750.97</v>
      </c>
      <c r="F8538">
        <v>5109.26</v>
      </c>
      <c r="G8538">
        <v>902.12</v>
      </c>
      <c r="H8538">
        <v>362509.19</v>
      </c>
      <c r="I8538">
        <v>76.33</v>
      </c>
      <c r="J8538">
        <v>7.78</v>
      </c>
      <c r="K8538">
        <v>68.55</v>
      </c>
    </row>
    <row r="8539" spans="1:11" x14ac:dyDescent="0.3">
      <c r="A8539" t="s">
        <v>751</v>
      </c>
      <c r="B8539" s="2">
        <v>46203</v>
      </c>
      <c r="C8539">
        <v>362509.19</v>
      </c>
      <c r="D8539">
        <v>1840.94</v>
      </c>
      <c r="E8539">
        <v>1714.26</v>
      </c>
      <c r="F8539">
        <v>5002.1499999999996</v>
      </c>
      <c r="G8539">
        <v>883.21</v>
      </c>
      <c r="H8539">
        <v>354909.57</v>
      </c>
      <c r="I8539">
        <v>74.73</v>
      </c>
      <c r="J8539">
        <v>7.78</v>
      </c>
      <c r="K8539">
        <v>66.95</v>
      </c>
    </row>
    <row r="8540" spans="1:11" x14ac:dyDescent="0.3">
      <c r="A8540" t="s">
        <v>751</v>
      </c>
      <c r="B8540" s="2">
        <v>46234</v>
      </c>
      <c r="C8540">
        <v>354909.57</v>
      </c>
      <c r="D8540">
        <v>1802.35</v>
      </c>
      <c r="E8540">
        <v>1678.33</v>
      </c>
      <c r="F8540">
        <v>4897.29</v>
      </c>
      <c r="G8540">
        <v>864.69</v>
      </c>
      <c r="H8540">
        <v>347469.27</v>
      </c>
      <c r="I8540">
        <v>73.16</v>
      </c>
      <c r="J8540">
        <v>7.78</v>
      </c>
      <c r="K8540">
        <v>65.38</v>
      </c>
    </row>
    <row r="8541" spans="1:11" x14ac:dyDescent="0.3">
      <c r="A8541" t="s">
        <v>751</v>
      </c>
      <c r="B8541" s="2">
        <v>46265</v>
      </c>
      <c r="C8541">
        <v>347469.27</v>
      </c>
      <c r="D8541">
        <v>1764.56</v>
      </c>
      <c r="E8541">
        <v>1643.14</v>
      </c>
      <c r="F8541">
        <v>4794.62</v>
      </c>
      <c r="G8541">
        <v>846.56</v>
      </c>
      <c r="H8541">
        <v>340184.95</v>
      </c>
      <c r="I8541">
        <v>71.63</v>
      </c>
      <c r="J8541">
        <v>7.78</v>
      </c>
      <c r="K8541">
        <v>63.85</v>
      </c>
    </row>
    <row r="8542" spans="1:11" x14ac:dyDescent="0.3">
      <c r="A8542" t="s">
        <v>751</v>
      </c>
      <c r="B8542" s="2">
        <v>46295</v>
      </c>
      <c r="C8542">
        <v>340184.95</v>
      </c>
      <c r="D8542">
        <v>1727.57</v>
      </c>
      <c r="E8542">
        <v>1608.69</v>
      </c>
      <c r="F8542">
        <v>4694.1000000000004</v>
      </c>
      <c r="G8542">
        <v>828.82</v>
      </c>
      <c r="H8542">
        <v>333053.33</v>
      </c>
      <c r="I8542">
        <v>70.13</v>
      </c>
      <c r="J8542">
        <v>7.78</v>
      </c>
      <c r="K8542">
        <v>62.35</v>
      </c>
    </row>
    <row r="8543" spans="1:11" x14ac:dyDescent="0.3">
      <c r="A8543" t="s">
        <v>751</v>
      </c>
      <c r="B8543" s="2">
        <v>46326</v>
      </c>
      <c r="C8543">
        <v>333053.33</v>
      </c>
      <c r="D8543">
        <v>1691.36</v>
      </c>
      <c r="E8543">
        <v>1574.97</v>
      </c>
      <c r="F8543">
        <v>4595.7</v>
      </c>
      <c r="G8543">
        <v>811.44</v>
      </c>
      <c r="H8543">
        <v>326071.21999999997</v>
      </c>
      <c r="I8543">
        <v>68.66</v>
      </c>
      <c r="J8543">
        <v>7.78</v>
      </c>
      <c r="K8543">
        <v>60.88</v>
      </c>
    </row>
    <row r="8544" spans="1:11" x14ac:dyDescent="0.3">
      <c r="A8544" t="s">
        <v>751</v>
      </c>
      <c r="B8544" s="2">
        <v>46356</v>
      </c>
      <c r="C8544">
        <v>326071.21999999997</v>
      </c>
      <c r="D8544">
        <v>1655.9</v>
      </c>
      <c r="E8544">
        <v>1541.95</v>
      </c>
      <c r="F8544">
        <v>4499.3500000000004</v>
      </c>
      <c r="G8544">
        <v>794.43</v>
      </c>
      <c r="H8544">
        <v>319235.49</v>
      </c>
      <c r="I8544">
        <v>67.22</v>
      </c>
      <c r="J8544">
        <v>7.78</v>
      </c>
      <c r="K8544">
        <v>59.44</v>
      </c>
    </row>
    <row r="8545" spans="1:11" x14ac:dyDescent="0.3">
      <c r="A8545" t="s">
        <v>751</v>
      </c>
      <c r="B8545" s="2">
        <v>46387</v>
      </c>
      <c r="C8545">
        <v>319235.49</v>
      </c>
      <c r="D8545">
        <v>1621.18</v>
      </c>
      <c r="E8545">
        <v>1509.63</v>
      </c>
      <c r="F8545">
        <v>4405.03</v>
      </c>
      <c r="G8545">
        <v>777.78</v>
      </c>
      <c r="H8545">
        <v>312543.05</v>
      </c>
      <c r="I8545">
        <v>65.81</v>
      </c>
      <c r="J8545">
        <v>7.78</v>
      </c>
      <c r="K8545">
        <v>58.03</v>
      </c>
    </row>
    <row r="8546" spans="1:11" x14ac:dyDescent="0.3">
      <c r="A8546" t="s">
        <v>752</v>
      </c>
      <c r="B8546" s="2">
        <v>46053</v>
      </c>
      <c r="C8546">
        <v>475270.06</v>
      </c>
      <c r="D8546">
        <v>2162.08</v>
      </c>
      <c r="E8546">
        <v>594.41999999999996</v>
      </c>
      <c r="F8546">
        <v>2925.74</v>
      </c>
      <c r="G8546">
        <v>1103.9000000000001</v>
      </c>
      <c r="H8546">
        <v>470645.99</v>
      </c>
      <c r="I8546">
        <v>98.53</v>
      </c>
      <c r="J8546">
        <v>5.35</v>
      </c>
      <c r="K8546">
        <v>93.18</v>
      </c>
    </row>
    <row r="8547" spans="1:11" x14ac:dyDescent="0.3">
      <c r="A8547" t="s">
        <v>752</v>
      </c>
      <c r="B8547" s="2">
        <v>46081</v>
      </c>
      <c r="C8547">
        <v>470645.99</v>
      </c>
      <c r="D8547">
        <v>2141.0500000000002</v>
      </c>
      <c r="E8547">
        <v>588.64</v>
      </c>
      <c r="F8547">
        <v>2897.28</v>
      </c>
      <c r="G8547">
        <v>1093.1600000000001</v>
      </c>
      <c r="H8547">
        <v>466066.92</v>
      </c>
      <c r="I8547">
        <v>97.57</v>
      </c>
      <c r="J8547">
        <v>5.35</v>
      </c>
      <c r="K8547">
        <v>92.22</v>
      </c>
    </row>
    <row r="8548" spans="1:11" x14ac:dyDescent="0.3">
      <c r="A8548" t="s">
        <v>752</v>
      </c>
      <c r="B8548" s="2">
        <v>46112</v>
      </c>
      <c r="C8548">
        <v>466066.92</v>
      </c>
      <c r="D8548">
        <v>2120.2199999999998</v>
      </c>
      <c r="E8548">
        <v>582.91</v>
      </c>
      <c r="F8548">
        <v>2869.09</v>
      </c>
      <c r="G8548">
        <v>1082.53</v>
      </c>
      <c r="H8548">
        <v>461532.39</v>
      </c>
      <c r="I8548">
        <v>96.62</v>
      </c>
      <c r="J8548">
        <v>5.35</v>
      </c>
      <c r="K8548">
        <v>91.27</v>
      </c>
    </row>
    <row r="8549" spans="1:11" x14ac:dyDescent="0.3">
      <c r="A8549" t="s">
        <v>752</v>
      </c>
      <c r="B8549" s="2">
        <v>46142</v>
      </c>
      <c r="C8549">
        <v>461532.39</v>
      </c>
      <c r="D8549">
        <v>2099.59</v>
      </c>
      <c r="E8549">
        <v>577.24</v>
      </c>
      <c r="F8549">
        <v>2841.17</v>
      </c>
      <c r="G8549">
        <v>1071.99</v>
      </c>
      <c r="H8549">
        <v>457041.98</v>
      </c>
      <c r="I8549">
        <v>95.68</v>
      </c>
      <c r="J8549">
        <v>5.35</v>
      </c>
      <c r="K8549">
        <v>90.33</v>
      </c>
    </row>
    <row r="8550" spans="1:11" x14ac:dyDescent="0.3">
      <c r="A8550" t="s">
        <v>752</v>
      </c>
      <c r="B8550" s="2">
        <v>46173</v>
      </c>
      <c r="C8550">
        <v>457041.98</v>
      </c>
      <c r="D8550">
        <v>2079.16</v>
      </c>
      <c r="E8550">
        <v>571.62</v>
      </c>
      <c r="F8550">
        <v>2813.53</v>
      </c>
      <c r="G8550">
        <v>1061.57</v>
      </c>
      <c r="H8550">
        <v>452595.27</v>
      </c>
      <c r="I8550">
        <v>94.75</v>
      </c>
      <c r="J8550">
        <v>5.35</v>
      </c>
      <c r="K8550">
        <v>89.4</v>
      </c>
    </row>
    <row r="8551" spans="1:11" x14ac:dyDescent="0.3">
      <c r="A8551" t="s">
        <v>752</v>
      </c>
      <c r="B8551" s="2">
        <v>46203</v>
      </c>
      <c r="C8551">
        <v>452595.27</v>
      </c>
      <c r="D8551">
        <v>2058.9299999999998</v>
      </c>
      <c r="E8551">
        <v>566.05999999999995</v>
      </c>
      <c r="F8551">
        <v>2786.16</v>
      </c>
      <c r="G8551">
        <v>1051.24</v>
      </c>
      <c r="H8551">
        <v>448191.81</v>
      </c>
      <c r="I8551">
        <v>93.83</v>
      </c>
      <c r="J8551">
        <v>5.35</v>
      </c>
      <c r="K8551">
        <v>88.48</v>
      </c>
    </row>
    <row r="8552" spans="1:11" x14ac:dyDescent="0.3">
      <c r="A8552" t="s">
        <v>752</v>
      </c>
      <c r="B8552" s="2">
        <v>46234</v>
      </c>
      <c r="C8552">
        <v>448191.81</v>
      </c>
      <c r="D8552">
        <v>2038.9</v>
      </c>
      <c r="E8552">
        <v>560.54999999999995</v>
      </c>
      <c r="F8552">
        <v>2759.05</v>
      </c>
      <c r="G8552">
        <v>1041.01</v>
      </c>
      <c r="H8552">
        <v>443831.2</v>
      </c>
      <c r="I8552">
        <v>92.92</v>
      </c>
      <c r="J8552">
        <v>5.35</v>
      </c>
      <c r="K8552">
        <v>87.56</v>
      </c>
    </row>
    <row r="8553" spans="1:11" x14ac:dyDescent="0.3">
      <c r="A8553" t="s">
        <v>752</v>
      </c>
      <c r="B8553" s="2">
        <v>46265</v>
      </c>
      <c r="C8553">
        <v>443831.2</v>
      </c>
      <c r="D8553">
        <v>2019.06</v>
      </c>
      <c r="E8553">
        <v>555.1</v>
      </c>
      <c r="F8553">
        <v>2732.21</v>
      </c>
      <c r="G8553">
        <v>1030.8800000000001</v>
      </c>
      <c r="H8553">
        <v>439513.01</v>
      </c>
      <c r="I8553">
        <v>92.02</v>
      </c>
      <c r="J8553">
        <v>5.35</v>
      </c>
      <c r="K8553">
        <v>86.66</v>
      </c>
    </row>
    <row r="8554" spans="1:11" x14ac:dyDescent="0.3">
      <c r="A8554" t="s">
        <v>752</v>
      </c>
      <c r="B8554" s="2">
        <v>46295</v>
      </c>
      <c r="C8554">
        <v>439513.01</v>
      </c>
      <c r="D8554">
        <v>1999.42</v>
      </c>
      <c r="E8554">
        <v>549.70000000000005</v>
      </c>
      <c r="F8554">
        <v>2705.62</v>
      </c>
      <c r="G8554">
        <v>1020.85</v>
      </c>
      <c r="H8554">
        <v>435236.84</v>
      </c>
      <c r="I8554">
        <v>91.12</v>
      </c>
      <c r="J8554">
        <v>5.35</v>
      </c>
      <c r="K8554">
        <v>85.76</v>
      </c>
    </row>
    <row r="8555" spans="1:11" x14ac:dyDescent="0.3">
      <c r="A8555" t="s">
        <v>752</v>
      </c>
      <c r="B8555" s="2">
        <v>46326</v>
      </c>
      <c r="C8555">
        <v>435236.84</v>
      </c>
      <c r="D8555">
        <v>1979.96</v>
      </c>
      <c r="E8555">
        <v>544.35</v>
      </c>
      <c r="F8555">
        <v>2679.3</v>
      </c>
      <c r="G8555">
        <v>1010.92</v>
      </c>
      <c r="H8555">
        <v>431002.27</v>
      </c>
      <c r="I8555">
        <v>90.23</v>
      </c>
      <c r="J8555">
        <v>5.35</v>
      </c>
      <c r="K8555">
        <v>84.88</v>
      </c>
    </row>
    <row r="8556" spans="1:11" x14ac:dyDescent="0.3">
      <c r="A8556" t="s">
        <v>752</v>
      </c>
      <c r="B8556" s="2">
        <v>46356</v>
      </c>
      <c r="C8556">
        <v>431002.27</v>
      </c>
      <c r="D8556">
        <v>1960.7</v>
      </c>
      <c r="E8556">
        <v>539.04999999999995</v>
      </c>
      <c r="F8556">
        <v>2653.23</v>
      </c>
      <c r="G8556">
        <v>1001.08</v>
      </c>
      <c r="H8556">
        <v>426808.9</v>
      </c>
      <c r="I8556">
        <v>89.36</v>
      </c>
      <c r="J8556">
        <v>5.35</v>
      </c>
      <c r="K8556">
        <v>84</v>
      </c>
    </row>
    <row r="8557" spans="1:11" x14ac:dyDescent="0.3">
      <c r="A8557" t="s">
        <v>752</v>
      </c>
      <c r="B8557" s="2">
        <v>46387</v>
      </c>
      <c r="C8557">
        <v>426808.9</v>
      </c>
      <c r="D8557">
        <v>1941.62</v>
      </c>
      <c r="E8557">
        <v>533.80999999999995</v>
      </c>
      <c r="F8557">
        <v>2627.42</v>
      </c>
      <c r="G8557">
        <v>991.34</v>
      </c>
      <c r="H8557">
        <v>422656.33</v>
      </c>
      <c r="I8557">
        <v>88.49</v>
      </c>
      <c r="J8557">
        <v>5.35</v>
      </c>
      <c r="K8557">
        <v>83.13</v>
      </c>
    </row>
    <row r="8558" spans="1:11" x14ac:dyDescent="0.3">
      <c r="A8558" t="s">
        <v>753</v>
      </c>
      <c r="B8558" s="2">
        <v>46053</v>
      </c>
      <c r="C8558">
        <v>432600.4</v>
      </c>
      <c r="D8558">
        <v>2483.13</v>
      </c>
      <c r="E8558">
        <v>439.55</v>
      </c>
      <c r="F8558">
        <v>6550.42</v>
      </c>
      <c r="G8558">
        <v>302.02999999999997</v>
      </c>
      <c r="H8558">
        <v>425308.4</v>
      </c>
      <c r="I8558">
        <v>89.37</v>
      </c>
      <c r="J8558">
        <v>6.8</v>
      </c>
      <c r="K8558">
        <v>82.57</v>
      </c>
    </row>
    <row r="8559" spans="1:11" x14ac:dyDescent="0.3">
      <c r="A8559" t="s">
        <v>753</v>
      </c>
      <c r="B8559" s="2">
        <v>46081</v>
      </c>
      <c r="C8559">
        <v>425308.4</v>
      </c>
      <c r="D8559">
        <v>2441.27</v>
      </c>
      <c r="E8559">
        <v>432.14</v>
      </c>
      <c r="F8559">
        <v>6440.01</v>
      </c>
      <c r="G8559">
        <v>296.94</v>
      </c>
      <c r="H8559">
        <v>418139.32</v>
      </c>
      <c r="I8559">
        <v>87.86</v>
      </c>
      <c r="J8559">
        <v>6.8</v>
      </c>
      <c r="K8559">
        <v>81.06</v>
      </c>
    </row>
    <row r="8560" spans="1:11" x14ac:dyDescent="0.3">
      <c r="A8560" t="s">
        <v>753</v>
      </c>
      <c r="B8560" s="2">
        <v>46112</v>
      </c>
      <c r="C8560">
        <v>418139.32</v>
      </c>
      <c r="D8560">
        <v>2400.12</v>
      </c>
      <c r="E8560">
        <v>424.85</v>
      </c>
      <c r="F8560">
        <v>6331.45</v>
      </c>
      <c r="G8560">
        <v>291.93</v>
      </c>
      <c r="H8560">
        <v>411091.08</v>
      </c>
      <c r="I8560">
        <v>86.38</v>
      </c>
      <c r="J8560">
        <v>6.8</v>
      </c>
      <c r="K8560">
        <v>79.58</v>
      </c>
    </row>
    <row r="8561" spans="1:11" x14ac:dyDescent="0.3">
      <c r="A8561" t="s">
        <v>753</v>
      </c>
      <c r="B8561" s="2">
        <v>46142</v>
      </c>
      <c r="C8561">
        <v>411091.08</v>
      </c>
      <c r="D8561">
        <v>2359.66</v>
      </c>
      <c r="E8561">
        <v>417.69</v>
      </c>
      <c r="F8561">
        <v>6224.73</v>
      </c>
      <c r="G8561">
        <v>287.01</v>
      </c>
      <c r="H8561">
        <v>404161.65</v>
      </c>
      <c r="I8561">
        <v>84.92</v>
      </c>
      <c r="J8561">
        <v>6.8</v>
      </c>
      <c r="K8561">
        <v>78.13</v>
      </c>
    </row>
    <row r="8562" spans="1:11" x14ac:dyDescent="0.3">
      <c r="A8562" t="s">
        <v>753</v>
      </c>
      <c r="B8562" s="2">
        <v>46173</v>
      </c>
      <c r="C8562">
        <v>404161.65</v>
      </c>
      <c r="D8562">
        <v>2319.89</v>
      </c>
      <c r="E8562">
        <v>410.65</v>
      </c>
      <c r="F8562">
        <v>6119.8</v>
      </c>
      <c r="G8562">
        <v>282.17</v>
      </c>
      <c r="H8562">
        <v>397349.02</v>
      </c>
      <c r="I8562">
        <v>83.49</v>
      </c>
      <c r="J8562">
        <v>6.8</v>
      </c>
      <c r="K8562">
        <v>76.69</v>
      </c>
    </row>
    <row r="8563" spans="1:11" x14ac:dyDescent="0.3">
      <c r="A8563" t="s">
        <v>753</v>
      </c>
      <c r="B8563" s="2">
        <v>46203</v>
      </c>
      <c r="C8563">
        <v>397349.02</v>
      </c>
      <c r="D8563">
        <v>2280.7800000000002</v>
      </c>
      <c r="E8563">
        <v>403.73</v>
      </c>
      <c r="F8563">
        <v>6016.65</v>
      </c>
      <c r="G8563">
        <v>277.42</v>
      </c>
      <c r="H8563">
        <v>390651.23</v>
      </c>
      <c r="I8563">
        <v>82.08</v>
      </c>
      <c r="J8563">
        <v>6.8</v>
      </c>
      <c r="K8563">
        <v>75.290000000000006</v>
      </c>
    </row>
    <row r="8564" spans="1:11" x14ac:dyDescent="0.3">
      <c r="A8564" t="s">
        <v>753</v>
      </c>
      <c r="B8564" s="2">
        <v>46234</v>
      </c>
      <c r="C8564">
        <v>390651.23</v>
      </c>
      <c r="D8564">
        <v>2242.34</v>
      </c>
      <c r="E8564">
        <v>396.92</v>
      </c>
      <c r="F8564">
        <v>5915.23</v>
      </c>
      <c r="G8564">
        <v>272.74</v>
      </c>
      <c r="H8564">
        <v>384066.34</v>
      </c>
      <c r="I8564">
        <v>80.7</v>
      </c>
      <c r="J8564">
        <v>6.8</v>
      </c>
      <c r="K8564">
        <v>73.900000000000006</v>
      </c>
    </row>
    <row r="8565" spans="1:11" x14ac:dyDescent="0.3">
      <c r="A8565" t="s">
        <v>753</v>
      </c>
      <c r="B8565" s="2">
        <v>46265</v>
      </c>
      <c r="C8565">
        <v>384066.34</v>
      </c>
      <c r="D8565">
        <v>2204.54</v>
      </c>
      <c r="E8565">
        <v>390.23</v>
      </c>
      <c r="F8565">
        <v>5815.52</v>
      </c>
      <c r="G8565">
        <v>268.14</v>
      </c>
      <c r="H8565">
        <v>377592.44</v>
      </c>
      <c r="I8565">
        <v>79.34</v>
      </c>
      <c r="J8565">
        <v>6.8</v>
      </c>
      <c r="K8565">
        <v>72.540000000000006</v>
      </c>
    </row>
    <row r="8566" spans="1:11" x14ac:dyDescent="0.3">
      <c r="A8566" t="s">
        <v>753</v>
      </c>
      <c r="B8566" s="2">
        <v>46295</v>
      </c>
      <c r="C8566">
        <v>377592.44</v>
      </c>
      <c r="D8566">
        <v>2167.38</v>
      </c>
      <c r="E8566">
        <v>383.66</v>
      </c>
      <c r="F8566">
        <v>5717.49</v>
      </c>
      <c r="G8566">
        <v>263.62</v>
      </c>
      <c r="H8566">
        <v>371227.67</v>
      </c>
      <c r="I8566">
        <v>78</v>
      </c>
      <c r="J8566">
        <v>6.8</v>
      </c>
      <c r="K8566">
        <v>71.209999999999994</v>
      </c>
    </row>
    <row r="8567" spans="1:11" x14ac:dyDescent="0.3">
      <c r="A8567" t="s">
        <v>753</v>
      </c>
      <c r="B8567" s="2">
        <v>46326</v>
      </c>
      <c r="C8567">
        <v>371227.67</v>
      </c>
      <c r="D8567">
        <v>2130.85</v>
      </c>
      <c r="E8567">
        <v>377.19</v>
      </c>
      <c r="F8567">
        <v>5621.12</v>
      </c>
      <c r="G8567">
        <v>259.18</v>
      </c>
      <c r="H8567">
        <v>364970.18</v>
      </c>
      <c r="I8567">
        <v>76.69</v>
      </c>
      <c r="J8567">
        <v>6.8</v>
      </c>
      <c r="K8567">
        <v>69.89</v>
      </c>
    </row>
    <row r="8568" spans="1:11" x14ac:dyDescent="0.3">
      <c r="A8568" t="s">
        <v>753</v>
      </c>
      <c r="B8568" s="2">
        <v>46356</v>
      </c>
      <c r="C8568">
        <v>364970.18</v>
      </c>
      <c r="D8568">
        <v>2094.9299999999998</v>
      </c>
      <c r="E8568">
        <v>370.83</v>
      </c>
      <c r="F8568">
        <v>5526.37</v>
      </c>
      <c r="G8568">
        <v>254.81</v>
      </c>
      <c r="H8568">
        <v>358818.17</v>
      </c>
      <c r="I8568">
        <v>75.39</v>
      </c>
      <c r="J8568">
        <v>6.8</v>
      </c>
      <c r="K8568">
        <v>68.599999999999994</v>
      </c>
    </row>
    <row r="8569" spans="1:11" x14ac:dyDescent="0.3">
      <c r="A8569" t="s">
        <v>753</v>
      </c>
      <c r="B8569" s="2">
        <v>46387</v>
      </c>
      <c r="C8569">
        <v>358818.17</v>
      </c>
      <c r="D8569">
        <v>2059.62</v>
      </c>
      <c r="E8569">
        <v>364.58</v>
      </c>
      <c r="F8569">
        <v>5433.21</v>
      </c>
      <c r="G8569">
        <v>250.52</v>
      </c>
      <c r="H8569">
        <v>352769.86</v>
      </c>
      <c r="I8569">
        <v>74.12</v>
      </c>
      <c r="J8569">
        <v>6.8</v>
      </c>
      <c r="K8569">
        <v>67.33</v>
      </c>
    </row>
    <row r="8570" spans="1:11" x14ac:dyDescent="0.3">
      <c r="A8570" t="s">
        <v>754</v>
      </c>
      <c r="B8570" s="2">
        <v>46053</v>
      </c>
      <c r="C8570">
        <v>595177.80000000005</v>
      </c>
      <c r="D8570">
        <v>3653.4</v>
      </c>
      <c r="E8570">
        <v>551.29</v>
      </c>
      <c r="F8570">
        <v>8162.54</v>
      </c>
      <c r="G8570">
        <v>858.33</v>
      </c>
      <c r="H8570">
        <v>585605.65</v>
      </c>
      <c r="I8570">
        <v>123</v>
      </c>
      <c r="J8570">
        <v>13.72</v>
      </c>
      <c r="K8570">
        <v>109.28</v>
      </c>
    </row>
    <row r="8571" spans="1:11" x14ac:dyDescent="0.3">
      <c r="A8571" t="s">
        <v>754</v>
      </c>
      <c r="B8571" s="2">
        <v>46081</v>
      </c>
      <c r="C8571">
        <v>585605.65</v>
      </c>
      <c r="D8571">
        <v>3594.64</v>
      </c>
      <c r="E8571">
        <v>542.41999999999996</v>
      </c>
      <c r="F8571">
        <v>8031.26</v>
      </c>
      <c r="G8571">
        <v>844.53</v>
      </c>
      <c r="H8571">
        <v>576187.43999999994</v>
      </c>
      <c r="I8571">
        <v>121.02</v>
      </c>
      <c r="J8571">
        <v>13.72</v>
      </c>
      <c r="K8571">
        <v>107.3</v>
      </c>
    </row>
    <row r="8572" spans="1:11" x14ac:dyDescent="0.3">
      <c r="A8572" t="s">
        <v>754</v>
      </c>
      <c r="B8572" s="2">
        <v>46112</v>
      </c>
      <c r="C8572">
        <v>576187.43999999994</v>
      </c>
      <c r="D8572">
        <v>3536.83</v>
      </c>
      <c r="E8572">
        <v>533.70000000000005</v>
      </c>
      <c r="F8572">
        <v>7902.09</v>
      </c>
      <c r="G8572">
        <v>830.94</v>
      </c>
      <c r="H8572">
        <v>566920.69999999995</v>
      </c>
      <c r="I8572">
        <v>119.07</v>
      </c>
      <c r="J8572">
        <v>13.72</v>
      </c>
      <c r="K8572">
        <v>105.35</v>
      </c>
    </row>
    <row r="8573" spans="1:11" x14ac:dyDescent="0.3">
      <c r="A8573" t="s">
        <v>754</v>
      </c>
      <c r="B8573" s="2">
        <v>46142</v>
      </c>
      <c r="C8573">
        <v>566920.69999999995</v>
      </c>
      <c r="D8573">
        <v>3479.95</v>
      </c>
      <c r="E8573">
        <v>525.11</v>
      </c>
      <c r="F8573">
        <v>7775.01</v>
      </c>
      <c r="G8573">
        <v>817.58</v>
      </c>
      <c r="H8573">
        <v>557803</v>
      </c>
      <c r="I8573">
        <v>117.16</v>
      </c>
      <c r="J8573">
        <v>13.72</v>
      </c>
      <c r="K8573">
        <v>103.44</v>
      </c>
    </row>
    <row r="8574" spans="1:11" x14ac:dyDescent="0.3">
      <c r="A8574" t="s">
        <v>754</v>
      </c>
      <c r="B8574" s="2">
        <v>46173</v>
      </c>
      <c r="C8574">
        <v>557803</v>
      </c>
      <c r="D8574">
        <v>3423.98</v>
      </c>
      <c r="E8574">
        <v>516.66999999999996</v>
      </c>
      <c r="F8574">
        <v>7649.96</v>
      </c>
      <c r="G8574">
        <v>804.43</v>
      </c>
      <c r="H8574">
        <v>548831.93999999994</v>
      </c>
      <c r="I8574">
        <v>115.27</v>
      </c>
      <c r="J8574">
        <v>13.72</v>
      </c>
      <c r="K8574">
        <v>101.56</v>
      </c>
    </row>
    <row r="8575" spans="1:11" x14ac:dyDescent="0.3">
      <c r="A8575" t="s">
        <v>754</v>
      </c>
      <c r="B8575" s="2">
        <v>46203</v>
      </c>
      <c r="C8575">
        <v>548831.93999999994</v>
      </c>
      <c r="D8575">
        <v>3368.91</v>
      </c>
      <c r="E8575">
        <v>508.36</v>
      </c>
      <c r="F8575">
        <v>7526.93</v>
      </c>
      <c r="G8575">
        <v>791.49</v>
      </c>
      <c r="H8575">
        <v>540005.16</v>
      </c>
      <c r="I8575">
        <v>113.42</v>
      </c>
      <c r="J8575">
        <v>13.72</v>
      </c>
      <c r="K8575">
        <v>99.7</v>
      </c>
    </row>
    <row r="8576" spans="1:11" x14ac:dyDescent="0.3">
      <c r="A8576" t="s">
        <v>754</v>
      </c>
      <c r="B8576" s="2">
        <v>46234</v>
      </c>
      <c r="C8576">
        <v>540005.16</v>
      </c>
      <c r="D8576">
        <v>3314.73</v>
      </c>
      <c r="E8576">
        <v>500.18</v>
      </c>
      <c r="F8576">
        <v>7405.87</v>
      </c>
      <c r="G8576">
        <v>778.76</v>
      </c>
      <c r="H8576">
        <v>531320.34</v>
      </c>
      <c r="I8576">
        <v>111.6</v>
      </c>
      <c r="J8576">
        <v>13.72</v>
      </c>
      <c r="K8576">
        <v>97.88</v>
      </c>
    </row>
    <row r="8577" spans="1:11" x14ac:dyDescent="0.3">
      <c r="A8577" t="s">
        <v>754</v>
      </c>
      <c r="B8577" s="2">
        <v>46265</v>
      </c>
      <c r="C8577">
        <v>531320.34</v>
      </c>
      <c r="D8577">
        <v>3261.42</v>
      </c>
      <c r="E8577">
        <v>492.14</v>
      </c>
      <c r="F8577">
        <v>7286.77</v>
      </c>
      <c r="G8577">
        <v>766.24</v>
      </c>
      <c r="H8577">
        <v>522775.19</v>
      </c>
      <c r="I8577">
        <v>109.8</v>
      </c>
      <c r="J8577">
        <v>13.72</v>
      </c>
      <c r="K8577">
        <v>96.08</v>
      </c>
    </row>
    <row r="8578" spans="1:11" x14ac:dyDescent="0.3">
      <c r="A8578" t="s">
        <v>754</v>
      </c>
      <c r="B8578" s="2">
        <v>46295</v>
      </c>
      <c r="C8578">
        <v>522775.19</v>
      </c>
      <c r="D8578">
        <v>3208.97</v>
      </c>
      <c r="E8578">
        <v>484.22</v>
      </c>
      <c r="F8578">
        <v>7169.57</v>
      </c>
      <c r="G8578">
        <v>753.91</v>
      </c>
      <c r="H8578">
        <v>514367.48</v>
      </c>
      <c r="I8578">
        <v>108.04</v>
      </c>
      <c r="J8578">
        <v>13.72</v>
      </c>
      <c r="K8578">
        <v>94.32</v>
      </c>
    </row>
    <row r="8579" spans="1:11" x14ac:dyDescent="0.3">
      <c r="A8579" t="s">
        <v>754</v>
      </c>
      <c r="B8579" s="2">
        <v>46326</v>
      </c>
      <c r="C8579">
        <v>514367.48</v>
      </c>
      <c r="D8579">
        <v>3157.36</v>
      </c>
      <c r="E8579">
        <v>476.44</v>
      </c>
      <c r="F8579">
        <v>7054.27</v>
      </c>
      <c r="G8579">
        <v>741.79</v>
      </c>
      <c r="H8579">
        <v>506094.99</v>
      </c>
      <c r="I8579">
        <v>106.3</v>
      </c>
      <c r="J8579">
        <v>13.72</v>
      </c>
      <c r="K8579">
        <v>92.58</v>
      </c>
    </row>
    <row r="8580" spans="1:11" x14ac:dyDescent="0.3">
      <c r="A8580" t="s">
        <v>754</v>
      </c>
      <c r="B8580" s="2">
        <v>46356</v>
      </c>
      <c r="C8580">
        <v>506094.99</v>
      </c>
      <c r="D8580">
        <v>3106.58</v>
      </c>
      <c r="E8580">
        <v>468.77</v>
      </c>
      <c r="F8580">
        <v>6940.81</v>
      </c>
      <c r="G8580">
        <v>729.86</v>
      </c>
      <c r="H8580">
        <v>497955.54</v>
      </c>
      <c r="I8580">
        <v>104.59</v>
      </c>
      <c r="J8580">
        <v>13.72</v>
      </c>
      <c r="K8580">
        <v>90.87</v>
      </c>
    </row>
    <row r="8581" spans="1:11" x14ac:dyDescent="0.3">
      <c r="A8581" t="s">
        <v>754</v>
      </c>
      <c r="B8581" s="2">
        <v>46387</v>
      </c>
      <c r="C8581">
        <v>497955.54</v>
      </c>
      <c r="D8581">
        <v>3056.62</v>
      </c>
      <c r="E8581">
        <v>461.24</v>
      </c>
      <c r="F8581">
        <v>6829.19</v>
      </c>
      <c r="G8581">
        <v>718.12</v>
      </c>
      <c r="H8581">
        <v>489946.99</v>
      </c>
      <c r="I8581">
        <v>102.91</v>
      </c>
      <c r="J8581">
        <v>13.72</v>
      </c>
      <c r="K8581">
        <v>89.19</v>
      </c>
    </row>
    <row r="8582" spans="1:11" x14ac:dyDescent="0.3">
      <c r="A8582" t="s">
        <v>755</v>
      </c>
      <c r="B8582" s="2">
        <v>46053</v>
      </c>
      <c r="C8582">
        <v>258672.14</v>
      </c>
      <c r="D8582">
        <v>1572.73</v>
      </c>
      <c r="E8582">
        <v>293.85000000000002</v>
      </c>
      <c r="F8582">
        <v>3741.99</v>
      </c>
      <c r="G8582">
        <v>327.20999999999998</v>
      </c>
      <c r="H8582">
        <v>254309.09</v>
      </c>
      <c r="I8582">
        <v>53.44</v>
      </c>
      <c r="J8582">
        <v>4.53</v>
      </c>
      <c r="K8582">
        <v>48.91</v>
      </c>
    </row>
    <row r="8583" spans="1:11" x14ac:dyDescent="0.3">
      <c r="A8583" t="s">
        <v>755</v>
      </c>
      <c r="B8583" s="2">
        <v>46081</v>
      </c>
      <c r="C8583">
        <v>254309.09</v>
      </c>
      <c r="D8583">
        <v>1546.2</v>
      </c>
      <c r="E8583">
        <v>288.89999999999998</v>
      </c>
      <c r="F8583">
        <v>3678.87</v>
      </c>
      <c r="G8583">
        <v>321.69</v>
      </c>
      <c r="H8583">
        <v>250019.63</v>
      </c>
      <c r="I8583">
        <v>52.53</v>
      </c>
      <c r="J8583">
        <v>4.53</v>
      </c>
      <c r="K8583">
        <v>48.01</v>
      </c>
    </row>
    <row r="8584" spans="1:11" x14ac:dyDescent="0.3">
      <c r="A8584" t="s">
        <v>755</v>
      </c>
      <c r="B8584" s="2">
        <v>46112</v>
      </c>
      <c r="C8584">
        <v>250019.63</v>
      </c>
      <c r="D8584">
        <v>1520.12</v>
      </c>
      <c r="E8584">
        <v>284.02</v>
      </c>
      <c r="F8584">
        <v>3616.82</v>
      </c>
      <c r="G8584">
        <v>316.27</v>
      </c>
      <c r="H8584">
        <v>245802.52</v>
      </c>
      <c r="I8584">
        <v>51.65</v>
      </c>
      <c r="J8584">
        <v>4.53</v>
      </c>
      <c r="K8584">
        <v>47.12</v>
      </c>
    </row>
    <row r="8585" spans="1:11" x14ac:dyDescent="0.3">
      <c r="A8585" t="s">
        <v>755</v>
      </c>
      <c r="B8585" s="2">
        <v>46142</v>
      </c>
      <c r="C8585">
        <v>245802.52</v>
      </c>
      <c r="D8585">
        <v>1494.48</v>
      </c>
      <c r="E8585">
        <v>279.23</v>
      </c>
      <c r="F8585">
        <v>3555.82</v>
      </c>
      <c r="G8585">
        <v>310.93</v>
      </c>
      <c r="H8585">
        <v>241656.54</v>
      </c>
      <c r="I8585">
        <v>50.78</v>
      </c>
      <c r="J8585">
        <v>4.53</v>
      </c>
      <c r="K8585">
        <v>46.25</v>
      </c>
    </row>
    <row r="8586" spans="1:11" x14ac:dyDescent="0.3">
      <c r="A8586" t="s">
        <v>755</v>
      </c>
      <c r="B8586" s="2">
        <v>46173</v>
      </c>
      <c r="C8586">
        <v>241656.54</v>
      </c>
      <c r="D8586">
        <v>1469.27</v>
      </c>
      <c r="E8586">
        <v>274.52</v>
      </c>
      <c r="F8586">
        <v>3495.84</v>
      </c>
      <c r="G8586">
        <v>305.69</v>
      </c>
      <c r="H8586">
        <v>237580.49</v>
      </c>
      <c r="I8586">
        <v>49.92</v>
      </c>
      <c r="J8586">
        <v>4.53</v>
      </c>
      <c r="K8586">
        <v>45.39</v>
      </c>
    </row>
    <row r="8587" spans="1:11" x14ac:dyDescent="0.3">
      <c r="A8587" t="s">
        <v>755</v>
      </c>
      <c r="B8587" s="2">
        <v>46203</v>
      </c>
      <c r="C8587">
        <v>237580.49</v>
      </c>
      <c r="D8587">
        <v>1444.49</v>
      </c>
      <c r="E8587">
        <v>269.89</v>
      </c>
      <c r="F8587">
        <v>3436.87</v>
      </c>
      <c r="G8587">
        <v>300.52999999999997</v>
      </c>
      <c r="H8587">
        <v>233573.19</v>
      </c>
      <c r="I8587">
        <v>49.08</v>
      </c>
      <c r="J8587">
        <v>4.53</v>
      </c>
      <c r="K8587">
        <v>44.55</v>
      </c>
    </row>
    <row r="8588" spans="1:11" x14ac:dyDescent="0.3">
      <c r="A8588" t="s">
        <v>755</v>
      </c>
      <c r="B8588" s="2">
        <v>46234</v>
      </c>
      <c r="C8588">
        <v>233573.19</v>
      </c>
      <c r="D8588">
        <v>1420.13</v>
      </c>
      <c r="E8588">
        <v>265.33999999999997</v>
      </c>
      <c r="F8588">
        <v>3378.9</v>
      </c>
      <c r="G8588">
        <v>295.45999999999998</v>
      </c>
      <c r="H8588">
        <v>229633.49</v>
      </c>
      <c r="I8588">
        <v>48.25</v>
      </c>
      <c r="J8588">
        <v>4.53</v>
      </c>
      <c r="K8588">
        <v>43.72</v>
      </c>
    </row>
    <row r="8589" spans="1:11" x14ac:dyDescent="0.3">
      <c r="A8589" t="s">
        <v>755</v>
      </c>
      <c r="B8589" s="2">
        <v>46265</v>
      </c>
      <c r="C8589">
        <v>229633.49</v>
      </c>
      <c r="D8589">
        <v>1396.17</v>
      </c>
      <c r="E8589">
        <v>260.86</v>
      </c>
      <c r="F8589">
        <v>3321.91</v>
      </c>
      <c r="G8589">
        <v>290.48</v>
      </c>
      <c r="H8589">
        <v>225760.23</v>
      </c>
      <c r="I8589">
        <v>47.44</v>
      </c>
      <c r="J8589">
        <v>4.53</v>
      </c>
      <c r="K8589">
        <v>42.91</v>
      </c>
    </row>
    <row r="8590" spans="1:11" x14ac:dyDescent="0.3">
      <c r="A8590" t="s">
        <v>755</v>
      </c>
      <c r="B8590" s="2">
        <v>46295</v>
      </c>
      <c r="C8590">
        <v>225760.23</v>
      </c>
      <c r="D8590">
        <v>1372.62</v>
      </c>
      <c r="E8590">
        <v>256.45999999999998</v>
      </c>
      <c r="F8590">
        <v>3265.88</v>
      </c>
      <c r="G8590">
        <v>285.58</v>
      </c>
      <c r="H8590">
        <v>221952.31</v>
      </c>
      <c r="I8590">
        <v>46.64</v>
      </c>
      <c r="J8590">
        <v>4.53</v>
      </c>
      <c r="K8590">
        <v>42.11</v>
      </c>
    </row>
    <row r="8591" spans="1:11" x14ac:dyDescent="0.3">
      <c r="A8591" t="s">
        <v>755</v>
      </c>
      <c r="B8591" s="2">
        <v>46326</v>
      </c>
      <c r="C8591">
        <v>221952.31</v>
      </c>
      <c r="D8591">
        <v>1349.47</v>
      </c>
      <c r="E8591">
        <v>252.14</v>
      </c>
      <c r="F8591">
        <v>3210.79</v>
      </c>
      <c r="G8591">
        <v>280.76</v>
      </c>
      <c r="H8591">
        <v>218208.61</v>
      </c>
      <c r="I8591">
        <v>45.85</v>
      </c>
      <c r="J8591">
        <v>4.53</v>
      </c>
      <c r="K8591">
        <v>41.32</v>
      </c>
    </row>
    <row r="8592" spans="1:11" x14ac:dyDescent="0.3">
      <c r="A8592" t="s">
        <v>755</v>
      </c>
      <c r="B8592" s="2">
        <v>46356</v>
      </c>
      <c r="C8592">
        <v>218208.61</v>
      </c>
      <c r="D8592">
        <v>1326.71</v>
      </c>
      <c r="E8592">
        <v>247.89</v>
      </c>
      <c r="F8592">
        <v>3156.64</v>
      </c>
      <c r="G8592">
        <v>276.02999999999997</v>
      </c>
      <c r="H8592">
        <v>214528.06</v>
      </c>
      <c r="I8592">
        <v>45.08</v>
      </c>
      <c r="J8592">
        <v>4.53</v>
      </c>
      <c r="K8592">
        <v>40.549999999999997</v>
      </c>
    </row>
    <row r="8593" spans="1:11" x14ac:dyDescent="0.3">
      <c r="A8593" t="s">
        <v>755</v>
      </c>
      <c r="B8593" s="2">
        <v>46387</v>
      </c>
      <c r="C8593">
        <v>214528.06</v>
      </c>
      <c r="D8593">
        <v>1304.33</v>
      </c>
      <c r="E8593">
        <v>243.7</v>
      </c>
      <c r="F8593">
        <v>3103.39</v>
      </c>
      <c r="G8593">
        <v>271.37</v>
      </c>
      <c r="H8593">
        <v>210909.59</v>
      </c>
      <c r="I8593">
        <v>44.32</v>
      </c>
      <c r="J8593">
        <v>4.53</v>
      </c>
      <c r="K8593">
        <v>39.79</v>
      </c>
    </row>
    <row r="8594" spans="1:11" x14ac:dyDescent="0.3">
      <c r="A8594" t="s">
        <v>756</v>
      </c>
      <c r="B8594" s="2">
        <v>46053</v>
      </c>
      <c r="C8594">
        <v>293210.23999999999</v>
      </c>
      <c r="D8594">
        <v>1680.34</v>
      </c>
      <c r="E8594">
        <v>304.60000000000002</v>
      </c>
      <c r="F8594">
        <v>2254.84</v>
      </c>
      <c r="G8594">
        <v>362.05</v>
      </c>
      <c r="H8594">
        <v>290288.75</v>
      </c>
      <c r="I8594">
        <v>60.78</v>
      </c>
      <c r="J8594">
        <v>7.61</v>
      </c>
      <c r="K8594">
        <v>53.17</v>
      </c>
    </row>
    <row r="8595" spans="1:11" x14ac:dyDescent="0.3">
      <c r="A8595" t="s">
        <v>756</v>
      </c>
      <c r="B8595" s="2">
        <v>46081</v>
      </c>
      <c r="C8595">
        <v>290288.75</v>
      </c>
      <c r="D8595">
        <v>1663.6</v>
      </c>
      <c r="E8595">
        <v>301.56</v>
      </c>
      <c r="F8595">
        <v>2232.37</v>
      </c>
      <c r="G8595">
        <v>358.44</v>
      </c>
      <c r="H8595">
        <v>287396.37</v>
      </c>
      <c r="I8595">
        <v>60.18</v>
      </c>
      <c r="J8595">
        <v>7.61</v>
      </c>
      <c r="K8595">
        <v>52.56</v>
      </c>
    </row>
    <row r="8596" spans="1:11" x14ac:dyDescent="0.3">
      <c r="A8596" t="s">
        <v>756</v>
      </c>
      <c r="B8596" s="2">
        <v>46112</v>
      </c>
      <c r="C8596">
        <v>287396.37</v>
      </c>
      <c r="D8596">
        <v>1647.02</v>
      </c>
      <c r="E8596">
        <v>298.56</v>
      </c>
      <c r="F8596">
        <v>2210.13</v>
      </c>
      <c r="G8596">
        <v>354.87</v>
      </c>
      <c r="H8596">
        <v>284532.82</v>
      </c>
      <c r="I8596">
        <v>59.58</v>
      </c>
      <c r="J8596">
        <v>7.61</v>
      </c>
      <c r="K8596">
        <v>51.96</v>
      </c>
    </row>
    <row r="8597" spans="1:11" x14ac:dyDescent="0.3">
      <c r="A8597" t="s">
        <v>756</v>
      </c>
      <c r="B8597" s="2">
        <v>46142</v>
      </c>
      <c r="C8597">
        <v>284532.82</v>
      </c>
      <c r="D8597">
        <v>1630.61</v>
      </c>
      <c r="E8597">
        <v>295.58</v>
      </c>
      <c r="F8597">
        <v>2188.11</v>
      </c>
      <c r="G8597">
        <v>351.34</v>
      </c>
      <c r="H8597">
        <v>281697.78999999998</v>
      </c>
      <c r="I8597">
        <v>58.98</v>
      </c>
      <c r="J8597">
        <v>7.61</v>
      </c>
      <c r="K8597">
        <v>51.37</v>
      </c>
    </row>
    <row r="8598" spans="1:11" x14ac:dyDescent="0.3">
      <c r="A8598" t="s">
        <v>756</v>
      </c>
      <c r="B8598" s="2">
        <v>46173</v>
      </c>
      <c r="C8598">
        <v>281697.78999999998</v>
      </c>
      <c r="D8598">
        <v>1614.36</v>
      </c>
      <c r="E8598">
        <v>292.64</v>
      </c>
      <c r="F8598">
        <v>2166.31</v>
      </c>
      <c r="G8598">
        <v>347.84</v>
      </c>
      <c r="H8598">
        <v>278891.01</v>
      </c>
      <c r="I8598">
        <v>58.39</v>
      </c>
      <c r="J8598">
        <v>7.61</v>
      </c>
      <c r="K8598">
        <v>50.78</v>
      </c>
    </row>
    <row r="8599" spans="1:11" x14ac:dyDescent="0.3">
      <c r="A8599" t="s">
        <v>756</v>
      </c>
      <c r="B8599" s="2">
        <v>46203</v>
      </c>
      <c r="C8599">
        <v>278891.01</v>
      </c>
      <c r="D8599">
        <v>1598.28</v>
      </c>
      <c r="E8599">
        <v>289.72000000000003</v>
      </c>
      <c r="F8599">
        <v>2144.7199999999998</v>
      </c>
      <c r="G8599">
        <v>344.37</v>
      </c>
      <c r="H8599">
        <v>276112.2</v>
      </c>
      <c r="I8599">
        <v>57.81</v>
      </c>
      <c r="J8599">
        <v>7.61</v>
      </c>
      <c r="K8599">
        <v>50.2</v>
      </c>
    </row>
    <row r="8600" spans="1:11" x14ac:dyDescent="0.3">
      <c r="A8600" t="s">
        <v>756</v>
      </c>
      <c r="B8600" s="2">
        <v>46234</v>
      </c>
      <c r="C8600">
        <v>276112.2</v>
      </c>
      <c r="D8600">
        <v>1582.35</v>
      </c>
      <c r="E8600">
        <v>286.83999999999997</v>
      </c>
      <c r="F8600">
        <v>2123.35</v>
      </c>
      <c r="G8600">
        <v>340.94</v>
      </c>
      <c r="H8600">
        <v>273361.07</v>
      </c>
      <c r="I8600">
        <v>57.24</v>
      </c>
      <c r="J8600">
        <v>7.61</v>
      </c>
      <c r="K8600">
        <v>49.62</v>
      </c>
    </row>
    <row r="8601" spans="1:11" x14ac:dyDescent="0.3">
      <c r="A8601" t="s">
        <v>756</v>
      </c>
      <c r="B8601" s="2">
        <v>46265</v>
      </c>
      <c r="C8601">
        <v>273361.07</v>
      </c>
      <c r="D8601">
        <v>1566.59</v>
      </c>
      <c r="E8601">
        <v>283.98</v>
      </c>
      <c r="F8601">
        <v>2102.19</v>
      </c>
      <c r="G8601">
        <v>337.54</v>
      </c>
      <c r="H8601">
        <v>270637.36</v>
      </c>
      <c r="I8601">
        <v>56.67</v>
      </c>
      <c r="J8601">
        <v>7.61</v>
      </c>
      <c r="K8601">
        <v>49.05</v>
      </c>
    </row>
    <row r="8602" spans="1:11" x14ac:dyDescent="0.3">
      <c r="A8602" t="s">
        <v>756</v>
      </c>
      <c r="B8602" s="2">
        <v>46295</v>
      </c>
      <c r="C8602">
        <v>270637.36</v>
      </c>
      <c r="D8602">
        <v>1550.98</v>
      </c>
      <c r="E8602">
        <v>281.14999999999998</v>
      </c>
      <c r="F8602">
        <v>2081.25</v>
      </c>
      <c r="G8602">
        <v>334.18</v>
      </c>
      <c r="H8602">
        <v>267940.78000000003</v>
      </c>
      <c r="I8602">
        <v>56.1</v>
      </c>
      <c r="J8602">
        <v>7.61</v>
      </c>
      <c r="K8602">
        <v>48.49</v>
      </c>
    </row>
    <row r="8603" spans="1:11" x14ac:dyDescent="0.3">
      <c r="A8603" t="s">
        <v>756</v>
      </c>
      <c r="B8603" s="2">
        <v>46326</v>
      </c>
      <c r="C8603">
        <v>267940.78000000003</v>
      </c>
      <c r="D8603">
        <v>1535.52</v>
      </c>
      <c r="E8603">
        <v>278.35000000000002</v>
      </c>
      <c r="F8603">
        <v>2060.5100000000002</v>
      </c>
      <c r="G8603">
        <v>330.85</v>
      </c>
      <c r="H8603">
        <v>265271.07</v>
      </c>
      <c r="I8603">
        <v>55.54</v>
      </c>
      <c r="J8603">
        <v>7.61</v>
      </c>
      <c r="K8603">
        <v>47.93</v>
      </c>
    </row>
    <row r="8604" spans="1:11" x14ac:dyDescent="0.3">
      <c r="A8604" t="s">
        <v>756</v>
      </c>
      <c r="B8604" s="2">
        <v>46356</v>
      </c>
      <c r="C8604">
        <v>265271.07</v>
      </c>
      <c r="D8604">
        <v>1520.22</v>
      </c>
      <c r="E8604">
        <v>275.57</v>
      </c>
      <c r="F8604">
        <v>2039.98</v>
      </c>
      <c r="G8604">
        <v>327.55</v>
      </c>
      <c r="H8604">
        <v>262627.96999999997</v>
      </c>
      <c r="I8604">
        <v>54.99</v>
      </c>
      <c r="J8604">
        <v>7.61</v>
      </c>
      <c r="K8604">
        <v>47.37</v>
      </c>
    </row>
    <row r="8605" spans="1:11" x14ac:dyDescent="0.3">
      <c r="A8605" t="s">
        <v>756</v>
      </c>
      <c r="B8605" s="2">
        <v>46387</v>
      </c>
      <c r="C8605">
        <v>262627.96999999997</v>
      </c>
      <c r="D8605">
        <v>1505.08</v>
      </c>
      <c r="E8605">
        <v>272.83</v>
      </c>
      <c r="F8605">
        <v>2019.66</v>
      </c>
      <c r="G8605">
        <v>324.29000000000002</v>
      </c>
      <c r="H8605">
        <v>260011.19</v>
      </c>
      <c r="I8605">
        <v>54.44</v>
      </c>
      <c r="J8605">
        <v>7.61</v>
      </c>
      <c r="K8605">
        <v>46.83</v>
      </c>
    </row>
    <row r="8606" spans="1:11" x14ac:dyDescent="0.3">
      <c r="A8606" t="s">
        <v>757</v>
      </c>
      <c r="B8606" s="2">
        <v>46053</v>
      </c>
      <c r="C8606">
        <v>180190.78</v>
      </c>
      <c r="D8606">
        <v>1022.73</v>
      </c>
      <c r="E8606">
        <v>174.81</v>
      </c>
      <c r="F8606">
        <v>2875.82</v>
      </c>
      <c r="G8606">
        <v>110.58</v>
      </c>
      <c r="H8606">
        <v>177029.57</v>
      </c>
      <c r="I8606">
        <v>37.21</v>
      </c>
      <c r="J8606">
        <v>6.15</v>
      </c>
      <c r="K8606">
        <v>31.06</v>
      </c>
    </row>
    <row r="8607" spans="1:11" x14ac:dyDescent="0.3">
      <c r="A8607" t="s">
        <v>757</v>
      </c>
      <c r="B8607" s="2">
        <v>46081</v>
      </c>
      <c r="C8607">
        <v>177029.57</v>
      </c>
      <c r="D8607">
        <v>1004.79</v>
      </c>
      <c r="E8607">
        <v>171.74</v>
      </c>
      <c r="F8607">
        <v>2825.37</v>
      </c>
      <c r="G8607">
        <v>108.64</v>
      </c>
      <c r="H8607">
        <v>173923.82</v>
      </c>
      <c r="I8607">
        <v>36.56</v>
      </c>
      <c r="J8607">
        <v>6.15</v>
      </c>
      <c r="K8607">
        <v>30.41</v>
      </c>
    </row>
    <row r="8608" spans="1:11" x14ac:dyDescent="0.3">
      <c r="A8608" t="s">
        <v>757</v>
      </c>
      <c r="B8608" s="2">
        <v>46112</v>
      </c>
      <c r="C8608">
        <v>173923.82</v>
      </c>
      <c r="D8608">
        <v>987.16</v>
      </c>
      <c r="E8608">
        <v>168.73</v>
      </c>
      <c r="F8608">
        <v>2775.8</v>
      </c>
      <c r="G8608">
        <v>106.73</v>
      </c>
      <c r="H8608">
        <v>170872.56</v>
      </c>
      <c r="I8608">
        <v>35.92</v>
      </c>
      <c r="J8608">
        <v>6.15</v>
      </c>
      <c r="K8608">
        <v>29.77</v>
      </c>
    </row>
    <row r="8609" spans="1:11" x14ac:dyDescent="0.3">
      <c r="A8609" t="s">
        <v>757</v>
      </c>
      <c r="B8609" s="2">
        <v>46142</v>
      </c>
      <c r="C8609">
        <v>170872.56</v>
      </c>
      <c r="D8609">
        <v>969.84</v>
      </c>
      <c r="E8609">
        <v>165.77</v>
      </c>
      <c r="F8609">
        <v>2727.1</v>
      </c>
      <c r="G8609">
        <v>104.86</v>
      </c>
      <c r="H8609">
        <v>167874.83</v>
      </c>
      <c r="I8609">
        <v>35.29</v>
      </c>
      <c r="J8609">
        <v>6.15</v>
      </c>
      <c r="K8609">
        <v>29.14</v>
      </c>
    </row>
    <row r="8610" spans="1:11" x14ac:dyDescent="0.3">
      <c r="A8610" t="s">
        <v>757</v>
      </c>
      <c r="B8610" s="2">
        <v>46173</v>
      </c>
      <c r="C8610">
        <v>167874.83</v>
      </c>
      <c r="D8610">
        <v>952.83</v>
      </c>
      <c r="E8610">
        <v>162.86000000000001</v>
      </c>
      <c r="F8610">
        <v>2679.26</v>
      </c>
      <c r="G8610">
        <v>103.02</v>
      </c>
      <c r="H8610">
        <v>164929.68</v>
      </c>
      <c r="I8610">
        <v>34.67</v>
      </c>
      <c r="J8610">
        <v>6.15</v>
      </c>
      <c r="K8610">
        <v>28.52</v>
      </c>
    </row>
    <row r="8611" spans="1:11" x14ac:dyDescent="0.3">
      <c r="A8611" t="s">
        <v>757</v>
      </c>
      <c r="B8611" s="2">
        <v>46203</v>
      </c>
      <c r="C8611">
        <v>164929.68</v>
      </c>
      <c r="D8611">
        <v>936.11</v>
      </c>
      <c r="E8611">
        <v>160</v>
      </c>
      <c r="F8611">
        <v>2632.25</v>
      </c>
      <c r="G8611">
        <v>101.22</v>
      </c>
      <c r="H8611">
        <v>162036.21</v>
      </c>
      <c r="I8611">
        <v>34.06</v>
      </c>
      <c r="J8611">
        <v>6.15</v>
      </c>
      <c r="K8611">
        <v>27.91</v>
      </c>
    </row>
    <row r="8612" spans="1:11" x14ac:dyDescent="0.3">
      <c r="A8612" t="s">
        <v>757</v>
      </c>
      <c r="B8612" s="2">
        <v>46234</v>
      </c>
      <c r="C8612">
        <v>162036.21</v>
      </c>
      <c r="D8612">
        <v>919.69</v>
      </c>
      <c r="E8612">
        <v>157.19999999999999</v>
      </c>
      <c r="F8612">
        <v>2586.0700000000002</v>
      </c>
      <c r="G8612">
        <v>99.44</v>
      </c>
      <c r="H8612">
        <v>159193.5</v>
      </c>
      <c r="I8612">
        <v>33.46</v>
      </c>
      <c r="J8612">
        <v>6.15</v>
      </c>
      <c r="K8612">
        <v>27.31</v>
      </c>
    </row>
    <row r="8613" spans="1:11" x14ac:dyDescent="0.3">
      <c r="A8613" t="s">
        <v>757</v>
      </c>
      <c r="B8613" s="2">
        <v>46265</v>
      </c>
      <c r="C8613">
        <v>159193.5</v>
      </c>
      <c r="D8613">
        <v>903.56</v>
      </c>
      <c r="E8613">
        <v>154.44</v>
      </c>
      <c r="F8613">
        <v>2540.6999999999998</v>
      </c>
      <c r="G8613">
        <v>97.69</v>
      </c>
      <c r="H8613">
        <v>156400.66</v>
      </c>
      <c r="I8613">
        <v>32.869999999999997</v>
      </c>
      <c r="J8613">
        <v>6.15</v>
      </c>
      <c r="K8613">
        <v>26.72</v>
      </c>
    </row>
    <row r="8614" spans="1:11" x14ac:dyDescent="0.3">
      <c r="A8614" t="s">
        <v>757</v>
      </c>
      <c r="B8614" s="2">
        <v>46295</v>
      </c>
      <c r="C8614">
        <v>156400.66</v>
      </c>
      <c r="D8614">
        <v>887.7</v>
      </c>
      <c r="E8614">
        <v>151.72999999999999</v>
      </c>
      <c r="F8614">
        <v>2496.13</v>
      </c>
      <c r="G8614">
        <v>95.98</v>
      </c>
      <c r="H8614">
        <v>153656.82</v>
      </c>
      <c r="I8614">
        <v>32.299999999999997</v>
      </c>
      <c r="J8614">
        <v>6.15</v>
      </c>
      <c r="K8614">
        <v>26.15</v>
      </c>
    </row>
    <row r="8615" spans="1:11" x14ac:dyDescent="0.3">
      <c r="A8615" t="s">
        <v>757</v>
      </c>
      <c r="B8615" s="2">
        <v>46326</v>
      </c>
      <c r="C8615">
        <v>153656.82</v>
      </c>
      <c r="D8615">
        <v>872.13</v>
      </c>
      <c r="E8615">
        <v>149.07</v>
      </c>
      <c r="F8615">
        <v>2452.34</v>
      </c>
      <c r="G8615">
        <v>94.3</v>
      </c>
      <c r="H8615">
        <v>150961.10999999999</v>
      </c>
      <c r="I8615">
        <v>31.73</v>
      </c>
      <c r="J8615">
        <v>6.15</v>
      </c>
      <c r="K8615">
        <v>25.58</v>
      </c>
    </row>
    <row r="8616" spans="1:11" x14ac:dyDescent="0.3">
      <c r="A8616" t="s">
        <v>757</v>
      </c>
      <c r="B8616" s="2">
        <v>46356</v>
      </c>
      <c r="C8616">
        <v>150961.10999999999</v>
      </c>
      <c r="D8616">
        <v>856.83</v>
      </c>
      <c r="E8616">
        <v>146.44999999999999</v>
      </c>
      <c r="F8616">
        <v>2409.3200000000002</v>
      </c>
      <c r="G8616">
        <v>92.64</v>
      </c>
      <c r="H8616">
        <v>148312.70000000001</v>
      </c>
      <c r="I8616">
        <v>31.17</v>
      </c>
      <c r="J8616">
        <v>6.15</v>
      </c>
      <c r="K8616">
        <v>25.02</v>
      </c>
    </row>
    <row r="8617" spans="1:11" x14ac:dyDescent="0.3">
      <c r="A8617" t="s">
        <v>757</v>
      </c>
      <c r="B8617" s="2">
        <v>46387</v>
      </c>
      <c r="C8617">
        <v>148312.70000000001</v>
      </c>
      <c r="D8617">
        <v>841.8</v>
      </c>
      <c r="E8617">
        <v>143.88</v>
      </c>
      <c r="F8617">
        <v>2367.0500000000002</v>
      </c>
      <c r="G8617">
        <v>91.02</v>
      </c>
      <c r="H8617">
        <v>145710.75</v>
      </c>
      <c r="I8617">
        <v>30.63</v>
      </c>
      <c r="J8617">
        <v>6.15</v>
      </c>
      <c r="K8617">
        <v>24.48</v>
      </c>
    </row>
    <row r="8618" spans="1:11" x14ac:dyDescent="0.3">
      <c r="A8618" t="s">
        <v>758</v>
      </c>
      <c r="B8618" s="2">
        <v>46053</v>
      </c>
      <c r="C8618">
        <v>263743.82</v>
      </c>
      <c r="D8618">
        <v>1077.6099999999999</v>
      </c>
      <c r="E8618">
        <v>1621.03</v>
      </c>
      <c r="F8618">
        <v>2809.05</v>
      </c>
      <c r="G8618">
        <v>179</v>
      </c>
      <c r="H8618">
        <v>259134.75</v>
      </c>
      <c r="I8618">
        <v>65.36</v>
      </c>
      <c r="J8618">
        <v>5.82</v>
      </c>
      <c r="K8618">
        <v>59.54</v>
      </c>
    </row>
    <row r="8619" spans="1:11" x14ac:dyDescent="0.3">
      <c r="A8619" t="s">
        <v>758</v>
      </c>
      <c r="B8619" s="2">
        <v>46081</v>
      </c>
      <c r="C8619">
        <v>259134.75</v>
      </c>
      <c r="D8619">
        <v>1058.78</v>
      </c>
      <c r="E8619">
        <v>1592.7</v>
      </c>
      <c r="F8619">
        <v>2759.96</v>
      </c>
      <c r="G8619">
        <v>175.87</v>
      </c>
      <c r="H8619">
        <v>254606.22</v>
      </c>
      <c r="I8619">
        <v>64.22</v>
      </c>
      <c r="J8619">
        <v>5.82</v>
      </c>
      <c r="K8619">
        <v>58.4</v>
      </c>
    </row>
    <row r="8620" spans="1:11" x14ac:dyDescent="0.3">
      <c r="A8620" t="s">
        <v>758</v>
      </c>
      <c r="B8620" s="2">
        <v>46112</v>
      </c>
      <c r="C8620">
        <v>254606.22</v>
      </c>
      <c r="D8620">
        <v>1040.28</v>
      </c>
      <c r="E8620">
        <v>1564.86</v>
      </c>
      <c r="F8620">
        <v>2711.73</v>
      </c>
      <c r="G8620">
        <v>172.8</v>
      </c>
      <c r="H8620">
        <v>250156.83</v>
      </c>
      <c r="I8620">
        <v>63.1</v>
      </c>
      <c r="J8620">
        <v>5.82</v>
      </c>
      <c r="K8620">
        <v>57.27</v>
      </c>
    </row>
    <row r="8621" spans="1:11" x14ac:dyDescent="0.3">
      <c r="A8621" t="s">
        <v>758</v>
      </c>
      <c r="B8621" s="2">
        <v>46142</v>
      </c>
      <c r="C8621">
        <v>250156.83</v>
      </c>
      <c r="D8621">
        <v>1022.1</v>
      </c>
      <c r="E8621">
        <v>1537.52</v>
      </c>
      <c r="F8621">
        <v>2664.34</v>
      </c>
      <c r="G8621">
        <v>169.78</v>
      </c>
      <c r="H8621">
        <v>245785.2</v>
      </c>
      <c r="I8621">
        <v>61.99</v>
      </c>
      <c r="J8621">
        <v>5.82</v>
      </c>
      <c r="K8621">
        <v>56.17</v>
      </c>
    </row>
    <row r="8622" spans="1:11" x14ac:dyDescent="0.3">
      <c r="A8622" t="s">
        <v>758</v>
      </c>
      <c r="B8622" s="2">
        <v>46173</v>
      </c>
      <c r="C8622">
        <v>245785.2</v>
      </c>
      <c r="D8622">
        <v>1004.24</v>
      </c>
      <c r="E8622">
        <v>1510.65</v>
      </c>
      <c r="F8622">
        <v>2617.7800000000002</v>
      </c>
      <c r="G8622">
        <v>166.81</v>
      </c>
      <c r="H8622">
        <v>241489.96</v>
      </c>
      <c r="I8622">
        <v>60.91</v>
      </c>
      <c r="J8622">
        <v>5.82</v>
      </c>
      <c r="K8622">
        <v>55.09</v>
      </c>
    </row>
    <row r="8623" spans="1:11" x14ac:dyDescent="0.3">
      <c r="A8623" t="s">
        <v>758</v>
      </c>
      <c r="B8623" s="2">
        <v>46203</v>
      </c>
      <c r="C8623">
        <v>241489.96</v>
      </c>
      <c r="D8623">
        <v>986.69</v>
      </c>
      <c r="E8623">
        <v>1484.25</v>
      </c>
      <c r="F8623">
        <v>2572.0300000000002</v>
      </c>
      <c r="G8623">
        <v>163.89</v>
      </c>
      <c r="H8623">
        <v>237269.79</v>
      </c>
      <c r="I8623">
        <v>59.84</v>
      </c>
      <c r="J8623">
        <v>5.82</v>
      </c>
      <c r="K8623">
        <v>54.02</v>
      </c>
    </row>
    <row r="8624" spans="1:11" x14ac:dyDescent="0.3">
      <c r="A8624" t="s">
        <v>758</v>
      </c>
      <c r="B8624" s="2">
        <v>46234</v>
      </c>
      <c r="C8624">
        <v>237269.79</v>
      </c>
      <c r="D8624">
        <v>969.44</v>
      </c>
      <c r="E8624">
        <v>1458.31</v>
      </c>
      <c r="F8624">
        <v>2527.08</v>
      </c>
      <c r="G8624">
        <v>161.03</v>
      </c>
      <c r="H8624">
        <v>233123.36</v>
      </c>
      <c r="I8624">
        <v>58.8</v>
      </c>
      <c r="J8624">
        <v>5.82</v>
      </c>
      <c r="K8624">
        <v>52.98</v>
      </c>
    </row>
    <row r="8625" spans="1:11" x14ac:dyDescent="0.3">
      <c r="A8625" t="s">
        <v>758</v>
      </c>
      <c r="B8625" s="2">
        <v>46265</v>
      </c>
      <c r="C8625">
        <v>233123.36</v>
      </c>
      <c r="D8625">
        <v>952.5</v>
      </c>
      <c r="E8625">
        <v>1432.83</v>
      </c>
      <c r="F8625">
        <v>2482.92</v>
      </c>
      <c r="G8625">
        <v>158.22</v>
      </c>
      <c r="H8625">
        <v>229049.4</v>
      </c>
      <c r="I8625">
        <v>57.77</v>
      </c>
      <c r="J8625">
        <v>5.82</v>
      </c>
      <c r="K8625">
        <v>51.95</v>
      </c>
    </row>
    <row r="8626" spans="1:11" x14ac:dyDescent="0.3">
      <c r="A8626" t="s">
        <v>758</v>
      </c>
      <c r="B8626" s="2">
        <v>46295</v>
      </c>
      <c r="C8626">
        <v>229049.4</v>
      </c>
      <c r="D8626">
        <v>935.86</v>
      </c>
      <c r="E8626">
        <v>1407.79</v>
      </c>
      <c r="F8626">
        <v>2439.5300000000002</v>
      </c>
      <c r="G8626">
        <v>155.44999999999999</v>
      </c>
      <c r="H8626">
        <v>225046.63</v>
      </c>
      <c r="I8626">
        <v>56.76</v>
      </c>
      <c r="J8626">
        <v>5.82</v>
      </c>
      <c r="K8626">
        <v>50.94</v>
      </c>
    </row>
    <row r="8627" spans="1:11" x14ac:dyDescent="0.3">
      <c r="A8627" t="s">
        <v>758</v>
      </c>
      <c r="B8627" s="2">
        <v>46326</v>
      </c>
      <c r="C8627">
        <v>225046.63</v>
      </c>
      <c r="D8627">
        <v>919.5</v>
      </c>
      <c r="E8627">
        <v>1383.18</v>
      </c>
      <c r="F8627">
        <v>2396.9</v>
      </c>
      <c r="G8627">
        <v>152.72999999999999</v>
      </c>
      <c r="H8627">
        <v>221113.81</v>
      </c>
      <c r="I8627">
        <v>55.77</v>
      </c>
      <c r="J8627">
        <v>5.82</v>
      </c>
      <c r="K8627">
        <v>49.95</v>
      </c>
    </row>
    <row r="8628" spans="1:11" x14ac:dyDescent="0.3">
      <c r="A8628" t="s">
        <v>758</v>
      </c>
      <c r="B8628" s="2">
        <v>46356</v>
      </c>
      <c r="C8628">
        <v>221113.81</v>
      </c>
      <c r="D8628">
        <v>903.43</v>
      </c>
      <c r="E8628">
        <v>1359.01</v>
      </c>
      <c r="F8628">
        <v>2355.0100000000002</v>
      </c>
      <c r="G8628">
        <v>150.07</v>
      </c>
      <c r="H8628">
        <v>217249.72</v>
      </c>
      <c r="I8628">
        <v>54.8</v>
      </c>
      <c r="J8628">
        <v>5.82</v>
      </c>
      <c r="K8628">
        <v>48.97</v>
      </c>
    </row>
    <row r="8629" spans="1:11" x14ac:dyDescent="0.3">
      <c r="A8629" t="s">
        <v>758</v>
      </c>
      <c r="B8629" s="2">
        <v>46387</v>
      </c>
      <c r="C8629">
        <v>217249.72</v>
      </c>
      <c r="D8629">
        <v>887.65</v>
      </c>
      <c r="E8629">
        <v>1335.26</v>
      </c>
      <c r="F8629">
        <v>2313.86</v>
      </c>
      <c r="G8629">
        <v>147.44</v>
      </c>
      <c r="H8629">
        <v>213453.16</v>
      </c>
      <c r="I8629">
        <v>53.84</v>
      </c>
      <c r="J8629">
        <v>5.82</v>
      </c>
      <c r="K8629">
        <v>48.02</v>
      </c>
    </row>
    <row r="8630" spans="1:11" x14ac:dyDescent="0.3">
      <c r="A8630" t="s">
        <v>759</v>
      </c>
      <c r="B8630" s="2">
        <v>46053</v>
      </c>
      <c r="C8630">
        <v>249767.95</v>
      </c>
      <c r="D8630">
        <v>1324.81</v>
      </c>
      <c r="E8630">
        <v>300.67</v>
      </c>
      <c r="F8630">
        <v>1980.62</v>
      </c>
      <c r="G8630">
        <v>495.48</v>
      </c>
      <c r="H8630">
        <v>246991.18</v>
      </c>
      <c r="I8630">
        <v>51.75</v>
      </c>
      <c r="J8630">
        <v>6.81</v>
      </c>
      <c r="K8630">
        <v>44.93</v>
      </c>
    </row>
    <row r="8631" spans="1:11" x14ac:dyDescent="0.3">
      <c r="A8631" t="s">
        <v>759</v>
      </c>
      <c r="B8631" s="2">
        <v>46081</v>
      </c>
      <c r="C8631">
        <v>246991.18</v>
      </c>
      <c r="D8631">
        <v>1310.08</v>
      </c>
      <c r="E8631">
        <v>297.32</v>
      </c>
      <c r="F8631">
        <v>1958.6</v>
      </c>
      <c r="G8631">
        <v>489.98</v>
      </c>
      <c r="H8631">
        <v>244245.28</v>
      </c>
      <c r="I8631">
        <v>51.17</v>
      </c>
      <c r="J8631">
        <v>6.81</v>
      </c>
      <c r="K8631">
        <v>44.36</v>
      </c>
    </row>
    <row r="8632" spans="1:11" x14ac:dyDescent="0.3">
      <c r="A8632" t="s">
        <v>759</v>
      </c>
      <c r="B8632" s="2">
        <v>46112</v>
      </c>
      <c r="C8632">
        <v>244245.28</v>
      </c>
      <c r="D8632">
        <v>1295.52</v>
      </c>
      <c r="E8632">
        <v>294.02</v>
      </c>
      <c r="F8632">
        <v>1936.83</v>
      </c>
      <c r="G8632">
        <v>484.53</v>
      </c>
      <c r="H8632">
        <v>241529.91</v>
      </c>
      <c r="I8632">
        <v>50.6</v>
      </c>
      <c r="J8632">
        <v>6.81</v>
      </c>
      <c r="K8632">
        <v>43.79</v>
      </c>
    </row>
    <row r="8633" spans="1:11" x14ac:dyDescent="0.3">
      <c r="A8633" t="s">
        <v>759</v>
      </c>
      <c r="B8633" s="2">
        <v>46142</v>
      </c>
      <c r="C8633">
        <v>241529.91</v>
      </c>
      <c r="D8633">
        <v>1281.1099999999999</v>
      </c>
      <c r="E8633">
        <v>290.75</v>
      </c>
      <c r="F8633">
        <v>1915.29</v>
      </c>
      <c r="G8633">
        <v>479.14</v>
      </c>
      <c r="H8633">
        <v>238844.72</v>
      </c>
      <c r="I8633">
        <v>50.04</v>
      </c>
      <c r="J8633">
        <v>6.81</v>
      </c>
      <c r="K8633">
        <v>43.22</v>
      </c>
    </row>
    <row r="8634" spans="1:11" x14ac:dyDescent="0.3">
      <c r="A8634" t="s">
        <v>759</v>
      </c>
      <c r="B8634" s="2">
        <v>46173</v>
      </c>
      <c r="C8634">
        <v>238844.72</v>
      </c>
      <c r="D8634">
        <v>1266.8699999999999</v>
      </c>
      <c r="E8634">
        <v>287.52</v>
      </c>
      <c r="F8634">
        <v>1894</v>
      </c>
      <c r="G8634">
        <v>473.81</v>
      </c>
      <c r="H8634">
        <v>236189.39</v>
      </c>
      <c r="I8634">
        <v>49.48</v>
      </c>
      <c r="J8634">
        <v>6.81</v>
      </c>
      <c r="K8634">
        <v>42.67</v>
      </c>
    </row>
    <row r="8635" spans="1:11" x14ac:dyDescent="0.3">
      <c r="A8635" t="s">
        <v>759</v>
      </c>
      <c r="B8635" s="2">
        <v>46203</v>
      </c>
      <c r="C8635">
        <v>236189.39</v>
      </c>
      <c r="D8635">
        <v>1252.79</v>
      </c>
      <c r="E8635">
        <v>284.32</v>
      </c>
      <c r="F8635">
        <v>1872.94</v>
      </c>
      <c r="G8635">
        <v>468.55</v>
      </c>
      <c r="H8635">
        <v>233563.58</v>
      </c>
      <c r="I8635">
        <v>48.93</v>
      </c>
      <c r="J8635">
        <v>6.81</v>
      </c>
      <c r="K8635">
        <v>42.12</v>
      </c>
    </row>
    <row r="8636" spans="1:11" x14ac:dyDescent="0.3">
      <c r="A8636" t="s">
        <v>759</v>
      </c>
      <c r="B8636" s="2">
        <v>46234</v>
      </c>
      <c r="C8636">
        <v>233563.58</v>
      </c>
      <c r="D8636">
        <v>1238.8599999999999</v>
      </c>
      <c r="E8636">
        <v>281.16000000000003</v>
      </c>
      <c r="F8636">
        <v>1852.12</v>
      </c>
      <c r="G8636">
        <v>463.34</v>
      </c>
      <c r="H8636">
        <v>230966.96</v>
      </c>
      <c r="I8636">
        <v>48.39</v>
      </c>
      <c r="J8636">
        <v>6.81</v>
      </c>
      <c r="K8636">
        <v>41.57</v>
      </c>
    </row>
    <row r="8637" spans="1:11" x14ac:dyDescent="0.3">
      <c r="A8637" t="s">
        <v>759</v>
      </c>
      <c r="B8637" s="2">
        <v>46265</v>
      </c>
      <c r="C8637">
        <v>230966.96</v>
      </c>
      <c r="D8637">
        <v>1225.0899999999999</v>
      </c>
      <c r="E8637">
        <v>278.02999999999997</v>
      </c>
      <c r="F8637">
        <v>1831.53</v>
      </c>
      <c r="G8637">
        <v>458.19</v>
      </c>
      <c r="H8637">
        <v>228399.21</v>
      </c>
      <c r="I8637">
        <v>47.85</v>
      </c>
      <c r="J8637">
        <v>6.81</v>
      </c>
      <c r="K8637">
        <v>41.04</v>
      </c>
    </row>
    <row r="8638" spans="1:11" x14ac:dyDescent="0.3">
      <c r="A8638" t="s">
        <v>759</v>
      </c>
      <c r="B8638" s="2">
        <v>46295</v>
      </c>
      <c r="C8638">
        <v>228399.21</v>
      </c>
      <c r="D8638">
        <v>1211.47</v>
      </c>
      <c r="E8638">
        <v>274.94</v>
      </c>
      <c r="F8638">
        <v>1811.17</v>
      </c>
      <c r="G8638">
        <v>453.09</v>
      </c>
      <c r="H8638">
        <v>225860</v>
      </c>
      <c r="I8638">
        <v>47.32</v>
      </c>
      <c r="J8638">
        <v>6.81</v>
      </c>
      <c r="K8638">
        <v>40.5</v>
      </c>
    </row>
    <row r="8639" spans="1:11" x14ac:dyDescent="0.3">
      <c r="A8639" t="s">
        <v>759</v>
      </c>
      <c r="B8639" s="2">
        <v>46326</v>
      </c>
      <c r="C8639">
        <v>225860</v>
      </c>
      <c r="D8639">
        <v>1198</v>
      </c>
      <c r="E8639">
        <v>271.89</v>
      </c>
      <c r="F8639">
        <v>1791.03</v>
      </c>
      <c r="G8639">
        <v>448.06</v>
      </c>
      <c r="H8639">
        <v>223349.03</v>
      </c>
      <c r="I8639">
        <v>46.79</v>
      </c>
      <c r="J8639">
        <v>6.81</v>
      </c>
      <c r="K8639">
        <v>39.979999999999997</v>
      </c>
    </row>
    <row r="8640" spans="1:11" x14ac:dyDescent="0.3">
      <c r="A8640" t="s">
        <v>759</v>
      </c>
      <c r="B8640" s="2">
        <v>46356</v>
      </c>
      <c r="C8640">
        <v>223349.03</v>
      </c>
      <c r="D8640">
        <v>1184.68</v>
      </c>
      <c r="E8640">
        <v>268.86</v>
      </c>
      <c r="F8640">
        <v>1771.12</v>
      </c>
      <c r="G8640">
        <v>443.07</v>
      </c>
      <c r="H8640">
        <v>220865.96</v>
      </c>
      <c r="I8640">
        <v>46.27</v>
      </c>
      <c r="J8640">
        <v>6.81</v>
      </c>
      <c r="K8640">
        <v>39.46</v>
      </c>
    </row>
    <row r="8641" spans="1:11" x14ac:dyDescent="0.3">
      <c r="A8641" t="s">
        <v>759</v>
      </c>
      <c r="B8641" s="2">
        <v>46387</v>
      </c>
      <c r="C8641">
        <v>220865.96</v>
      </c>
      <c r="D8641">
        <v>1171.51</v>
      </c>
      <c r="E8641">
        <v>265.87</v>
      </c>
      <c r="F8641">
        <v>1751.43</v>
      </c>
      <c r="G8641">
        <v>438.15</v>
      </c>
      <c r="H8641">
        <v>218410.51</v>
      </c>
      <c r="I8641">
        <v>45.76</v>
      </c>
      <c r="J8641">
        <v>6.81</v>
      </c>
      <c r="K8641">
        <v>38.94</v>
      </c>
    </row>
    <row r="8642" spans="1:11" x14ac:dyDescent="0.3">
      <c r="A8642" t="s">
        <v>760</v>
      </c>
      <c r="B8642" s="2">
        <v>46053</v>
      </c>
      <c r="C8642">
        <v>309875.01</v>
      </c>
      <c r="D8642">
        <v>1530.78</v>
      </c>
      <c r="E8642">
        <v>338.02</v>
      </c>
      <c r="F8642">
        <v>3909.16</v>
      </c>
      <c r="G8642">
        <v>250.38</v>
      </c>
      <c r="H8642">
        <v>305377.46000000002</v>
      </c>
      <c r="I8642">
        <v>64.09</v>
      </c>
      <c r="J8642">
        <v>7.35</v>
      </c>
      <c r="K8642">
        <v>56.74</v>
      </c>
    </row>
    <row r="8643" spans="1:11" x14ac:dyDescent="0.3">
      <c r="A8643" t="s">
        <v>760</v>
      </c>
      <c r="B8643" s="2">
        <v>46081</v>
      </c>
      <c r="C8643">
        <v>305377.46000000002</v>
      </c>
      <c r="D8643">
        <v>1508.56</v>
      </c>
      <c r="E8643">
        <v>333.11</v>
      </c>
      <c r="F8643">
        <v>3852.43</v>
      </c>
      <c r="G8643">
        <v>246.74</v>
      </c>
      <c r="H8643">
        <v>300945.18</v>
      </c>
      <c r="I8643">
        <v>63.16</v>
      </c>
      <c r="J8643">
        <v>7.35</v>
      </c>
      <c r="K8643">
        <v>55.81</v>
      </c>
    </row>
    <row r="8644" spans="1:11" x14ac:dyDescent="0.3">
      <c r="A8644" t="s">
        <v>760</v>
      </c>
      <c r="B8644" s="2">
        <v>46112</v>
      </c>
      <c r="C8644">
        <v>300945.18</v>
      </c>
      <c r="D8644">
        <v>1486.67</v>
      </c>
      <c r="E8644">
        <v>328.27</v>
      </c>
      <c r="F8644">
        <v>3796.51</v>
      </c>
      <c r="G8644">
        <v>243.16</v>
      </c>
      <c r="H8644">
        <v>296577.23</v>
      </c>
      <c r="I8644">
        <v>62.24</v>
      </c>
      <c r="J8644">
        <v>7.35</v>
      </c>
      <c r="K8644">
        <v>54.9</v>
      </c>
    </row>
    <row r="8645" spans="1:11" x14ac:dyDescent="0.3">
      <c r="A8645" t="s">
        <v>760</v>
      </c>
      <c r="B8645" s="2">
        <v>46142</v>
      </c>
      <c r="C8645">
        <v>296577.23</v>
      </c>
      <c r="D8645">
        <v>1465.09</v>
      </c>
      <c r="E8645">
        <v>323.51</v>
      </c>
      <c r="F8645">
        <v>3741.41</v>
      </c>
      <c r="G8645">
        <v>239.63</v>
      </c>
      <c r="H8645">
        <v>292272.68</v>
      </c>
      <c r="I8645">
        <v>61.34</v>
      </c>
      <c r="J8645">
        <v>7.35</v>
      </c>
      <c r="K8645">
        <v>53.99</v>
      </c>
    </row>
    <row r="8646" spans="1:11" x14ac:dyDescent="0.3">
      <c r="A8646" t="s">
        <v>760</v>
      </c>
      <c r="B8646" s="2">
        <v>46173</v>
      </c>
      <c r="C8646">
        <v>292272.68</v>
      </c>
      <c r="D8646">
        <v>1443.83</v>
      </c>
      <c r="E8646">
        <v>318.81</v>
      </c>
      <c r="F8646">
        <v>3687.11</v>
      </c>
      <c r="G8646">
        <v>236.15</v>
      </c>
      <c r="H8646">
        <v>288030.61</v>
      </c>
      <c r="I8646">
        <v>60.45</v>
      </c>
      <c r="J8646">
        <v>7.35</v>
      </c>
      <c r="K8646">
        <v>53.1</v>
      </c>
    </row>
    <row r="8647" spans="1:11" x14ac:dyDescent="0.3">
      <c r="A8647" t="s">
        <v>760</v>
      </c>
      <c r="B8647" s="2">
        <v>46203</v>
      </c>
      <c r="C8647">
        <v>288030.61</v>
      </c>
      <c r="D8647">
        <v>1422.87</v>
      </c>
      <c r="E8647">
        <v>314.19</v>
      </c>
      <c r="F8647">
        <v>3633.59</v>
      </c>
      <c r="G8647">
        <v>232.73</v>
      </c>
      <c r="H8647">
        <v>283850.11</v>
      </c>
      <c r="I8647">
        <v>59.57</v>
      </c>
      <c r="J8647">
        <v>7.35</v>
      </c>
      <c r="K8647">
        <v>52.23</v>
      </c>
    </row>
    <row r="8648" spans="1:11" x14ac:dyDescent="0.3">
      <c r="A8648" t="s">
        <v>760</v>
      </c>
      <c r="B8648" s="2">
        <v>46234</v>
      </c>
      <c r="C8648">
        <v>283850.11</v>
      </c>
      <c r="D8648">
        <v>1402.22</v>
      </c>
      <c r="E8648">
        <v>309.63</v>
      </c>
      <c r="F8648">
        <v>3580.85</v>
      </c>
      <c r="G8648">
        <v>229.35</v>
      </c>
      <c r="H8648">
        <v>279730.28000000003</v>
      </c>
      <c r="I8648">
        <v>58.71</v>
      </c>
      <c r="J8648">
        <v>7.35</v>
      </c>
      <c r="K8648">
        <v>51.36</v>
      </c>
    </row>
    <row r="8649" spans="1:11" x14ac:dyDescent="0.3">
      <c r="A8649" t="s">
        <v>760</v>
      </c>
      <c r="B8649" s="2">
        <v>46265</v>
      </c>
      <c r="C8649">
        <v>279730.28000000003</v>
      </c>
      <c r="D8649">
        <v>1381.87</v>
      </c>
      <c r="E8649">
        <v>305.13</v>
      </c>
      <c r="F8649">
        <v>3528.88</v>
      </c>
      <c r="G8649">
        <v>226.02</v>
      </c>
      <c r="H8649">
        <v>275670.25</v>
      </c>
      <c r="I8649">
        <v>57.85</v>
      </c>
      <c r="J8649">
        <v>7.35</v>
      </c>
      <c r="K8649">
        <v>50.51</v>
      </c>
    </row>
    <row r="8650" spans="1:11" x14ac:dyDescent="0.3">
      <c r="A8650" t="s">
        <v>760</v>
      </c>
      <c r="B8650" s="2">
        <v>46295</v>
      </c>
      <c r="C8650">
        <v>275670.25</v>
      </c>
      <c r="D8650">
        <v>1361.81</v>
      </c>
      <c r="E8650">
        <v>300.7</v>
      </c>
      <c r="F8650">
        <v>3477.66</v>
      </c>
      <c r="G8650">
        <v>222.74</v>
      </c>
      <c r="H8650">
        <v>271669.14</v>
      </c>
      <c r="I8650">
        <v>57.01</v>
      </c>
      <c r="J8650">
        <v>7.35</v>
      </c>
      <c r="K8650">
        <v>49.67</v>
      </c>
    </row>
    <row r="8651" spans="1:11" x14ac:dyDescent="0.3">
      <c r="A8651" t="s">
        <v>760</v>
      </c>
      <c r="B8651" s="2">
        <v>46326</v>
      </c>
      <c r="C8651">
        <v>271669.14</v>
      </c>
      <c r="D8651">
        <v>1342.05</v>
      </c>
      <c r="E8651">
        <v>296.33999999999997</v>
      </c>
      <c r="F8651">
        <v>3427.19</v>
      </c>
      <c r="G8651">
        <v>219.51</v>
      </c>
      <c r="H8651">
        <v>267726.11</v>
      </c>
      <c r="I8651">
        <v>56.19</v>
      </c>
      <c r="J8651">
        <v>7.35</v>
      </c>
      <c r="K8651">
        <v>48.84</v>
      </c>
    </row>
    <row r="8652" spans="1:11" x14ac:dyDescent="0.3">
      <c r="A8652" t="s">
        <v>760</v>
      </c>
      <c r="B8652" s="2">
        <v>46356</v>
      </c>
      <c r="C8652">
        <v>267726.11</v>
      </c>
      <c r="D8652">
        <v>1322.57</v>
      </c>
      <c r="E8652">
        <v>292.04000000000002</v>
      </c>
      <c r="F8652">
        <v>3377.44</v>
      </c>
      <c r="G8652">
        <v>216.32</v>
      </c>
      <c r="H8652">
        <v>263840.31</v>
      </c>
      <c r="I8652">
        <v>55.37</v>
      </c>
      <c r="J8652">
        <v>7.35</v>
      </c>
      <c r="K8652">
        <v>48.03</v>
      </c>
    </row>
    <row r="8653" spans="1:11" x14ac:dyDescent="0.3">
      <c r="A8653" t="s">
        <v>760</v>
      </c>
      <c r="B8653" s="2">
        <v>46387</v>
      </c>
      <c r="C8653">
        <v>263840.31</v>
      </c>
      <c r="D8653">
        <v>1303.3699999999999</v>
      </c>
      <c r="E8653">
        <v>287.8</v>
      </c>
      <c r="F8653">
        <v>3328.42</v>
      </c>
      <c r="G8653">
        <v>213.18</v>
      </c>
      <c r="H8653">
        <v>260010.91</v>
      </c>
      <c r="I8653">
        <v>54.57</v>
      </c>
      <c r="J8653">
        <v>7.35</v>
      </c>
      <c r="K8653">
        <v>47.22</v>
      </c>
    </row>
    <row r="8654" spans="1:11" x14ac:dyDescent="0.3">
      <c r="A8654" t="s">
        <v>761</v>
      </c>
      <c r="B8654" s="2">
        <v>46053</v>
      </c>
      <c r="C8654">
        <v>554229.93000000005</v>
      </c>
      <c r="D8654">
        <v>3150.8</v>
      </c>
      <c r="E8654">
        <v>495.76</v>
      </c>
      <c r="F8654">
        <v>6821.36</v>
      </c>
      <c r="G8654">
        <v>1673.99</v>
      </c>
      <c r="H8654">
        <v>545238.81000000006</v>
      </c>
      <c r="I8654">
        <v>114.53</v>
      </c>
      <c r="J8654">
        <v>6.07</v>
      </c>
      <c r="K8654">
        <v>108.46</v>
      </c>
    </row>
    <row r="8655" spans="1:11" x14ac:dyDescent="0.3">
      <c r="A8655" t="s">
        <v>761</v>
      </c>
      <c r="B8655" s="2">
        <v>46081</v>
      </c>
      <c r="C8655">
        <v>545238.81000000006</v>
      </c>
      <c r="D8655">
        <v>3099.68</v>
      </c>
      <c r="E8655">
        <v>487.71</v>
      </c>
      <c r="F8655">
        <v>6710.7</v>
      </c>
      <c r="G8655">
        <v>1646.84</v>
      </c>
      <c r="H8655">
        <v>536393.56000000006</v>
      </c>
      <c r="I8655">
        <v>112.67</v>
      </c>
      <c r="J8655">
        <v>6.07</v>
      </c>
      <c r="K8655">
        <v>106.6</v>
      </c>
    </row>
    <row r="8656" spans="1:11" x14ac:dyDescent="0.3">
      <c r="A8656" t="s">
        <v>761</v>
      </c>
      <c r="B8656" s="2">
        <v>46112</v>
      </c>
      <c r="C8656">
        <v>536393.56000000006</v>
      </c>
      <c r="D8656">
        <v>3049.4</v>
      </c>
      <c r="E8656">
        <v>479.8</v>
      </c>
      <c r="F8656">
        <v>6601.84</v>
      </c>
      <c r="G8656">
        <v>1620.12</v>
      </c>
      <c r="H8656">
        <v>527691.80000000005</v>
      </c>
      <c r="I8656">
        <v>110.84</v>
      </c>
      <c r="J8656">
        <v>6.07</v>
      </c>
      <c r="K8656">
        <v>104.77</v>
      </c>
    </row>
    <row r="8657" spans="1:11" x14ac:dyDescent="0.3">
      <c r="A8657" t="s">
        <v>761</v>
      </c>
      <c r="B8657" s="2">
        <v>46142</v>
      </c>
      <c r="C8657">
        <v>527691.80000000005</v>
      </c>
      <c r="D8657">
        <v>2999.93</v>
      </c>
      <c r="E8657">
        <v>472.02</v>
      </c>
      <c r="F8657">
        <v>6494.74</v>
      </c>
      <c r="G8657">
        <v>1593.84</v>
      </c>
      <c r="H8657">
        <v>519131.2</v>
      </c>
      <c r="I8657">
        <v>109.04</v>
      </c>
      <c r="J8657">
        <v>6.07</v>
      </c>
      <c r="K8657">
        <v>102.97</v>
      </c>
    </row>
    <row r="8658" spans="1:11" x14ac:dyDescent="0.3">
      <c r="A8658" t="s">
        <v>761</v>
      </c>
      <c r="B8658" s="2">
        <v>46173</v>
      </c>
      <c r="C8658">
        <v>519131.2</v>
      </c>
      <c r="D8658">
        <v>2951.26</v>
      </c>
      <c r="E8658">
        <v>464.36</v>
      </c>
      <c r="F8658">
        <v>6389.38</v>
      </c>
      <c r="G8658">
        <v>1567.98</v>
      </c>
      <c r="H8658">
        <v>510709.48</v>
      </c>
      <c r="I8658">
        <v>107.28</v>
      </c>
      <c r="J8658">
        <v>6.07</v>
      </c>
      <c r="K8658">
        <v>101.2</v>
      </c>
    </row>
    <row r="8659" spans="1:11" x14ac:dyDescent="0.3">
      <c r="A8659" t="s">
        <v>761</v>
      </c>
      <c r="B8659" s="2">
        <v>46203</v>
      </c>
      <c r="C8659">
        <v>510709.48</v>
      </c>
      <c r="D8659">
        <v>2903.38</v>
      </c>
      <c r="E8659">
        <v>456.83</v>
      </c>
      <c r="F8659">
        <v>6285.72</v>
      </c>
      <c r="G8659">
        <v>1542.55</v>
      </c>
      <c r="H8659">
        <v>502424.39</v>
      </c>
      <c r="I8659">
        <v>105.53</v>
      </c>
      <c r="J8659">
        <v>6.07</v>
      </c>
      <c r="K8659">
        <v>99.46</v>
      </c>
    </row>
    <row r="8660" spans="1:11" x14ac:dyDescent="0.3">
      <c r="A8660" t="s">
        <v>761</v>
      </c>
      <c r="B8660" s="2">
        <v>46234</v>
      </c>
      <c r="C8660">
        <v>502424.39</v>
      </c>
      <c r="D8660">
        <v>2856.28</v>
      </c>
      <c r="E8660">
        <v>449.42</v>
      </c>
      <c r="F8660">
        <v>6183.75</v>
      </c>
      <c r="G8660">
        <v>1517.52</v>
      </c>
      <c r="H8660">
        <v>494273.7</v>
      </c>
      <c r="I8660">
        <v>103.82</v>
      </c>
      <c r="J8660">
        <v>6.07</v>
      </c>
      <c r="K8660">
        <v>97.75</v>
      </c>
    </row>
    <row r="8661" spans="1:11" x14ac:dyDescent="0.3">
      <c r="A8661" t="s">
        <v>761</v>
      </c>
      <c r="B8661" s="2">
        <v>46265</v>
      </c>
      <c r="C8661">
        <v>494273.7</v>
      </c>
      <c r="D8661">
        <v>2809.95</v>
      </c>
      <c r="E8661">
        <v>442.13</v>
      </c>
      <c r="F8661">
        <v>6083.43</v>
      </c>
      <c r="G8661">
        <v>1492.9</v>
      </c>
      <c r="H8661">
        <v>486255.24</v>
      </c>
      <c r="I8661">
        <v>102.14</v>
      </c>
      <c r="J8661">
        <v>6.07</v>
      </c>
      <c r="K8661">
        <v>96.07</v>
      </c>
    </row>
    <row r="8662" spans="1:11" x14ac:dyDescent="0.3">
      <c r="A8662" t="s">
        <v>761</v>
      </c>
      <c r="B8662" s="2">
        <v>46295</v>
      </c>
      <c r="C8662">
        <v>486255.24</v>
      </c>
      <c r="D8662">
        <v>2764.36</v>
      </c>
      <c r="E8662">
        <v>434.95</v>
      </c>
      <c r="F8662">
        <v>5984.74</v>
      </c>
      <c r="G8662">
        <v>1468.68</v>
      </c>
      <c r="H8662">
        <v>478366.86</v>
      </c>
      <c r="I8662">
        <v>100.48</v>
      </c>
      <c r="J8662">
        <v>6.07</v>
      </c>
      <c r="K8662">
        <v>94.41</v>
      </c>
    </row>
    <row r="8663" spans="1:11" x14ac:dyDescent="0.3">
      <c r="A8663" t="s">
        <v>761</v>
      </c>
      <c r="B8663" s="2">
        <v>46326</v>
      </c>
      <c r="C8663">
        <v>478366.86</v>
      </c>
      <c r="D8663">
        <v>2719.52</v>
      </c>
      <c r="E8663">
        <v>427.9</v>
      </c>
      <c r="F8663">
        <v>5887.66</v>
      </c>
      <c r="G8663">
        <v>1444.86</v>
      </c>
      <c r="H8663">
        <v>470606.45</v>
      </c>
      <c r="I8663">
        <v>98.85</v>
      </c>
      <c r="J8663">
        <v>6.07</v>
      </c>
      <c r="K8663">
        <v>92.78</v>
      </c>
    </row>
    <row r="8664" spans="1:11" x14ac:dyDescent="0.3">
      <c r="A8664" t="s">
        <v>761</v>
      </c>
      <c r="B8664" s="2">
        <v>46356</v>
      </c>
      <c r="C8664">
        <v>470606.45</v>
      </c>
      <c r="D8664">
        <v>2675.4</v>
      </c>
      <c r="E8664">
        <v>420.96</v>
      </c>
      <c r="F8664">
        <v>5792.14</v>
      </c>
      <c r="G8664">
        <v>1421.42</v>
      </c>
      <c r="H8664">
        <v>462971.93</v>
      </c>
      <c r="I8664">
        <v>97.25</v>
      </c>
      <c r="J8664">
        <v>6.07</v>
      </c>
      <c r="K8664">
        <v>91.18</v>
      </c>
    </row>
    <row r="8665" spans="1:11" x14ac:dyDescent="0.3">
      <c r="A8665" t="s">
        <v>761</v>
      </c>
      <c r="B8665" s="2">
        <v>46387</v>
      </c>
      <c r="C8665">
        <v>462971.93</v>
      </c>
      <c r="D8665">
        <v>2632</v>
      </c>
      <c r="E8665">
        <v>414.13</v>
      </c>
      <c r="F8665">
        <v>5698.18</v>
      </c>
      <c r="G8665">
        <v>1398.36</v>
      </c>
      <c r="H8665">
        <v>455461.27</v>
      </c>
      <c r="I8665">
        <v>95.67</v>
      </c>
      <c r="J8665">
        <v>6.07</v>
      </c>
      <c r="K8665">
        <v>89.6</v>
      </c>
    </row>
    <row r="8666" spans="1:11" x14ac:dyDescent="0.3">
      <c r="A8666" t="s">
        <v>762</v>
      </c>
      <c r="B8666" s="2">
        <v>46053</v>
      </c>
      <c r="C8666">
        <v>513741.35</v>
      </c>
      <c r="D8666">
        <v>2033.56</v>
      </c>
      <c r="E8666">
        <v>931.98</v>
      </c>
      <c r="F8666">
        <v>7709.18</v>
      </c>
      <c r="G8666">
        <v>1510.52</v>
      </c>
      <c r="H8666">
        <v>503589.66</v>
      </c>
      <c r="I8666">
        <v>116.57</v>
      </c>
      <c r="J8666">
        <v>6.03</v>
      </c>
      <c r="K8666">
        <v>110.53</v>
      </c>
    </row>
    <row r="8667" spans="1:11" x14ac:dyDescent="0.3">
      <c r="A8667" t="s">
        <v>762</v>
      </c>
      <c r="B8667" s="2">
        <v>46081</v>
      </c>
      <c r="C8667">
        <v>503589.66</v>
      </c>
      <c r="D8667">
        <v>1993.38</v>
      </c>
      <c r="E8667">
        <v>913.56</v>
      </c>
      <c r="F8667">
        <v>7556.85</v>
      </c>
      <c r="G8667">
        <v>1480.68</v>
      </c>
      <c r="H8667">
        <v>493638.58</v>
      </c>
      <c r="I8667">
        <v>114.27</v>
      </c>
      <c r="J8667">
        <v>6.03</v>
      </c>
      <c r="K8667">
        <v>108.23</v>
      </c>
    </row>
    <row r="8668" spans="1:11" x14ac:dyDescent="0.3">
      <c r="A8668" t="s">
        <v>762</v>
      </c>
      <c r="B8668" s="2">
        <v>46112</v>
      </c>
      <c r="C8668">
        <v>493638.58</v>
      </c>
      <c r="D8668">
        <v>1953.99</v>
      </c>
      <c r="E8668">
        <v>895.51</v>
      </c>
      <c r="F8668">
        <v>7407.52</v>
      </c>
      <c r="G8668">
        <v>1451.42</v>
      </c>
      <c r="H8668">
        <v>483884.13</v>
      </c>
      <c r="I8668">
        <v>112.01</v>
      </c>
      <c r="J8668">
        <v>6.03</v>
      </c>
      <c r="K8668">
        <v>105.97</v>
      </c>
    </row>
    <row r="8669" spans="1:11" x14ac:dyDescent="0.3">
      <c r="A8669" t="s">
        <v>762</v>
      </c>
      <c r="B8669" s="2">
        <v>46142</v>
      </c>
      <c r="C8669">
        <v>483884.13</v>
      </c>
      <c r="D8669">
        <v>1915.37</v>
      </c>
      <c r="E8669">
        <v>877.82</v>
      </c>
      <c r="F8669">
        <v>7261.15</v>
      </c>
      <c r="G8669">
        <v>1422.74</v>
      </c>
      <c r="H8669">
        <v>474322.43</v>
      </c>
      <c r="I8669">
        <v>109.79</v>
      </c>
      <c r="J8669">
        <v>6.03</v>
      </c>
      <c r="K8669">
        <v>103.76</v>
      </c>
    </row>
    <row r="8670" spans="1:11" x14ac:dyDescent="0.3">
      <c r="A8670" t="s">
        <v>762</v>
      </c>
      <c r="B8670" s="2">
        <v>46173</v>
      </c>
      <c r="C8670">
        <v>474322.43</v>
      </c>
      <c r="D8670">
        <v>1877.53</v>
      </c>
      <c r="E8670">
        <v>860.47</v>
      </c>
      <c r="F8670">
        <v>7117.66</v>
      </c>
      <c r="G8670">
        <v>1394.62</v>
      </c>
      <c r="H8670">
        <v>464949.67</v>
      </c>
      <c r="I8670">
        <v>107.62</v>
      </c>
      <c r="J8670">
        <v>6.03</v>
      </c>
      <c r="K8670">
        <v>101.59</v>
      </c>
    </row>
    <row r="8671" spans="1:11" x14ac:dyDescent="0.3">
      <c r="A8671" t="s">
        <v>762</v>
      </c>
      <c r="B8671" s="2">
        <v>46203</v>
      </c>
      <c r="C8671">
        <v>464949.67</v>
      </c>
      <c r="D8671">
        <v>1840.43</v>
      </c>
      <c r="E8671">
        <v>843.47</v>
      </c>
      <c r="F8671">
        <v>6977.02</v>
      </c>
      <c r="G8671">
        <v>1367.06</v>
      </c>
      <c r="H8671">
        <v>455762.12</v>
      </c>
      <c r="I8671">
        <v>105.5</v>
      </c>
      <c r="J8671">
        <v>6.03</v>
      </c>
      <c r="K8671">
        <v>99.46</v>
      </c>
    </row>
    <row r="8672" spans="1:11" x14ac:dyDescent="0.3">
      <c r="A8672" t="s">
        <v>762</v>
      </c>
      <c r="B8672" s="2">
        <v>46234</v>
      </c>
      <c r="C8672">
        <v>455762.12</v>
      </c>
      <c r="D8672">
        <v>1804.06</v>
      </c>
      <c r="E8672">
        <v>826.8</v>
      </c>
      <c r="F8672">
        <v>6839.15</v>
      </c>
      <c r="G8672">
        <v>1340.05</v>
      </c>
      <c r="H8672">
        <v>446756.13</v>
      </c>
      <c r="I8672">
        <v>103.41</v>
      </c>
      <c r="J8672">
        <v>6.03</v>
      </c>
      <c r="K8672">
        <v>97.38</v>
      </c>
    </row>
    <row r="8673" spans="1:11" x14ac:dyDescent="0.3">
      <c r="A8673" t="s">
        <v>762</v>
      </c>
      <c r="B8673" s="2">
        <v>46265</v>
      </c>
      <c r="C8673">
        <v>446756.13</v>
      </c>
      <c r="D8673">
        <v>1768.41</v>
      </c>
      <c r="E8673">
        <v>810.46</v>
      </c>
      <c r="F8673">
        <v>6704</v>
      </c>
      <c r="G8673">
        <v>1313.57</v>
      </c>
      <c r="H8673">
        <v>437928.09</v>
      </c>
      <c r="I8673">
        <v>101.37</v>
      </c>
      <c r="J8673">
        <v>6.03</v>
      </c>
      <c r="K8673">
        <v>95.34</v>
      </c>
    </row>
    <row r="8674" spans="1:11" x14ac:dyDescent="0.3">
      <c r="A8674" t="s">
        <v>762</v>
      </c>
      <c r="B8674" s="2">
        <v>46295</v>
      </c>
      <c r="C8674">
        <v>437928.09</v>
      </c>
      <c r="D8674">
        <v>1733.47</v>
      </c>
      <c r="E8674">
        <v>794.45</v>
      </c>
      <c r="F8674">
        <v>6571.53</v>
      </c>
      <c r="G8674">
        <v>1287.6099999999999</v>
      </c>
      <c r="H8674">
        <v>429274.49</v>
      </c>
      <c r="I8674">
        <v>99.37</v>
      </c>
      <c r="J8674">
        <v>6.03</v>
      </c>
      <c r="K8674">
        <v>93.33</v>
      </c>
    </row>
    <row r="8675" spans="1:11" x14ac:dyDescent="0.3">
      <c r="A8675" t="s">
        <v>762</v>
      </c>
      <c r="B8675" s="2">
        <v>46326</v>
      </c>
      <c r="C8675">
        <v>429274.49</v>
      </c>
      <c r="D8675">
        <v>1699.21</v>
      </c>
      <c r="E8675">
        <v>778.75</v>
      </c>
      <c r="F8675">
        <v>6441.68</v>
      </c>
      <c r="G8675">
        <v>1262.17</v>
      </c>
      <c r="H8675">
        <v>420791.9</v>
      </c>
      <c r="I8675">
        <v>97.4</v>
      </c>
      <c r="J8675">
        <v>6.03</v>
      </c>
      <c r="K8675">
        <v>91.37</v>
      </c>
    </row>
    <row r="8676" spans="1:11" x14ac:dyDescent="0.3">
      <c r="A8676" t="s">
        <v>762</v>
      </c>
      <c r="B8676" s="2">
        <v>46356</v>
      </c>
      <c r="C8676">
        <v>420791.9</v>
      </c>
      <c r="D8676">
        <v>1665.63</v>
      </c>
      <c r="E8676">
        <v>763.36</v>
      </c>
      <c r="F8676">
        <v>6314.39</v>
      </c>
      <c r="G8676">
        <v>1237.23</v>
      </c>
      <c r="H8676">
        <v>412476.92</v>
      </c>
      <c r="I8676">
        <v>95.48</v>
      </c>
      <c r="J8676">
        <v>6.03</v>
      </c>
      <c r="K8676">
        <v>89.44</v>
      </c>
    </row>
    <row r="8677" spans="1:11" x14ac:dyDescent="0.3">
      <c r="A8677" t="s">
        <v>762</v>
      </c>
      <c r="B8677" s="2">
        <v>46387</v>
      </c>
      <c r="C8677">
        <v>412476.92</v>
      </c>
      <c r="D8677">
        <v>1632.72</v>
      </c>
      <c r="E8677">
        <v>748.28</v>
      </c>
      <c r="F8677">
        <v>6189.61</v>
      </c>
      <c r="G8677">
        <v>1212.78</v>
      </c>
      <c r="H8677">
        <v>404326.25</v>
      </c>
      <c r="I8677">
        <v>93.59</v>
      </c>
      <c r="J8677">
        <v>6.03</v>
      </c>
      <c r="K8677">
        <v>87.56</v>
      </c>
    </row>
    <row r="8678" spans="1:11" x14ac:dyDescent="0.3">
      <c r="A8678" t="s">
        <v>763</v>
      </c>
      <c r="B8678" s="2">
        <v>46053</v>
      </c>
      <c r="C8678">
        <v>208181.15</v>
      </c>
      <c r="D8678">
        <v>1105.96</v>
      </c>
      <c r="E8678">
        <v>268.85000000000002</v>
      </c>
      <c r="F8678">
        <v>1808.88</v>
      </c>
      <c r="G8678">
        <v>658.06</v>
      </c>
      <c r="H8678">
        <v>205445.37</v>
      </c>
      <c r="I8678">
        <v>43.09</v>
      </c>
      <c r="J8678">
        <v>7</v>
      </c>
      <c r="K8678">
        <v>36.08</v>
      </c>
    </row>
    <row r="8679" spans="1:11" x14ac:dyDescent="0.3">
      <c r="A8679" t="s">
        <v>763</v>
      </c>
      <c r="B8679" s="2">
        <v>46081</v>
      </c>
      <c r="C8679">
        <v>205445.37</v>
      </c>
      <c r="D8679">
        <v>1091.43</v>
      </c>
      <c r="E8679">
        <v>265.32</v>
      </c>
      <c r="F8679">
        <v>1785.11</v>
      </c>
      <c r="G8679">
        <v>649.41</v>
      </c>
      <c r="H8679">
        <v>202745.54</v>
      </c>
      <c r="I8679">
        <v>42.52</v>
      </c>
      <c r="J8679">
        <v>7</v>
      </c>
      <c r="K8679">
        <v>35.520000000000003</v>
      </c>
    </row>
    <row r="8680" spans="1:11" x14ac:dyDescent="0.3">
      <c r="A8680" t="s">
        <v>763</v>
      </c>
      <c r="B8680" s="2">
        <v>46112</v>
      </c>
      <c r="C8680">
        <v>202745.54</v>
      </c>
      <c r="D8680">
        <v>1077.0899999999999</v>
      </c>
      <c r="E8680">
        <v>261.83</v>
      </c>
      <c r="F8680">
        <v>1761.65</v>
      </c>
      <c r="G8680">
        <v>640.87</v>
      </c>
      <c r="H8680">
        <v>200081.18</v>
      </c>
      <c r="I8680">
        <v>41.96</v>
      </c>
      <c r="J8680">
        <v>7</v>
      </c>
      <c r="K8680">
        <v>34.96</v>
      </c>
    </row>
    <row r="8681" spans="1:11" x14ac:dyDescent="0.3">
      <c r="A8681" t="s">
        <v>763</v>
      </c>
      <c r="B8681" s="2">
        <v>46142</v>
      </c>
      <c r="C8681">
        <v>200081.18</v>
      </c>
      <c r="D8681">
        <v>1062.93</v>
      </c>
      <c r="E8681">
        <v>258.39</v>
      </c>
      <c r="F8681">
        <v>1738.5</v>
      </c>
      <c r="G8681">
        <v>632.45000000000005</v>
      </c>
      <c r="H8681">
        <v>197451.85</v>
      </c>
      <c r="I8681">
        <v>41.41</v>
      </c>
      <c r="J8681">
        <v>7</v>
      </c>
      <c r="K8681">
        <v>34.409999999999997</v>
      </c>
    </row>
    <row r="8682" spans="1:11" x14ac:dyDescent="0.3">
      <c r="A8682" t="s">
        <v>763</v>
      </c>
      <c r="B8682" s="2">
        <v>46173</v>
      </c>
      <c r="C8682">
        <v>197451.85</v>
      </c>
      <c r="D8682">
        <v>1048.96</v>
      </c>
      <c r="E8682">
        <v>254.99</v>
      </c>
      <c r="F8682">
        <v>1715.65</v>
      </c>
      <c r="G8682">
        <v>624.14</v>
      </c>
      <c r="H8682">
        <v>194857.06</v>
      </c>
      <c r="I8682">
        <v>40.869999999999997</v>
      </c>
      <c r="J8682">
        <v>7</v>
      </c>
      <c r="K8682">
        <v>33.86</v>
      </c>
    </row>
    <row r="8683" spans="1:11" x14ac:dyDescent="0.3">
      <c r="A8683" t="s">
        <v>763</v>
      </c>
      <c r="B8683" s="2">
        <v>46203</v>
      </c>
      <c r="C8683">
        <v>194857.06</v>
      </c>
      <c r="D8683">
        <v>1035.18</v>
      </c>
      <c r="E8683">
        <v>251.64</v>
      </c>
      <c r="F8683">
        <v>1693.1</v>
      </c>
      <c r="G8683">
        <v>615.94000000000005</v>
      </c>
      <c r="H8683">
        <v>192296.37</v>
      </c>
      <c r="I8683">
        <v>40.33</v>
      </c>
      <c r="J8683">
        <v>7</v>
      </c>
      <c r="K8683">
        <v>33.33</v>
      </c>
    </row>
    <row r="8684" spans="1:11" x14ac:dyDescent="0.3">
      <c r="A8684" t="s">
        <v>763</v>
      </c>
      <c r="B8684" s="2">
        <v>46234</v>
      </c>
      <c r="C8684">
        <v>192296.37</v>
      </c>
      <c r="D8684">
        <v>1021.57</v>
      </c>
      <c r="E8684">
        <v>248.34</v>
      </c>
      <c r="F8684">
        <v>1670.85</v>
      </c>
      <c r="G8684">
        <v>607.84</v>
      </c>
      <c r="H8684">
        <v>189769.34</v>
      </c>
      <c r="I8684">
        <v>39.799999999999997</v>
      </c>
      <c r="J8684">
        <v>7</v>
      </c>
      <c r="K8684">
        <v>32.799999999999997</v>
      </c>
    </row>
    <row r="8685" spans="1:11" x14ac:dyDescent="0.3">
      <c r="A8685" t="s">
        <v>763</v>
      </c>
      <c r="B8685" s="2">
        <v>46265</v>
      </c>
      <c r="C8685">
        <v>189769.34</v>
      </c>
      <c r="D8685">
        <v>1008.15</v>
      </c>
      <c r="E8685">
        <v>245.07</v>
      </c>
      <c r="F8685">
        <v>1648.9</v>
      </c>
      <c r="G8685">
        <v>599.86</v>
      </c>
      <c r="H8685">
        <v>187275.51</v>
      </c>
      <c r="I8685">
        <v>39.28</v>
      </c>
      <c r="J8685">
        <v>7</v>
      </c>
      <c r="K8685">
        <v>32.270000000000003</v>
      </c>
    </row>
    <row r="8686" spans="1:11" x14ac:dyDescent="0.3">
      <c r="A8686" t="s">
        <v>763</v>
      </c>
      <c r="B8686" s="2">
        <v>46295</v>
      </c>
      <c r="C8686">
        <v>187275.51</v>
      </c>
      <c r="D8686">
        <v>994.9</v>
      </c>
      <c r="E8686">
        <v>241.85</v>
      </c>
      <c r="F8686">
        <v>1627.23</v>
      </c>
      <c r="G8686">
        <v>591.97</v>
      </c>
      <c r="H8686">
        <v>184814.46</v>
      </c>
      <c r="I8686">
        <v>38.76</v>
      </c>
      <c r="J8686">
        <v>7</v>
      </c>
      <c r="K8686">
        <v>31.76</v>
      </c>
    </row>
    <row r="8687" spans="1:11" x14ac:dyDescent="0.3">
      <c r="A8687" t="s">
        <v>763</v>
      </c>
      <c r="B8687" s="2">
        <v>46326</v>
      </c>
      <c r="C8687">
        <v>184814.46</v>
      </c>
      <c r="D8687">
        <v>981.83</v>
      </c>
      <c r="E8687">
        <v>238.67</v>
      </c>
      <c r="F8687">
        <v>1605.84</v>
      </c>
      <c r="G8687">
        <v>584.19000000000005</v>
      </c>
      <c r="H8687">
        <v>182385.74</v>
      </c>
      <c r="I8687">
        <v>38.25</v>
      </c>
      <c r="J8687">
        <v>7</v>
      </c>
      <c r="K8687">
        <v>31.25</v>
      </c>
    </row>
    <row r="8688" spans="1:11" x14ac:dyDescent="0.3">
      <c r="A8688" t="s">
        <v>763</v>
      </c>
      <c r="B8688" s="2">
        <v>46356</v>
      </c>
      <c r="C8688">
        <v>182385.74</v>
      </c>
      <c r="D8688">
        <v>968.92</v>
      </c>
      <c r="E8688">
        <v>235.54</v>
      </c>
      <c r="F8688">
        <v>1584.74</v>
      </c>
      <c r="G8688">
        <v>576.52</v>
      </c>
      <c r="H8688">
        <v>179988.95</v>
      </c>
      <c r="I8688">
        <v>37.75</v>
      </c>
      <c r="J8688">
        <v>7</v>
      </c>
      <c r="K8688">
        <v>30.74</v>
      </c>
    </row>
    <row r="8689" spans="1:11" x14ac:dyDescent="0.3">
      <c r="A8689" t="s">
        <v>763</v>
      </c>
      <c r="B8689" s="2">
        <v>46387</v>
      </c>
      <c r="C8689">
        <v>179988.95</v>
      </c>
      <c r="D8689">
        <v>956.19</v>
      </c>
      <c r="E8689">
        <v>232.44</v>
      </c>
      <c r="F8689">
        <v>1563.92</v>
      </c>
      <c r="G8689">
        <v>568.94000000000005</v>
      </c>
      <c r="H8689">
        <v>177623.65</v>
      </c>
      <c r="I8689">
        <v>37.25</v>
      </c>
      <c r="J8689">
        <v>7</v>
      </c>
      <c r="K8689">
        <v>30.25</v>
      </c>
    </row>
    <row r="8690" spans="1:11" x14ac:dyDescent="0.3">
      <c r="A8690" t="s">
        <v>764</v>
      </c>
      <c r="B8690" s="2">
        <v>46053</v>
      </c>
      <c r="C8690">
        <v>272218.7</v>
      </c>
      <c r="D8690">
        <v>1386.27</v>
      </c>
      <c r="E8690">
        <v>401.56</v>
      </c>
      <c r="F8690">
        <v>4206.09</v>
      </c>
      <c r="G8690">
        <v>744.87</v>
      </c>
      <c r="H8690">
        <v>266866.18</v>
      </c>
      <c r="I8690">
        <v>56.15</v>
      </c>
      <c r="J8690">
        <v>6.63</v>
      </c>
      <c r="K8690">
        <v>49.52</v>
      </c>
    </row>
    <row r="8691" spans="1:11" x14ac:dyDescent="0.3">
      <c r="A8691" t="s">
        <v>764</v>
      </c>
      <c r="B8691" s="2">
        <v>46081</v>
      </c>
      <c r="C8691">
        <v>266866.18</v>
      </c>
      <c r="D8691">
        <v>1359.02</v>
      </c>
      <c r="E8691">
        <v>393.67</v>
      </c>
      <c r="F8691">
        <v>4123.3900000000003</v>
      </c>
      <c r="G8691">
        <v>730.22</v>
      </c>
      <c r="H8691">
        <v>261618.9</v>
      </c>
      <c r="I8691">
        <v>55.05</v>
      </c>
      <c r="J8691">
        <v>6.63</v>
      </c>
      <c r="K8691">
        <v>48.42</v>
      </c>
    </row>
    <row r="8692" spans="1:11" x14ac:dyDescent="0.3">
      <c r="A8692" t="s">
        <v>764</v>
      </c>
      <c r="B8692" s="2">
        <v>46112</v>
      </c>
      <c r="C8692">
        <v>261618.9</v>
      </c>
      <c r="D8692">
        <v>1332.29</v>
      </c>
      <c r="E8692">
        <v>385.93</v>
      </c>
      <c r="F8692">
        <v>4042.31</v>
      </c>
      <c r="G8692">
        <v>715.86</v>
      </c>
      <c r="H8692">
        <v>256474.79</v>
      </c>
      <c r="I8692">
        <v>53.97</v>
      </c>
      <c r="J8692">
        <v>6.63</v>
      </c>
      <c r="K8692">
        <v>47.34</v>
      </c>
    </row>
    <row r="8693" spans="1:11" x14ac:dyDescent="0.3">
      <c r="A8693" t="s">
        <v>764</v>
      </c>
      <c r="B8693" s="2">
        <v>46142</v>
      </c>
      <c r="C8693">
        <v>256474.79</v>
      </c>
      <c r="D8693">
        <v>1306.0999999999999</v>
      </c>
      <c r="E8693">
        <v>378.34</v>
      </c>
      <c r="F8693">
        <v>3962.83</v>
      </c>
      <c r="G8693">
        <v>701.79</v>
      </c>
      <c r="H8693">
        <v>251431.84</v>
      </c>
      <c r="I8693">
        <v>52.91</v>
      </c>
      <c r="J8693">
        <v>6.63</v>
      </c>
      <c r="K8693">
        <v>46.27</v>
      </c>
    </row>
    <row r="8694" spans="1:11" x14ac:dyDescent="0.3">
      <c r="A8694" t="s">
        <v>764</v>
      </c>
      <c r="B8694" s="2">
        <v>46173</v>
      </c>
      <c r="C8694">
        <v>251431.84</v>
      </c>
      <c r="D8694">
        <v>1280.42</v>
      </c>
      <c r="E8694">
        <v>370.9</v>
      </c>
      <c r="F8694">
        <v>3884.91</v>
      </c>
      <c r="G8694">
        <v>687.99</v>
      </c>
      <c r="H8694">
        <v>246488.04</v>
      </c>
      <c r="I8694">
        <v>51.87</v>
      </c>
      <c r="J8694">
        <v>6.63</v>
      </c>
      <c r="K8694">
        <v>45.23</v>
      </c>
    </row>
    <row r="8695" spans="1:11" x14ac:dyDescent="0.3">
      <c r="A8695" t="s">
        <v>764</v>
      </c>
      <c r="B8695" s="2">
        <v>46203</v>
      </c>
      <c r="C8695">
        <v>246488.04</v>
      </c>
      <c r="D8695">
        <v>1255.24</v>
      </c>
      <c r="E8695">
        <v>363.61</v>
      </c>
      <c r="F8695">
        <v>3808.52</v>
      </c>
      <c r="G8695">
        <v>674.46</v>
      </c>
      <c r="H8695">
        <v>241641.44</v>
      </c>
      <c r="I8695">
        <v>50.85</v>
      </c>
      <c r="J8695">
        <v>6.63</v>
      </c>
      <c r="K8695">
        <v>44.21</v>
      </c>
    </row>
    <row r="8696" spans="1:11" x14ac:dyDescent="0.3">
      <c r="A8696" t="s">
        <v>764</v>
      </c>
      <c r="B8696" s="2">
        <v>46234</v>
      </c>
      <c r="C8696">
        <v>241641.44</v>
      </c>
      <c r="D8696">
        <v>1230.56</v>
      </c>
      <c r="E8696">
        <v>356.46</v>
      </c>
      <c r="F8696">
        <v>3733.64</v>
      </c>
      <c r="G8696">
        <v>661.2</v>
      </c>
      <c r="H8696">
        <v>236890.15</v>
      </c>
      <c r="I8696">
        <v>49.85</v>
      </c>
      <c r="J8696">
        <v>6.63</v>
      </c>
      <c r="K8696">
        <v>43.21</v>
      </c>
    </row>
    <row r="8697" spans="1:11" x14ac:dyDescent="0.3">
      <c r="A8697" t="s">
        <v>764</v>
      </c>
      <c r="B8697" s="2">
        <v>46265</v>
      </c>
      <c r="C8697">
        <v>236890.15</v>
      </c>
      <c r="D8697">
        <v>1206.3599999999999</v>
      </c>
      <c r="E8697">
        <v>349.45</v>
      </c>
      <c r="F8697">
        <v>3660.23</v>
      </c>
      <c r="G8697">
        <v>648.20000000000005</v>
      </c>
      <c r="H8697">
        <v>232232.27</v>
      </c>
      <c r="I8697">
        <v>48.87</v>
      </c>
      <c r="J8697">
        <v>6.63</v>
      </c>
      <c r="K8697">
        <v>42.23</v>
      </c>
    </row>
    <row r="8698" spans="1:11" x14ac:dyDescent="0.3">
      <c r="A8698" t="s">
        <v>764</v>
      </c>
      <c r="B8698" s="2">
        <v>46295</v>
      </c>
      <c r="C8698">
        <v>232232.27</v>
      </c>
      <c r="D8698">
        <v>1182.6400000000001</v>
      </c>
      <c r="E8698">
        <v>342.58</v>
      </c>
      <c r="F8698">
        <v>3588.26</v>
      </c>
      <c r="G8698">
        <v>635.45000000000005</v>
      </c>
      <c r="H8698">
        <v>227665.99</v>
      </c>
      <c r="I8698">
        <v>47.91</v>
      </c>
      <c r="J8698">
        <v>6.63</v>
      </c>
      <c r="K8698">
        <v>41.27</v>
      </c>
    </row>
    <row r="8699" spans="1:11" x14ac:dyDescent="0.3">
      <c r="A8699" t="s">
        <v>764</v>
      </c>
      <c r="B8699" s="2">
        <v>46326</v>
      </c>
      <c r="C8699">
        <v>227665.99</v>
      </c>
      <c r="D8699">
        <v>1159.3900000000001</v>
      </c>
      <c r="E8699">
        <v>335.84</v>
      </c>
      <c r="F8699">
        <v>3517.7</v>
      </c>
      <c r="G8699">
        <v>622.96</v>
      </c>
      <c r="H8699">
        <v>223189.49</v>
      </c>
      <c r="I8699">
        <v>46.96</v>
      </c>
      <c r="J8699">
        <v>6.63</v>
      </c>
      <c r="K8699">
        <v>40.33</v>
      </c>
    </row>
    <row r="8700" spans="1:11" x14ac:dyDescent="0.3">
      <c r="A8700" t="s">
        <v>764</v>
      </c>
      <c r="B8700" s="2">
        <v>46356</v>
      </c>
      <c r="C8700">
        <v>223189.49</v>
      </c>
      <c r="D8700">
        <v>1136.5899999999999</v>
      </c>
      <c r="E8700">
        <v>329.24</v>
      </c>
      <c r="F8700">
        <v>3448.53</v>
      </c>
      <c r="G8700">
        <v>610.71</v>
      </c>
      <c r="H8700">
        <v>218801</v>
      </c>
      <c r="I8700">
        <v>46.04</v>
      </c>
      <c r="J8700">
        <v>6.63</v>
      </c>
      <c r="K8700">
        <v>39.409999999999997</v>
      </c>
    </row>
    <row r="8701" spans="1:11" x14ac:dyDescent="0.3">
      <c r="A8701" t="s">
        <v>764</v>
      </c>
      <c r="B8701" s="2">
        <v>46387</v>
      </c>
      <c r="C8701">
        <v>218801</v>
      </c>
      <c r="D8701">
        <v>1114.24</v>
      </c>
      <c r="E8701">
        <v>322.76</v>
      </c>
      <c r="F8701">
        <v>3380.73</v>
      </c>
      <c r="G8701">
        <v>598.70000000000005</v>
      </c>
      <c r="H8701">
        <v>214498.81</v>
      </c>
      <c r="I8701">
        <v>45.14</v>
      </c>
      <c r="J8701">
        <v>6.63</v>
      </c>
      <c r="K8701">
        <v>38.5</v>
      </c>
    </row>
    <row r="8702" spans="1:11" x14ac:dyDescent="0.3">
      <c r="A8702" t="s">
        <v>765</v>
      </c>
      <c r="B8702" s="2">
        <v>46053</v>
      </c>
      <c r="C8702">
        <v>513866.04</v>
      </c>
      <c r="D8702">
        <v>2987.7</v>
      </c>
      <c r="E8702">
        <v>2314.13</v>
      </c>
      <c r="F8702">
        <v>2859.81</v>
      </c>
      <c r="G8702">
        <v>648.95000000000005</v>
      </c>
      <c r="H8702">
        <v>508043.14</v>
      </c>
      <c r="I8702">
        <v>117.09</v>
      </c>
      <c r="J8702">
        <v>7.89</v>
      </c>
      <c r="K8702">
        <v>109.2</v>
      </c>
    </row>
    <row r="8703" spans="1:11" x14ac:dyDescent="0.3">
      <c r="A8703" t="s">
        <v>765</v>
      </c>
      <c r="B8703" s="2">
        <v>46081</v>
      </c>
      <c r="C8703">
        <v>508043.14</v>
      </c>
      <c r="D8703">
        <v>2953.85</v>
      </c>
      <c r="E8703">
        <v>2287.91</v>
      </c>
      <c r="F8703">
        <v>2827.41</v>
      </c>
      <c r="G8703">
        <v>641.6</v>
      </c>
      <c r="H8703">
        <v>502286.22</v>
      </c>
      <c r="I8703">
        <v>115.77</v>
      </c>
      <c r="J8703">
        <v>7.89</v>
      </c>
      <c r="K8703">
        <v>107.88</v>
      </c>
    </row>
    <row r="8704" spans="1:11" x14ac:dyDescent="0.3">
      <c r="A8704" t="s">
        <v>765</v>
      </c>
      <c r="B8704" s="2">
        <v>46112</v>
      </c>
      <c r="C8704">
        <v>502286.22</v>
      </c>
      <c r="D8704">
        <v>2920.38</v>
      </c>
      <c r="E8704">
        <v>2261.98</v>
      </c>
      <c r="F8704">
        <v>2795.37</v>
      </c>
      <c r="G8704">
        <v>634.33000000000004</v>
      </c>
      <c r="H8704">
        <v>496594.53</v>
      </c>
      <c r="I8704">
        <v>114.46</v>
      </c>
      <c r="J8704">
        <v>7.89</v>
      </c>
      <c r="K8704">
        <v>106.56</v>
      </c>
    </row>
    <row r="8705" spans="1:11" x14ac:dyDescent="0.3">
      <c r="A8705" t="s">
        <v>765</v>
      </c>
      <c r="B8705" s="2">
        <v>46142</v>
      </c>
      <c r="C8705">
        <v>496594.53</v>
      </c>
      <c r="D8705">
        <v>2887.28</v>
      </c>
      <c r="E8705">
        <v>2236.35</v>
      </c>
      <c r="F8705">
        <v>2763.69</v>
      </c>
      <c r="G8705">
        <v>627.14</v>
      </c>
      <c r="H8705">
        <v>490967.34</v>
      </c>
      <c r="I8705">
        <v>113.16</v>
      </c>
      <c r="J8705">
        <v>7.89</v>
      </c>
      <c r="K8705">
        <v>105.27</v>
      </c>
    </row>
    <row r="8706" spans="1:11" x14ac:dyDescent="0.3">
      <c r="A8706" t="s">
        <v>765</v>
      </c>
      <c r="B8706" s="2">
        <v>46173</v>
      </c>
      <c r="C8706">
        <v>490967.34</v>
      </c>
      <c r="D8706">
        <v>2854.57</v>
      </c>
      <c r="E8706">
        <v>2211.0100000000002</v>
      </c>
      <c r="F8706">
        <v>2732.38</v>
      </c>
      <c r="G8706">
        <v>620.04</v>
      </c>
      <c r="H8706">
        <v>485403.92</v>
      </c>
      <c r="I8706">
        <v>111.88</v>
      </c>
      <c r="J8706">
        <v>7.89</v>
      </c>
      <c r="K8706">
        <v>103.98</v>
      </c>
    </row>
    <row r="8707" spans="1:11" x14ac:dyDescent="0.3">
      <c r="A8707" t="s">
        <v>765</v>
      </c>
      <c r="B8707" s="2">
        <v>46203</v>
      </c>
      <c r="C8707">
        <v>485403.92</v>
      </c>
      <c r="D8707">
        <v>2822.22</v>
      </c>
      <c r="E8707">
        <v>2185.96</v>
      </c>
      <c r="F8707">
        <v>2701.41</v>
      </c>
      <c r="G8707">
        <v>613.01</v>
      </c>
      <c r="H8707">
        <v>479903.54</v>
      </c>
      <c r="I8707">
        <v>110.61</v>
      </c>
      <c r="J8707">
        <v>7.89</v>
      </c>
      <c r="K8707">
        <v>102.72</v>
      </c>
    </row>
    <row r="8708" spans="1:11" x14ac:dyDescent="0.3">
      <c r="A8708" t="s">
        <v>765</v>
      </c>
      <c r="B8708" s="2">
        <v>46234</v>
      </c>
      <c r="C8708">
        <v>479903.54</v>
      </c>
      <c r="D8708">
        <v>2790.24</v>
      </c>
      <c r="E8708">
        <v>2161.19</v>
      </c>
      <c r="F8708">
        <v>2670.8</v>
      </c>
      <c r="G8708">
        <v>606.05999999999995</v>
      </c>
      <c r="H8708">
        <v>474465.48</v>
      </c>
      <c r="I8708">
        <v>109.35</v>
      </c>
      <c r="J8708">
        <v>7.89</v>
      </c>
      <c r="K8708">
        <v>101.46</v>
      </c>
    </row>
    <row r="8709" spans="1:11" x14ac:dyDescent="0.3">
      <c r="A8709" t="s">
        <v>765</v>
      </c>
      <c r="B8709" s="2">
        <v>46265</v>
      </c>
      <c r="C8709">
        <v>474465.48</v>
      </c>
      <c r="D8709">
        <v>2758.62</v>
      </c>
      <c r="E8709">
        <v>2136.6999999999998</v>
      </c>
      <c r="F8709">
        <v>2640.54</v>
      </c>
      <c r="G8709">
        <v>599.20000000000005</v>
      </c>
      <c r="H8709">
        <v>469089.05</v>
      </c>
      <c r="I8709">
        <v>108.12</v>
      </c>
      <c r="J8709">
        <v>7.89</v>
      </c>
      <c r="K8709">
        <v>100.22</v>
      </c>
    </row>
    <row r="8710" spans="1:11" x14ac:dyDescent="0.3">
      <c r="A8710" t="s">
        <v>765</v>
      </c>
      <c r="B8710" s="2">
        <v>46295</v>
      </c>
      <c r="C8710">
        <v>469089.05</v>
      </c>
      <c r="D8710">
        <v>2727.36</v>
      </c>
      <c r="E8710">
        <v>2112.48</v>
      </c>
      <c r="F8710">
        <v>2610.62</v>
      </c>
      <c r="G8710">
        <v>592.41</v>
      </c>
      <c r="H8710">
        <v>463773.54</v>
      </c>
      <c r="I8710">
        <v>106.89</v>
      </c>
      <c r="J8710">
        <v>7.89</v>
      </c>
      <c r="K8710">
        <v>99</v>
      </c>
    </row>
    <row r="8711" spans="1:11" x14ac:dyDescent="0.3">
      <c r="A8711" t="s">
        <v>765</v>
      </c>
      <c r="B8711" s="2">
        <v>46326</v>
      </c>
      <c r="C8711">
        <v>463773.54</v>
      </c>
      <c r="D8711">
        <v>2696.46</v>
      </c>
      <c r="E8711">
        <v>2088.5500000000002</v>
      </c>
      <c r="F8711">
        <v>2581.04</v>
      </c>
      <c r="G8711">
        <v>585.69000000000005</v>
      </c>
      <c r="H8711">
        <v>458518.27</v>
      </c>
      <c r="I8711">
        <v>105.68</v>
      </c>
      <c r="J8711">
        <v>7.89</v>
      </c>
      <c r="K8711">
        <v>97.79</v>
      </c>
    </row>
    <row r="8712" spans="1:11" x14ac:dyDescent="0.3">
      <c r="A8712" t="s">
        <v>765</v>
      </c>
      <c r="B8712" s="2">
        <v>46356</v>
      </c>
      <c r="C8712">
        <v>458518.27</v>
      </c>
      <c r="D8712">
        <v>2665.9</v>
      </c>
      <c r="E8712">
        <v>2064.88</v>
      </c>
      <c r="F8712">
        <v>2551.79</v>
      </c>
      <c r="G8712">
        <v>579.05999999999995</v>
      </c>
      <c r="H8712">
        <v>453322.54</v>
      </c>
      <c r="I8712">
        <v>104.48</v>
      </c>
      <c r="J8712">
        <v>7.89</v>
      </c>
      <c r="K8712">
        <v>96.59</v>
      </c>
    </row>
    <row r="8713" spans="1:11" x14ac:dyDescent="0.3">
      <c r="A8713" t="s">
        <v>765</v>
      </c>
      <c r="B8713" s="2">
        <v>46387</v>
      </c>
      <c r="C8713">
        <v>453322.54</v>
      </c>
      <c r="D8713">
        <v>2635.69</v>
      </c>
      <c r="E8713">
        <v>2041.48</v>
      </c>
      <c r="F8713">
        <v>2522.87</v>
      </c>
      <c r="G8713">
        <v>572.5</v>
      </c>
      <c r="H8713">
        <v>448185.69</v>
      </c>
      <c r="I8713">
        <v>103.3</v>
      </c>
      <c r="J8713">
        <v>7.89</v>
      </c>
      <c r="K8713">
        <v>95.41</v>
      </c>
    </row>
    <row r="8714" spans="1:11" x14ac:dyDescent="0.3">
      <c r="A8714" t="s">
        <v>766</v>
      </c>
      <c r="B8714" s="2">
        <v>46053</v>
      </c>
      <c r="C8714">
        <v>174066.68</v>
      </c>
      <c r="D8714">
        <v>1052.52</v>
      </c>
      <c r="E8714">
        <v>153.44</v>
      </c>
      <c r="F8714">
        <v>1385.58</v>
      </c>
      <c r="G8714">
        <v>119.27</v>
      </c>
      <c r="H8714">
        <v>172408.4</v>
      </c>
      <c r="I8714">
        <v>36.090000000000003</v>
      </c>
      <c r="J8714">
        <v>6.98</v>
      </c>
      <c r="K8714">
        <v>29.11</v>
      </c>
    </row>
    <row r="8715" spans="1:11" x14ac:dyDescent="0.3">
      <c r="A8715" t="s">
        <v>766</v>
      </c>
      <c r="B8715" s="2">
        <v>46081</v>
      </c>
      <c r="C8715">
        <v>172408.4</v>
      </c>
      <c r="D8715">
        <v>1042.5</v>
      </c>
      <c r="E8715">
        <v>151.97999999999999</v>
      </c>
      <c r="F8715">
        <v>1372.38</v>
      </c>
      <c r="G8715">
        <v>118.13</v>
      </c>
      <c r="H8715">
        <v>170765.91</v>
      </c>
      <c r="I8715">
        <v>35.75</v>
      </c>
      <c r="J8715">
        <v>6.98</v>
      </c>
      <c r="K8715">
        <v>28.77</v>
      </c>
    </row>
    <row r="8716" spans="1:11" x14ac:dyDescent="0.3">
      <c r="A8716" t="s">
        <v>766</v>
      </c>
      <c r="B8716" s="2">
        <v>46112</v>
      </c>
      <c r="C8716">
        <v>170765.91</v>
      </c>
      <c r="D8716">
        <v>1032.56</v>
      </c>
      <c r="E8716">
        <v>150.53</v>
      </c>
      <c r="F8716">
        <v>1359.31</v>
      </c>
      <c r="G8716">
        <v>117</v>
      </c>
      <c r="H8716">
        <v>169139.07</v>
      </c>
      <c r="I8716">
        <v>35.409999999999997</v>
      </c>
      <c r="J8716">
        <v>6.98</v>
      </c>
      <c r="K8716">
        <v>28.43</v>
      </c>
    </row>
    <row r="8717" spans="1:11" x14ac:dyDescent="0.3">
      <c r="A8717" t="s">
        <v>766</v>
      </c>
      <c r="B8717" s="2">
        <v>46142</v>
      </c>
      <c r="C8717">
        <v>169139.07</v>
      </c>
      <c r="D8717">
        <v>1022.73</v>
      </c>
      <c r="E8717">
        <v>149.09</v>
      </c>
      <c r="F8717">
        <v>1346.36</v>
      </c>
      <c r="G8717">
        <v>115.89</v>
      </c>
      <c r="H8717">
        <v>167527.73000000001</v>
      </c>
      <c r="I8717">
        <v>35.07</v>
      </c>
      <c r="J8717">
        <v>6.98</v>
      </c>
      <c r="K8717">
        <v>28.09</v>
      </c>
    </row>
    <row r="8718" spans="1:11" x14ac:dyDescent="0.3">
      <c r="A8718" t="s">
        <v>766</v>
      </c>
      <c r="B8718" s="2">
        <v>46173</v>
      </c>
      <c r="C8718">
        <v>167527.73000000001</v>
      </c>
      <c r="D8718">
        <v>1012.98</v>
      </c>
      <c r="E8718">
        <v>147.66999999999999</v>
      </c>
      <c r="F8718">
        <v>1333.53</v>
      </c>
      <c r="G8718">
        <v>114.79</v>
      </c>
      <c r="H8718">
        <v>165931.74</v>
      </c>
      <c r="I8718">
        <v>34.74</v>
      </c>
      <c r="J8718">
        <v>6.98</v>
      </c>
      <c r="K8718">
        <v>27.76</v>
      </c>
    </row>
    <row r="8719" spans="1:11" x14ac:dyDescent="0.3">
      <c r="A8719" t="s">
        <v>766</v>
      </c>
      <c r="B8719" s="2">
        <v>46203</v>
      </c>
      <c r="C8719">
        <v>165931.74</v>
      </c>
      <c r="D8719">
        <v>1003.33</v>
      </c>
      <c r="E8719">
        <v>146.27000000000001</v>
      </c>
      <c r="F8719">
        <v>1320.83</v>
      </c>
      <c r="G8719">
        <v>113.69</v>
      </c>
      <c r="H8719">
        <v>164350.96</v>
      </c>
      <c r="I8719">
        <v>34.4</v>
      </c>
      <c r="J8719">
        <v>6.98</v>
      </c>
      <c r="K8719">
        <v>27.43</v>
      </c>
    </row>
    <row r="8720" spans="1:11" x14ac:dyDescent="0.3">
      <c r="A8720" t="s">
        <v>766</v>
      </c>
      <c r="B8720" s="2">
        <v>46234</v>
      </c>
      <c r="C8720">
        <v>164350.96</v>
      </c>
      <c r="D8720">
        <v>993.78</v>
      </c>
      <c r="E8720">
        <v>144.87</v>
      </c>
      <c r="F8720">
        <v>1308.24</v>
      </c>
      <c r="G8720">
        <v>112.61</v>
      </c>
      <c r="H8720">
        <v>162785.24</v>
      </c>
      <c r="I8720">
        <v>34.08</v>
      </c>
      <c r="J8720">
        <v>6.98</v>
      </c>
      <c r="K8720">
        <v>27.1</v>
      </c>
    </row>
    <row r="8721" spans="1:11" x14ac:dyDescent="0.3">
      <c r="A8721" t="s">
        <v>766</v>
      </c>
      <c r="B8721" s="2">
        <v>46265</v>
      </c>
      <c r="C8721">
        <v>162785.24</v>
      </c>
      <c r="D8721">
        <v>984.31</v>
      </c>
      <c r="E8721">
        <v>143.49</v>
      </c>
      <c r="F8721">
        <v>1295.78</v>
      </c>
      <c r="G8721">
        <v>111.54</v>
      </c>
      <c r="H8721">
        <v>161234.43</v>
      </c>
      <c r="I8721">
        <v>33.75</v>
      </c>
      <c r="J8721">
        <v>6.98</v>
      </c>
      <c r="K8721">
        <v>26.78</v>
      </c>
    </row>
    <row r="8722" spans="1:11" x14ac:dyDescent="0.3">
      <c r="A8722" t="s">
        <v>766</v>
      </c>
      <c r="B8722" s="2">
        <v>46295</v>
      </c>
      <c r="C8722">
        <v>161234.43</v>
      </c>
      <c r="D8722">
        <v>974.93</v>
      </c>
      <c r="E8722">
        <v>142.13</v>
      </c>
      <c r="F8722">
        <v>1283.43</v>
      </c>
      <c r="G8722">
        <v>110.47</v>
      </c>
      <c r="H8722">
        <v>159698.39000000001</v>
      </c>
      <c r="I8722">
        <v>33.43</v>
      </c>
      <c r="J8722">
        <v>6.98</v>
      </c>
      <c r="K8722">
        <v>26.45</v>
      </c>
    </row>
    <row r="8723" spans="1:11" x14ac:dyDescent="0.3">
      <c r="A8723" t="s">
        <v>766</v>
      </c>
      <c r="B8723" s="2">
        <v>46326</v>
      </c>
      <c r="C8723">
        <v>159698.39000000001</v>
      </c>
      <c r="D8723">
        <v>965.64</v>
      </c>
      <c r="E8723">
        <v>140.77000000000001</v>
      </c>
      <c r="F8723">
        <v>1271.21</v>
      </c>
      <c r="G8723">
        <v>109.42</v>
      </c>
      <c r="H8723">
        <v>158176.99</v>
      </c>
      <c r="I8723">
        <v>33.11</v>
      </c>
      <c r="J8723">
        <v>6.98</v>
      </c>
      <c r="K8723">
        <v>26.14</v>
      </c>
    </row>
    <row r="8724" spans="1:11" x14ac:dyDescent="0.3">
      <c r="A8724" t="s">
        <v>766</v>
      </c>
      <c r="B8724" s="2">
        <v>46356</v>
      </c>
      <c r="C8724">
        <v>158176.99</v>
      </c>
      <c r="D8724">
        <v>956.44</v>
      </c>
      <c r="E8724">
        <v>139.43</v>
      </c>
      <c r="F8724">
        <v>1259.0999999999999</v>
      </c>
      <c r="G8724">
        <v>108.38</v>
      </c>
      <c r="H8724">
        <v>156670.09</v>
      </c>
      <c r="I8724">
        <v>32.799999999999997</v>
      </c>
      <c r="J8724">
        <v>6.98</v>
      </c>
      <c r="K8724">
        <v>25.82</v>
      </c>
    </row>
    <row r="8725" spans="1:11" x14ac:dyDescent="0.3">
      <c r="A8725" t="s">
        <v>766</v>
      </c>
      <c r="B8725" s="2">
        <v>46387</v>
      </c>
      <c r="C8725">
        <v>156670.09</v>
      </c>
      <c r="D8725">
        <v>947.33</v>
      </c>
      <c r="E8725">
        <v>138.1</v>
      </c>
      <c r="F8725">
        <v>1247.0999999999999</v>
      </c>
      <c r="G8725">
        <v>107.35</v>
      </c>
      <c r="H8725">
        <v>155177.53</v>
      </c>
      <c r="I8725">
        <v>32.479999999999997</v>
      </c>
      <c r="J8725">
        <v>6.98</v>
      </c>
      <c r="K8725">
        <v>25.51</v>
      </c>
    </row>
    <row r="8726" spans="1:11" x14ac:dyDescent="0.3">
      <c r="A8726" t="s">
        <v>767</v>
      </c>
      <c r="B8726" s="2">
        <v>46053</v>
      </c>
      <c r="C8726">
        <v>189590.09</v>
      </c>
      <c r="D8726">
        <v>892.02</v>
      </c>
      <c r="E8726">
        <v>706.2</v>
      </c>
      <c r="F8726">
        <v>2457.4</v>
      </c>
      <c r="G8726">
        <v>234.51</v>
      </c>
      <c r="H8726">
        <v>186191.98</v>
      </c>
      <c r="I8726">
        <v>39.14</v>
      </c>
      <c r="J8726">
        <v>5.54</v>
      </c>
      <c r="K8726">
        <v>33.6</v>
      </c>
    </row>
    <row r="8727" spans="1:11" x14ac:dyDescent="0.3">
      <c r="A8727" t="s">
        <v>767</v>
      </c>
      <c r="B8727" s="2">
        <v>46081</v>
      </c>
      <c r="C8727">
        <v>186191.98</v>
      </c>
      <c r="D8727">
        <v>876.03</v>
      </c>
      <c r="E8727">
        <v>693.54</v>
      </c>
      <c r="F8727">
        <v>2413.36</v>
      </c>
      <c r="G8727">
        <v>230.31</v>
      </c>
      <c r="H8727">
        <v>182854.78</v>
      </c>
      <c r="I8727">
        <v>38.44</v>
      </c>
      <c r="J8727">
        <v>5.54</v>
      </c>
      <c r="K8727">
        <v>32.9</v>
      </c>
    </row>
    <row r="8728" spans="1:11" x14ac:dyDescent="0.3">
      <c r="A8728" t="s">
        <v>767</v>
      </c>
      <c r="B8728" s="2">
        <v>46112</v>
      </c>
      <c r="C8728">
        <v>182854.78</v>
      </c>
      <c r="D8728">
        <v>860.33</v>
      </c>
      <c r="E8728">
        <v>681.11</v>
      </c>
      <c r="F8728">
        <v>2370.1</v>
      </c>
      <c r="G8728">
        <v>226.18</v>
      </c>
      <c r="H8728">
        <v>179577.39</v>
      </c>
      <c r="I8728">
        <v>37.75</v>
      </c>
      <c r="J8728">
        <v>5.54</v>
      </c>
      <c r="K8728">
        <v>32.21</v>
      </c>
    </row>
    <row r="8729" spans="1:11" x14ac:dyDescent="0.3">
      <c r="A8729" t="s">
        <v>767</v>
      </c>
      <c r="B8729" s="2">
        <v>46142</v>
      </c>
      <c r="C8729">
        <v>179577.39</v>
      </c>
      <c r="D8729">
        <v>844.91</v>
      </c>
      <c r="E8729">
        <v>668.9</v>
      </c>
      <c r="F8729">
        <v>2327.62</v>
      </c>
      <c r="G8729">
        <v>222.12</v>
      </c>
      <c r="H8729">
        <v>176358.75</v>
      </c>
      <c r="I8729">
        <v>37.08</v>
      </c>
      <c r="J8729">
        <v>5.54</v>
      </c>
      <c r="K8729">
        <v>31.53</v>
      </c>
    </row>
    <row r="8730" spans="1:11" x14ac:dyDescent="0.3">
      <c r="A8730" t="s">
        <v>767</v>
      </c>
      <c r="B8730" s="2">
        <v>46173</v>
      </c>
      <c r="C8730">
        <v>176358.75</v>
      </c>
      <c r="D8730">
        <v>829.77</v>
      </c>
      <c r="E8730">
        <v>656.91</v>
      </c>
      <c r="F8730">
        <v>2285.9</v>
      </c>
      <c r="G8730">
        <v>218.14</v>
      </c>
      <c r="H8730">
        <v>173197.79</v>
      </c>
      <c r="I8730">
        <v>36.409999999999997</v>
      </c>
      <c r="J8730">
        <v>5.54</v>
      </c>
      <c r="K8730">
        <v>30.87</v>
      </c>
    </row>
    <row r="8731" spans="1:11" x14ac:dyDescent="0.3">
      <c r="A8731" t="s">
        <v>767</v>
      </c>
      <c r="B8731" s="2">
        <v>46203</v>
      </c>
      <c r="C8731">
        <v>173197.79</v>
      </c>
      <c r="D8731">
        <v>814.9</v>
      </c>
      <c r="E8731">
        <v>645.14</v>
      </c>
      <c r="F8731">
        <v>2244.9299999999998</v>
      </c>
      <c r="G8731">
        <v>214.23</v>
      </c>
      <c r="H8731">
        <v>170093.49</v>
      </c>
      <c r="I8731">
        <v>35.76</v>
      </c>
      <c r="J8731">
        <v>5.54</v>
      </c>
      <c r="K8731">
        <v>30.22</v>
      </c>
    </row>
    <row r="8732" spans="1:11" x14ac:dyDescent="0.3">
      <c r="A8732" t="s">
        <v>767</v>
      </c>
      <c r="B8732" s="2">
        <v>46234</v>
      </c>
      <c r="C8732">
        <v>170093.49</v>
      </c>
      <c r="D8732">
        <v>800.29</v>
      </c>
      <c r="E8732">
        <v>633.58000000000004</v>
      </c>
      <c r="F8732">
        <v>2204.69</v>
      </c>
      <c r="G8732">
        <v>210.39</v>
      </c>
      <c r="H8732">
        <v>167044.82999999999</v>
      </c>
      <c r="I8732">
        <v>35.119999999999997</v>
      </c>
      <c r="J8732">
        <v>5.54</v>
      </c>
      <c r="K8732">
        <v>29.58</v>
      </c>
    </row>
    <row r="8733" spans="1:11" x14ac:dyDescent="0.3">
      <c r="A8733" t="s">
        <v>767</v>
      </c>
      <c r="B8733" s="2">
        <v>46265</v>
      </c>
      <c r="C8733">
        <v>167044.82999999999</v>
      </c>
      <c r="D8733">
        <v>785.95</v>
      </c>
      <c r="E8733">
        <v>622.22</v>
      </c>
      <c r="F8733">
        <v>2165.1799999999998</v>
      </c>
      <c r="G8733">
        <v>206.62</v>
      </c>
      <c r="H8733">
        <v>164050.81</v>
      </c>
      <c r="I8733">
        <v>34.49</v>
      </c>
      <c r="J8733">
        <v>5.54</v>
      </c>
      <c r="K8733">
        <v>28.95</v>
      </c>
    </row>
    <row r="8734" spans="1:11" x14ac:dyDescent="0.3">
      <c r="A8734" t="s">
        <v>767</v>
      </c>
      <c r="B8734" s="2">
        <v>46295</v>
      </c>
      <c r="C8734">
        <v>164050.81</v>
      </c>
      <c r="D8734">
        <v>771.86</v>
      </c>
      <c r="E8734">
        <v>611.07000000000005</v>
      </c>
      <c r="F8734">
        <v>2126.37</v>
      </c>
      <c r="G8734">
        <v>202.92</v>
      </c>
      <c r="H8734">
        <v>161110.46</v>
      </c>
      <c r="I8734">
        <v>33.869999999999997</v>
      </c>
      <c r="J8734">
        <v>5.54</v>
      </c>
      <c r="K8734">
        <v>28.33</v>
      </c>
    </row>
    <row r="8735" spans="1:11" x14ac:dyDescent="0.3">
      <c r="A8735" t="s">
        <v>767</v>
      </c>
      <c r="B8735" s="2">
        <v>46326</v>
      </c>
      <c r="C8735">
        <v>161110.46</v>
      </c>
      <c r="D8735">
        <v>758.02</v>
      </c>
      <c r="E8735">
        <v>600.11</v>
      </c>
      <c r="F8735">
        <v>2088.2600000000002</v>
      </c>
      <c r="G8735">
        <v>199.28</v>
      </c>
      <c r="H8735">
        <v>158222.79999999999</v>
      </c>
      <c r="I8735">
        <v>33.26</v>
      </c>
      <c r="J8735">
        <v>5.54</v>
      </c>
      <c r="K8735">
        <v>27.72</v>
      </c>
    </row>
    <row r="8736" spans="1:11" x14ac:dyDescent="0.3">
      <c r="A8736" t="s">
        <v>767</v>
      </c>
      <c r="B8736" s="2">
        <v>46356</v>
      </c>
      <c r="C8736">
        <v>158222.79999999999</v>
      </c>
      <c r="D8736">
        <v>744.44</v>
      </c>
      <c r="E8736">
        <v>589.36</v>
      </c>
      <c r="F8736">
        <v>2050.83</v>
      </c>
      <c r="G8736">
        <v>195.71</v>
      </c>
      <c r="H8736">
        <v>155386.91</v>
      </c>
      <c r="I8736">
        <v>32.67</v>
      </c>
      <c r="J8736">
        <v>5.54</v>
      </c>
      <c r="K8736">
        <v>27.13</v>
      </c>
    </row>
    <row r="8737" spans="1:11" x14ac:dyDescent="0.3">
      <c r="A8737" t="s">
        <v>767</v>
      </c>
      <c r="B8737" s="2">
        <v>46387</v>
      </c>
      <c r="C8737">
        <v>155386.91</v>
      </c>
      <c r="D8737">
        <v>731.1</v>
      </c>
      <c r="E8737">
        <v>578.79999999999995</v>
      </c>
      <c r="F8737">
        <v>2014.07</v>
      </c>
      <c r="G8737">
        <v>192.2</v>
      </c>
      <c r="H8737">
        <v>152601.84</v>
      </c>
      <c r="I8737">
        <v>32.08</v>
      </c>
      <c r="J8737">
        <v>5.54</v>
      </c>
      <c r="K8737">
        <v>26.54</v>
      </c>
    </row>
    <row r="8738" spans="1:11" x14ac:dyDescent="0.3">
      <c r="A8738" t="s">
        <v>768</v>
      </c>
      <c r="B8738" s="2">
        <v>46053</v>
      </c>
      <c r="C8738">
        <v>211130.2</v>
      </c>
      <c r="D8738">
        <v>998.65</v>
      </c>
      <c r="E8738">
        <v>281.44</v>
      </c>
      <c r="F8738">
        <v>2056.38</v>
      </c>
      <c r="G8738">
        <v>100.53</v>
      </c>
      <c r="H8738">
        <v>208691.85</v>
      </c>
      <c r="I8738">
        <v>43.73</v>
      </c>
      <c r="J8738">
        <v>7.26</v>
      </c>
      <c r="K8738">
        <v>36.47</v>
      </c>
    </row>
    <row r="8739" spans="1:11" x14ac:dyDescent="0.3">
      <c r="A8739" t="s">
        <v>768</v>
      </c>
      <c r="B8739" s="2">
        <v>46081</v>
      </c>
      <c r="C8739">
        <v>208691.85</v>
      </c>
      <c r="D8739">
        <v>987.11</v>
      </c>
      <c r="E8739">
        <v>278.19</v>
      </c>
      <c r="F8739">
        <v>2032.63</v>
      </c>
      <c r="G8739">
        <v>99.37</v>
      </c>
      <c r="H8739">
        <v>206281.66</v>
      </c>
      <c r="I8739">
        <v>43.23</v>
      </c>
      <c r="J8739">
        <v>7.26</v>
      </c>
      <c r="K8739">
        <v>35.96</v>
      </c>
    </row>
    <row r="8740" spans="1:11" x14ac:dyDescent="0.3">
      <c r="A8740" t="s">
        <v>768</v>
      </c>
      <c r="B8740" s="2">
        <v>46112</v>
      </c>
      <c r="C8740">
        <v>206281.66</v>
      </c>
      <c r="D8740">
        <v>975.71</v>
      </c>
      <c r="E8740">
        <v>274.98</v>
      </c>
      <c r="F8740">
        <v>2009.15</v>
      </c>
      <c r="G8740">
        <v>98.22</v>
      </c>
      <c r="H8740">
        <v>203899.3</v>
      </c>
      <c r="I8740">
        <v>42.73</v>
      </c>
      <c r="J8740">
        <v>7.26</v>
      </c>
      <c r="K8740">
        <v>35.46</v>
      </c>
    </row>
    <row r="8741" spans="1:11" x14ac:dyDescent="0.3">
      <c r="A8741" t="s">
        <v>768</v>
      </c>
      <c r="B8741" s="2">
        <v>46142</v>
      </c>
      <c r="C8741">
        <v>203899.3</v>
      </c>
      <c r="D8741">
        <v>964.44</v>
      </c>
      <c r="E8741">
        <v>271.81</v>
      </c>
      <c r="F8741">
        <v>1985.95</v>
      </c>
      <c r="G8741">
        <v>97.09</v>
      </c>
      <c r="H8741">
        <v>201544.46</v>
      </c>
      <c r="I8741">
        <v>42.23</v>
      </c>
      <c r="J8741">
        <v>7.26</v>
      </c>
      <c r="K8741">
        <v>34.97</v>
      </c>
    </row>
    <row r="8742" spans="1:11" x14ac:dyDescent="0.3">
      <c r="A8742" t="s">
        <v>768</v>
      </c>
      <c r="B8742" s="2">
        <v>46173</v>
      </c>
      <c r="C8742">
        <v>201544.46</v>
      </c>
      <c r="D8742">
        <v>953.31</v>
      </c>
      <c r="E8742">
        <v>268.67</v>
      </c>
      <c r="F8742">
        <v>1963.01</v>
      </c>
      <c r="G8742">
        <v>95.97</v>
      </c>
      <c r="H8742">
        <v>199216.81</v>
      </c>
      <c r="I8742">
        <v>41.75</v>
      </c>
      <c r="J8742">
        <v>7.26</v>
      </c>
      <c r="K8742">
        <v>34.479999999999997</v>
      </c>
    </row>
    <row r="8743" spans="1:11" x14ac:dyDescent="0.3">
      <c r="A8743" t="s">
        <v>768</v>
      </c>
      <c r="B8743" s="2">
        <v>46203</v>
      </c>
      <c r="C8743">
        <v>199216.81</v>
      </c>
      <c r="D8743">
        <v>942.3</v>
      </c>
      <c r="E8743">
        <v>265.56</v>
      </c>
      <c r="F8743">
        <v>1940.34</v>
      </c>
      <c r="G8743">
        <v>94.86</v>
      </c>
      <c r="H8743">
        <v>196916.05</v>
      </c>
      <c r="I8743">
        <v>41.26</v>
      </c>
      <c r="J8743">
        <v>7.26</v>
      </c>
      <c r="K8743">
        <v>34</v>
      </c>
    </row>
    <row r="8744" spans="1:11" x14ac:dyDescent="0.3">
      <c r="A8744" t="s">
        <v>768</v>
      </c>
      <c r="B8744" s="2">
        <v>46234</v>
      </c>
      <c r="C8744">
        <v>196916.05</v>
      </c>
      <c r="D8744">
        <v>931.41</v>
      </c>
      <c r="E8744">
        <v>262.5</v>
      </c>
      <c r="F8744">
        <v>1917.93</v>
      </c>
      <c r="G8744">
        <v>93.76</v>
      </c>
      <c r="H8744">
        <v>194641.85</v>
      </c>
      <c r="I8744">
        <v>40.79</v>
      </c>
      <c r="J8744">
        <v>7.26</v>
      </c>
      <c r="K8744">
        <v>33.520000000000003</v>
      </c>
    </row>
    <row r="8745" spans="1:11" x14ac:dyDescent="0.3">
      <c r="A8745" t="s">
        <v>768</v>
      </c>
      <c r="B8745" s="2">
        <v>46265</v>
      </c>
      <c r="C8745">
        <v>194641.85</v>
      </c>
      <c r="D8745">
        <v>920.66</v>
      </c>
      <c r="E8745">
        <v>259.45999999999998</v>
      </c>
      <c r="F8745">
        <v>1895.78</v>
      </c>
      <c r="G8745">
        <v>92.68</v>
      </c>
      <c r="H8745">
        <v>192393.93</v>
      </c>
      <c r="I8745">
        <v>40.32</v>
      </c>
      <c r="J8745">
        <v>7.26</v>
      </c>
      <c r="K8745">
        <v>33.049999999999997</v>
      </c>
    </row>
    <row r="8746" spans="1:11" x14ac:dyDescent="0.3">
      <c r="A8746" t="s">
        <v>768</v>
      </c>
      <c r="B8746" s="2">
        <v>46295</v>
      </c>
      <c r="C8746">
        <v>192393.93</v>
      </c>
      <c r="D8746">
        <v>910.02</v>
      </c>
      <c r="E8746">
        <v>256.47000000000003</v>
      </c>
      <c r="F8746">
        <v>1873.89</v>
      </c>
      <c r="G8746">
        <v>91.61</v>
      </c>
      <c r="H8746">
        <v>190171.96</v>
      </c>
      <c r="I8746">
        <v>39.85</v>
      </c>
      <c r="J8746">
        <v>7.26</v>
      </c>
      <c r="K8746">
        <v>32.590000000000003</v>
      </c>
    </row>
    <row r="8747" spans="1:11" x14ac:dyDescent="0.3">
      <c r="A8747" t="s">
        <v>768</v>
      </c>
      <c r="B8747" s="2">
        <v>46326</v>
      </c>
      <c r="C8747">
        <v>190171.96</v>
      </c>
      <c r="D8747">
        <v>899.51</v>
      </c>
      <c r="E8747">
        <v>253.51</v>
      </c>
      <c r="F8747">
        <v>1852.25</v>
      </c>
      <c r="G8747">
        <v>90.55</v>
      </c>
      <c r="H8747">
        <v>187975.65</v>
      </c>
      <c r="I8747">
        <v>39.39</v>
      </c>
      <c r="J8747">
        <v>7.26</v>
      </c>
      <c r="K8747">
        <v>32.130000000000003</v>
      </c>
    </row>
    <row r="8748" spans="1:11" x14ac:dyDescent="0.3">
      <c r="A8748" t="s">
        <v>768</v>
      </c>
      <c r="B8748" s="2">
        <v>46356</v>
      </c>
      <c r="C8748">
        <v>187975.65</v>
      </c>
      <c r="D8748">
        <v>889.12</v>
      </c>
      <c r="E8748">
        <v>250.58</v>
      </c>
      <c r="F8748">
        <v>1830.85</v>
      </c>
      <c r="G8748">
        <v>89.51</v>
      </c>
      <c r="H8748">
        <v>185804.71</v>
      </c>
      <c r="I8748">
        <v>38.94</v>
      </c>
      <c r="J8748">
        <v>7.26</v>
      </c>
      <c r="K8748">
        <v>31.67</v>
      </c>
    </row>
    <row r="8749" spans="1:11" x14ac:dyDescent="0.3">
      <c r="A8749" t="s">
        <v>768</v>
      </c>
      <c r="B8749" s="2">
        <v>46387</v>
      </c>
      <c r="C8749">
        <v>185804.71</v>
      </c>
      <c r="D8749">
        <v>878.86</v>
      </c>
      <c r="E8749">
        <v>247.68</v>
      </c>
      <c r="F8749">
        <v>1809.71</v>
      </c>
      <c r="G8749">
        <v>88.47</v>
      </c>
      <c r="H8749">
        <v>183658.85</v>
      </c>
      <c r="I8749">
        <v>38.49</v>
      </c>
      <c r="J8749">
        <v>7.26</v>
      </c>
      <c r="K8749">
        <v>31.22</v>
      </c>
    </row>
    <row r="8750" spans="1:11" x14ac:dyDescent="0.3">
      <c r="A8750" t="s">
        <v>769</v>
      </c>
      <c r="B8750" s="2">
        <v>46053</v>
      </c>
      <c r="C8750">
        <v>384060.91</v>
      </c>
      <c r="D8750">
        <v>2048.3200000000002</v>
      </c>
      <c r="E8750">
        <v>545.96</v>
      </c>
      <c r="F8750">
        <v>3044.91</v>
      </c>
      <c r="G8750">
        <v>1124.04</v>
      </c>
      <c r="H8750">
        <v>379346</v>
      </c>
      <c r="I8750">
        <v>79.52</v>
      </c>
      <c r="J8750">
        <v>7.31</v>
      </c>
      <c r="K8750">
        <v>72.209999999999994</v>
      </c>
    </row>
    <row r="8751" spans="1:11" x14ac:dyDescent="0.3">
      <c r="A8751" t="s">
        <v>769</v>
      </c>
      <c r="B8751" s="2">
        <v>46081</v>
      </c>
      <c r="C8751">
        <v>379346</v>
      </c>
      <c r="D8751">
        <v>2023.18</v>
      </c>
      <c r="E8751">
        <v>539.26</v>
      </c>
      <c r="F8751">
        <v>3007.53</v>
      </c>
      <c r="G8751">
        <v>1110.24</v>
      </c>
      <c r="H8751">
        <v>374688.97</v>
      </c>
      <c r="I8751">
        <v>78.55</v>
      </c>
      <c r="J8751">
        <v>7.31</v>
      </c>
      <c r="K8751">
        <v>71.239999999999995</v>
      </c>
    </row>
    <row r="8752" spans="1:11" x14ac:dyDescent="0.3">
      <c r="A8752" t="s">
        <v>769</v>
      </c>
      <c r="B8752" s="2">
        <v>46112</v>
      </c>
      <c r="C8752">
        <v>374688.97</v>
      </c>
      <c r="D8752">
        <v>1998.34</v>
      </c>
      <c r="E8752">
        <v>532.64</v>
      </c>
      <c r="F8752">
        <v>2970.61</v>
      </c>
      <c r="G8752">
        <v>1096.6099999999999</v>
      </c>
      <c r="H8752">
        <v>370089.11</v>
      </c>
      <c r="I8752">
        <v>77.58</v>
      </c>
      <c r="J8752">
        <v>7.31</v>
      </c>
      <c r="K8752">
        <v>70.27</v>
      </c>
    </row>
    <row r="8753" spans="1:11" x14ac:dyDescent="0.3">
      <c r="A8753" t="s">
        <v>769</v>
      </c>
      <c r="B8753" s="2">
        <v>46142</v>
      </c>
      <c r="C8753">
        <v>370089.11</v>
      </c>
      <c r="D8753">
        <v>1973.81</v>
      </c>
      <c r="E8753">
        <v>526.1</v>
      </c>
      <c r="F8753">
        <v>2934.14</v>
      </c>
      <c r="G8753">
        <v>1083.1500000000001</v>
      </c>
      <c r="H8753">
        <v>365545.73</v>
      </c>
      <c r="I8753">
        <v>76.63</v>
      </c>
      <c r="J8753">
        <v>7.31</v>
      </c>
      <c r="K8753">
        <v>69.319999999999993</v>
      </c>
    </row>
    <row r="8754" spans="1:11" x14ac:dyDescent="0.3">
      <c r="A8754" t="s">
        <v>769</v>
      </c>
      <c r="B8754" s="2">
        <v>46173</v>
      </c>
      <c r="C8754">
        <v>365545.73</v>
      </c>
      <c r="D8754">
        <v>1949.58</v>
      </c>
      <c r="E8754">
        <v>519.64</v>
      </c>
      <c r="F8754">
        <v>2898.12</v>
      </c>
      <c r="G8754">
        <v>1069.8499999999999</v>
      </c>
      <c r="H8754">
        <v>361058.12</v>
      </c>
      <c r="I8754">
        <v>75.69</v>
      </c>
      <c r="J8754">
        <v>7.31</v>
      </c>
      <c r="K8754">
        <v>68.38</v>
      </c>
    </row>
    <row r="8755" spans="1:11" x14ac:dyDescent="0.3">
      <c r="A8755" t="s">
        <v>769</v>
      </c>
      <c r="B8755" s="2">
        <v>46203</v>
      </c>
      <c r="C8755">
        <v>361058.12</v>
      </c>
      <c r="D8755">
        <v>1925.64</v>
      </c>
      <c r="E8755">
        <v>513.26</v>
      </c>
      <c r="F8755">
        <v>2862.54</v>
      </c>
      <c r="G8755">
        <v>1056.72</v>
      </c>
      <c r="H8755">
        <v>356625.6</v>
      </c>
      <c r="I8755">
        <v>74.760000000000005</v>
      </c>
      <c r="J8755">
        <v>7.31</v>
      </c>
      <c r="K8755">
        <v>67.45</v>
      </c>
    </row>
    <row r="8756" spans="1:11" x14ac:dyDescent="0.3">
      <c r="A8756" t="s">
        <v>769</v>
      </c>
      <c r="B8756" s="2">
        <v>46234</v>
      </c>
      <c r="C8756">
        <v>356625.6</v>
      </c>
      <c r="D8756">
        <v>1902</v>
      </c>
      <c r="E8756">
        <v>506.96</v>
      </c>
      <c r="F8756">
        <v>2827.4</v>
      </c>
      <c r="G8756">
        <v>1043.74</v>
      </c>
      <c r="H8756">
        <v>352247.49</v>
      </c>
      <c r="I8756">
        <v>73.84</v>
      </c>
      <c r="J8756">
        <v>7.31</v>
      </c>
      <c r="K8756">
        <v>66.53</v>
      </c>
    </row>
    <row r="8757" spans="1:11" x14ac:dyDescent="0.3">
      <c r="A8757" t="s">
        <v>769</v>
      </c>
      <c r="B8757" s="2">
        <v>46265</v>
      </c>
      <c r="C8757">
        <v>352247.49</v>
      </c>
      <c r="D8757">
        <v>1878.65</v>
      </c>
      <c r="E8757">
        <v>500.74</v>
      </c>
      <c r="F8757">
        <v>2792.68</v>
      </c>
      <c r="G8757">
        <v>1030.93</v>
      </c>
      <c r="H8757">
        <v>347923.14</v>
      </c>
      <c r="I8757">
        <v>72.930000000000007</v>
      </c>
      <c r="J8757">
        <v>7.31</v>
      </c>
      <c r="K8757">
        <v>65.63</v>
      </c>
    </row>
    <row r="8758" spans="1:11" x14ac:dyDescent="0.3">
      <c r="A8758" t="s">
        <v>769</v>
      </c>
      <c r="B8758" s="2">
        <v>46295</v>
      </c>
      <c r="C8758">
        <v>347923.14</v>
      </c>
      <c r="D8758">
        <v>1855.59</v>
      </c>
      <c r="E8758">
        <v>494.59</v>
      </c>
      <c r="F8758">
        <v>2758.4</v>
      </c>
      <c r="G8758">
        <v>1018.27</v>
      </c>
      <c r="H8758">
        <v>343651.87</v>
      </c>
      <c r="I8758">
        <v>72.040000000000006</v>
      </c>
      <c r="J8758">
        <v>7.31</v>
      </c>
      <c r="K8758">
        <v>64.73</v>
      </c>
    </row>
    <row r="8759" spans="1:11" x14ac:dyDescent="0.3">
      <c r="A8759" t="s">
        <v>769</v>
      </c>
      <c r="B8759" s="2">
        <v>46326</v>
      </c>
      <c r="C8759">
        <v>343651.87</v>
      </c>
      <c r="D8759">
        <v>1832.81</v>
      </c>
      <c r="E8759">
        <v>488.52</v>
      </c>
      <c r="F8759">
        <v>2724.54</v>
      </c>
      <c r="G8759">
        <v>1005.77</v>
      </c>
      <c r="H8759">
        <v>339433.04</v>
      </c>
      <c r="I8759">
        <v>71.150000000000006</v>
      </c>
      <c r="J8759">
        <v>7.31</v>
      </c>
      <c r="K8759">
        <v>63.85</v>
      </c>
    </row>
    <row r="8760" spans="1:11" x14ac:dyDescent="0.3">
      <c r="A8760" t="s">
        <v>769</v>
      </c>
      <c r="B8760" s="2">
        <v>46356</v>
      </c>
      <c r="C8760">
        <v>339433.04</v>
      </c>
      <c r="D8760">
        <v>1810.31</v>
      </c>
      <c r="E8760">
        <v>482.52</v>
      </c>
      <c r="F8760">
        <v>2691.09</v>
      </c>
      <c r="G8760">
        <v>993.43</v>
      </c>
      <c r="H8760">
        <v>335266</v>
      </c>
      <c r="I8760">
        <v>70.28</v>
      </c>
      <c r="J8760">
        <v>7.31</v>
      </c>
      <c r="K8760">
        <v>62.97</v>
      </c>
    </row>
    <row r="8761" spans="1:11" x14ac:dyDescent="0.3">
      <c r="A8761" t="s">
        <v>769</v>
      </c>
      <c r="B8761" s="2">
        <v>46387</v>
      </c>
      <c r="C8761">
        <v>335266</v>
      </c>
      <c r="D8761">
        <v>1788.09</v>
      </c>
      <c r="E8761">
        <v>476.6</v>
      </c>
      <c r="F8761">
        <v>2658.05</v>
      </c>
      <c r="G8761">
        <v>981.23</v>
      </c>
      <c r="H8761">
        <v>331150.12</v>
      </c>
      <c r="I8761">
        <v>69.42</v>
      </c>
      <c r="J8761">
        <v>7.31</v>
      </c>
      <c r="K8761">
        <v>62.11</v>
      </c>
    </row>
    <row r="8762" spans="1:11" x14ac:dyDescent="0.3">
      <c r="A8762" t="s">
        <v>770</v>
      </c>
      <c r="B8762" s="2">
        <v>46053</v>
      </c>
      <c r="C8762">
        <v>207228.39</v>
      </c>
      <c r="D8762">
        <v>1273.94</v>
      </c>
      <c r="E8762">
        <v>202.72</v>
      </c>
      <c r="F8762">
        <v>2506.31</v>
      </c>
      <c r="G8762">
        <v>281.12</v>
      </c>
      <c r="H8762">
        <v>204238.23</v>
      </c>
      <c r="I8762">
        <v>42.86</v>
      </c>
      <c r="J8762">
        <v>6.31</v>
      </c>
      <c r="K8762">
        <v>36.549999999999997</v>
      </c>
    </row>
    <row r="8763" spans="1:11" x14ac:dyDescent="0.3">
      <c r="A8763" t="s">
        <v>770</v>
      </c>
      <c r="B8763" s="2">
        <v>46081</v>
      </c>
      <c r="C8763">
        <v>204238.23</v>
      </c>
      <c r="D8763">
        <v>1255.55</v>
      </c>
      <c r="E8763">
        <v>199.8</v>
      </c>
      <c r="F8763">
        <v>2470.15</v>
      </c>
      <c r="G8763">
        <v>277.07</v>
      </c>
      <c r="H8763">
        <v>201291.21</v>
      </c>
      <c r="I8763">
        <v>42.24</v>
      </c>
      <c r="J8763">
        <v>6.31</v>
      </c>
      <c r="K8763">
        <v>35.94</v>
      </c>
    </row>
    <row r="8764" spans="1:11" x14ac:dyDescent="0.3">
      <c r="A8764" t="s">
        <v>770</v>
      </c>
      <c r="B8764" s="2">
        <v>46112</v>
      </c>
      <c r="C8764">
        <v>201291.21</v>
      </c>
      <c r="D8764">
        <v>1237.44</v>
      </c>
      <c r="E8764">
        <v>196.92</v>
      </c>
      <c r="F8764">
        <v>2434.5100000000002</v>
      </c>
      <c r="G8764">
        <v>273.07</v>
      </c>
      <c r="H8764">
        <v>198386.72</v>
      </c>
      <c r="I8764">
        <v>41.63</v>
      </c>
      <c r="J8764">
        <v>6.31</v>
      </c>
      <c r="K8764">
        <v>35.33</v>
      </c>
    </row>
    <row r="8765" spans="1:11" x14ac:dyDescent="0.3">
      <c r="A8765" t="s">
        <v>770</v>
      </c>
      <c r="B8765" s="2">
        <v>46142</v>
      </c>
      <c r="C8765">
        <v>198386.72</v>
      </c>
      <c r="D8765">
        <v>1219.58</v>
      </c>
      <c r="E8765">
        <v>194.07</v>
      </c>
      <c r="F8765">
        <v>2399.38</v>
      </c>
      <c r="G8765">
        <v>269.13</v>
      </c>
      <c r="H8765">
        <v>195524.14</v>
      </c>
      <c r="I8765">
        <v>41.03</v>
      </c>
      <c r="J8765">
        <v>6.31</v>
      </c>
      <c r="K8765">
        <v>34.729999999999997</v>
      </c>
    </row>
    <row r="8766" spans="1:11" x14ac:dyDescent="0.3">
      <c r="A8766" t="s">
        <v>770</v>
      </c>
      <c r="B8766" s="2">
        <v>46173</v>
      </c>
      <c r="C8766">
        <v>195524.14</v>
      </c>
      <c r="D8766">
        <v>1201.98</v>
      </c>
      <c r="E8766">
        <v>191.27</v>
      </c>
      <c r="F8766">
        <v>2364.7600000000002</v>
      </c>
      <c r="G8766">
        <v>265.25</v>
      </c>
      <c r="H8766">
        <v>192702.86</v>
      </c>
      <c r="I8766">
        <v>40.44</v>
      </c>
      <c r="J8766">
        <v>6.31</v>
      </c>
      <c r="K8766">
        <v>34.130000000000003</v>
      </c>
    </row>
    <row r="8767" spans="1:11" x14ac:dyDescent="0.3">
      <c r="A8767" t="s">
        <v>770</v>
      </c>
      <c r="B8767" s="2">
        <v>46203</v>
      </c>
      <c r="C8767">
        <v>192702.86</v>
      </c>
      <c r="D8767">
        <v>1184.6400000000001</v>
      </c>
      <c r="E8767">
        <v>188.51</v>
      </c>
      <c r="F8767">
        <v>2330.63</v>
      </c>
      <c r="G8767">
        <v>261.42</v>
      </c>
      <c r="H8767">
        <v>189922.3</v>
      </c>
      <c r="I8767">
        <v>39.86</v>
      </c>
      <c r="J8767">
        <v>6.31</v>
      </c>
      <c r="K8767">
        <v>33.549999999999997</v>
      </c>
    </row>
    <row r="8768" spans="1:11" x14ac:dyDescent="0.3">
      <c r="A8768" t="s">
        <v>770</v>
      </c>
      <c r="B8768" s="2">
        <v>46234</v>
      </c>
      <c r="C8768">
        <v>189922.3</v>
      </c>
      <c r="D8768">
        <v>1167.55</v>
      </c>
      <c r="E8768">
        <v>185.79</v>
      </c>
      <c r="F8768">
        <v>2297</v>
      </c>
      <c r="G8768">
        <v>257.64999999999998</v>
      </c>
      <c r="H8768">
        <v>187181.85</v>
      </c>
      <c r="I8768">
        <v>39.28</v>
      </c>
      <c r="J8768">
        <v>6.31</v>
      </c>
      <c r="K8768">
        <v>32.97</v>
      </c>
    </row>
    <row r="8769" spans="1:11" x14ac:dyDescent="0.3">
      <c r="A8769" t="s">
        <v>770</v>
      </c>
      <c r="B8769" s="2">
        <v>46265</v>
      </c>
      <c r="C8769">
        <v>187181.85</v>
      </c>
      <c r="D8769">
        <v>1150.7</v>
      </c>
      <c r="E8769">
        <v>183.11</v>
      </c>
      <c r="F8769">
        <v>2263.86</v>
      </c>
      <c r="G8769">
        <v>253.93</v>
      </c>
      <c r="H8769">
        <v>184480.95</v>
      </c>
      <c r="I8769">
        <v>38.71</v>
      </c>
      <c r="J8769">
        <v>6.31</v>
      </c>
      <c r="K8769">
        <v>32.409999999999997</v>
      </c>
    </row>
    <row r="8770" spans="1:11" x14ac:dyDescent="0.3">
      <c r="A8770" t="s">
        <v>770</v>
      </c>
      <c r="B8770" s="2">
        <v>46295</v>
      </c>
      <c r="C8770">
        <v>184480.95</v>
      </c>
      <c r="D8770">
        <v>1134.0999999999999</v>
      </c>
      <c r="E8770">
        <v>180.47</v>
      </c>
      <c r="F8770">
        <v>2231.19</v>
      </c>
      <c r="G8770">
        <v>250.27</v>
      </c>
      <c r="H8770">
        <v>181819.02</v>
      </c>
      <c r="I8770">
        <v>38.159999999999997</v>
      </c>
      <c r="J8770">
        <v>6.31</v>
      </c>
      <c r="K8770">
        <v>31.85</v>
      </c>
    </row>
    <row r="8771" spans="1:11" x14ac:dyDescent="0.3">
      <c r="A8771" t="s">
        <v>770</v>
      </c>
      <c r="B8771" s="2">
        <v>46326</v>
      </c>
      <c r="C8771">
        <v>181819.02</v>
      </c>
      <c r="D8771">
        <v>1117.73</v>
      </c>
      <c r="E8771">
        <v>177.87</v>
      </c>
      <c r="F8771">
        <v>2199</v>
      </c>
      <c r="G8771">
        <v>246.65</v>
      </c>
      <c r="H8771">
        <v>179195.49</v>
      </c>
      <c r="I8771">
        <v>37.61</v>
      </c>
      <c r="J8771">
        <v>6.31</v>
      </c>
      <c r="K8771">
        <v>31.3</v>
      </c>
    </row>
    <row r="8772" spans="1:11" x14ac:dyDescent="0.3">
      <c r="A8772" t="s">
        <v>770</v>
      </c>
      <c r="B8772" s="2">
        <v>46356</v>
      </c>
      <c r="C8772">
        <v>179195.49</v>
      </c>
      <c r="D8772">
        <v>1101.5999999999999</v>
      </c>
      <c r="E8772">
        <v>175.3</v>
      </c>
      <c r="F8772">
        <v>2167.27</v>
      </c>
      <c r="G8772">
        <v>243.1</v>
      </c>
      <c r="H8772">
        <v>176609.83</v>
      </c>
      <c r="I8772">
        <v>37.06</v>
      </c>
      <c r="J8772">
        <v>6.31</v>
      </c>
      <c r="K8772">
        <v>30.76</v>
      </c>
    </row>
    <row r="8773" spans="1:11" x14ac:dyDescent="0.3">
      <c r="A8773" t="s">
        <v>770</v>
      </c>
      <c r="B8773" s="2">
        <v>46387</v>
      </c>
      <c r="C8773">
        <v>176609.83</v>
      </c>
      <c r="D8773">
        <v>1085.71</v>
      </c>
      <c r="E8773">
        <v>172.77</v>
      </c>
      <c r="F8773">
        <v>2136</v>
      </c>
      <c r="G8773">
        <v>239.59</v>
      </c>
      <c r="H8773">
        <v>174061.47</v>
      </c>
      <c r="I8773">
        <v>36.53</v>
      </c>
      <c r="J8773">
        <v>6.31</v>
      </c>
      <c r="K8773">
        <v>30.22</v>
      </c>
    </row>
    <row r="8774" spans="1:11" x14ac:dyDescent="0.3">
      <c r="A8774" t="s">
        <v>771</v>
      </c>
      <c r="B8774" s="2">
        <v>46053</v>
      </c>
      <c r="C8774">
        <v>528859.59</v>
      </c>
      <c r="D8774">
        <v>2771.66</v>
      </c>
      <c r="E8774">
        <v>774.8</v>
      </c>
      <c r="F8774">
        <v>4997.24</v>
      </c>
      <c r="G8774">
        <v>740.72</v>
      </c>
      <c r="H8774">
        <v>522346.83</v>
      </c>
      <c r="I8774">
        <v>109.5</v>
      </c>
      <c r="J8774">
        <v>7.47</v>
      </c>
      <c r="K8774">
        <v>102.03</v>
      </c>
    </row>
    <row r="8775" spans="1:11" x14ac:dyDescent="0.3">
      <c r="A8775" t="s">
        <v>771</v>
      </c>
      <c r="B8775" s="2">
        <v>46081</v>
      </c>
      <c r="C8775">
        <v>522346.83</v>
      </c>
      <c r="D8775">
        <v>2737.53</v>
      </c>
      <c r="E8775">
        <v>765.26</v>
      </c>
      <c r="F8775">
        <v>4935.7</v>
      </c>
      <c r="G8775">
        <v>731.6</v>
      </c>
      <c r="H8775">
        <v>515914.27</v>
      </c>
      <c r="I8775">
        <v>108.15</v>
      </c>
      <c r="J8775">
        <v>7.47</v>
      </c>
      <c r="K8775">
        <v>100.68</v>
      </c>
    </row>
    <row r="8776" spans="1:11" x14ac:dyDescent="0.3">
      <c r="A8776" t="s">
        <v>771</v>
      </c>
      <c r="B8776" s="2">
        <v>46112</v>
      </c>
      <c r="C8776">
        <v>515914.27</v>
      </c>
      <c r="D8776">
        <v>2703.82</v>
      </c>
      <c r="E8776">
        <v>755.84</v>
      </c>
      <c r="F8776">
        <v>4874.92</v>
      </c>
      <c r="G8776">
        <v>722.59</v>
      </c>
      <c r="H8776">
        <v>509560.93</v>
      </c>
      <c r="I8776">
        <v>106.82</v>
      </c>
      <c r="J8776">
        <v>7.47</v>
      </c>
      <c r="K8776">
        <v>99.35</v>
      </c>
    </row>
    <row r="8777" spans="1:11" x14ac:dyDescent="0.3">
      <c r="A8777" t="s">
        <v>771</v>
      </c>
      <c r="B8777" s="2">
        <v>46142</v>
      </c>
      <c r="C8777">
        <v>509560.93</v>
      </c>
      <c r="D8777">
        <v>2670.52</v>
      </c>
      <c r="E8777">
        <v>746.53</v>
      </c>
      <c r="F8777">
        <v>4814.8900000000003</v>
      </c>
      <c r="G8777">
        <v>713.69</v>
      </c>
      <c r="H8777">
        <v>503285.83</v>
      </c>
      <c r="I8777">
        <v>105.5</v>
      </c>
      <c r="J8777">
        <v>7.47</v>
      </c>
      <c r="K8777">
        <v>98.04</v>
      </c>
    </row>
    <row r="8778" spans="1:11" x14ac:dyDescent="0.3">
      <c r="A8778" t="s">
        <v>771</v>
      </c>
      <c r="B8778" s="2">
        <v>46173</v>
      </c>
      <c r="C8778">
        <v>503285.83</v>
      </c>
      <c r="D8778">
        <v>2637.64</v>
      </c>
      <c r="E8778">
        <v>737.33</v>
      </c>
      <c r="F8778">
        <v>4755.59</v>
      </c>
      <c r="G8778">
        <v>704.9</v>
      </c>
      <c r="H8778">
        <v>497088</v>
      </c>
      <c r="I8778">
        <v>104.21</v>
      </c>
      <c r="J8778">
        <v>7.47</v>
      </c>
      <c r="K8778">
        <v>96.74</v>
      </c>
    </row>
    <row r="8779" spans="1:11" x14ac:dyDescent="0.3">
      <c r="A8779" t="s">
        <v>771</v>
      </c>
      <c r="B8779" s="2">
        <v>46203</v>
      </c>
      <c r="C8779">
        <v>497088</v>
      </c>
      <c r="D8779">
        <v>2605.16</v>
      </c>
      <c r="E8779">
        <v>728.25</v>
      </c>
      <c r="F8779">
        <v>4697.03</v>
      </c>
      <c r="G8779">
        <v>696.22</v>
      </c>
      <c r="H8779">
        <v>490966.5</v>
      </c>
      <c r="I8779">
        <v>102.92</v>
      </c>
      <c r="J8779">
        <v>7.47</v>
      </c>
      <c r="K8779">
        <v>95.45</v>
      </c>
    </row>
    <row r="8780" spans="1:11" x14ac:dyDescent="0.3">
      <c r="A8780" t="s">
        <v>771</v>
      </c>
      <c r="B8780" s="2">
        <v>46234</v>
      </c>
      <c r="C8780">
        <v>490966.5</v>
      </c>
      <c r="D8780">
        <v>2573.0700000000002</v>
      </c>
      <c r="E8780">
        <v>719.29</v>
      </c>
      <c r="F8780">
        <v>4639.1899999999996</v>
      </c>
      <c r="G8780">
        <v>687.64</v>
      </c>
      <c r="H8780">
        <v>484920.38</v>
      </c>
      <c r="I8780">
        <v>101.65</v>
      </c>
      <c r="J8780">
        <v>7.47</v>
      </c>
      <c r="K8780">
        <v>94.19</v>
      </c>
    </row>
    <row r="8781" spans="1:11" x14ac:dyDescent="0.3">
      <c r="A8781" t="s">
        <v>771</v>
      </c>
      <c r="B8781" s="2">
        <v>46265</v>
      </c>
      <c r="C8781">
        <v>484920.38</v>
      </c>
      <c r="D8781">
        <v>2541.39</v>
      </c>
      <c r="E8781">
        <v>710.43</v>
      </c>
      <c r="F8781">
        <v>4582.0600000000004</v>
      </c>
      <c r="G8781">
        <v>679.18</v>
      </c>
      <c r="H8781">
        <v>478948.72</v>
      </c>
      <c r="I8781">
        <v>100.4</v>
      </c>
      <c r="J8781">
        <v>7.47</v>
      </c>
      <c r="K8781">
        <v>92.93</v>
      </c>
    </row>
    <row r="8782" spans="1:11" x14ac:dyDescent="0.3">
      <c r="A8782" t="s">
        <v>771</v>
      </c>
      <c r="B8782" s="2">
        <v>46295</v>
      </c>
      <c r="C8782">
        <v>478948.72</v>
      </c>
      <c r="D8782">
        <v>2510.09</v>
      </c>
      <c r="E8782">
        <v>701.68</v>
      </c>
      <c r="F8782">
        <v>4525.63</v>
      </c>
      <c r="G8782">
        <v>670.81</v>
      </c>
      <c r="H8782">
        <v>473050.6</v>
      </c>
      <c r="I8782">
        <v>99.17</v>
      </c>
      <c r="J8782">
        <v>7.47</v>
      </c>
      <c r="K8782">
        <v>91.7</v>
      </c>
    </row>
    <row r="8783" spans="1:11" x14ac:dyDescent="0.3">
      <c r="A8783" t="s">
        <v>771</v>
      </c>
      <c r="B8783" s="2">
        <v>46326</v>
      </c>
      <c r="C8783">
        <v>473050.6</v>
      </c>
      <c r="D8783">
        <v>2479.1799999999998</v>
      </c>
      <c r="E8783">
        <v>693.04</v>
      </c>
      <c r="F8783">
        <v>4469.8999999999996</v>
      </c>
      <c r="G8783">
        <v>662.55</v>
      </c>
      <c r="H8783">
        <v>467225.11</v>
      </c>
      <c r="I8783">
        <v>97.95</v>
      </c>
      <c r="J8783">
        <v>7.47</v>
      </c>
      <c r="K8783">
        <v>90.48</v>
      </c>
    </row>
    <row r="8784" spans="1:11" x14ac:dyDescent="0.3">
      <c r="A8784" t="s">
        <v>771</v>
      </c>
      <c r="B8784" s="2">
        <v>46356</v>
      </c>
      <c r="C8784">
        <v>467225.11</v>
      </c>
      <c r="D8784">
        <v>2448.65</v>
      </c>
      <c r="E8784">
        <v>684.5</v>
      </c>
      <c r="F8784">
        <v>4414.8500000000004</v>
      </c>
      <c r="G8784">
        <v>654.39</v>
      </c>
      <c r="H8784">
        <v>461471.37</v>
      </c>
      <c r="I8784">
        <v>96.74</v>
      </c>
      <c r="J8784">
        <v>7.47</v>
      </c>
      <c r="K8784">
        <v>89.27</v>
      </c>
    </row>
    <row r="8785" spans="1:11" x14ac:dyDescent="0.3">
      <c r="A8785" t="s">
        <v>771</v>
      </c>
      <c r="B8785" s="2">
        <v>46387</v>
      </c>
      <c r="C8785">
        <v>461471.37</v>
      </c>
      <c r="D8785">
        <v>2418.4899999999998</v>
      </c>
      <c r="E8785">
        <v>676.08</v>
      </c>
      <c r="F8785">
        <v>4360.4799999999996</v>
      </c>
      <c r="G8785">
        <v>646.33000000000004</v>
      </c>
      <c r="H8785">
        <v>455788.47</v>
      </c>
      <c r="I8785">
        <v>95.55</v>
      </c>
      <c r="J8785">
        <v>7.47</v>
      </c>
      <c r="K8785">
        <v>88.08</v>
      </c>
    </row>
    <row r="8786" spans="1:11" x14ac:dyDescent="0.3">
      <c r="A8786" t="s">
        <v>772</v>
      </c>
      <c r="B8786" s="2">
        <v>46053</v>
      </c>
      <c r="C8786">
        <v>348015.65</v>
      </c>
      <c r="D8786">
        <v>1571.58</v>
      </c>
      <c r="E8786">
        <v>459.09</v>
      </c>
      <c r="F8786">
        <v>3451.02</v>
      </c>
      <c r="G8786">
        <v>994.8</v>
      </c>
      <c r="H8786">
        <v>343110.74</v>
      </c>
      <c r="I8786">
        <v>71.989999999999995</v>
      </c>
      <c r="J8786">
        <v>8.52</v>
      </c>
      <c r="K8786">
        <v>63.47</v>
      </c>
    </row>
    <row r="8787" spans="1:11" x14ac:dyDescent="0.3">
      <c r="A8787" t="s">
        <v>772</v>
      </c>
      <c r="B8787" s="2">
        <v>46081</v>
      </c>
      <c r="C8787">
        <v>343110.74</v>
      </c>
      <c r="D8787">
        <v>1549.43</v>
      </c>
      <c r="E8787">
        <v>452.62</v>
      </c>
      <c r="F8787">
        <v>3402.38</v>
      </c>
      <c r="G8787">
        <v>980.78</v>
      </c>
      <c r="H8787">
        <v>338274.96</v>
      </c>
      <c r="I8787">
        <v>70.98</v>
      </c>
      <c r="J8787">
        <v>8.52</v>
      </c>
      <c r="K8787">
        <v>62.46</v>
      </c>
    </row>
    <row r="8788" spans="1:11" x14ac:dyDescent="0.3">
      <c r="A8788" t="s">
        <v>772</v>
      </c>
      <c r="B8788" s="2">
        <v>46112</v>
      </c>
      <c r="C8788">
        <v>338274.96</v>
      </c>
      <c r="D8788">
        <v>1527.59</v>
      </c>
      <c r="E8788">
        <v>446.24</v>
      </c>
      <c r="F8788">
        <v>3354.42</v>
      </c>
      <c r="G8788">
        <v>966.96</v>
      </c>
      <c r="H8788">
        <v>333507.34000000003</v>
      </c>
      <c r="I8788">
        <v>69.98</v>
      </c>
      <c r="J8788">
        <v>8.52</v>
      </c>
      <c r="K8788">
        <v>61.46</v>
      </c>
    </row>
    <row r="8789" spans="1:11" x14ac:dyDescent="0.3">
      <c r="A8789" t="s">
        <v>772</v>
      </c>
      <c r="B8789" s="2">
        <v>46142</v>
      </c>
      <c r="C8789">
        <v>333507.34000000003</v>
      </c>
      <c r="D8789">
        <v>1506.06</v>
      </c>
      <c r="E8789">
        <v>439.95</v>
      </c>
      <c r="F8789">
        <v>3307.15</v>
      </c>
      <c r="G8789">
        <v>953.33</v>
      </c>
      <c r="H8789">
        <v>328806.90999999997</v>
      </c>
      <c r="I8789">
        <v>68.989999999999995</v>
      </c>
      <c r="J8789">
        <v>8.52</v>
      </c>
      <c r="K8789">
        <v>60.47</v>
      </c>
    </row>
    <row r="8790" spans="1:11" x14ac:dyDescent="0.3">
      <c r="A8790" t="s">
        <v>772</v>
      </c>
      <c r="B8790" s="2">
        <v>46173</v>
      </c>
      <c r="C8790">
        <v>328806.90999999997</v>
      </c>
      <c r="D8790">
        <v>1484.84</v>
      </c>
      <c r="E8790">
        <v>433.75</v>
      </c>
      <c r="F8790">
        <v>3260.54</v>
      </c>
      <c r="G8790">
        <v>939.89</v>
      </c>
      <c r="H8790">
        <v>324172.73</v>
      </c>
      <c r="I8790">
        <v>68.02</v>
      </c>
      <c r="J8790">
        <v>8.52</v>
      </c>
      <c r="K8790">
        <v>59.5</v>
      </c>
    </row>
    <row r="8791" spans="1:11" x14ac:dyDescent="0.3">
      <c r="A8791" t="s">
        <v>772</v>
      </c>
      <c r="B8791" s="2">
        <v>46203</v>
      </c>
      <c r="C8791">
        <v>324172.73</v>
      </c>
      <c r="D8791">
        <v>1463.91</v>
      </c>
      <c r="E8791">
        <v>427.64</v>
      </c>
      <c r="F8791">
        <v>3214.58</v>
      </c>
      <c r="G8791">
        <v>926.64</v>
      </c>
      <c r="H8791">
        <v>319603.87</v>
      </c>
      <c r="I8791">
        <v>67.06</v>
      </c>
      <c r="J8791">
        <v>8.52</v>
      </c>
      <c r="K8791">
        <v>58.54</v>
      </c>
    </row>
    <row r="8792" spans="1:11" x14ac:dyDescent="0.3">
      <c r="A8792" t="s">
        <v>772</v>
      </c>
      <c r="B8792" s="2">
        <v>46234</v>
      </c>
      <c r="C8792">
        <v>319603.87</v>
      </c>
      <c r="D8792">
        <v>1443.28</v>
      </c>
      <c r="E8792">
        <v>421.61</v>
      </c>
      <c r="F8792">
        <v>3169.28</v>
      </c>
      <c r="G8792">
        <v>913.58</v>
      </c>
      <c r="H8792">
        <v>315099.39</v>
      </c>
      <c r="I8792">
        <v>66.11</v>
      </c>
      <c r="J8792">
        <v>8.52</v>
      </c>
      <c r="K8792">
        <v>57.6</v>
      </c>
    </row>
    <row r="8793" spans="1:11" x14ac:dyDescent="0.3">
      <c r="A8793" t="s">
        <v>772</v>
      </c>
      <c r="B8793" s="2">
        <v>46265</v>
      </c>
      <c r="C8793">
        <v>315099.39</v>
      </c>
      <c r="D8793">
        <v>1422.94</v>
      </c>
      <c r="E8793">
        <v>415.67</v>
      </c>
      <c r="F8793">
        <v>3124.61</v>
      </c>
      <c r="G8793">
        <v>900.71</v>
      </c>
      <c r="H8793">
        <v>310658.40000000002</v>
      </c>
      <c r="I8793">
        <v>65.180000000000007</v>
      </c>
      <c r="J8793">
        <v>8.52</v>
      </c>
      <c r="K8793">
        <v>56.66</v>
      </c>
    </row>
    <row r="8794" spans="1:11" x14ac:dyDescent="0.3">
      <c r="A8794" t="s">
        <v>772</v>
      </c>
      <c r="B8794" s="2">
        <v>46295</v>
      </c>
      <c r="C8794">
        <v>310658.40000000002</v>
      </c>
      <c r="D8794">
        <v>1402.88</v>
      </c>
      <c r="E8794">
        <v>409.81</v>
      </c>
      <c r="F8794">
        <v>3080.57</v>
      </c>
      <c r="G8794">
        <v>888.01</v>
      </c>
      <c r="H8794">
        <v>306280.01</v>
      </c>
      <c r="I8794">
        <v>64.260000000000005</v>
      </c>
      <c r="J8794">
        <v>8.52</v>
      </c>
      <c r="K8794">
        <v>55.74</v>
      </c>
    </row>
    <row r="8795" spans="1:11" x14ac:dyDescent="0.3">
      <c r="A8795" t="s">
        <v>772</v>
      </c>
      <c r="B8795" s="2">
        <v>46326</v>
      </c>
      <c r="C8795">
        <v>306280.01</v>
      </c>
      <c r="D8795">
        <v>1383.11</v>
      </c>
      <c r="E8795">
        <v>404.04</v>
      </c>
      <c r="F8795">
        <v>3037.15</v>
      </c>
      <c r="G8795">
        <v>875.5</v>
      </c>
      <c r="H8795">
        <v>301963.32</v>
      </c>
      <c r="I8795">
        <v>63.36</v>
      </c>
      <c r="J8795">
        <v>8.52</v>
      </c>
      <c r="K8795">
        <v>54.84</v>
      </c>
    </row>
    <row r="8796" spans="1:11" x14ac:dyDescent="0.3">
      <c r="A8796" t="s">
        <v>772</v>
      </c>
      <c r="B8796" s="2">
        <v>46356</v>
      </c>
      <c r="C8796">
        <v>301963.32</v>
      </c>
      <c r="D8796">
        <v>1363.62</v>
      </c>
      <c r="E8796">
        <v>398.34</v>
      </c>
      <c r="F8796">
        <v>2994.35</v>
      </c>
      <c r="G8796">
        <v>863.16</v>
      </c>
      <c r="H8796">
        <v>297707.46999999997</v>
      </c>
      <c r="I8796">
        <v>62.47</v>
      </c>
      <c r="J8796">
        <v>8.52</v>
      </c>
      <c r="K8796">
        <v>53.95</v>
      </c>
    </row>
    <row r="8797" spans="1:11" x14ac:dyDescent="0.3">
      <c r="A8797" t="s">
        <v>772</v>
      </c>
      <c r="B8797" s="2">
        <v>46387</v>
      </c>
      <c r="C8797">
        <v>297707.46999999997</v>
      </c>
      <c r="D8797">
        <v>1344.4</v>
      </c>
      <c r="E8797">
        <v>392.73</v>
      </c>
      <c r="F8797">
        <v>2952.15</v>
      </c>
      <c r="G8797">
        <v>850.99</v>
      </c>
      <c r="H8797">
        <v>293511.59999999998</v>
      </c>
      <c r="I8797">
        <v>61.59</v>
      </c>
      <c r="J8797">
        <v>8.52</v>
      </c>
      <c r="K8797">
        <v>53.07</v>
      </c>
    </row>
    <row r="8798" spans="1:11" x14ac:dyDescent="0.3">
      <c r="A8798" t="s">
        <v>773</v>
      </c>
      <c r="B8798" s="2">
        <v>46053</v>
      </c>
      <c r="C8798">
        <v>360510.95</v>
      </c>
      <c r="D8798">
        <v>1759.29</v>
      </c>
      <c r="E8798">
        <v>478.13</v>
      </c>
      <c r="F8798">
        <v>2117.34</v>
      </c>
      <c r="G8798">
        <v>1190.93</v>
      </c>
      <c r="H8798">
        <v>356724.54</v>
      </c>
      <c r="I8798">
        <v>74.709999999999994</v>
      </c>
      <c r="J8798">
        <v>6.56</v>
      </c>
      <c r="K8798">
        <v>68.150000000000006</v>
      </c>
    </row>
    <row r="8799" spans="1:11" x14ac:dyDescent="0.3">
      <c r="A8799" t="s">
        <v>773</v>
      </c>
      <c r="B8799" s="2">
        <v>46081</v>
      </c>
      <c r="C8799">
        <v>356724.54</v>
      </c>
      <c r="D8799">
        <v>1740.82</v>
      </c>
      <c r="E8799">
        <v>473.11</v>
      </c>
      <c r="F8799">
        <v>2095.11</v>
      </c>
      <c r="G8799">
        <v>1178.42</v>
      </c>
      <c r="H8799">
        <v>352977.91</v>
      </c>
      <c r="I8799">
        <v>73.930000000000007</v>
      </c>
      <c r="J8799">
        <v>6.56</v>
      </c>
      <c r="K8799">
        <v>67.37</v>
      </c>
    </row>
    <row r="8800" spans="1:11" x14ac:dyDescent="0.3">
      <c r="A8800" t="s">
        <v>773</v>
      </c>
      <c r="B8800" s="2">
        <v>46112</v>
      </c>
      <c r="C8800">
        <v>352977.91</v>
      </c>
      <c r="D8800">
        <v>1722.53</v>
      </c>
      <c r="E8800">
        <v>468.14</v>
      </c>
      <c r="F8800">
        <v>2073.1</v>
      </c>
      <c r="G8800">
        <v>1166.05</v>
      </c>
      <c r="H8800">
        <v>349270.62</v>
      </c>
      <c r="I8800">
        <v>73.150000000000006</v>
      </c>
      <c r="J8800">
        <v>6.56</v>
      </c>
      <c r="K8800">
        <v>66.59</v>
      </c>
    </row>
    <row r="8801" spans="1:11" x14ac:dyDescent="0.3">
      <c r="A8801" t="s">
        <v>773</v>
      </c>
      <c r="B8801" s="2">
        <v>46142</v>
      </c>
      <c r="C8801">
        <v>349270.62</v>
      </c>
      <c r="D8801">
        <v>1704.44</v>
      </c>
      <c r="E8801">
        <v>463.22</v>
      </c>
      <c r="F8801">
        <v>2051.33</v>
      </c>
      <c r="G8801">
        <v>1153.8</v>
      </c>
      <c r="H8801">
        <v>345602.27</v>
      </c>
      <c r="I8801">
        <v>72.38</v>
      </c>
      <c r="J8801">
        <v>6.56</v>
      </c>
      <c r="K8801">
        <v>65.83</v>
      </c>
    </row>
    <row r="8802" spans="1:11" x14ac:dyDescent="0.3">
      <c r="A8802" t="s">
        <v>773</v>
      </c>
      <c r="B8802" s="2">
        <v>46173</v>
      </c>
      <c r="C8802">
        <v>345602.27</v>
      </c>
      <c r="D8802">
        <v>1686.54</v>
      </c>
      <c r="E8802">
        <v>458.36</v>
      </c>
      <c r="F8802">
        <v>2029.78</v>
      </c>
      <c r="G8802">
        <v>1141.68</v>
      </c>
      <c r="H8802">
        <v>341972.45</v>
      </c>
      <c r="I8802">
        <v>71.62</v>
      </c>
      <c r="J8802">
        <v>6.56</v>
      </c>
      <c r="K8802">
        <v>65.069999999999993</v>
      </c>
    </row>
    <row r="8803" spans="1:11" x14ac:dyDescent="0.3">
      <c r="A8803" t="s">
        <v>773</v>
      </c>
      <c r="B8803" s="2">
        <v>46203</v>
      </c>
      <c r="C8803">
        <v>341972.45</v>
      </c>
      <c r="D8803">
        <v>1668.83</v>
      </c>
      <c r="E8803">
        <v>453.54</v>
      </c>
      <c r="F8803">
        <v>2008.47</v>
      </c>
      <c r="G8803">
        <v>1129.69</v>
      </c>
      <c r="H8803">
        <v>338380.75</v>
      </c>
      <c r="I8803">
        <v>70.87</v>
      </c>
      <c r="J8803">
        <v>6.56</v>
      </c>
      <c r="K8803">
        <v>64.31</v>
      </c>
    </row>
    <row r="8804" spans="1:11" x14ac:dyDescent="0.3">
      <c r="A8804" t="s">
        <v>773</v>
      </c>
      <c r="B8804" s="2">
        <v>46234</v>
      </c>
      <c r="C8804">
        <v>338380.75</v>
      </c>
      <c r="D8804">
        <v>1651.3</v>
      </c>
      <c r="E8804">
        <v>448.78</v>
      </c>
      <c r="F8804">
        <v>1987.37</v>
      </c>
      <c r="G8804">
        <v>1117.82</v>
      </c>
      <c r="H8804">
        <v>334826.78000000003</v>
      </c>
      <c r="I8804">
        <v>70.13</v>
      </c>
      <c r="J8804">
        <v>6.56</v>
      </c>
      <c r="K8804">
        <v>63.57</v>
      </c>
    </row>
    <row r="8805" spans="1:11" x14ac:dyDescent="0.3">
      <c r="A8805" t="s">
        <v>773</v>
      </c>
      <c r="B8805" s="2">
        <v>46265</v>
      </c>
      <c r="C8805">
        <v>334826.78000000003</v>
      </c>
      <c r="D8805">
        <v>1633.95</v>
      </c>
      <c r="E8805">
        <v>444.07</v>
      </c>
      <c r="F8805">
        <v>1966.5</v>
      </c>
      <c r="G8805">
        <v>1106.08</v>
      </c>
      <c r="H8805">
        <v>331310.13</v>
      </c>
      <c r="I8805">
        <v>69.39</v>
      </c>
      <c r="J8805">
        <v>6.56</v>
      </c>
      <c r="K8805">
        <v>62.83</v>
      </c>
    </row>
    <row r="8806" spans="1:11" x14ac:dyDescent="0.3">
      <c r="A8806" t="s">
        <v>773</v>
      </c>
      <c r="B8806" s="2">
        <v>46295</v>
      </c>
      <c r="C8806">
        <v>331310.13</v>
      </c>
      <c r="D8806">
        <v>1616.79</v>
      </c>
      <c r="E8806">
        <v>439.4</v>
      </c>
      <c r="F8806">
        <v>1945.84</v>
      </c>
      <c r="G8806">
        <v>1094.47</v>
      </c>
      <c r="H8806">
        <v>327830.42</v>
      </c>
      <c r="I8806">
        <v>68.66</v>
      </c>
      <c r="J8806">
        <v>6.56</v>
      </c>
      <c r="K8806">
        <v>62.1</v>
      </c>
    </row>
    <row r="8807" spans="1:11" x14ac:dyDescent="0.3">
      <c r="A8807" t="s">
        <v>773</v>
      </c>
      <c r="B8807" s="2">
        <v>46326</v>
      </c>
      <c r="C8807">
        <v>327830.42</v>
      </c>
      <c r="D8807">
        <v>1599.81</v>
      </c>
      <c r="E8807">
        <v>434.79</v>
      </c>
      <c r="F8807">
        <v>1925.41</v>
      </c>
      <c r="G8807">
        <v>1082.97</v>
      </c>
      <c r="H8807">
        <v>324387.25</v>
      </c>
      <c r="I8807">
        <v>67.94</v>
      </c>
      <c r="J8807">
        <v>6.56</v>
      </c>
      <c r="K8807">
        <v>61.38</v>
      </c>
    </row>
    <row r="8808" spans="1:11" x14ac:dyDescent="0.3">
      <c r="A8808" t="s">
        <v>773</v>
      </c>
      <c r="B8808" s="2">
        <v>46356</v>
      </c>
      <c r="C8808">
        <v>324387.25</v>
      </c>
      <c r="D8808">
        <v>1583.01</v>
      </c>
      <c r="E8808">
        <v>430.22</v>
      </c>
      <c r="F8808">
        <v>1905.18</v>
      </c>
      <c r="G8808">
        <v>1071.5999999999999</v>
      </c>
      <c r="H8808">
        <v>320980.25</v>
      </c>
      <c r="I8808">
        <v>67.23</v>
      </c>
      <c r="J8808">
        <v>6.56</v>
      </c>
      <c r="K8808">
        <v>60.67</v>
      </c>
    </row>
    <row r="8809" spans="1:11" x14ac:dyDescent="0.3">
      <c r="A8809" t="s">
        <v>773</v>
      </c>
      <c r="B8809" s="2">
        <v>46387</v>
      </c>
      <c r="C8809">
        <v>320980.25</v>
      </c>
      <c r="D8809">
        <v>1566.38</v>
      </c>
      <c r="E8809">
        <v>425.7</v>
      </c>
      <c r="F8809">
        <v>1885.17</v>
      </c>
      <c r="G8809">
        <v>1060.3399999999999</v>
      </c>
      <c r="H8809">
        <v>317609.03000000003</v>
      </c>
      <c r="I8809">
        <v>66.52</v>
      </c>
      <c r="J8809">
        <v>6.56</v>
      </c>
      <c r="K8809">
        <v>59.96</v>
      </c>
    </row>
    <row r="8810" spans="1:11" x14ac:dyDescent="0.3">
      <c r="A8810" t="s">
        <v>774</v>
      </c>
      <c r="B8810" s="2">
        <v>46053</v>
      </c>
      <c r="C8810">
        <v>243223.07</v>
      </c>
      <c r="D8810">
        <v>1293.54</v>
      </c>
      <c r="E8810">
        <v>958.9</v>
      </c>
      <c r="F8810">
        <v>2482.59</v>
      </c>
      <c r="G8810">
        <v>470.84</v>
      </c>
      <c r="H8810">
        <v>239310.74</v>
      </c>
      <c r="I8810">
        <v>50.26</v>
      </c>
      <c r="J8810">
        <v>5.25</v>
      </c>
      <c r="K8810">
        <v>45.01</v>
      </c>
    </row>
    <row r="8811" spans="1:11" x14ac:dyDescent="0.3">
      <c r="A8811" t="s">
        <v>774</v>
      </c>
      <c r="B8811" s="2">
        <v>46081</v>
      </c>
      <c r="C8811">
        <v>239310.74</v>
      </c>
      <c r="D8811">
        <v>1272.73</v>
      </c>
      <c r="E8811">
        <v>943.48</v>
      </c>
      <c r="F8811">
        <v>2442.66</v>
      </c>
      <c r="G8811">
        <v>463.26</v>
      </c>
      <c r="H8811">
        <v>235461.35</v>
      </c>
      <c r="I8811">
        <v>49.46</v>
      </c>
      <c r="J8811">
        <v>5.25</v>
      </c>
      <c r="K8811">
        <v>44.2</v>
      </c>
    </row>
    <row r="8812" spans="1:11" x14ac:dyDescent="0.3">
      <c r="A8812" t="s">
        <v>774</v>
      </c>
      <c r="B8812" s="2">
        <v>46112</v>
      </c>
      <c r="C8812">
        <v>235461.35</v>
      </c>
      <c r="D8812">
        <v>1252.26</v>
      </c>
      <c r="E8812">
        <v>928.3</v>
      </c>
      <c r="F8812">
        <v>2403.36</v>
      </c>
      <c r="G8812">
        <v>455.81</v>
      </c>
      <c r="H8812">
        <v>231673.87</v>
      </c>
      <c r="I8812">
        <v>48.66</v>
      </c>
      <c r="J8812">
        <v>5.25</v>
      </c>
      <c r="K8812">
        <v>43.41</v>
      </c>
    </row>
    <row r="8813" spans="1:11" x14ac:dyDescent="0.3">
      <c r="A8813" t="s">
        <v>774</v>
      </c>
      <c r="B8813" s="2">
        <v>46142</v>
      </c>
      <c r="C8813">
        <v>231673.87</v>
      </c>
      <c r="D8813">
        <v>1232.1199999999999</v>
      </c>
      <c r="E8813">
        <v>913.37</v>
      </c>
      <c r="F8813">
        <v>2364.71</v>
      </c>
      <c r="G8813">
        <v>448.48</v>
      </c>
      <c r="H8813">
        <v>227947.32</v>
      </c>
      <c r="I8813">
        <v>47.88</v>
      </c>
      <c r="J8813">
        <v>5.25</v>
      </c>
      <c r="K8813">
        <v>42.62</v>
      </c>
    </row>
    <row r="8814" spans="1:11" x14ac:dyDescent="0.3">
      <c r="A8814" t="s">
        <v>774</v>
      </c>
      <c r="B8814" s="2">
        <v>46173</v>
      </c>
      <c r="C8814">
        <v>227947.32</v>
      </c>
      <c r="D8814">
        <v>1212.3</v>
      </c>
      <c r="E8814">
        <v>898.68</v>
      </c>
      <c r="F8814">
        <v>2326.67</v>
      </c>
      <c r="G8814">
        <v>441.27</v>
      </c>
      <c r="H8814">
        <v>224280.71</v>
      </c>
      <c r="I8814">
        <v>47.11</v>
      </c>
      <c r="J8814">
        <v>5.25</v>
      </c>
      <c r="K8814">
        <v>41.85</v>
      </c>
    </row>
    <row r="8815" spans="1:11" x14ac:dyDescent="0.3">
      <c r="A8815" t="s">
        <v>774</v>
      </c>
      <c r="B8815" s="2">
        <v>46203</v>
      </c>
      <c r="C8815">
        <v>224280.71</v>
      </c>
      <c r="D8815">
        <v>1192.8</v>
      </c>
      <c r="E8815">
        <v>884.22</v>
      </c>
      <c r="F8815">
        <v>2289.2399999999998</v>
      </c>
      <c r="G8815">
        <v>434.17</v>
      </c>
      <c r="H8815">
        <v>220673.07</v>
      </c>
      <c r="I8815">
        <v>46.35</v>
      </c>
      <c r="J8815">
        <v>5.25</v>
      </c>
      <c r="K8815">
        <v>41.1</v>
      </c>
    </row>
    <row r="8816" spans="1:11" x14ac:dyDescent="0.3">
      <c r="A8816" t="s">
        <v>774</v>
      </c>
      <c r="B8816" s="2">
        <v>46234</v>
      </c>
      <c r="C8816">
        <v>220673.07</v>
      </c>
      <c r="D8816">
        <v>1173.6099999999999</v>
      </c>
      <c r="E8816">
        <v>870</v>
      </c>
      <c r="F8816">
        <v>2252.42</v>
      </c>
      <c r="G8816">
        <v>427.18</v>
      </c>
      <c r="H8816">
        <v>217123.47</v>
      </c>
      <c r="I8816">
        <v>45.6</v>
      </c>
      <c r="J8816">
        <v>5.25</v>
      </c>
      <c r="K8816">
        <v>40.35</v>
      </c>
    </row>
    <row r="8817" spans="1:11" x14ac:dyDescent="0.3">
      <c r="A8817" t="s">
        <v>774</v>
      </c>
      <c r="B8817" s="2">
        <v>46265</v>
      </c>
      <c r="C8817">
        <v>217123.47</v>
      </c>
      <c r="D8817">
        <v>1154.74</v>
      </c>
      <c r="E8817">
        <v>856</v>
      </c>
      <c r="F8817">
        <v>2216.19</v>
      </c>
      <c r="G8817">
        <v>420.31</v>
      </c>
      <c r="H8817">
        <v>213630.97</v>
      </c>
      <c r="I8817">
        <v>44.87</v>
      </c>
      <c r="J8817">
        <v>5.25</v>
      </c>
      <c r="K8817">
        <v>39.619999999999997</v>
      </c>
    </row>
    <row r="8818" spans="1:11" x14ac:dyDescent="0.3">
      <c r="A8818" t="s">
        <v>774</v>
      </c>
      <c r="B8818" s="2">
        <v>46295</v>
      </c>
      <c r="C8818">
        <v>213630.97</v>
      </c>
      <c r="D8818">
        <v>1136.1600000000001</v>
      </c>
      <c r="E8818">
        <v>842.23</v>
      </c>
      <c r="F8818">
        <v>2180.54</v>
      </c>
      <c r="G8818">
        <v>413.55</v>
      </c>
      <c r="H8818">
        <v>210194.64</v>
      </c>
      <c r="I8818">
        <v>44.15</v>
      </c>
      <c r="J8818">
        <v>5.25</v>
      </c>
      <c r="K8818">
        <v>38.9</v>
      </c>
    </row>
    <row r="8819" spans="1:11" x14ac:dyDescent="0.3">
      <c r="A8819" t="s">
        <v>774</v>
      </c>
      <c r="B8819" s="2">
        <v>46326</v>
      </c>
      <c r="C8819">
        <v>210194.64</v>
      </c>
      <c r="D8819">
        <v>1117.8900000000001</v>
      </c>
      <c r="E8819">
        <v>828.69</v>
      </c>
      <c r="F8819">
        <v>2145.4699999999998</v>
      </c>
      <c r="G8819">
        <v>406.9</v>
      </c>
      <c r="H8819">
        <v>206813.59</v>
      </c>
      <c r="I8819">
        <v>43.44</v>
      </c>
      <c r="J8819">
        <v>5.25</v>
      </c>
      <c r="K8819">
        <v>38.18</v>
      </c>
    </row>
    <row r="8820" spans="1:11" x14ac:dyDescent="0.3">
      <c r="A8820" t="s">
        <v>774</v>
      </c>
      <c r="B8820" s="2">
        <v>46356</v>
      </c>
      <c r="C8820">
        <v>206813.59</v>
      </c>
      <c r="D8820">
        <v>1099.9000000000001</v>
      </c>
      <c r="E8820">
        <v>815.36</v>
      </c>
      <c r="F8820">
        <v>2110.96</v>
      </c>
      <c r="G8820">
        <v>400.35</v>
      </c>
      <c r="H8820">
        <v>203486.92</v>
      </c>
      <c r="I8820">
        <v>42.74</v>
      </c>
      <c r="J8820">
        <v>5.25</v>
      </c>
      <c r="K8820">
        <v>37.49</v>
      </c>
    </row>
    <row r="8821" spans="1:11" x14ac:dyDescent="0.3">
      <c r="A8821" t="s">
        <v>774</v>
      </c>
      <c r="B8821" s="2">
        <v>46387</v>
      </c>
      <c r="C8821">
        <v>203486.92</v>
      </c>
      <c r="D8821">
        <v>1082.21</v>
      </c>
      <c r="E8821">
        <v>802.24</v>
      </c>
      <c r="F8821">
        <v>2077</v>
      </c>
      <c r="G8821">
        <v>393.91</v>
      </c>
      <c r="H8821">
        <v>200213.76000000001</v>
      </c>
      <c r="I8821">
        <v>42.05</v>
      </c>
      <c r="J8821">
        <v>5.25</v>
      </c>
      <c r="K8821">
        <v>36.799999999999997</v>
      </c>
    </row>
    <row r="8822" spans="1:11" x14ac:dyDescent="0.3">
      <c r="A8822" t="s">
        <v>775</v>
      </c>
      <c r="B8822" s="2">
        <v>46053</v>
      </c>
      <c r="C8822">
        <v>372117.6</v>
      </c>
      <c r="D8822">
        <v>1986.49</v>
      </c>
      <c r="E8822">
        <v>371.74</v>
      </c>
      <c r="F8822">
        <v>4765.37</v>
      </c>
      <c r="G8822">
        <v>244.55</v>
      </c>
      <c r="H8822">
        <v>366735.95</v>
      </c>
      <c r="I8822">
        <v>76.959999999999994</v>
      </c>
      <c r="J8822">
        <v>6.51</v>
      </c>
      <c r="K8822">
        <v>70.459999999999994</v>
      </c>
    </row>
    <row r="8823" spans="1:11" x14ac:dyDescent="0.3">
      <c r="A8823" t="s">
        <v>775</v>
      </c>
      <c r="B8823" s="2">
        <v>46081</v>
      </c>
      <c r="C8823">
        <v>366735.95</v>
      </c>
      <c r="D8823">
        <v>1957.76</v>
      </c>
      <c r="E8823">
        <v>366.36</v>
      </c>
      <c r="F8823">
        <v>4696.45</v>
      </c>
      <c r="G8823">
        <v>241.01</v>
      </c>
      <c r="H8823">
        <v>361432.13</v>
      </c>
      <c r="I8823">
        <v>75.849999999999994</v>
      </c>
      <c r="J8823">
        <v>6.51</v>
      </c>
      <c r="K8823">
        <v>69.34</v>
      </c>
    </row>
    <row r="8824" spans="1:11" x14ac:dyDescent="0.3">
      <c r="A8824" t="s">
        <v>775</v>
      </c>
      <c r="B8824" s="2">
        <v>46112</v>
      </c>
      <c r="C8824">
        <v>361432.13</v>
      </c>
      <c r="D8824">
        <v>1929.45</v>
      </c>
      <c r="E8824">
        <v>361.06</v>
      </c>
      <c r="F8824">
        <v>4628.53</v>
      </c>
      <c r="G8824">
        <v>237.53</v>
      </c>
      <c r="H8824">
        <v>356205.01</v>
      </c>
      <c r="I8824">
        <v>74.75</v>
      </c>
      <c r="J8824">
        <v>6.51</v>
      </c>
      <c r="K8824">
        <v>68.25</v>
      </c>
    </row>
    <row r="8825" spans="1:11" x14ac:dyDescent="0.3">
      <c r="A8825" t="s">
        <v>775</v>
      </c>
      <c r="B8825" s="2">
        <v>46142</v>
      </c>
      <c r="C8825">
        <v>356205.01</v>
      </c>
      <c r="D8825">
        <v>1901.54</v>
      </c>
      <c r="E8825">
        <v>355.84</v>
      </c>
      <c r="F8825">
        <v>4561.59</v>
      </c>
      <c r="G8825">
        <v>234.09</v>
      </c>
      <c r="H8825">
        <v>351053.49</v>
      </c>
      <c r="I8825">
        <v>73.67</v>
      </c>
      <c r="J8825">
        <v>6.51</v>
      </c>
      <c r="K8825">
        <v>67.17</v>
      </c>
    </row>
    <row r="8826" spans="1:11" x14ac:dyDescent="0.3">
      <c r="A8826" t="s">
        <v>775</v>
      </c>
      <c r="B8826" s="2">
        <v>46173</v>
      </c>
      <c r="C8826">
        <v>351053.49</v>
      </c>
      <c r="D8826">
        <v>1874.04</v>
      </c>
      <c r="E8826">
        <v>350.7</v>
      </c>
      <c r="F8826">
        <v>4495.62</v>
      </c>
      <c r="G8826">
        <v>230.71</v>
      </c>
      <c r="H8826">
        <v>345976.47</v>
      </c>
      <c r="I8826">
        <v>72.61</v>
      </c>
      <c r="J8826">
        <v>6.51</v>
      </c>
      <c r="K8826">
        <v>66.099999999999994</v>
      </c>
    </row>
    <row r="8827" spans="1:11" x14ac:dyDescent="0.3">
      <c r="A8827" t="s">
        <v>775</v>
      </c>
      <c r="B8827" s="2">
        <v>46203</v>
      </c>
      <c r="C8827">
        <v>345976.47</v>
      </c>
      <c r="D8827">
        <v>1846.94</v>
      </c>
      <c r="E8827">
        <v>345.62</v>
      </c>
      <c r="F8827">
        <v>4430.6000000000004</v>
      </c>
      <c r="G8827">
        <v>227.37</v>
      </c>
      <c r="H8827">
        <v>340972.88</v>
      </c>
      <c r="I8827">
        <v>71.56</v>
      </c>
      <c r="J8827">
        <v>6.51</v>
      </c>
      <c r="K8827">
        <v>65.05</v>
      </c>
    </row>
    <row r="8828" spans="1:11" x14ac:dyDescent="0.3">
      <c r="A8828" t="s">
        <v>775</v>
      </c>
      <c r="B8828" s="2">
        <v>46234</v>
      </c>
      <c r="C8828">
        <v>340972.88</v>
      </c>
      <c r="D8828">
        <v>1820.23</v>
      </c>
      <c r="E8828">
        <v>340.63</v>
      </c>
      <c r="F8828">
        <v>4366.5200000000004</v>
      </c>
      <c r="G8828">
        <v>224.08</v>
      </c>
      <c r="H8828">
        <v>336041.65</v>
      </c>
      <c r="I8828">
        <v>70.52</v>
      </c>
      <c r="J8828">
        <v>6.51</v>
      </c>
      <c r="K8828">
        <v>64.02</v>
      </c>
    </row>
    <row r="8829" spans="1:11" x14ac:dyDescent="0.3">
      <c r="A8829" t="s">
        <v>775</v>
      </c>
      <c r="B8829" s="2">
        <v>46265</v>
      </c>
      <c r="C8829">
        <v>336041.65</v>
      </c>
      <c r="D8829">
        <v>1793.9</v>
      </c>
      <c r="E8829">
        <v>335.7</v>
      </c>
      <c r="F8829">
        <v>4303.37</v>
      </c>
      <c r="G8829">
        <v>220.84</v>
      </c>
      <c r="H8829">
        <v>331181.73</v>
      </c>
      <c r="I8829">
        <v>69.5</v>
      </c>
      <c r="J8829">
        <v>6.51</v>
      </c>
      <c r="K8829">
        <v>63</v>
      </c>
    </row>
    <row r="8830" spans="1:11" x14ac:dyDescent="0.3">
      <c r="A8830" t="s">
        <v>775</v>
      </c>
      <c r="B8830" s="2">
        <v>46295</v>
      </c>
      <c r="C8830">
        <v>331181.73</v>
      </c>
      <c r="D8830">
        <v>1767.96</v>
      </c>
      <c r="E8830">
        <v>330.84</v>
      </c>
      <c r="F8830">
        <v>4241.1400000000003</v>
      </c>
      <c r="G8830">
        <v>217.65</v>
      </c>
      <c r="H8830">
        <v>326392.11</v>
      </c>
      <c r="I8830">
        <v>68.5</v>
      </c>
      <c r="J8830">
        <v>6.51</v>
      </c>
      <c r="K8830">
        <v>61.99</v>
      </c>
    </row>
    <row r="8831" spans="1:11" x14ac:dyDescent="0.3">
      <c r="A8831" t="s">
        <v>775</v>
      </c>
      <c r="B8831" s="2">
        <v>46326</v>
      </c>
      <c r="C8831">
        <v>326392.11</v>
      </c>
      <c r="D8831">
        <v>1742.39</v>
      </c>
      <c r="E8831">
        <v>326.06</v>
      </c>
      <c r="F8831">
        <v>4179.8</v>
      </c>
      <c r="G8831">
        <v>214.5</v>
      </c>
      <c r="H8831">
        <v>321671.75</v>
      </c>
      <c r="I8831">
        <v>67.510000000000005</v>
      </c>
      <c r="J8831">
        <v>6.51</v>
      </c>
      <c r="K8831">
        <v>61</v>
      </c>
    </row>
    <row r="8832" spans="1:11" x14ac:dyDescent="0.3">
      <c r="A8832" t="s">
        <v>775</v>
      </c>
      <c r="B8832" s="2">
        <v>46356</v>
      </c>
      <c r="C8832">
        <v>321671.75</v>
      </c>
      <c r="D8832">
        <v>1717.19</v>
      </c>
      <c r="E8832">
        <v>321.33999999999997</v>
      </c>
      <c r="F8832">
        <v>4119.3500000000004</v>
      </c>
      <c r="G8832">
        <v>211.4</v>
      </c>
      <c r="H8832">
        <v>317019.65000000002</v>
      </c>
      <c r="I8832">
        <v>66.53</v>
      </c>
      <c r="J8832">
        <v>6.51</v>
      </c>
      <c r="K8832">
        <v>60.02</v>
      </c>
    </row>
    <row r="8833" spans="1:11" x14ac:dyDescent="0.3">
      <c r="A8833" t="s">
        <v>775</v>
      </c>
      <c r="B8833" s="2">
        <v>46387</v>
      </c>
      <c r="C8833">
        <v>317019.65000000002</v>
      </c>
      <c r="D8833">
        <v>1692.36</v>
      </c>
      <c r="E8833">
        <v>316.7</v>
      </c>
      <c r="F8833">
        <v>4059.78</v>
      </c>
      <c r="G8833">
        <v>208.34</v>
      </c>
      <c r="H8833">
        <v>312434.84000000003</v>
      </c>
      <c r="I8833">
        <v>65.569999999999993</v>
      </c>
      <c r="J8833">
        <v>6.51</v>
      </c>
      <c r="K8833">
        <v>59.06</v>
      </c>
    </row>
    <row r="8834" spans="1:11" x14ac:dyDescent="0.3">
      <c r="A8834" t="s">
        <v>776</v>
      </c>
      <c r="B8834" s="2">
        <v>46053</v>
      </c>
      <c r="C8834">
        <v>329068.68</v>
      </c>
      <c r="D8834">
        <v>1588.3</v>
      </c>
      <c r="E8834">
        <v>2008.66</v>
      </c>
      <c r="F8834">
        <v>3594.59</v>
      </c>
      <c r="G8834">
        <v>1014.58</v>
      </c>
      <c r="H8834">
        <v>322450.84999999998</v>
      </c>
      <c r="I8834">
        <v>67.87</v>
      </c>
      <c r="J8834">
        <v>6.34</v>
      </c>
      <c r="K8834">
        <v>61.52</v>
      </c>
    </row>
    <row r="8835" spans="1:11" x14ac:dyDescent="0.3">
      <c r="A8835" t="s">
        <v>776</v>
      </c>
      <c r="B8835" s="2">
        <v>46081</v>
      </c>
      <c r="C8835">
        <v>322450.84999999998</v>
      </c>
      <c r="D8835">
        <v>1556.36</v>
      </c>
      <c r="E8835">
        <v>1968.27</v>
      </c>
      <c r="F8835">
        <v>3522.3</v>
      </c>
      <c r="G8835">
        <v>994.18</v>
      </c>
      <c r="H8835">
        <v>315966.09999999998</v>
      </c>
      <c r="I8835">
        <v>66.5</v>
      </c>
      <c r="J8835">
        <v>6.34</v>
      </c>
      <c r="K8835">
        <v>60.16</v>
      </c>
    </row>
    <row r="8836" spans="1:11" x14ac:dyDescent="0.3">
      <c r="A8836" t="s">
        <v>776</v>
      </c>
      <c r="B8836" s="2">
        <v>46112</v>
      </c>
      <c r="C8836">
        <v>315966.09999999998</v>
      </c>
      <c r="D8836">
        <v>1525.06</v>
      </c>
      <c r="E8836">
        <v>1928.68</v>
      </c>
      <c r="F8836">
        <v>3451.46</v>
      </c>
      <c r="G8836">
        <v>974.18</v>
      </c>
      <c r="H8836">
        <v>309611.77</v>
      </c>
      <c r="I8836">
        <v>65.16</v>
      </c>
      <c r="J8836">
        <v>6.34</v>
      </c>
      <c r="K8836">
        <v>58.82</v>
      </c>
    </row>
    <row r="8837" spans="1:11" x14ac:dyDescent="0.3">
      <c r="A8837" t="s">
        <v>776</v>
      </c>
      <c r="B8837" s="2">
        <v>46142</v>
      </c>
      <c r="C8837">
        <v>309611.77</v>
      </c>
      <c r="D8837">
        <v>1494.39</v>
      </c>
      <c r="E8837">
        <v>1889.9</v>
      </c>
      <c r="F8837">
        <v>3382.05</v>
      </c>
      <c r="G8837">
        <v>954.59</v>
      </c>
      <c r="H8837">
        <v>303385.23</v>
      </c>
      <c r="I8837">
        <v>63.85</v>
      </c>
      <c r="J8837">
        <v>6.34</v>
      </c>
      <c r="K8837">
        <v>57.51</v>
      </c>
    </row>
    <row r="8838" spans="1:11" x14ac:dyDescent="0.3">
      <c r="A8838" t="s">
        <v>776</v>
      </c>
      <c r="B8838" s="2">
        <v>46173</v>
      </c>
      <c r="C8838">
        <v>303385.23</v>
      </c>
      <c r="D8838">
        <v>1464.34</v>
      </c>
      <c r="E8838">
        <v>1851.89</v>
      </c>
      <c r="F8838">
        <v>3314.04</v>
      </c>
      <c r="G8838">
        <v>935.39</v>
      </c>
      <c r="H8838">
        <v>297283.90999999997</v>
      </c>
      <c r="I8838">
        <v>62.57</v>
      </c>
      <c r="J8838">
        <v>6.34</v>
      </c>
      <c r="K8838">
        <v>56.23</v>
      </c>
    </row>
    <row r="8839" spans="1:11" x14ac:dyDescent="0.3">
      <c r="A8839" t="s">
        <v>776</v>
      </c>
      <c r="B8839" s="2">
        <v>46203</v>
      </c>
      <c r="C8839">
        <v>297283.90999999997</v>
      </c>
      <c r="D8839">
        <v>1434.89</v>
      </c>
      <c r="E8839">
        <v>1814.65</v>
      </c>
      <c r="F8839">
        <v>3247.39</v>
      </c>
      <c r="G8839">
        <v>916.58</v>
      </c>
      <c r="H8839">
        <v>291305.28999999998</v>
      </c>
      <c r="I8839">
        <v>61.31</v>
      </c>
      <c r="J8839">
        <v>6.34</v>
      </c>
      <c r="K8839">
        <v>54.97</v>
      </c>
    </row>
    <row r="8840" spans="1:11" x14ac:dyDescent="0.3">
      <c r="A8840" t="s">
        <v>776</v>
      </c>
      <c r="B8840" s="2">
        <v>46234</v>
      </c>
      <c r="C8840">
        <v>291305.28999999998</v>
      </c>
      <c r="D8840">
        <v>1406.03</v>
      </c>
      <c r="E8840">
        <v>1778.15</v>
      </c>
      <c r="F8840">
        <v>3182.08</v>
      </c>
      <c r="G8840">
        <v>898.15</v>
      </c>
      <c r="H8840">
        <v>285446.90999999997</v>
      </c>
      <c r="I8840">
        <v>60.08</v>
      </c>
      <c r="J8840">
        <v>6.34</v>
      </c>
      <c r="K8840">
        <v>53.74</v>
      </c>
    </row>
    <row r="8841" spans="1:11" x14ac:dyDescent="0.3">
      <c r="A8841" t="s">
        <v>776</v>
      </c>
      <c r="B8841" s="2">
        <v>46265</v>
      </c>
      <c r="C8841">
        <v>285446.90999999997</v>
      </c>
      <c r="D8841">
        <v>1377.76</v>
      </c>
      <c r="E8841">
        <v>1742.39</v>
      </c>
      <c r="F8841">
        <v>3118.09</v>
      </c>
      <c r="G8841">
        <v>880.09</v>
      </c>
      <c r="H8841">
        <v>279706.34000000003</v>
      </c>
      <c r="I8841">
        <v>58.87</v>
      </c>
      <c r="J8841">
        <v>6.34</v>
      </c>
      <c r="K8841">
        <v>52.53</v>
      </c>
    </row>
    <row r="8842" spans="1:11" x14ac:dyDescent="0.3">
      <c r="A8842" t="s">
        <v>776</v>
      </c>
      <c r="B8842" s="2">
        <v>46295</v>
      </c>
      <c r="C8842">
        <v>279706.34000000003</v>
      </c>
      <c r="D8842">
        <v>1350.05</v>
      </c>
      <c r="E8842">
        <v>1707.35</v>
      </c>
      <c r="F8842">
        <v>3055.38</v>
      </c>
      <c r="G8842">
        <v>862.39</v>
      </c>
      <c r="H8842">
        <v>274081.23</v>
      </c>
      <c r="I8842">
        <v>57.69</v>
      </c>
      <c r="J8842">
        <v>6.34</v>
      </c>
      <c r="K8842">
        <v>51.34</v>
      </c>
    </row>
    <row r="8843" spans="1:11" x14ac:dyDescent="0.3">
      <c r="A8843" t="s">
        <v>776</v>
      </c>
      <c r="B8843" s="2">
        <v>46326</v>
      </c>
      <c r="C8843">
        <v>274081.23</v>
      </c>
      <c r="D8843">
        <v>1322.9</v>
      </c>
      <c r="E8843">
        <v>1673.02</v>
      </c>
      <c r="F8843">
        <v>2993.93</v>
      </c>
      <c r="G8843">
        <v>845.04</v>
      </c>
      <c r="H8843">
        <v>268569.23</v>
      </c>
      <c r="I8843">
        <v>56.53</v>
      </c>
      <c r="J8843">
        <v>6.34</v>
      </c>
      <c r="K8843">
        <v>50.18</v>
      </c>
    </row>
    <row r="8844" spans="1:11" x14ac:dyDescent="0.3">
      <c r="A8844" t="s">
        <v>776</v>
      </c>
      <c r="B8844" s="2">
        <v>46356</v>
      </c>
      <c r="C8844">
        <v>268569.23</v>
      </c>
      <c r="D8844">
        <v>1296.29</v>
      </c>
      <c r="E8844">
        <v>1639.37</v>
      </c>
      <c r="F8844">
        <v>2933.72</v>
      </c>
      <c r="G8844">
        <v>828.05</v>
      </c>
      <c r="H8844">
        <v>263168.09000000003</v>
      </c>
      <c r="I8844">
        <v>55.39</v>
      </c>
      <c r="J8844">
        <v>6.34</v>
      </c>
      <c r="K8844">
        <v>49.05</v>
      </c>
    </row>
    <row r="8845" spans="1:11" x14ac:dyDescent="0.3">
      <c r="A8845" t="s">
        <v>776</v>
      </c>
      <c r="B8845" s="2">
        <v>46387</v>
      </c>
      <c r="C8845">
        <v>263168.09000000003</v>
      </c>
      <c r="D8845">
        <v>1270.22</v>
      </c>
      <c r="E8845">
        <v>1606.4</v>
      </c>
      <c r="F8845">
        <v>2874.72</v>
      </c>
      <c r="G8845">
        <v>811.4</v>
      </c>
      <c r="H8845">
        <v>257875.57</v>
      </c>
      <c r="I8845">
        <v>54.28</v>
      </c>
      <c r="J8845">
        <v>6.34</v>
      </c>
      <c r="K8845">
        <v>47.93</v>
      </c>
    </row>
    <row r="8846" spans="1:11" x14ac:dyDescent="0.3">
      <c r="A8846" t="s">
        <v>777</v>
      </c>
      <c r="B8846" s="2">
        <v>46053</v>
      </c>
      <c r="C8846">
        <v>517644.69</v>
      </c>
      <c r="D8846">
        <v>2520.5</v>
      </c>
      <c r="E8846">
        <v>553.38</v>
      </c>
      <c r="F8846">
        <v>3017.33</v>
      </c>
      <c r="G8846">
        <v>1085.49</v>
      </c>
      <c r="H8846">
        <v>512988.49</v>
      </c>
      <c r="I8846">
        <v>107.36</v>
      </c>
      <c r="J8846">
        <v>4.82</v>
      </c>
      <c r="K8846">
        <v>102.54</v>
      </c>
    </row>
    <row r="8847" spans="1:11" x14ac:dyDescent="0.3">
      <c r="A8847" t="s">
        <v>777</v>
      </c>
      <c r="B8847" s="2">
        <v>46081</v>
      </c>
      <c r="C8847">
        <v>512988.49</v>
      </c>
      <c r="D8847">
        <v>2497.83</v>
      </c>
      <c r="E8847">
        <v>548.41</v>
      </c>
      <c r="F8847">
        <v>2990.18</v>
      </c>
      <c r="G8847">
        <v>1075.73</v>
      </c>
      <c r="H8847">
        <v>508374.17</v>
      </c>
      <c r="I8847">
        <v>106.39</v>
      </c>
      <c r="J8847">
        <v>4.82</v>
      </c>
      <c r="K8847">
        <v>101.57</v>
      </c>
    </row>
    <row r="8848" spans="1:11" x14ac:dyDescent="0.3">
      <c r="A8848" t="s">
        <v>777</v>
      </c>
      <c r="B8848" s="2">
        <v>46112</v>
      </c>
      <c r="C8848">
        <v>508374.17</v>
      </c>
      <c r="D8848">
        <v>2475.36</v>
      </c>
      <c r="E8848">
        <v>543.47</v>
      </c>
      <c r="F8848">
        <v>2963.29</v>
      </c>
      <c r="G8848">
        <v>1066.05</v>
      </c>
      <c r="H8848">
        <v>503801.36</v>
      </c>
      <c r="I8848">
        <v>105.43</v>
      </c>
      <c r="J8848">
        <v>4.82</v>
      </c>
      <c r="K8848">
        <v>100.62</v>
      </c>
    </row>
    <row r="8849" spans="1:11" x14ac:dyDescent="0.3">
      <c r="A8849" t="s">
        <v>777</v>
      </c>
      <c r="B8849" s="2">
        <v>46142</v>
      </c>
      <c r="C8849">
        <v>503801.36</v>
      </c>
      <c r="D8849">
        <v>2453.09</v>
      </c>
      <c r="E8849">
        <v>538.58000000000004</v>
      </c>
      <c r="F8849">
        <v>2936.63</v>
      </c>
      <c r="G8849">
        <v>1056.46</v>
      </c>
      <c r="H8849">
        <v>499269.68</v>
      </c>
      <c r="I8849">
        <v>104.49</v>
      </c>
      <c r="J8849">
        <v>4.82</v>
      </c>
      <c r="K8849">
        <v>99.67</v>
      </c>
    </row>
    <row r="8850" spans="1:11" x14ac:dyDescent="0.3">
      <c r="A8850" t="s">
        <v>777</v>
      </c>
      <c r="B8850" s="2">
        <v>46173</v>
      </c>
      <c r="C8850">
        <v>499269.68</v>
      </c>
      <c r="D8850">
        <v>2431.0300000000002</v>
      </c>
      <c r="E8850">
        <v>533.74</v>
      </c>
      <c r="F8850">
        <v>2910.22</v>
      </c>
      <c r="G8850">
        <v>1046.96</v>
      </c>
      <c r="H8850">
        <v>494778.76</v>
      </c>
      <c r="I8850">
        <v>103.55</v>
      </c>
      <c r="J8850">
        <v>4.82</v>
      </c>
      <c r="K8850">
        <v>98.73</v>
      </c>
    </row>
    <row r="8851" spans="1:11" x14ac:dyDescent="0.3">
      <c r="A8851" t="s">
        <v>777</v>
      </c>
      <c r="B8851" s="2">
        <v>46203</v>
      </c>
      <c r="C8851">
        <v>494778.76</v>
      </c>
      <c r="D8851">
        <v>2409.16</v>
      </c>
      <c r="E8851">
        <v>528.94000000000005</v>
      </c>
      <c r="F8851">
        <v>2884.04</v>
      </c>
      <c r="G8851">
        <v>1037.54</v>
      </c>
      <c r="H8851">
        <v>490328.24</v>
      </c>
      <c r="I8851">
        <v>102.62</v>
      </c>
      <c r="J8851">
        <v>4.82</v>
      </c>
      <c r="K8851">
        <v>97.8</v>
      </c>
    </row>
    <row r="8852" spans="1:11" x14ac:dyDescent="0.3">
      <c r="A8852" t="s">
        <v>777</v>
      </c>
      <c r="B8852" s="2">
        <v>46234</v>
      </c>
      <c r="C8852">
        <v>490328.24</v>
      </c>
      <c r="D8852">
        <v>2387.4899999999998</v>
      </c>
      <c r="E8852">
        <v>524.17999999999995</v>
      </c>
      <c r="F8852">
        <v>2858.1</v>
      </c>
      <c r="G8852">
        <v>1028.21</v>
      </c>
      <c r="H8852">
        <v>485917.74</v>
      </c>
      <c r="I8852">
        <v>101.69</v>
      </c>
      <c r="J8852">
        <v>4.82</v>
      </c>
      <c r="K8852">
        <v>96.87</v>
      </c>
    </row>
    <row r="8853" spans="1:11" x14ac:dyDescent="0.3">
      <c r="A8853" t="s">
        <v>777</v>
      </c>
      <c r="B8853" s="2">
        <v>46265</v>
      </c>
      <c r="C8853">
        <v>485917.74</v>
      </c>
      <c r="D8853">
        <v>2366.0100000000002</v>
      </c>
      <c r="E8853">
        <v>519.47</v>
      </c>
      <c r="F8853">
        <v>2832.39</v>
      </c>
      <c r="G8853">
        <v>1018.96</v>
      </c>
      <c r="H8853">
        <v>481546.93</v>
      </c>
      <c r="I8853">
        <v>100.78</v>
      </c>
      <c r="J8853">
        <v>4.82</v>
      </c>
      <c r="K8853">
        <v>95.96</v>
      </c>
    </row>
    <row r="8854" spans="1:11" x14ac:dyDescent="0.3">
      <c r="A8854" t="s">
        <v>777</v>
      </c>
      <c r="B8854" s="2">
        <v>46295</v>
      </c>
      <c r="C8854">
        <v>481546.93</v>
      </c>
      <c r="D8854">
        <v>2344.73</v>
      </c>
      <c r="E8854">
        <v>514.79</v>
      </c>
      <c r="F8854">
        <v>2806.91</v>
      </c>
      <c r="G8854">
        <v>1009.8</v>
      </c>
      <c r="H8854">
        <v>477215.42</v>
      </c>
      <c r="I8854">
        <v>99.87</v>
      </c>
      <c r="J8854">
        <v>4.82</v>
      </c>
      <c r="K8854">
        <v>95.05</v>
      </c>
    </row>
    <row r="8855" spans="1:11" x14ac:dyDescent="0.3">
      <c r="A8855" t="s">
        <v>777</v>
      </c>
      <c r="B8855" s="2">
        <v>46326</v>
      </c>
      <c r="C8855">
        <v>477215.42</v>
      </c>
      <c r="D8855">
        <v>2323.64</v>
      </c>
      <c r="E8855">
        <v>510.16</v>
      </c>
      <c r="F8855">
        <v>2781.67</v>
      </c>
      <c r="G8855">
        <v>1000.71</v>
      </c>
      <c r="H8855">
        <v>472922.88</v>
      </c>
      <c r="I8855">
        <v>98.97</v>
      </c>
      <c r="J8855">
        <v>4.82</v>
      </c>
      <c r="K8855">
        <v>94.15</v>
      </c>
    </row>
    <row r="8856" spans="1:11" x14ac:dyDescent="0.3">
      <c r="A8856" t="s">
        <v>777</v>
      </c>
      <c r="B8856" s="2">
        <v>46356</v>
      </c>
      <c r="C8856">
        <v>472922.88</v>
      </c>
      <c r="D8856">
        <v>2302.7399999999998</v>
      </c>
      <c r="E8856">
        <v>505.57</v>
      </c>
      <c r="F8856">
        <v>2756.64</v>
      </c>
      <c r="G8856">
        <v>991.71</v>
      </c>
      <c r="H8856">
        <v>468668.95</v>
      </c>
      <c r="I8856">
        <v>98.08</v>
      </c>
      <c r="J8856">
        <v>4.82</v>
      </c>
      <c r="K8856">
        <v>93.26</v>
      </c>
    </row>
    <row r="8857" spans="1:11" x14ac:dyDescent="0.3">
      <c r="A8857" t="s">
        <v>777</v>
      </c>
      <c r="B8857" s="2">
        <v>46387</v>
      </c>
      <c r="C8857">
        <v>468668.95</v>
      </c>
      <c r="D8857">
        <v>2282.0300000000002</v>
      </c>
      <c r="E8857">
        <v>501.03</v>
      </c>
      <c r="F8857">
        <v>2731.85</v>
      </c>
      <c r="G8857">
        <v>982.79</v>
      </c>
      <c r="H8857">
        <v>464453.29</v>
      </c>
      <c r="I8857">
        <v>97.2</v>
      </c>
      <c r="J8857">
        <v>4.82</v>
      </c>
      <c r="K8857">
        <v>92.38</v>
      </c>
    </row>
    <row r="8858" spans="1:11" x14ac:dyDescent="0.3">
      <c r="A8858" t="s">
        <v>778</v>
      </c>
      <c r="B8858" s="2">
        <v>46053</v>
      </c>
      <c r="C8858">
        <v>440331.21</v>
      </c>
      <c r="D8858">
        <v>2059.2800000000002</v>
      </c>
      <c r="E8858">
        <v>678.46</v>
      </c>
      <c r="F8858">
        <v>2905.88</v>
      </c>
      <c r="G8858">
        <v>222.23</v>
      </c>
      <c r="H8858">
        <v>436524.65</v>
      </c>
      <c r="I8858">
        <v>91.34</v>
      </c>
      <c r="J8858">
        <v>6.3</v>
      </c>
      <c r="K8858">
        <v>85.04</v>
      </c>
    </row>
    <row r="8859" spans="1:11" x14ac:dyDescent="0.3">
      <c r="A8859" t="s">
        <v>778</v>
      </c>
      <c r="B8859" s="2">
        <v>46081</v>
      </c>
      <c r="C8859">
        <v>436524.65</v>
      </c>
      <c r="D8859">
        <v>2041.48</v>
      </c>
      <c r="E8859">
        <v>672.59</v>
      </c>
      <c r="F8859">
        <v>2880.76</v>
      </c>
      <c r="G8859">
        <v>220.31</v>
      </c>
      <c r="H8859">
        <v>432750.99</v>
      </c>
      <c r="I8859">
        <v>90.55</v>
      </c>
      <c r="J8859">
        <v>6.3</v>
      </c>
      <c r="K8859">
        <v>84.25</v>
      </c>
    </row>
    <row r="8860" spans="1:11" x14ac:dyDescent="0.3">
      <c r="A8860" t="s">
        <v>778</v>
      </c>
      <c r="B8860" s="2">
        <v>46112</v>
      </c>
      <c r="C8860">
        <v>432750.99</v>
      </c>
      <c r="D8860">
        <v>2023.83</v>
      </c>
      <c r="E8860">
        <v>666.78</v>
      </c>
      <c r="F8860">
        <v>2855.85</v>
      </c>
      <c r="G8860">
        <v>218.4</v>
      </c>
      <c r="H8860">
        <v>429009.95</v>
      </c>
      <c r="I8860">
        <v>89.77</v>
      </c>
      <c r="J8860">
        <v>6.3</v>
      </c>
      <c r="K8860">
        <v>83.47</v>
      </c>
    </row>
    <row r="8861" spans="1:11" x14ac:dyDescent="0.3">
      <c r="A8861" t="s">
        <v>778</v>
      </c>
      <c r="B8861" s="2">
        <v>46142</v>
      </c>
      <c r="C8861">
        <v>429009.95</v>
      </c>
      <c r="D8861">
        <v>2006.34</v>
      </c>
      <c r="E8861">
        <v>661.02</v>
      </c>
      <c r="F8861">
        <v>2831.17</v>
      </c>
      <c r="G8861">
        <v>216.51</v>
      </c>
      <c r="H8861">
        <v>425301.26</v>
      </c>
      <c r="I8861">
        <v>88.99</v>
      </c>
      <c r="J8861">
        <v>6.3</v>
      </c>
      <c r="K8861">
        <v>82.69</v>
      </c>
    </row>
    <row r="8862" spans="1:11" x14ac:dyDescent="0.3">
      <c r="A8862" t="s">
        <v>778</v>
      </c>
      <c r="B8862" s="2">
        <v>46173</v>
      </c>
      <c r="C8862">
        <v>425301.26</v>
      </c>
      <c r="D8862">
        <v>1988.99</v>
      </c>
      <c r="E8862">
        <v>655.29999999999995</v>
      </c>
      <c r="F8862">
        <v>2806.69</v>
      </c>
      <c r="G8862">
        <v>214.64</v>
      </c>
      <c r="H8862">
        <v>421624.62</v>
      </c>
      <c r="I8862">
        <v>88.22</v>
      </c>
      <c r="J8862">
        <v>6.3</v>
      </c>
      <c r="K8862">
        <v>81.92</v>
      </c>
    </row>
    <row r="8863" spans="1:11" x14ac:dyDescent="0.3">
      <c r="A8863" t="s">
        <v>778</v>
      </c>
      <c r="B8863" s="2">
        <v>46203</v>
      </c>
      <c r="C8863">
        <v>421624.62</v>
      </c>
      <c r="D8863">
        <v>1971.8</v>
      </c>
      <c r="E8863">
        <v>649.64</v>
      </c>
      <c r="F8863">
        <v>2782.43</v>
      </c>
      <c r="G8863">
        <v>212.79</v>
      </c>
      <c r="H8863">
        <v>417979.77</v>
      </c>
      <c r="I8863">
        <v>87.46</v>
      </c>
      <c r="J8863">
        <v>6.3</v>
      </c>
      <c r="K8863">
        <v>81.16</v>
      </c>
    </row>
    <row r="8864" spans="1:11" x14ac:dyDescent="0.3">
      <c r="A8864" t="s">
        <v>778</v>
      </c>
      <c r="B8864" s="2">
        <v>46234</v>
      </c>
      <c r="C8864">
        <v>417979.77</v>
      </c>
      <c r="D8864">
        <v>1954.75</v>
      </c>
      <c r="E8864">
        <v>644.02</v>
      </c>
      <c r="F8864">
        <v>2758.38</v>
      </c>
      <c r="G8864">
        <v>210.95</v>
      </c>
      <c r="H8864">
        <v>414366.43</v>
      </c>
      <c r="I8864">
        <v>86.7</v>
      </c>
      <c r="J8864">
        <v>6.3</v>
      </c>
      <c r="K8864">
        <v>80.41</v>
      </c>
    </row>
    <row r="8865" spans="1:11" x14ac:dyDescent="0.3">
      <c r="A8865" t="s">
        <v>778</v>
      </c>
      <c r="B8865" s="2">
        <v>46265</v>
      </c>
      <c r="C8865">
        <v>414366.43</v>
      </c>
      <c r="D8865">
        <v>1937.85</v>
      </c>
      <c r="E8865">
        <v>638.45000000000005</v>
      </c>
      <c r="F8865">
        <v>2734.53</v>
      </c>
      <c r="G8865">
        <v>209.12</v>
      </c>
      <c r="H8865">
        <v>410784.32</v>
      </c>
      <c r="I8865">
        <v>85.95</v>
      </c>
      <c r="J8865">
        <v>6.3</v>
      </c>
      <c r="K8865">
        <v>79.66</v>
      </c>
    </row>
    <row r="8866" spans="1:11" x14ac:dyDescent="0.3">
      <c r="A8866" t="s">
        <v>778</v>
      </c>
      <c r="B8866" s="2">
        <v>46295</v>
      </c>
      <c r="C8866">
        <v>410784.32</v>
      </c>
      <c r="D8866">
        <v>1921.1</v>
      </c>
      <c r="E8866">
        <v>632.92999999999995</v>
      </c>
      <c r="F8866">
        <v>2710.89</v>
      </c>
      <c r="G8866">
        <v>207.31</v>
      </c>
      <c r="H8866">
        <v>407233.19</v>
      </c>
      <c r="I8866">
        <v>85.21</v>
      </c>
      <c r="J8866">
        <v>6.3</v>
      </c>
      <c r="K8866">
        <v>78.91</v>
      </c>
    </row>
    <row r="8867" spans="1:11" x14ac:dyDescent="0.3">
      <c r="A8867" t="s">
        <v>778</v>
      </c>
      <c r="B8867" s="2">
        <v>46326</v>
      </c>
      <c r="C8867">
        <v>407233.19</v>
      </c>
      <c r="D8867">
        <v>1904.49</v>
      </c>
      <c r="E8867">
        <v>627.46</v>
      </c>
      <c r="F8867">
        <v>2687.46</v>
      </c>
      <c r="G8867">
        <v>205.52</v>
      </c>
      <c r="H8867">
        <v>403712.75</v>
      </c>
      <c r="I8867">
        <v>84.47</v>
      </c>
      <c r="J8867">
        <v>6.3</v>
      </c>
      <c r="K8867">
        <v>78.180000000000007</v>
      </c>
    </row>
    <row r="8868" spans="1:11" x14ac:dyDescent="0.3">
      <c r="A8868" t="s">
        <v>778</v>
      </c>
      <c r="B8868" s="2">
        <v>46356</v>
      </c>
      <c r="C8868">
        <v>403712.75</v>
      </c>
      <c r="D8868">
        <v>1888.03</v>
      </c>
      <c r="E8868">
        <v>622.04</v>
      </c>
      <c r="F8868">
        <v>2664.22</v>
      </c>
      <c r="G8868">
        <v>203.75</v>
      </c>
      <c r="H8868">
        <v>400222.74</v>
      </c>
      <c r="I8868">
        <v>83.74</v>
      </c>
      <c r="J8868">
        <v>6.3</v>
      </c>
      <c r="K8868">
        <v>77.45</v>
      </c>
    </row>
    <row r="8869" spans="1:11" x14ac:dyDescent="0.3">
      <c r="A8869" t="s">
        <v>778</v>
      </c>
      <c r="B8869" s="2">
        <v>46387</v>
      </c>
      <c r="C8869">
        <v>400222.74</v>
      </c>
      <c r="D8869">
        <v>1871.71</v>
      </c>
      <c r="E8869">
        <v>616.66</v>
      </c>
      <c r="F8869">
        <v>2641.19</v>
      </c>
      <c r="G8869">
        <v>201.98</v>
      </c>
      <c r="H8869">
        <v>396762.9</v>
      </c>
      <c r="I8869">
        <v>83.02</v>
      </c>
      <c r="J8869">
        <v>6.3</v>
      </c>
      <c r="K8869">
        <v>76.72</v>
      </c>
    </row>
    <row r="8870" spans="1:11" x14ac:dyDescent="0.3">
      <c r="A8870" t="s">
        <v>779</v>
      </c>
      <c r="B8870" s="2">
        <v>46053</v>
      </c>
      <c r="C8870">
        <v>360703.85</v>
      </c>
      <c r="D8870">
        <v>2101.6999999999998</v>
      </c>
      <c r="E8870">
        <v>465.15</v>
      </c>
      <c r="F8870">
        <v>1884.16</v>
      </c>
      <c r="G8870">
        <v>646.29999999999995</v>
      </c>
      <c r="H8870">
        <v>357708.24</v>
      </c>
      <c r="I8870">
        <v>74.83</v>
      </c>
      <c r="J8870">
        <v>7.77</v>
      </c>
      <c r="K8870">
        <v>67.069999999999993</v>
      </c>
    </row>
    <row r="8871" spans="1:11" x14ac:dyDescent="0.3">
      <c r="A8871" t="s">
        <v>779</v>
      </c>
      <c r="B8871" s="2">
        <v>46081</v>
      </c>
      <c r="C8871">
        <v>357708.24</v>
      </c>
      <c r="D8871">
        <v>2084.25</v>
      </c>
      <c r="E8871">
        <v>461.29</v>
      </c>
      <c r="F8871">
        <v>1868.51</v>
      </c>
      <c r="G8871">
        <v>640.92999999999995</v>
      </c>
      <c r="H8871">
        <v>354737.51</v>
      </c>
      <c r="I8871">
        <v>74.209999999999994</v>
      </c>
      <c r="J8871">
        <v>7.77</v>
      </c>
      <c r="K8871">
        <v>66.45</v>
      </c>
    </row>
    <row r="8872" spans="1:11" x14ac:dyDescent="0.3">
      <c r="A8872" t="s">
        <v>779</v>
      </c>
      <c r="B8872" s="2">
        <v>46112</v>
      </c>
      <c r="C8872">
        <v>354737.51</v>
      </c>
      <c r="D8872">
        <v>2066.94</v>
      </c>
      <c r="E8872">
        <v>457.46</v>
      </c>
      <c r="F8872">
        <v>1852.99</v>
      </c>
      <c r="G8872">
        <v>635.61</v>
      </c>
      <c r="H8872">
        <v>351791.45</v>
      </c>
      <c r="I8872">
        <v>73.599999999999994</v>
      </c>
      <c r="J8872">
        <v>7.77</v>
      </c>
      <c r="K8872">
        <v>65.83</v>
      </c>
    </row>
    <row r="8873" spans="1:11" x14ac:dyDescent="0.3">
      <c r="A8873" t="s">
        <v>779</v>
      </c>
      <c r="B8873" s="2">
        <v>46142</v>
      </c>
      <c r="C8873">
        <v>351791.45</v>
      </c>
      <c r="D8873">
        <v>2049.77</v>
      </c>
      <c r="E8873">
        <v>453.66</v>
      </c>
      <c r="F8873">
        <v>1837.6</v>
      </c>
      <c r="G8873">
        <v>630.33000000000004</v>
      </c>
      <c r="H8873">
        <v>348869.86</v>
      </c>
      <c r="I8873">
        <v>72.989999999999995</v>
      </c>
      <c r="J8873">
        <v>7.77</v>
      </c>
      <c r="K8873">
        <v>65.22</v>
      </c>
    </row>
    <row r="8874" spans="1:11" x14ac:dyDescent="0.3">
      <c r="A8874" t="s">
        <v>779</v>
      </c>
      <c r="B8874" s="2">
        <v>46173</v>
      </c>
      <c r="C8874">
        <v>348869.86</v>
      </c>
      <c r="D8874">
        <v>2032.75</v>
      </c>
      <c r="E8874">
        <v>449.89</v>
      </c>
      <c r="F8874">
        <v>1822.34</v>
      </c>
      <c r="G8874">
        <v>625.09</v>
      </c>
      <c r="H8874">
        <v>345972.53</v>
      </c>
      <c r="I8874">
        <v>72.38</v>
      </c>
      <c r="J8874">
        <v>7.77</v>
      </c>
      <c r="K8874">
        <v>64.61</v>
      </c>
    </row>
    <row r="8875" spans="1:11" x14ac:dyDescent="0.3">
      <c r="A8875" t="s">
        <v>779</v>
      </c>
      <c r="B8875" s="2">
        <v>46203</v>
      </c>
      <c r="C8875">
        <v>345972.53</v>
      </c>
      <c r="D8875">
        <v>2015.87</v>
      </c>
      <c r="E8875">
        <v>446.16</v>
      </c>
      <c r="F8875">
        <v>1807.21</v>
      </c>
      <c r="G8875">
        <v>619.9</v>
      </c>
      <c r="H8875">
        <v>343099.26</v>
      </c>
      <c r="I8875">
        <v>71.78</v>
      </c>
      <c r="J8875">
        <v>7.77</v>
      </c>
      <c r="K8875">
        <v>64.010000000000005</v>
      </c>
    </row>
    <row r="8876" spans="1:11" x14ac:dyDescent="0.3">
      <c r="A8876" t="s">
        <v>779</v>
      </c>
      <c r="B8876" s="2">
        <v>46234</v>
      </c>
      <c r="C8876">
        <v>343099.26</v>
      </c>
      <c r="D8876">
        <v>1999.13</v>
      </c>
      <c r="E8876">
        <v>442.45</v>
      </c>
      <c r="F8876">
        <v>1792.2</v>
      </c>
      <c r="G8876">
        <v>614.75</v>
      </c>
      <c r="H8876">
        <v>340249.86</v>
      </c>
      <c r="I8876">
        <v>71.180000000000007</v>
      </c>
      <c r="J8876">
        <v>7.77</v>
      </c>
      <c r="K8876">
        <v>63.42</v>
      </c>
    </row>
    <row r="8877" spans="1:11" x14ac:dyDescent="0.3">
      <c r="A8877" t="s">
        <v>779</v>
      </c>
      <c r="B8877" s="2">
        <v>46265</v>
      </c>
      <c r="C8877">
        <v>340249.86</v>
      </c>
      <c r="D8877">
        <v>1982.52</v>
      </c>
      <c r="E8877">
        <v>438.78</v>
      </c>
      <c r="F8877">
        <v>1777.31</v>
      </c>
      <c r="G8877">
        <v>609.65</v>
      </c>
      <c r="H8877">
        <v>337424.12</v>
      </c>
      <c r="I8877">
        <v>70.59</v>
      </c>
      <c r="J8877">
        <v>7.77</v>
      </c>
      <c r="K8877">
        <v>62.83</v>
      </c>
    </row>
    <row r="8878" spans="1:11" x14ac:dyDescent="0.3">
      <c r="A8878" t="s">
        <v>779</v>
      </c>
      <c r="B8878" s="2">
        <v>46295</v>
      </c>
      <c r="C8878">
        <v>337424.12</v>
      </c>
      <c r="D8878">
        <v>1966.06</v>
      </c>
      <c r="E8878">
        <v>435.13</v>
      </c>
      <c r="F8878">
        <v>1762.55</v>
      </c>
      <c r="G8878">
        <v>604.59</v>
      </c>
      <c r="H8878">
        <v>334621.84000000003</v>
      </c>
      <c r="I8878">
        <v>70</v>
      </c>
      <c r="J8878">
        <v>7.77</v>
      </c>
      <c r="K8878">
        <v>62.24</v>
      </c>
    </row>
    <row r="8879" spans="1:11" x14ac:dyDescent="0.3">
      <c r="A8879" t="s">
        <v>779</v>
      </c>
      <c r="B8879" s="2">
        <v>46326</v>
      </c>
      <c r="C8879">
        <v>334621.84000000003</v>
      </c>
      <c r="D8879">
        <v>1949.73</v>
      </c>
      <c r="E8879">
        <v>431.52</v>
      </c>
      <c r="F8879">
        <v>1747.92</v>
      </c>
      <c r="G8879">
        <v>599.57000000000005</v>
      </c>
      <c r="H8879">
        <v>331842.84000000003</v>
      </c>
      <c r="I8879">
        <v>69.42</v>
      </c>
      <c r="J8879">
        <v>7.77</v>
      </c>
      <c r="K8879">
        <v>61.66</v>
      </c>
    </row>
    <row r="8880" spans="1:11" x14ac:dyDescent="0.3">
      <c r="A8880" t="s">
        <v>779</v>
      </c>
      <c r="B8880" s="2">
        <v>46356</v>
      </c>
      <c r="C8880">
        <v>331842.84000000003</v>
      </c>
      <c r="D8880">
        <v>1933.54</v>
      </c>
      <c r="E8880">
        <v>427.94</v>
      </c>
      <c r="F8880">
        <v>1733.4</v>
      </c>
      <c r="G8880">
        <v>594.59</v>
      </c>
      <c r="H8880">
        <v>329086.92</v>
      </c>
      <c r="I8880">
        <v>68.849999999999994</v>
      </c>
      <c r="J8880">
        <v>7.77</v>
      </c>
      <c r="K8880">
        <v>61.08</v>
      </c>
    </row>
    <row r="8881" spans="1:11" x14ac:dyDescent="0.3">
      <c r="A8881" t="s">
        <v>779</v>
      </c>
      <c r="B8881" s="2">
        <v>46387</v>
      </c>
      <c r="C8881">
        <v>329086.92</v>
      </c>
      <c r="D8881">
        <v>1917.48</v>
      </c>
      <c r="E8881">
        <v>424.38</v>
      </c>
      <c r="F8881">
        <v>1719</v>
      </c>
      <c r="G8881">
        <v>589.65</v>
      </c>
      <c r="H8881">
        <v>326353.89</v>
      </c>
      <c r="I8881">
        <v>68.28</v>
      </c>
      <c r="J8881">
        <v>7.77</v>
      </c>
      <c r="K8881">
        <v>60.51</v>
      </c>
    </row>
    <row r="8882" spans="1:11" x14ac:dyDescent="0.3">
      <c r="A8882" t="s">
        <v>780</v>
      </c>
      <c r="B8882" s="2">
        <v>46053</v>
      </c>
      <c r="C8882">
        <v>559387.03</v>
      </c>
      <c r="D8882">
        <v>2660.35</v>
      </c>
      <c r="E8882">
        <v>690.17</v>
      </c>
      <c r="F8882">
        <v>7169.24</v>
      </c>
      <c r="G8882">
        <v>355.59</v>
      </c>
      <c r="H8882">
        <v>551172.03</v>
      </c>
      <c r="I8882">
        <v>115.68</v>
      </c>
      <c r="J8882">
        <v>9.25</v>
      </c>
      <c r="K8882">
        <v>106.43</v>
      </c>
    </row>
    <row r="8883" spans="1:11" x14ac:dyDescent="0.3">
      <c r="A8883" t="s">
        <v>780</v>
      </c>
      <c r="B8883" s="2">
        <v>46081</v>
      </c>
      <c r="C8883">
        <v>551172.03</v>
      </c>
      <c r="D8883">
        <v>2621.2800000000002</v>
      </c>
      <c r="E8883">
        <v>680.03</v>
      </c>
      <c r="F8883">
        <v>7063.96</v>
      </c>
      <c r="G8883">
        <v>350.37</v>
      </c>
      <c r="H8883">
        <v>543077.68000000005</v>
      </c>
      <c r="I8883">
        <v>113.98</v>
      </c>
      <c r="J8883">
        <v>9.25</v>
      </c>
      <c r="K8883">
        <v>104.74</v>
      </c>
    </row>
    <row r="8884" spans="1:11" x14ac:dyDescent="0.3">
      <c r="A8884" t="s">
        <v>780</v>
      </c>
      <c r="B8884" s="2">
        <v>46112</v>
      </c>
      <c r="C8884">
        <v>543077.68000000005</v>
      </c>
      <c r="D8884">
        <v>2582.79</v>
      </c>
      <c r="E8884">
        <v>670.04</v>
      </c>
      <c r="F8884">
        <v>6960.22</v>
      </c>
      <c r="G8884">
        <v>345.22</v>
      </c>
      <c r="H8884">
        <v>535102.18999999994</v>
      </c>
      <c r="I8884">
        <v>112.31</v>
      </c>
      <c r="J8884">
        <v>9.25</v>
      </c>
      <c r="K8884">
        <v>103.06</v>
      </c>
    </row>
    <row r="8885" spans="1:11" x14ac:dyDescent="0.3">
      <c r="A8885" t="s">
        <v>780</v>
      </c>
      <c r="B8885" s="2">
        <v>46142</v>
      </c>
      <c r="C8885">
        <v>535102.18999999994</v>
      </c>
      <c r="D8885">
        <v>2544.86</v>
      </c>
      <c r="E8885">
        <v>660.2</v>
      </c>
      <c r="F8885">
        <v>6858</v>
      </c>
      <c r="G8885">
        <v>340.15</v>
      </c>
      <c r="H8885">
        <v>527243.84</v>
      </c>
      <c r="I8885">
        <v>110.66</v>
      </c>
      <c r="J8885">
        <v>9.25</v>
      </c>
      <c r="K8885">
        <v>101.41</v>
      </c>
    </row>
    <row r="8886" spans="1:11" x14ac:dyDescent="0.3">
      <c r="A8886" t="s">
        <v>780</v>
      </c>
      <c r="B8886" s="2">
        <v>46173</v>
      </c>
      <c r="C8886">
        <v>527243.84</v>
      </c>
      <c r="D8886">
        <v>2507.48</v>
      </c>
      <c r="E8886">
        <v>650.51</v>
      </c>
      <c r="F8886">
        <v>6757.29</v>
      </c>
      <c r="G8886">
        <v>335.15</v>
      </c>
      <c r="H8886">
        <v>519500.89</v>
      </c>
      <c r="I8886">
        <v>109.04</v>
      </c>
      <c r="J8886">
        <v>9.25</v>
      </c>
      <c r="K8886">
        <v>99.79</v>
      </c>
    </row>
    <row r="8887" spans="1:11" x14ac:dyDescent="0.3">
      <c r="A8887" t="s">
        <v>780</v>
      </c>
      <c r="B8887" s="2">
        <v>46203</v>
      </c>
      <c r="C8887">
        <v>519500.89</v>
      </c>
      <c r="D8887">
        <v>2470.66</v>
      </c>
      <c r="E8887">
        <v>640.95000000000005</v>
      </c>
      <c r="F8887">
        <v>6658.05</v>
      </c>
      <c r="G8887">
        <v>330.23</v>
      </c>
      <c r="H8887">
        <v>511871.64</v>
      </c>
      <c r="I8887">
        <v>107.43</v>
      </c>
      <c r="J8887">
        <v>9.25</v>
      </c>
      <c r="K8887">
        <v>98.19</v>
      </c>
    </row>
    <row r="8888" spans="1:11" x14ac:dyDescent="0.3">
      <c r="A8888" t="s">
        <v>780</v>
      </c>
      <c r="B8888" s="2">
        <v>46234</v>
      </c>
      <c r="C8888">
        <v>511871.64</v>
      </c>
      <c r="D8888">
        <v>2434.38</v>
      </c>
      <c r="E8888">
        <v>631.54</v>
      </c>
      <c r="F8888">
        <v>6560.28</v>
      </c>
      <c r="G8888">
        <v>325.38</v>
      </c>
      <c r="H8888">
        <v>504354.44</v>
      </c>
      <c r="I8888">
        <v>105.86</v>
      </c>
      <c r="J8888">
        <v>9.25</v>
      </c>
      <c r="K8888">
        <v>96.61</v>
      </c>
    </row>
    <row r="8889" spans="1:11" x14ac:dyDescent="0.3">
      <c r="A8889" t="s">
        <v>780</v>
      </c>
      <c r="B8889" s="2">
        <v>46265</v>
      </c>
      <c r="C8889">
        <v>504354.44</v>
      </c>
      <c r="D8889">
        <v>2398.63</v>
      </c>
      <c r="E8889">
        <v>622.27</v>
      </c>
      <c r="F8889">
        <v>6463.93</v>
      </c>
      <c r="G8889">
        <v>320.60000000000002</v>
      </c>
      <c r="H8889">
        <v>496947.64</v>
      </c>
      <c r="I8889">
        <v>104.3</v>
      </c>
      <c r="J8889">
        <v>9.25</v>
      </c>
      <c r="K8889">
        <v>95.05</v>
      </c>
    </row>
    <row r="8890" spans="1:11" x14ac:dyDescent="0.3">
      <c r="A8890" t="s">
        <v>780</v>
      </c>
      <c r="B8890" s="2">
        <v>46295</v>
      </c>
      <c r="C8890">
        <v>496947.64</v>
      </c>
      <c r="D8890">
        <v>2363.4</v>
      </c>
      <c r="E8890">
        <v>613.13</v>
      </c>
      <c r="F8890">
        <v>6369.01</v>
      </c>
      <c r="G8890">
        <v>315.89999999999998</v>
      </c>
      <c r="H8890">
        <v>489649.61</v>
      </c>
      <c r="I8890">
        <v>102.77</v>
      </c>
      <c r="J8890">
        <v>9.25</v>
      </c>
      <c r="K8890">
        <v>93.52</v>
      </c>
    </row>
    <row r="8891" spans="1:11" x14ac:dyDescent="0.3">
      <c r="A8891" t="s">
        <v>780</v>
      </c>
      <c r="B8891" s="2">
        <v>46326</v>
      </c>
      <c r="C8891">
        <v>489649.61</v>
      </c>
      <c r="D8891">
        <v>2328.69</v>
      </c>
      <c r="E8891">
        <v>604.12</v>
      </c>
      <c r="F8891">
        <v>6275.47</v>
      </c>
      <c r="G8891">
        <v>311.26</v>
      </c>
      <c r="H8891">
        <v>482458.75</v>
      </c>
      <c r="I8891">
        <v>101.26</v>
      </c>
      <c r="J8891">
        <v>9.25</v>
      </c>
      <c r="K8891">
        <v>92.01</v>
      </c>
    </row>
    <row r="8892" spans="1:11" x14ac:dyDescent="0.3">
      <c r="A8892" t="s">
        <v>780</v>
      </c>
      <c r="B8892" s="2">
        <v>46356</v>
      </c>
      <c r="C8892">
        <v>482458.75</v>
      </c>
      <c r="D8892">
        <v>2294.4899999999998</v>
      </c>
      <c r="E8892">
        <v>595.25</v>
      </c>
      <c r="F8892">
        <v>6183.31</v>
      </c>
      <c r="G8892">
        <v>306.69</v>
      </c>
      <c r="H8892">
        <v>475373.5</v>
      </c>
      <c r="I8892">
        <v>99.77</v>
      </c>
      <c r="J8892">
        <v>9.25</v>
      </c>
      <c r="K8892">
        <v>90.53</v>
      </c>
    </row>
    <row r="8893" spans="1:11" x14ac:dyDescent="0.3">
      <c r="A8893" t="s">
        <v>780</v>
      </c>
      <c r="B8893" s="2">
        <v>46387</v>
      </c>
      <c r="C8893">
        <v>475373.5</v>
      </c>
      <c r="D8893">
        <v>2260.8000000000002</v>
      </c>
      <c r="E8893">
        <v>586.51</v>
      </c>
      <c r="F8893">
        <v>6092.51</v>
      </c>
      <c r="G8893">
        <v>302.18</v>
      </c>
      <c r="H8893">
        <v>468392.3</v>
      </c>
      <c r="I8893">
        <v>98.31</v>
      </c>
      <c r="J8893">
        <v>9.25</v>
      </c>
      <c r="K8893">
        <v>89.06</v>
      </c>
    </row>
    <row r="8894" spans="1:11" x14ac:dyDescent="0.3">
      <c r="A8894" t="s">
        <v>781</v>
      </c>
      <c r="B8894" s="2">
        <v>46053</v>
      </c>
      <c r="C8894">
        <v>507887.42</v>
      </c>
      <c r="D8894">
        <v>2517.4299999999998</v>
      </c>
      <c r="E8894">
        <v>651.22</v>
      </c>
      <c r="F8894">
        <v>6217.84</v>
      </c>
      <c r="G8894">
        <v>1542.03</v>
      </c>
      <c r="H8894">
        <v>499476.33</v>
      </c>
      <c r="I8894">
        <v>104.93</v>
      </c>
      <c r="J8894">
        <v>4.62</v>
      </c>
      <c r="K8894">
        <v>100.32</v>
      </c>
    </row>
    <row r="8895" spans="1:11" x14ac:dyDescent="0.3">
      <c r="A8895" t="s">
        <v>781</v>
      </c>
      <c r="B8895" s="2">
        <v>46081</v>
      </c>
      <c r="C8895">
        <v>499476.33</v>
      </c>
      <c r="D8895">
        <v>2475.7399999999998</v>
      </c>
      <c r="E8895">
        <v>640.42999999999995</v>
      </c>
      <c r="F8895">
        <v>6114.87</v>
      </c>
      <c r="G8895">
        <v>1516.49</v>
      </c>
      <c r="H8895">
        <v>491204.54</v>
      </c>
      <c r="I8895">
        <v>103.2</v>
      </c>
      <c r="J8895">
        <v>4.62</v>
      </c>
      <c r="K8895">
        <v>98.58</v>
      </c>
    </row>
    <row r="8896" spans="1:11" x14ac:dyDescent="0.3">
      <c r="A8896" t="s">
        <v>781</v>
      </c>
      <c r="B8896" s="2">
        <v>46112</v>
      </c>
      <c r="C8896">
        <v>491204.54</v>
      </c>
      <c r="D8896">
        <v>2434.7399999999998</v>
      </c>
      <c r="E8896">
        <v>629.83000000000004</v>
      </c>
      <c r="F8896">
        <v>6013.6</v>
      </c>
      <c r="G8896">
        <v>1491.37</v>
      </c>
      <c r="H8896">
        <v>483069.74</v>
      </c>
      <c r="I8896">
        <v>101.49</v>
      </c>
      <c r="J8896">
        <v>4.62</v>
      </c>
      <c r="K8896">
        <v>96.87</v>
      </c>
    </row>
    <row r="8897" spans="1:11" x14ac:dyDescent="0.3">
      <c r="A8897" t="s">
        <v>781</v>
      </c>
      <c r="B8897" s="2">
        <v>46142</v>
      </c>
      <c r="C8897">
        <v>483069.74</v>
      </c>
      <c r="D8897">
        <v>2394.42</v>
      </c>
      <c r="E8897">
        <v>619.4</v>
      </c>
      <c r="F8897">
        <v>5914.01</v>
      </c>
      <c r="G8897">
        <v>1466.68</v>
      </c>
      <c r="H8897">
        <v>475069.66</v>
      </c>
      <c r="I8897">
        <v>99.81</v>
      </c>
      <c r="J8897">
        <v>4.62</v>
      </c>
      <c r="K8897">
        <v>95.19</v>
      </c>
    </row>
    <row r="8898" spans="1:11" x14ac:dyDescent="0.3">
      <c r="A8898" t="s">
        <v>781</v>
      </c>
      <c r="B8898" s="2">
        <v>46173</v>
      </c>
      <c r="C8898">
        <v>475069.66</v>
      </c>
      <c r="D8898">
        <v>2354.7600000000002</v>
      </c>
      <c r="E8898">
        <v>609.14</v>
      </c>
      <c r="F8898">
        <v>5816.07</v>
      </c>
      <c r="G8898">
        <v>1442.39</v>
      </c>
      <c r="H8898">
        <v>467202.06</v>
      </c>
      <c r="I8898">
        <v>98.15</v>
      </c>
      <c r="J8898">
        <v>4.62</v>
      </c>
      <c r="K8898">
        <v>93.54</v>
      </c>
    </row>
    <row r="8899" spans="1:11" x14ac:dyDescent="0.3">
      <c r="A8899" t="s">
        <v>781</v>
      </c>
      <c r="B8899" s="2">
        <v>46203</v>
      </c>
      <c r="C8899">
        <v>467202.06</v>
      </c>
      <c r="D8899">
        <v>2315.7600000000002</v>
      </c>
      <c r="E8899">
        <v>599.04999999999995</v>
      </c>
      <c r="F8899">
        <v>5719.75</v>
      </c>
      <c r="G8899">
        <v>1418.5</v>
      </c>
      <c r="H8899">
        <v>459464.76</v>
      </c>
      <c r="I8899">
        <v>96.53</v>
      </c>
      <c r="J8899">
        <v>4.62</v>
      </c>
      <c r="K8899">
        <v>91.91</v>
      </c>
    </row>
    <row r="8900" spans="1:11" x14ac:dyDescent="0.3">
      <c r="A8900" t="s">
        <v>781</v>
      </c>
      <c r="B8900" s="2">
        <v>46234</v>
      </c>
      <c r="C8900">
        <v>459464.76</v>
      </c>
      <c r="D8900">
        <v>2277.41</v>
      </c>
      <c r="E8900">
        <v>589.13</v>
      </c>
      <c r="F8900">
        <v>5625.03</v>
      </c>
      <c r="G8900">
        <v>1395.01</v>
      </c>
      <c r="H8900">
        <v>451855.6</v>
      </c>
      <c r="I8900">
        <v>94.93</v>
      </c>
      <c r="J8900">
        <v>4.62</v>
      </c>
      <c r="K8900">
        <v>90.31</v>
      </c>
    </row>
    <row r="8901" spans="1:11" x14ac:dyDescent="0.3">
      <c r="A8901" t="s">
        <v>781</v>
      </c>
      <c r="B8901" s="2">
        <v>46265</v>
      </c>
      <c r="C8901">
        <v>451855.6</v>
      </c>
      <c r="D8901">
        <v>2239.6999999999998</v>
      </c>
      <c r="E8901">
        <v>579.37</v>
      </c>
      <c r="F8901">
        <v>5531.87</v>
      </c>
      <c r="G8901">
        <v>1371.9</v>
      </c>
      <c r="H8901">
        <v>444372.45</v>
      </c>
      <c r="I8901">
        <v>93.36</v>
      </c>
      <c r="J8901">
        <v>4.62</v>
      </c>
      <c r="K8901">
        <v>88.74</v>
      </c>
    </row>
    <row r="8902" spans="1:11" x14ac:dyDescent="0.3">
      <c r="A8902" t="s">
        <v>781</v>
      </c>
      <c r="B8902" s="2">
        <v>46295</v>
      </c>
      <c r="C8902">
        <v>444372.45</v>
      </c>
      <c r="D8902">
        <v>2202.61</v>
      </c>
      <c r="E8902">
        <v>569.78</v>
      </c>
      <c r="F8902">
        <v>5440.26</v>
      </c>
      <c r="G8902">
        <v>1349.18</v>
      </c>
      <c r="H8902">
        <v>437013.23</v>
      </c>
      <c r="I8902">
        <v>91.81</v>
      </c>
      <c r="J8902">
        <v>4.62</v>
      </c>
      <c r="K8902">
        <v>87.2</v>
      </c>
    </row>
    <row r="8903" spans="1:11" x14ac:dyDescent="0.3">
      <c r="A8903" t="s">
        <v>781</v>
      </c>
      <c r="B8903" s="2">
        <v>46326</v>
      </c>
      <c r="C8903">
        <v>437013.23</v>
      </c>
      <c r="D8903">
        <v>2166.13</v>
      </c>
      <c r="E8903">
        <v>560.34</v>
      </c>
      <c r="F8903">
        <v>5350.16</v>
      </c>
      <c r="G8903">
        <v>1326.84</v>
      </c>
      <c r="H8903">
        <v>429775.89</v>
      </c>
      <c r="I8903">
        <v>90.29</v>
      </c>
      <c r="J8903">
        <v>4.62</v>
      </c>
      <c r="K8903">
        <v>85.68</v>
      </c>
    </row>
    <row r="8904" spans="1:11" x14ac:dyDescent="0.3">
      <c r="A8904" t="s">
        <v>781</v>
      </c>
      <c r="B8904" s="2">
        <v>46356</v>
      </c>
      <c r="C8904">
        <v>429775.89</v>
      </c>
      <c r="D8904">
        <v>2130.2600000000002</v>
      </c>
      <c r="E8904">
        <v>551.05999999999995</v>
      </c>
      <c r="F8904">
        <v>5261.56</v>
      </c>
      <c r="G8904">
        <v>1304.8699999999999</v>
      </c>
      <c r="H8904">
        <v>422658.4</v>
      </c>
      <c r="I8904">
        <v>88.8</v>
      </c>
      <c r="J8904">
        <v>4.62</v>
      </c>
      <c r="K8904">
        <v>84.18</v>
      </c>
    </row>
    <row r="8905" spans="1:11" x14ac:dyDescent="0.3">
      <c r="A8905" t="s">
        <v>781</v>
      </c>
      <c r="B8905" s="2">
        <v>46387</v>
      </c>
      <c r="C8905">
        <v>422658.4</v>
      </c>
      <c r="D8905">
        <v>2094.98</v>
      </c>
      <c r="E8905">
        <v>541.94000000000005</v>
      </c>
      <c r="F8905">
        <v>5174.42</v>
      </c>
      <c r="G8905">
        <v>1283.26</v>
      </c>
      <c r="H8905">
        <v>415658.78</v>
      </c>
      <c r="I8905">
        <v>87.32</v>
      </c>
      <c r="J8905">
        <v>4.62</v>
      </c>
      <c r="K8905">
        <v>82.71</v>
      </c>
    </row>
    <row r="8906" spans="1:11" x14ac:dyDescent="0.3">
      <c r="A8906" t="s">
        <v>782</v>
      </c>
      <c r="B8906" s="2">
        <v>46053</v>
      </c>
      <c r="C8906">
        <v>501465.57</v>
      </c>
      <c r="D8906">
        <v>2477.66</v>
      </c>
      <c r="E8906">
        <v>573.99</v>
      </c>
      <c r="F8906">
        <v>7011</v>
      </c>
      <c r="G8906">
        <v>1026.73</v>
      </c>
      <c r="H8906">
        <v>492853.85</v>
      </c>
      <c r="I8906">
        <v>103.57</v>
      </c>
      <c r="J8906">
        <v>6.41</v>
      </c>
      <c r="K8906">
        <v>97.16</v>
      </c>
    </row>
    <row r="8907" spans="1:11" x14ac:dyDescent="0.3">
      <c r="A8907" t="s">
        <v>782</v>
      </c>
      <c r="B8907" s="2">
        <v>46081</v>
      </c>
      <c r="C8907">
        <v>492853.85</v>
      </c>
      <c r="D8907">
        <v>2435.11</v>
      </c>
      <c r="E8907">
        <v>564.14</v>
      </c>
      <c r="F8907">
        <v>6890.6</v>
      </c>
      <c r="G8907">
        <v>1009.09</v>
      </c>
      <c r="H8907">
        <v>484390.02</v>
      </c>
      <c r="I8907">
        <v>101.8</v>
      </c>
      <c r="J8907">
        <v>6.41</v>
      </c>
      <c r="K8907">
        <v>95.38</v>
      </c>
    </row>
    <row r="8908" spans="1:11" x14ac:dyDescent="0.3">
      <c r="A8908" t="s">
        <v>782</v>
      </c>
      <c r="B8908" s="2">
        <v>46112</v>
      </c>
      <c r="C8908">
        <v>484390.02</v>
      </c>
      <c r="D8908">
        <v>2393.29</v>
      </c>
      <c r="E8908">
        <v>554.45000000000005</v>
      </c>
      <c r="F8908">
        <v>6772.26</v>
      </c>
      <c r="G8908">
        <v>991.77</v>
      </c>
      <c r="H8908">
        <v>476071.54</v>
      </c>
      <c r="I8908">
        <v>100.05</v>
      </c>
      <c r="J8908">
        <v>6.41</v>
      </c>
      <c r="K8908">
        <v>93.64</v>
      </c>
    </row>
    <row r="8909" spans="1:11" x14ac:dyDescent="0.3">
      <c r="A8909" t="s">
        <v>782</v>
      </c>
      <c r="B8909" s="2">
        <v>46142</v>
      </c>
      <c r="C8909">
        <v>476071.54</v>
      </c>
      <c r="D8909">
        <v>2352.19</v>
      </c>
      <c r="E8909">
        <v>544.92999999999995</v>
      </c>
      <c r="F8909">
        <v>6655.96</v>
      </c>
      <c r="G8909">
        <v>974.73</v>
      </c>
      <c r="H8909">
        <v>467895.91</v>
      </c>
      <c r="I8909">
        <v>98.33</v>
      </c>
      <c r="J8909">
        <v>6.41</v>
      </c>
      <c r="K8909">
        <v>91.92</v>
      </c>
    </row>
    <row r="8910" spans="1:11" x14ac:dyDescent="0.3">
      <c r="A8910" t="s">
        <v>782</v>
      </c>
      <c r="B8910" s="2">
        <v>46173</v>
      </c>
      <c r="C8910">
        <v>467895.91</v>
      </c>
      <c r="D8910">
        <v>2311.8000000000002</v>
      </c>
      <c r="E8910">
        <v>535.57000000000005</v>
      </c>
      <c r="F8910">
        <v>6541.66</v>
      </c>
      <c r="G8910">
        <v>957.99</v>
      </c>
      <c r="H8910">
        <v>459860.69</v>
      </c>
      <c r="I8910">
        <v>96.64</v>
      </c>
      <c r="J8910">
        <v>6.41</v>
      </c>
      <c r="K8910">
        <v>90.23</v>
      </c>
    </row>
    <row r="8911" spans="1:11" x14ac:dyDescent="0.3">
      <c r="A8911" t="s">
        <v>782</v>
      </c>
      <c r="B8911" s="2">
        <v>46203</v>
      </c>
      <c r="C8911">
        <v>459860.69</v>
      </c>
      <c r="D8911">
        <v>2272.1</v>
      </c>
      <c r="E8911">
        <v>526.37</v>
      </c>
      <c r="F8911">
        <v>6429.32</v>
      </c>
      <c r="G8911">
        <v>941.54</v>
      </c>
      <c r="H8911">
        <v>451963.46</v>
      </c>
      <c r="I8911">
        <v>94.98</v>
      </c>
      <c r="J8911">
        <v>6.41</v>
      </c>
      <c r="K8911">
        <v>88.57</v>
      </c>
    </row>
    <row r="8912" spans="1:11" x14ac:dyDescent="0.3">
      <c r="A8912" t="s">
        <v>782</v>
      </c>
      <c r="B8912" s="2">
        <v>46234</v>
      </c>
      <c r="C8912">
        <v>451963.46</v>
      </c>
      <c r="D8912">
        <v>2233.08</v>
      </c>
      <c r="E8912">
        <v>517.33000000000004</v>
      </c>
      <c r="F8912">
        <v>6318.91</v>
      </c>
      <c r="G8912">
        <v>925.37</v>
      </c>
      <c r="H8912">
        <v>444201.84</v>
      </c>
      <c r="I8912">
        <v>93.35</v>
      </c>
      <c r="J8912">
        <v>6.41</v>
      </c>
      <c r="K8912">
        <v>86.94</v>
      </c>
    </row>
    <row r="8913" spans="1:11" x14ac:dyDescent="0.3">
      <c r="A8913" t="s">
        <v>782</v>
      </c>
      <c r="B8913" s="2">
        <v>46265</v>
      </c>
      <c r="C8913">
        <v>444201.84</v>
      </c>
      <c r="D8913">
        <v>2194.73</v>
      </c>
      <c r="E8913">
        <v>508.45</v>
      </c>
      <c r="F8913">
        <v>6210.39</v>
      </c>
      <c r="G8913">
        <v>909.48</v>
      </c>
      <c r="H8913">
        <v>436573.52</v>
      </c>
      <c r="I8913">
        <v>91.75</v>
      </c>
      <c r="J8913">
        <v>6.41</v>
      </c>
      <c r="K8913">
        <v>85.34</v>
      </c>
    </row>
    <row r="8914" spans="1:11" x14ac:dyDescent="0.3">
      <c r="A8914" t="s">
        <v>782</v>
      </c>
      <c r="B8914" s="2">
        <v>46295</v>
      </c>
      <c r="C8914">
        <v>436573.52</v>
      </c>
      <c r="D8914">
        <v>2157.04</v>
      </c>
      <c r="E8914">
        <v>499.72</v>
      </c>
      <c r="F8914">
        <v>6103.74</v>
      </c>
      <c r="G8914">
        <v>893.86</v>
      </c>
      <c r="H8914">
        <v>429076.19</v>
      </c>
      <c r="I8914">
        <v>90.17</v>
      </c>
      <c r="J8914">
        <v>6.41</v>
      </c>
      <c r="K8914">
        <v>83.76</v>
      </c>
    </row>
    <row r="8915" spans="1:11" x14ac:dyDescent="0.3">
      <c r="A8915" t="s">
        <v>782</v>
      </c>
      <c r="B8915" s="2">
        <v>46326</v>
      </c>
      <c r="C8915">
        <v>429076.19</v>
      </c>
      <c r="D8915">
        <v>2119.9899999999998</v>
      </c>
      <c r="E8915">
        <v>491.14</v>
      </c>
      <c r="F8915">
        <v>5998.92</v>
      </c>
      <c r="G8915">
        <v>878.51</v>
      </c>
      <c r="H8915">
        <v>421707.62</v>
      </c>
      <c r="I8915">
        <v>88.62</v>
      </c>
      <c r="J8915">
        <v>6.41</v>
      </c>
      <c r="K8915">
        <v>82.21</v>
      </c>
    </row>
    <row r="8916" spans="1:11" x14ac:dyDescent="0.3">
      <c r="A8916" t="s">
        <v>782</v>
      </c>
      <c r="B8916" s="2">
        <v>46356</v>
      </c>
      <c r="C8916">
        <v>421707.62</v>
      </c>
      <c r="D8916">
        <v>2083.59</v>
      </c>
      <c r="E8916">
        <v>482.7</v>
      </c>
      <c r="F8916">
        <v>5895.9</v>
      </c>
      <c r="G8916">
        <v>863.43</v>
      </c>
      <c r="H8916">
        <v>414465.6</v>
      </c>
      <c r="I8916">
        <v>87.1</v>
      </c>
      <c r="J8916">
        <v>6.41</v>
      </c>
      <c r="K8916">
        <v>80.69</v>
      </c>
    </row>
    <row r="8917" spans="1:11" x14ac:dyDescent="0.3">
      <c r="A8917" t="s">
        <v>782</v>
      </c>
      <c r="B8917" s="2">
        <v>46387</v>
      </c>
      <c r="C8917">
        <v>414465.6</v>
      </c>
      <c r="D8917">
        <v>2047.81</v>
      </c>
      <c r="E8917">
        <v>474.41</v>
      </c>
      <c r="F8917">
        <v>5794.65</v>
      </c>
      <c r="G8917">
        <v>848.6</v>
      </c>
      <c r="H8917">
        <v>407347.94</v>
      </c>
      <c r="I8917">
        <v>85.61</v>
      </c>
      <c r="J8917">
        <v>6.41</v>
      </c>
      <c r="K8917">
        <v>79.19</v>
      </c>
    </row>
    <row r="8918" spans="1:11" x14ac:dyDescent="0.3">
      <c r="A8918" t="s">
        <v>783</v>
      </c>
      <c r="B8918" s="2">
        <v>46053</v>
      </c>
      <c r="C8918">
        <v>150530.64000000001</v>
      </c>
      <c r="D8918">
        <v>653.04999999999995</v>
      </c>
      <c r="E8918">
        <v>237.94</v>
      </c>
      <c r="F8918">
        <v>2382.9</v>
      </c>
      <c r="G8918">
        <v>389.77</v>
      </c>
      <c r="H8918">
        <v>147520.04</v>
      </c>
      <c r="I8918">
        <v>37.26</v>
      </c>
      <c r="J8918">
        <v>7.48</v>
      </c>
      <c r="K8918">
        <v>29.78</v>
      </c>
    </row>
    <row r="8919" spans="1:11" x14ac:dyDescent="0.3">
      <c r="A8919" t="s">
        <v>783</v>
      </c>
      <c r="B8919" s="2">
        <v>46081</v>
      </c>
      <c r="C8919">
        <v>147520.04</v>
      </c>
      <c r="D8919">
        <v>639.99</v>
      </c>
      <c r="E8919">
        <v>233.18</v>
      </c>
      <c r="F8919">
        <v>2335.2399999999998</v>
      </c>
      <c r="G8919">
        <v>381.97</v>
      </c>
      <c r="H8919">
        <v>144569.65</v>
      </c>
      <c r="I8919">
        <v>36.51</v>
      </c>
      <c r="J8919">
        <v>7.48</v>
      </c>
      <c r="K8919">
        <v>29.04</v>
      </c>
    </row>
    <row r="8920" spans="1:11" x14ac:dyDescent="0.3">
      <c r="A8920" t="s">
        <v>783</v>
      </c>
      <c r="B8920" s="2">
        <v>46112</v>
      </c>
      <c r="C8920">
        <v>144569.65</v>
      </c>
      <c r="D8920">
        <v>627.19000000000005</v>
      </c>
      <c r="E8920">
        <v>228.51</v>
      </c>
      <c r="F8920">
        <v>2288.54</v>
      </c>
      <c r="G8920">
        <v>374.33</v>
      </c>
      <c r="H8920">
        <v>141678.26999999999</v>
      </c>
      <c r="I8920">
        <v>35.78</v>
      </c>
      <c r="J8920">
        <v>7.48</v>
      </c>
      <c r="K8920">
        <v>28.31</v>
      </c>
    </row>
    <row r="8921" spans="1:11" x14ac:dyDescent="0.3">
      <c r="A8921" t="s">
        <v>783</v>
      </c>
      <c r="B8921" s="2">
        <v>46142</v>
      </c>
      <c r="C8921">
        <v>141678.26999999999</v>
      </c>
      <c r="D8921">
        <v>614.65</v>
      </c>
      <c r="E8921">
        <v>223.94</v>
      </c>
      <c r="F8921">
        <v>2242.77</v>
      </c>
      <c r="G8921">
        <v>366.84</v>
      </c>
      <c r="H8921">
        <v>138844.72</v>
      </c>
      <c r="I8921">
        <v>35.07</v>
      </c>
      <c r="J8921">
        <v>7.48</v>
      </c>
      <c r="K8921">
        <v>27.59</v>
      </c>
    </row>
    <row r="8922" spans="1:11" x14ac:dyDescent="0.3">
      <c r="A8922" t="s">
        <v>783</v>
      </c>
      <c r="B8922" s="2">
        <v>46173</v>
      </c>
      <c r="C8922">
        <v>138844.72</v>
      </c>
      <c r="D8922">
        <v>602.35</v>
      </c>
      <c r="E8922">
        <v>219.46</v>
      </c>
      <c r="F8922">
        <v>2197.91</v>
      </c>
      <c r="G8922">
        <v>359.51</v>
      </c>
      <c r="H8922">
        <v>136067.84</v>
      </c>
      <c r="I8922">
        <v>34.36</v>
      </c>
      <c r="J8922">
        <v>7.48</v>
      </c>
      <c r="K8922">
        <v>26.89</v>
      </c>
    </row>
    <row r="8923" spans="1:11" x14ac:dyDescent="0.3">
      <c r="A8923" t="s">
        <v>783</v>
      </c>
      <c r="B8923" s="2">
        <v>46203</v>
      </c>
      <c r="C8923">
        <v>136067.84</v>
      </c>
      <c r="D8923">
        <v>590.30999999999995</v>
      </c>
      <c r="E8923">
        <v>215.08</v>
      </c>
      <c r="F8923">
        <v>2153.9499999999998</v>
      </c>
      <c r="G8923">
        <v>352.32</v>
      </c>
      <c r="H8923">
        <v>133346.49</v>
      </c>
      <c r="I8923">
        <v>33.68</v>
      </c>
      <c r="J8923">
        <v>7.48</v>
      </c>
      <c r="K8923">
        <v>26.2</v>
      </c>
    </row>
    <row r="8924" spans="1:11" x14ac:dyDescent="0.3">
      <c r="A8924" t="s">
        <v>783</v>
      </c>
      <c r="B8924" s="2">
        <v>46234</v>
      </c>
      <c r="C8924">
        <v>133346.49</v>
      </c>
      <c r="D8924">
        <v>578.5</v>
      </c>
      <c r="E8924">
        <v>210.77</v>
      </c>
      <c r="F8924">
        <v>2110.87</v>
      </c>
      <c r="G8924">
        <v>345.27</v>
      </c>
      <c r="H8924">
        <v>130679.57</v>
      </c>
      <c r="I8924">
        <v>33</v>
      </c>
      <c r="J8924">
        <v>7.48</v>
      </c>
      <c r="K8924">
        <v>25.53</v>
      </c>
    </row>
    <row r="8925" spans="1:11" x14ac:dyDescent="0.3">
      <c r="A8925" t="s">
        <v>783</v>
      </c>
      <c r="B8925" s="2">
        <v>46265</v>
      </c>
      <c r="C8925">
        <v>130679.57</v>
      </c>
      <c r="D8925">
        <v>566.92999999999995</v>
      </c>
      <c r="E8925">
        <v>206.56</v>
      </c>
      <c r="F8925">
        <v>2068.66</v>
      </c>
      <c r="G8925">
        <v>338.37</v>
      </c>
      <c r="H8925">
        <v>128065.99</v>
      </c>
      <c r="I8925">
        <v>32.340000000000003</v>
      </c>
      <c r="J8925">
        <v>7.48</v>
      </c>
      <c r="K8925">
        <v>24.87</v>
      </c>
    </row>
    <row r="8926" spans="1:11" x14ac:dyDescent="0.3">
      <c r="A8926" t="s">
        <v>783</v>
      </c>
      <c r="B8926" s="2">
        <v>46295</v>
      </c>
      <c r="C8926">
        <v>128065.99</v>
      </c>
      <c r="D8926">
        <v>555.59</v>
      </c>
      <c r="E8926">
        <v>202.43</v>
      </c>
      <c r="F8926">
        <v>2027.28</v>
      </c>
      <c r="G8926">
        <v>331.6</v>
      </c>
      <c r="H8926">
        <v>125504.68</v>
      </c>
      <c r="I8926">
        <v>31.7</v>
      </c>
      <c r="J8926">
        <v>7.48</v>
      </c>
      <c r="K8926">
        <v>24.22</v>
      </c>
    </row>
    <row r="8927" spans="1:11" x14ac:dyDescent="0.3">
      <c r="A8927" t="s">
        <v>783</v>
      </c>
      <c r="B8927" s="2">
        <v>46326</v>
      </c>
      <c r="C8927">
        <v>125504.68</v>
      </c>
      <c r="D8927">
        <v>544.48</v>
      </c>
      <c r="E8927">
        <v>198.38</v>
      </c>
      <c r="F8927">
        <v>1986.74</v>
      </c>
      <c r="G8927">
        <v>324.97000000000003</v>
      </c>
      <c r="H8927">
        <v>122994.6</v>
      </c>
      <c r="I8927">
        <v>31.06</v>
      </c>
      <c r="J8927">
        <v>7.48</v>
      </c>
      <c r="K8927">
        <v>23.59</v>
      </c>
    </row>
    <row r="8928" spans="1:11" x14ac:dyDescent="0.3">
      <c r="A8928" t="s">
        <v>783</v>
      </c>
      <c r="B8928" s="2">
        <v>46356</v>
      </c>
      <c r="C8928">
        <v>122994.6</v>
      </c>
      <c r="D8928">
        <v>533.59</v>
      </c>
      <c r="E8928">
        <v>194.41</v>
      </c>
      <c r="F8928">
        <v>1947</v>
      </c>
      <c r="G8928">
        <v>318.47000000000003</v>
      </c>
      <c r="H8928">
        <v>120534.72</v>
      </c>
      <c r="I8928">
        <v>30.44</v>
      </c>
      <c r="J8928">
        <v>7.48</v>
      </c>
      <c r="K8928">
        <v>22.97</v>
      </c>
    </row>
    <row r="8929" spans="1:11" x14ac:dyDescent="0.3">
      <c r="A8929" t="s">
        <v>783</v>
      </c>
      <c r="B8929" s="2">
        <v>46387</v>
      </c>
      <c r="C8929">
        <v>120534.72</v>
      </c>
      <c r="D8929">
        <v>522.91999999999996</v>
      </c>
      <c r="E8929">
        <v>190.52</v>
      </c>
      <c r="F8929">
        <v>1908.06</v>
      </c>
      <c r="G8929">
        <v>312.10000000000002</v>
      </c>
      <c r="H8929">
        <v>118124.04</v>
      </c>
      <c r="I8929">
        <v>29.83</v>
      </c>
      <c r="J8929">
        <v>7.48</v>
      </c>
      <c r="K8929">
        <v>22.36</v>
      </c>
    </row>
    <row r="8930" spans="1:11" x14ac:dyDescent="0.3">
      <c r="A8930" t="s">
        <v>784</v>
      </c>
      <c r="B8930" s="2">
        <v>46053</v>
      </c>
      <c r="C8930">
        <v>133947.64000000001</v>
      </c>
      <c r="D8930">
        <v>635.02</v>
      </c>
      <c r="E8930">
        <v>188.22</v>
      </c>
      <c r="F8930">
        <v>1120.5</v>
      </c>
      <c r="G8930">
        <v>272.79000000000002</v>
      </c>
      <c r="H8930">
        <v>132366.12</v>
      </c>
      <c r="I8930">
        <v>27.74</v>
      </c>
      <c r="J8930">
        <v>11.64</v>
      </c>
      <c r="K8930">
        <v>16.100000000000001</v>
      </c>
    </row>
    <row r="8931" spans="1:11" x14ac:dyDescent="0.3">
      <c r="A8931" t="s">
        <v>784</v>
      </c>
      <c r="B8931" s="2">
        <v>46081</v>
      </c>
      <c r="C8931">
        <v>132366.12</v>
      </c>
      <c r="D8931">
        <v>627.53</v>
      </c>
      <c r="E8931">
        <v>186</v>
      </c>
      <c r="F8931">
        <v>1107.27</v>
      </c>
      <c r="G8931">
        <v>269.57</v>
      </c>
      <c r="H8931">
        <v>130803.28</v>
      </c>
      <c r="I8931">
        <v>27.41</v>
      </c>
      <c r="J8931">
        <v>11.64</v>
      </c>
      <c r="K8931">
        <v>15.77</v>
      </c>
    </row>
    <row r="8932" spans="1:11" x14ac:dyDescent="0.3">
      <c r="A8932" t="s">
        <v>784</v>
      </c>
      <c r="B8932" s="2">
        <v>46112</v>
      </c>
      <c r="C8932">
        <v>130803.28</v>
      </c>
      <c r="D8932">
        <v>620.12</v>
      </c>
      <c r="E8932">
        <v>183.8</v>
      </c>
      <c r="F8932">
        <v>1094.2</v>
      </c>
      <c r="G8932">
        <v>266.39</v>
      </c>
      <c r="H8932">
        <v>129258.89</v>
      </c>
      <c r="I8932">
        <v>27.09</v>
      </c>
      <c r="J8932">
        <v>11.64</v>
      </c>
      <c r="K8932">
        <v>15.45</v>
      </c>
    </row>
    <row r="8933" spans="1:11" x14ac:dyDescent="0.3">
      <c r="A8933" t="s">
        <v>784</v>
      </c>
      <c r="B8933" s="2">
        <v>46142</v>
      </c>
      <c r="C8933">
        <v>129258.89</v>
      </c>
      <c r="D8933">
        <v>612.79</v>
      </c>
      <c r="E8933">
        <v>181.63</v>
      </c>
      <c r="F8933">
        <v>1081.28</v>
      </c>
      <c r="G8933">
        <v>263.25</v>
      </c>
      <c r="H8933">
        <v>127732.74</v>
      </c>
      <c r="I8933">
        <v>26.77</v>
      </c>
      <c r="J8933">
        <v>11.64</v>
      </c>
      <c r="K8933">
        <v>15.13</v>
      </c>
    </row>
    <row r="8934" spans="1:11" x14ac:dyDescent="0.3">
      <c r="A8934" t="s">
        <v>784</v>
      </c>
      <c r="B8934" s="2">
        <v>46173</v>
      </c>
      <c r="C8934">
        <v>127732.74</v>
      </c>
      <c r="D8934">
        <v>605.55999999999995</v>
      </c>
      <c r="E8934">
        <v>179.49</v>
      </c>
      <c r="F8934">
        <v>1068.51</v>
      </c>
      <c r="G8934">
        <v>260.14</v>
      </c>
      <c r="H8934">
        <v>126224.6</v>
      </c>
      <c r="I8934">
        <v>26.45</v>
      </c>
      <c r="J8934">
        <v>11.64</v>
      </c>
      <c r="K8934">
        <v>14.81</v>
      </c>
    </row>
    <row r="8935" spans="1:11" x14ac:dyDescent="0.3">
      <c r="A8935" t="s">
        <v>784</v>
      </c>
      <c r="B8935" s="2">
        <v>46203</v>
      </c>
      <c r="C8935">
        <v>126224.6</v>
      </c>
      <c r="D8935">
        <v>598.41</v>
      </c>
      <c r="E8935">
        <v>177.37</v>
      </c>
      <c r="F8935">
        <v>1055.9000000000001</v>
      </c>
      <c r="G8935">
        <v>257.07</v>
      </c>
      <c r="H8935">
        <v>124734.27</v>
      </c>
      <c r="I8935">
        <v>26.14</v>
      </c>
      <c r="J8935">
        <v>11.64</v>
      </c>
      <c r="K8935">
        <v>14.5</v>
      </c>
    </row>
    <row r="8936" spans="1:11" x14ac:dyDescent="0.3">
      <c r="A8936" t="s">
        <v>784</v>
      </c>
      <c r="B8936" s="2">
        <v>46234</v>
      </c>
      <c r="C8936">
        <v>124734.27</v>
      </c>
      <c r="D8936">
        <v>591.34</v>
      </c>
      <c r="E8936">
        <v>175.27</v>
      </c>
      <c r="F8936">
        <v>1043.43</v>
      </c>
      <c r="G8936">
        <v>254.03</v>
      </c>
      <c r="H8936">
        <v>123261.54</v>
      </c>
      <c r="I8936">
        <v>25.83</v>
      </c>
      <c r="J8936">
        <v>11.64</v>
      </c>
      <c r="K8936">
        <v>14.19</v>
      </c>
    </row>
    <row r="8937" spans="1:11" x14ac:dyDescent="0.3">
      <c r="A8937" t="s">
        <v>784</v>
      </c>
      <c r="B8937" s="2">
        <v>46265</v>
      </c>
      <c r="C8937">
        <v>123261.54</v>
      </c>
      <c r="D8937">
        <v>584.36</v>
      </c>
      <c r="E8937">
        <v>173.2</v>
      </c>
      <c r="F8937">
        <v>1031.1099999999999</v>
      </c>
      <c r="G8937">
        <v>251.03</v>
      </c>
      <c r="H8937">
        <v>121806.19</v>
      </c>
      <c r="I8937">
        <v>25.53</v>
      </c>
      <c r="J8937">
        <v>11.64</v>
      </c>
      <c r="K8937">
        <v>13.88</v>
      </c>
    </row>
    <row r="8938" spans="1:11" x14ac:dyDescent="0.3">
      <c r="A8938" t="s">
        <v>784</v>
      </c>
      <c r="B8938" s="2">
        <v>46295</v>
      </c>
      <c r="C8938">
        <v>121806.19</v>
      </c>
      <c r="D8938">
        <v>577.46</v>
      </c>
      <c r="E8938">
        <v>171.16</v>
      </c>
      <c r="F8938">
        <v>1018.94</v>
      </c>
      <c r="G8938">
        <v>248.07</v>
      </c>
      <c r="H8938">
        <v>120368.03</v>
      </c>
      <c r="I8938">
        <v>25.23</v>
      </c>
      <c r="J8938">
        <v>11.64</v>
      </c>
      <c r="K8938">
        <v>13.58</v>
      </c>
    </row>
    <row r="8939" spans="1:11" x14ac:dyDescent="0.3">
      <c r="A8939" t="s">
        <v>784</v>
      </c>
      <c r="B8939" s="2">
        <v>46326</v>
      </c>
      <c r="C8939">
        <v>120368.03</v>
      </c>
      <c r="D8939">
        <v>570.64</v>
      </c>
      <c r="E8939">
        <v>169.14</v>
      </c>
      <c r="F8939">
        <v>1006.91</v>
      </c>
      <c r="G8939">
        <v>245.14</v>
      </c>
      <c r="H8939">
        <v>118946.85</v>
      </c>
      <c r="I8939">
        <v>24.93</v>
      </c>
      <c r="J8939">
        <v>11.64</v>
      </c>
      <c r="K8939">
        <v>13.28</v>
      </c>
    </row>
    <row r="8940" spans="1:11" x14ac:dyDescent="0.3">
      <c r="A8940" t="s">
        <v>784</v>
      </c>
      <c r="B8940" s="2">
        <v>46356</v>
      </c>
      <c r="C8940">
        <v>118946.85</v>
      </c>
      <c r="D8940">
        <v>563.91</v>
      </c>
      <c r="E8940">
        <v>167.14</v>
      </c>
      <c r="F8940">
        <v>995.02</v>
      </c>
      <c r="G8940">
        <v>242.24</v>
      </c>
      <c r="H8940">
        <v>117542.44</v>
      </c>
      <c r="I8940">
        <v>24.63</v>
      </c>
      <c r="J8940">
        <v>11.64</v>
      </c>
      <c r="K8940">
        <v>12.99</v>
      </c>
    </row>
    <row r="8941" spans="1:11" x14ac:dyDescent="0.3">
      <c r="A8941" t="s">
        <v>784</v>
      </c>
      <c r="B8941" s="2">
        <v>46387</v>
      </c>
      <c r="C8941">
        <v>117542.44</v>
      </c>
      <c r="D8941">
        <v>557.25</v>
      </c>
      <c r="E8941">
        <v>165.17</v>
      </c>
      <c r="F8941">
        <v>983.27</v>
      </c>
      <c r="G8941">
        <v>239.38</v>
      </c>
      <c r="H8941">
        <v>116154.62</v>
      </c>
      <c r="I8941">
        <v>24.34</v>
      </c>
      <c r="J8941">
        <v>11.64</v>
      </c>
      <c r="K8941">
        <v>12.7</v>
      </c>
    </row>
    <row r="8942" spans="1:11" x14ac:dyDescent="0.3">
      <c r="A8942" t="s">
        <v>785</v>
      </c>
      <c r="B8942" s="2">
        <v>46053</v>
      </c>
      <c r="C8942">
        <v>241015.67999999999</v>
      </c>
      <c r="D8942">
        <v>1415.57</v>
      </c>
      <c r="E8942">
        <v>226.92</v>
      </c>
      <c r="F8942">
        <v>1924.54</v>
      </c>
      <c r="G8942">
        <v>502.59</v>
      </c>
      <c r="H8942">
        <v>238361.64</v>
      </c>
      <c r="I8942">
        <v>49.94</v>
      </c>
      <c r="J8942">
        <v>21.31</v>
      </c>
      <c r="K8942">
        <v>28.62</v>
      </c>
    </row>
    <row r="8943" spans="1:11" x14ac:dyDescent="0.3">
      <c r="A8943" t="s">
        <v>785</v>
      </c>
      <c r="B8943" s="2">
        <v>46081</v>
      </c>
      <c r="C8943">
        <v>238361.64</v>
      </c>
      <c r="D8943">
        <v>1399.98</v>
      </c>
      <c r="E8943">
        <v>224.42</v>
      </c>
      <c r="F8943">
        <v>1903.35</v>
      </c>
      <c r="G8943">
        <v>497.05</v>
      </c>
      <c r="H8943">
        <v>235736.82</v>
      </c>
      <c r="I8943">
        <v>49.39</v>
      </c>
      <c r="J8943">
        <v>21.31</v>
      </c>
      <c r="K8943">
        <v>28.07</v>
      </c>
    </row>
    <row r="8944" spans="1:11" x14ac:dyDescent="0.3">
      <c r="A8944" t="s">
        <v>785</v>
      </c>
      <c r="B8944" s="2">
        <v>46112</v>
      </c>
      <c r="C8944">
        <v>235736.82</v>
      </c>
      <c r="D8944">
        <v>1384.56</v>
      </c>
      <c r="E8944">
        <v>221.95</v>
      </c>
      <c r="F8944">
        <v>1882.39</v>
      </c>
      <c r="G8944">
        <v>491.58</v>
      </c>
      <c r="H8944">
        <v>233140.9</v>
      </c>
      <c r="I8944">
        <v>48.84</v>
      </c>
      <c r="J8944">
        <v>21.31</v>
      </c>
      <c r="K8944">
        <v>27.53</v>
      </c>
    </row>
    <row r="8945" spans="1:11" x14ac:dyDescent="0.3">
      <c r="A8945" t="s">
        <v>785</v>
      </c>
      <c r="B8945" s="2">
        <v>46142</v>
      </c>
      <c r="C8945">
        <v>233140.9</v>
      </c>
      <c r="D8945">
        <v>1369.31</v>
      </c>
      <c r="E8945">
        <v>219.5</v>
      </c>
      <c r="F8945">
        <v>1861.66</v>
      </c>
      <c r="G8945">
        <v>486.17</v>
      </c>
      <c r="H8945">
        <v>230573.57</v>
      </c>
      <c r="I8945">
        <v>48.3</v>
      </c>
      <c r="J8945">
        <v>21.31</v>
      </c>
      <c r="K8945">
        <v>26.99</v>
      </c>
    </row>
    <row r="8946" spans="1:11" x14ac:dyDescent="0.3">
      <c r="A8946" t="s">
        <v>785</v>
      </c>
      <c r="B8946" s="2">
        <v>46173</v>
      </c>
      <c r="C8946">
        <v>230573.57</v>
      </c>
      <c r="D8946">
        <v>1354.24</v>
      </c>
      <c r="E8946">
        <v>217.09</v>
      </c>
      <c r="F8946">
        <v>1841.16</v>
      </c>
      <c r="G8946">
        <v>480.81</v>
      </c>
      <c r="H8946">
        <v>228034.52</v>
      </c>
      <c r="I8946">
        <v>47.77</v>
      </c>
      <c r="J8946">
        <v>21.31</v>
      </c>
      <c r="K8946">
        <v>26.46</v>
      </c>
    </row>
    <row r="8947" spans="1:11" x14ac:dyDescent="0.3">
      <c r="A8947" t="s">
        <v>785</v>
      </c>
      <c r="B8947" s="2">
        <v>46203</v>
      </c>
      <c r="C8947">
        <v>228034.52</v>
      </c>
      <c r="D8947">
        <v>1339.32</v>
      </c>
      <c r="E8947">
        <v>214.7</v>
      </c>
      <c r="F8947">
        <v>1820.88</v>
      </c>
      <c r="G8947">
        <v>475.52</v>
      </c>
      <c r="H8947">
        <v>225523.42</v>
      </c>
      <c r="I8947">
        <v>47.25</v>
      </c>
      <c r="J8947">
        <v>21.31</v>
      </c>
      <c r="K8947">
        <v>25.93</v>
      </c>
    </row>
    <row r="8948" spans="1:11" x14ac:dyDescent="0.3">
      <c r="A8948" t="s">
        <v>785</v>
      </c>
      <c r="B8948" s="2">
        <v>46234</v>
      </c>
      <c r="C8948">
        <v>225523.42</v>
      </c>
      <c r="D8948">
        <v>1324.57</v>
      </c>
      <c r="E8948">
        <v>212.33</v>
      </c>
      <c r="F8948">
        <v>1800.83</v>
      </c>
      <c r="G8948">
        <v>470.28</v>
      </c>
      <c r="H8948">
        <v>223039.97</v>
      </c>
      <c r="I8948">
        <v>46.73</v>
      </c>
      <c r="J8948">
        <v>21.31</v>
      </c>
      <c r="K8948">
        <v>25.41</v>
      </c>
    </row>
    <row r="8949" spans="1:11" x14ac:dyDescent="0.3">
      <c r="A8949" t="s">
        <v>785</v>
      </c>
      <c r="B8949" s="2">
        <v>46265</v>
      </c>
      <c r="C8949">
        <v>223039.97</v>
      </c>
      <c r="D8949">
        <v>1309.99</v>
      </c>
      <c r="E8949">
        <v>209.99</v>
      </c>
      <c r="F8949">
        <v>1781</v>
      </c>
      <c r="G8949">
        <v>465.1</v>
      </c>
      <c r="H8949">
        <v>220583.88</v>
      </c>
      <c r="I8949">
        <v>46.21</v>
      </c>
      <c r="J8949">
        <v>21.31</v>
      </c>
      <c r="K8949">
        <v>24.9</v>
      </c>
    </row>
    <row r="8950" spans="1:11" x14ac:dyDescent="0.3">
      <c r="A8950" t="s">
        <v>785</v>
      </c>
      <c r="B8950" s="2">
        <v>46295</v>
      </c>
      <c r="C8950">
        <v>220583.88</v>
      </c>
      <c r="D8950">
        <v>1295.56</v>
      </c>
      <c r="E8950">
        <v>207.68</v>
      </c>
      <c r="F8950">
        <v>1761.39</v>
      </c>
      <c r="G8950">
        <v>459.98</v>
      </c>
      <c r="H8950">
        <v>218154.83</v>
      </c>
      <c r="I8950">
        <v>45.7</v>
      </c>
      <c r="J8950">
        <v>21.31</v>
      </c>
      <c r="K8950">
        <v>24.39</v>
      </c>
    </row>
    <row r="8951" spans="1:11" x14ac:dyDescent="0.3">
      <c r="A8951" t="s">
        <v>785</v>
      </c>
      <c r="B8951" s="2">
        <v>46326</v>
      </c>
      <c r="C8951">
        <v>218154.83</v>
      </c>
      <c r="D8951">
        <v>1281.3</v>
      </c>
      <c r="E8951">
        <v>205.39</v>
      </c>
      <c r="F8951">
        <v>1741.99</v>
      </c>
      <c r="G8951">
        <v>454.92</v>
      </c>
      <c r="H8951">
        <v>215752.52</v>
      </c>
      <c r="I8951">
        <v>45.2</v>
      </c>
      <c r="J8951">
        <v>21.31</v>
      </c>
      <c r="K8951">
        <v>23.89</v>
      </c>
    </row>
    <row r="8952" spans="1:11" x14ac:dyDescent="0.3">
      <c r="A8952" t="s">
        <v>785</v>
      </c>
      <c r="B8952" s="2">
        <v>46356</v>
      </c>
      <c r="C8952">
        <v>215752.52</v>
      </c>
      <c r="D8952">
        <v>1267.19</v>
      </c>
      <c r="E8952">
        <v>203.13</v>
      </c>
      <c r="F8952">
        <v>1722.81</v>
      </c>
      <c r="G8952">
        <v>449.91</v>
      </c>
      <c r="H8952">
        <v>213376.67</v>
      </c>
      <c r="I8952">
        <v>44.7</v>
      </c>
      <c r="J8952">
        <v>21.31</v>
      </c>
      <c r="K8952">
        <v>23.39</v>
      </c>
    </row>
    <row r="8953" spans="1:11" x14ac:dyDescent="0.3">
      <c r="A8953" t="s">
        <v>785</v>
      </c>
      <c r="B8953" s="2">
        <v>46387</v>
      </c>
      <c r="C8953">
        <v>213376.67</v>
      </c>
      <c r="D8953">
        <v>1253.23</v>
      </c>
      <c r="E8953">
        <v>200.89</v>
      </c>
      <c r="F8953">
        <v>1703.84</v>
      </c>
      <c r="G8953">
        <v>444.95</v>
      </c>
      <c r="H8953">
        <v>211026.99</v>
      </c>
      <c r="I8953">
        <v>44.21</v>
      </c>
      <c r="J8953">
        <v>21.31</v>
      </c>
      <c r="K8953">
        <v>22.9</v>
      </c>
    </row>
    <row r="8954" spans="1:11" x14ac:dyDescent="0.3">
      <c r="A8954" t="s">
        <v>786</v>
      </c>
      <c r="B8954" s="2">
        <v>46053</v>
      </c>
      <c r="C8954">
        <v>403706.41</v>
      </c>
      <c r="D8954">
        <v>1838.21</v>
      </c>
      <c r="E8954">
        <v>643.94000000000005</v>
      </c>
      <c r="F8954">
        <v>2381.36</v>
      </c>
      <c r="G8954">
        <v>609.05999999999995</v>
      </c>
      <c r="H8954">
        <v>400072.05</v>
      </c>
      <c r="I8954">
        <v>83.73</v>
      </c>
      <c r="J8954">
        <v>7.09</v>
      </c>
      <c r="K8954">
        <v>76.64</v>
      </c>
    </row>
    <row r="8955" spans="1:11" x14ac:dyDescent="0.3">
      <c r="A8955" t="s">
        <v>786</v>
      </c>
      <c r="B8955" s="2">
        <v>46081</v>
      </c>
      <c r="C8955">
        <v>400072.05</v>
      </c>
      <c r="D8955">
        <v>1821.66</v>
      </c>
      <c r="E8955">
        <v>638.15</v>
      </c>
      <c r="F8955">
        <v>2359.92</v>
      </c>
      <c r="G8955">
        <v>603.58000000000004</v>
      </c>
      <c r="H8955">
        <v>396470.41</v>
      </c>
      <c r="I8955">
        <v>82.97</v>
      </c>
      <c r="J8955">
        <v>7.09</v>
      </c>
      <c r="K8955">
        <v>75.89</v>
      </c>
    </row>
    <row r="8956" spans="1:11" x14ac:dyDescent="0.3">
      <c r="A8956" t="s">
        <v>786</v>
      </c>
      <c r="B8956" s="2">
        <v>46112</v>
      </c>
      <c r="C8956">
        <v>396470.41</v>
      </c>
      <c r="D8956">
        <v>1805.26</v>
      </c>
      <c r="E8956">
        <v>632.4</v>
      </c>
      <c r="F8956">
        <v>2338.67</v>
      </c>
      <c r="G8956">
        <v>598.14</v>
      </c>
      <c r="H8956">
        <v>392901.2</v>
      </c>
      <c r="I8956">
        <v>82.23</v>
      </c>
      <c r="J8956">
        <v>7.09</v>
      </c>
      <c r="K8956">
        <v>75.14</v>
      </c>
    </row>
    <row r="8957" spans="1:11" x14ac:dyDescent="0.3">
      <c r="A8957" t="s">
        <v>786</v>
      </c>
      <c r="B8957" s="2">
        <v>46142</v>
      </c>
      <c r="C8957">
        <v>392901.2</v>
      </c>
      <c r="D8957">
        <v>1789.01</v>
      </c>
      <c r="E8957">
        <v>626.71</v>
      </c>
      <c r="F8957">
        <v>2317.62</v>
      </c>
      <c r="G8957">
        <v>592.76</v>
      </c>
      <c r="H8957">
        <v>389364.11</v>
      </c>
      <c r="I8957">
        <v>81.489999999999995</v>
      </c>
      <c r="J8957">
        <v>7.09</v>
      </c>
      <c r="K8957">
        <v>74.400000000000006</v>
      </c>
    </row>
    <row r="8958" spans="1:11" x14ac:dyDescent="0.3">
      <c r="A8958" t="s">
        <v>786</v>
      </c>
      <c r="B8958" s="2">
        <v>46173</v>
      </c>
      <c r="C8958">
        <v>389364.11</v>
      </c>
      <c r="D8958">
        <v>1772.9</v>
      </c>
      <c r="E8958">
        <v>621.07000000000005</v>
      </c>
      <c r="F8958">
        <v>2296.75</v>
      </c>
      <c r="G8958">
        <v>587.41999999999996</v>
      </c>
      <c r="H8958">
        <v>385858.87</v>
      </c>
      <c r="I8958">
        <v>80.75</v>
      </c>
      <c r="J8958">
        <v>7.09</v>
      </c>
      <c r="K8958">
        <v>73.66</v>
      </c>
    </row>
    <row r="8959" spans="1:11" x14ac:dyDescent="0.3">
      <c r="A8959" t="s">
        <v>786</v>
      </c>
      <c r="B8959" s="2">
        <v>46203</v>
      </c>
      <c r="C8959">
        <v>385858.87</v>
      </c>
      <c r="D8959">
        <v>1756.94</v>
      </c>
      <c r="E8959">
        <v>615.48</v>
      </c>
      <c r="F8959">
        <v>2276.08</v>
      </c>
      <c r="G8959">
        <v>582.13</v>
      </c>
      <c r="H8959">
        <v>382385.18</v>
      </c>
      <c r="I8959">
        <v>80.03</v>
      </c>
      <c r="J8959">
        <v>7.09</v>
      </c>
      <c r="K8959">
        <v>72.94</v>
      </c>
    </row>
    <row r="8960" spans="1:11" x14ac:dyDescent="0.3">
      <c r="A8960" t="s">
        <v>786</v>
      </c>
      <c r="B8960" s="2">
        <v>46234</v>
      </c>
      <c r="C8960">
        <v>382385.18</v>
      </c>
      <c r="D8960">
        <v>1741.13</v>
      </c>
      <c r="E8960">
        <v>609.92999999999995</v>
      </c>
      <c r="F8960">
        <v>2255.59</v>
      </c>
      <c r="G8960">
        <v>576.89</v>
      </c>
      <c r="H8960">
        <v>378942.77</v>
      </c>
      <c r="I8960">
        <v>79.3</v>
      </c>
      <c r="J8960">
        <v>7.09</v>
      </c>
      <c r="K8960">
        <v>72.22</v>
      </c>
    </row>
    <row r="8961" spans="1:11" x14ac:dyDescent="0.3">
      <c r="A8961" t="s">
        <v>786</v>
      </c>
      <c r="B8961" s="2">
        <v>46265</v>
      </c>
      <c r="C8961">
        <v>378942.77</v>
      </c>
      <c r="D8961">
        <v>1725.45</v>
      </c>
      <c r="E8961">
        <v>604.44000000000005</v>
      </c>
      <c r="F8961">
        <v>2235.2800000000002</v>
      </c>
      <c r="G8961">
        <v>571.70000000000005</v>
      </c>
      <c r="H8961">
        <v>375531.34</v>
      </c>
      <c r="I8961">
        <v>78.59</v>
      </c>
      <c r="J8961">
        <v>7.09</v>
      </c>
      <c r="K8961">
        <v>71.5</v>
      </c>
    </row>
    <row r="8962" spans="1:11" x14ac:dyDescent="0.3">
      <c r="A8962" t="s">
        <v>786</v>
      </c>
      <c r="B8962" s="2">
        <v>46295</v>
      </c>
      <c r="C8962">
        <v>375531.34</v>
      </c>
      <c r="D8962">
        <v>1709.92</v>
      </c>
      <c r="E8962">
        <v>599</v>
      </c>
      <c r="F8962">
        <v>2215.16</v>
      </c>
      <c r="G8962">
        <v>566.54999999999995</v>
      </c>
      <c r="H8962">
        <v>372150.63</v>
      </c>
      <c r="I8962">
        <v>77.88</v>
      </c>
      <c r="J8962">
        <v>7.09</v>
      </c>
      <c r="K8962">
        <v>70.8</v>
      </c>
    </row>
    <row r="8963" spans="1:11" x14ac:dyDescent="0.3">
      <c r="A8963" t="s">
        <v>786</v>
      </c>
      <c r="B8963" s="2">
        <v>46326</v>
      </c>
      <c r="C8963">
        <v>372150.63</v>
      </c>
      <c r="D8963">
        <v>1694.53</v>
      </c>
      <c r="E8963">
        <v>593.61</v>
      </c>
      <c r="F8963">
        <v>2195.2199999999998</v>
      </c>
      <c r="G8963">
        <v>561.45000000000005</v>
      </c>
      <c r="H8963">
        <v>368800.35</v>
      </c>
      <c r="I8963">
        <v>77.180000000000007</v>
      </c>
      <c r="J8963">
        <v>7.09</v>
      </c>
      <c r="K8963">
        <v>70.09</v>
      </c>
    </row>
    <row r="8964" spans="1:11" x14ac:dyDescent="0.3">
      <c r="A8964" t="s">
        <v>786</v>
      </c>
      <c r="B8964" s="2">
        <v>46356</v>
      </c>
      <c r="C8964">
        <v>368800.35</v>
      </c>
      <c r="D8964">
        <v>1679.27</v>
      </c>
      <c r="E8964">
        <v>588.27</v>
      </c>
      <c r="F8964">
        <v>2175.4499999999998</v>
      </c>
      <c r="G8964">
        <v>556.4</v>
      </c>
      <c r="H8964">
        <v>365480.24</v>
      </c>
      <c r="I8964">
        <v>76.489999999999995</v>
      </c>
      <c r="J8964">
        <v>7.09</v>
      </c>
      <c r="K8964">
        <v>69.400000000000006</v>
      </c>
    </row>
    <row r="8965" spans="1:11" x14ac:dyDescent="0.3">
      <c r="A8965" t="s">
        <v>786</v>
      </c>
      <c r="B8965" s="2">
        <v>46387</v>
      </c>
      <c r="C8965">
        <v>365480.24</v>
      </c>
      <c r="D8965">
        <v>1664.15</v>
      </c>
      <c r="E8965">
        <v>582.97</v>
      </c>
      <c r="F8965">
        <v>2155.87</v>
      </c>
      <c r="G8965">
        <v>551.39</v>
      </c>
      <c r="H8965">
        <v>362190.01</v>
      </c>
      <c r="I8965">
        <v>75.8</v>
      </c>
      <c r="J8965">
        <v>7.09</v>
      </c>
      <c r="K8965">
        <v>68.709999999999994</v>
      </c>
    </row>
    <row r="8966" spans="1:11" x14ac:dyDescent="0.3">
      <c r="A8966" t="s">
        <v>787</v>
      </c>
      <c r="B8966" s="2">
        <v>46053</v>
      </c>
      <c r="C8966">
        <v>349481.57</v>
      </c>
      <c r="D8966">
        <v>1637.9</v>
      </c>
      <c r="E8966">
        <v>389.08</v>
      </c>
      <c r="F8966">
        <v>5347.76</v>
      </c>
      <c r="G8966">
        <v>608.01</v>
      </c>
      <c r="H8966">
        <v>343136.73</v>
      </c>
      <c r="I8966">
        <v>72.150000000000006</v>
      </c>
      <c r="J8966">
        <v>6.75</v>
      </c>
      <c r="K8966">
        <v>65.400000000000006</v>
      </c>
    </row>
    <row r="8967" spans="1:11" x14ac:dyDescent="0.3">
      <c r="A8967" t="s">
        <v>787</v>
      </c>
      <c r="B8967" s="2">
        <v>46081</v>
      </c>
      <c r="C8967">
        <v>343136.73</v>
      </c>
      <c r="D8967">
        <v>1608.17</v>
      </c>
      <c r="E8967">
        <v>382.01</v>
      </c>
      <c r="F8967">
        <v>5250.67</v>
      </c>
      <c r="G8967">
        <v>596.97</v>
      </c>
      <c r="H8967">
        <v>336907.08</v>
      </c>
      <c r="I8967">
        <v>70.84</v>
      </c>
      <c r="J8967">
        <v>6.75</v>
      </c>
      <c r="K8967">
        <v>64.09</v>
      </c>
    </row>
    <row r="8968" spans="1:11" x14ac:dyDescent="0.3">
      <c r="A8968" t="s">
        <v>787</v>
      </c>
      <c r="B8968" s="2">
        <v>46112</v>
      </c>
      <c r="C8968">
        <v>336907.08</v>
      </c>
      <c r="D8968">
        <v>1578.97</v>
      </c>
      <c r="E8968">
        <v>375.08</v>
      </c>
      <c r="F8968">
        <v>5155.3500000000004</v>
      </c>
      <c r="G8968">
        <v>586.13</v>
      </c>
      <c r="H8968">
        <v>330790.52</v>
      </c>
      <c r="I8968">
        <v>69.55</v>
      </c>
      <c r="J8968">
        <v>6.75</v>
      </c>
      <c r="K8968">
        <v>62.8</v>
      </c>
    </row>
    <row r="8969" spans="1:11" x14ac:dyDescent="0.3">
      <c r="A8969" t="s">
        <v>787</v>
      </c>
      <c r="B8969" s="2">
        <v>46142</v>
      </c>
      <c r="C8969">
        <v>330790.52</v>
      </c>
      <c r="D8969">
        <v>1550.3</v>
      </c>
      <c r="E8969">
        <v>368.27</v>
      </c>
      <c r="F8969">
        <v>5061.75</v>
      </c>
      <c r="G8969">
        <v>575.49</v>
      </c>
      <c r="H8969">
        <v>324785.02</v>
      </c>
      <c r="I8969">
        <v>68.290000000000006</v>
      </c>
      <c r="J8969">
        <v>6.75</v>
      </c>
      <c r="K8969">
        <v>61.54</v>
      </c>
    </row>
    <row r="8970" spans="1:11" x14ac:dyDescent="0.3">
      <c r="A8970" t="s">
        <v>787</v>
      </c>
      <c r="B8970" s="2">
        <v>46173</v>
      </c>
      <c r="C8970">
        <v>324785.02</v>
      </c>
      <c r="D8970">
        <v>1522.16</v>
      </c>
      <c r="E8970">
        <v>361.58</v>
      </c>
      <c r="F8970">
        <v>4969.8500000000004</v>
      </c>
      <c r="G8970">
        <v>565.04</v>
      </c>
      <c r="H8970">
        <v>318888.53999999998</v>
      </c>
      <c r="I8970">
        <v>67.05</v>
      </c>
      <c r="J8970">
        <v>6.75</v>
      </c>
      <c r="K8970">
        <v>60.3</v>
      </c>
    </row>
    <row r="8971" spans="1:11" x14ac:dyDescent="0.3">
      <c r="A8971" t="s">
        <v>787</v>
      </c>
      <c r="B8971" s="2">
        <v>46203</v>
      </c>
      <c r="C8971">
        <v>318888.53999999998</v>
      </c>
      <c r="D8971">
        <v>1494.52</v>
      </c>
      <c r="E8971">
        <v>355.02</v>
      </c>
      <c r="F8971">
        <v>4879.63</v>
      </c>
      <c r="G8971">
        <v>554.78</v>
      </c>
      <c r="H8971">
        <v>313099.11</v>
      </c>
      <c r="I8971">
        <v>65.83</v>
      </c>
      <c r="J8971">
        <v>6.75</v>
      </c>
      <c r="K8971">
        <v>59.08</v>
      </c>
    </row>
    <row r="8972" spans="1:11" x14ac:dyDescent="0.3">
      <c r="A8972" t="s">
        <v>787</v>
      </c>
      <c r="B8972" s="2">
        <v>46234</v>
      </c>
      <c r="C8972">
        <v>313099.11</v>
      </c>
      <c r="D8972">
        <v>1467.39</v>
      </c>
      <c r="E8972">
        <v>348.57</v>
      </c>
      <c r="F8972">
        <v>4791.04</v>
      </c>
      <c r="G8972">
        <v>544.71</v>
      </c>
      <c r="H8972">
        <v>307414.8</v>
      </c>
      <c r="I8972">
        <v>64.64</v>
      </c>
      <c r="J8972">
        <v>6.75</v>
      </c>
      <c r="K8972">
        <v>57.89</v>
      </c>
    </row>
    <row r="8973" spans="1:11" x14ac:dyDescent="0.3">
      <c r="A8973" t="s">
        <v>787</v>
      </c>
      <c r="B8973" s="2">
        <v>46265</v>
      </c>
      <c r="C8973">
        <v>307414.8</v>
      </c>
      <c r="D8973">
        <v>1440.75</v>
      </c>
      <c r="E8973">
        <v>342.24</v>
      </c>
      <c r="F8973">
        <v>4704.0600000000004</v>
      </c>
      <c r="G8973">
        <v>534.82000000000005</v>
      </c>
      <c r="H8973">
        <v>301833.68</v>
      </c>
      <c r="I8973">
        <v>63.46</v>
      </c>
      <c r="J8973">
        <v>6.75</v>
      </c>
      <c r="K8973">
        <v>56.71</v>
      </c>
    </row>
    <row r="8974" spans="1:11" x14ac:dyDescent="0.3">
      <c r="A8974" t="s">
        <v>787</v>
      </c>
      <c r="B8974" s="2">
        <v>46295</v>
      </c>
      <c r="C8974">
        <v>301833.68</v>
      </c>
      <c r="D8974">
        <v>1414.59</v>
      </c>
      <c r="E8974">
        <v>336.03</v>
      </c>
      <c r="F8974">
        <v>4618.6499999999996</v>
      </c>
      <c r="G8974">
        <v>525.11</v>
      </c>
      <c r="H8974">
        <v>296353.88</v>
      </c>
      <c r="I8974">
        <v>62.31</v>
      </c>
      <c r="J8974">
        <v>6.75</v>
      </c>
      <c r="K8974">
        <v>55.56</v>
      </c>
    </row>
    <row r="8975" spans="1:11" x14ac:dyDescent="0.3">
      <c r="A8975" t="s">
        <v>787</v>
      </c>
      <c r="B8975" s="2">
        <v>46326</v>
      </c>
      <c r="C8975">
        <v>296353.88</v>
      </c>
      <c r="D8975">
        <v>1388.91</v>
      </c>
      <c r="E8975">
        <v>329.93</v>
      </c>
      <c r="F8975">
        <v>4534.8</v>
      </c>
      <c r="G8975">
        <v>515.58000000000004</v>
      </c>
      <c r="H8975">
        <v>290973.57</v>
      </c>
      <c r="I8975">
        <v>61.18</v>
      </c>
      <c r="J8975">
        <v>6.75</v>
      </c>
      <c r="K8975">
        <v>54.43</v>
      </c>
    </row>
    <row r="8976" spans="1:11" x14ac:dyDescent="0.3">
      <c r="A8976" t="s">
        <v>787</v>
      </c>
      <c r="B8976" s="2">
        <v>46356</v>
      </c>
      <c r="C8976">
        <v>290973.57</v>
      </c>
      <c r="D8976">
        <v>1363.7</v>
      </c>
      <c r="E8976">
        <v>323.94</v>
      </c>
      <c r="F8976">
        <v>4452.47</v>
      </c>
      <c r="G8976">
        <v>506.22</v>
      </c>
      <c r="H8976">
        <v>285690.94</v>
      </c>
      <c r="I8976">
        <v>60.07</v>
      </c>
      <c r="J8976">
        <v>6.75</v>
      </c>
      <c r="K8976">
        <v>53.32</v>
      </c>
    </row>
    <row r="8977" spans="1:11" x14ac:dyDescent="0.3">
      <c r="A8977" t="s">
        <v>787</v>
      </c>
      <c r="B8977" s="2">
        <v>46387</v>
      </c>
      <c r="C8977">
        <v>285690.94</v>
      </c>
      <c r="D8977">
        <v>1338.94</v>
      </c>
      <c r="E8977">
        <v>318.06</v>
      </c>
      <c r="F8977">
        <v>4371.6400000000003</v>
      </c>
      <c r="G8977">
        <v>497.03</v>
      </c>
      <c r="H8977">
        <v>280504.21999999997</v>
      </c>
      <c r="I8977">
        <v>58.98</v>
      </c>
      <c r="J8977">
        <v>6.75</v>
      </c>
      <c r="K8977">
        <v>52.23</v>
      </c>
    </row>
    <row r="8978" spans="1:11" x14ac:dyDescent="0.3">
      <c r="A8978" t="s">
        <v>788</v>
      </c>
      <c r="B8978" s="2">
        <v>46053</v>
      </c>
      <c r="C8978">
        <v>342615.66</v>
      </c>
      <c r="D8978">
        <v>1537.2</v>
      </c>
      <c r="E8978">
        <v>403.16</v>
      </c>
      <c r="F8978">
        <v>1862.64</v>
      </c>
      <c r="G8978">
        <v>1057.55</v>
      </c>
      <c r="H8978">
        <v>339292.32</v>
      </c>
      <c r="I8978">
        <v>71.03</v>
      </c>
      <c r="J8978">
        <v>6.49</v>
      </c>
      <c r="K8978">
        <v>64.540000000000006</v>
      </c>
    </row>
    <row r="8979" spans="1:11" x14ac:dyDescent="0.3">
      <c r="A8979" t="s">
        <v>788</v>
      </c>
      <c r="B8979" s="2">
        <v>46081</v>
      </c>
      <c r="C8979">
        <v>339292.32</v>
      </c>
      <c r="D8979">
        <v>1522.29</v>
      </c>
      <c r="E8979">
        <v>399.25</v>
      </c>
      <c r="F8979">
        <v>1844.57</v>
      </c>
      <c r="G8979">
        <v>1047.29</v>
      </c>
      <c r="H8979">
        <v>336001.21</v>
      </c>
      <c r="I8979">
        <v>70.34</v>
      </c>
      <c r="J8979">
        <v>6.49</v>
      </c>
      <c r="K8979">
        <v>63.85</v>
      </c>
    </row>
    <row r="8980" spans="1:11" x14ac:dyDescent="0.3">
      <c r="A8980" t="s">
        <v>788</v>
      </c>
      <c r="B8980" s="2">
        <v>46112</v>
      </c>
      <c r="C8980">
        <v>336001.21</v>
      </c>
      <c r="D8980">
        <v>1507.53</v>
      </c>
      <c r="E8980">
        <v>395.38</v>
      </c>
      <c r="F8980">
        <v>1826.68</v>
      </c>
      <c r="G8980">
        <v>1037.1300000000001</v>
      </c>
      <c r="H8980">
        <v>332742.02</v>
      </c>
      <c r="I8980">
        <v>69.66</v>
      </c>
      <c r="J8980">
        <v>6.49</v>
      </c>
      <c r="K8980">
        <v>63.17</v>
      </c>
    </row>
    <row r="8981" spans="1:11" x14ac:dyDescent="0.3">
      <c r="A8981" t="s">
        <v>788</v>
      </c>
      <c r="B8981" s="2">
        <v>46142</v>
      </c>
      <c r="C8981">
        <v>332742.02</v>
      </c>
      <c r="D8981">
        <v>1492.9</v>
      </c>
      <c r="E8981">
        <v>391.54</v>
      </c>
      <c r="F8981">
        <v>1808.96</v>
      </c>
      <c r="G8981">
        <v>1027.07</v>
      </c>
      <c r="H8981">
        <v>329514.45</v>
      </c>
      <c r="I8981">
        <v>68.989999999999995</v>
      </c>
      <c r="J8981">
        <v>6.49</v>
      </c>
      <c r="K8981">
        <v>62.49</v>
      </c>
    </row>
    <row r="8982" spans="1:11" x14ac:dyDescent="0.3">
      <c r="A8982" t="s">
        <v>788</v>
      </c>
      <c r="B8982" s="2">
        <v>46173</v>
      </c>
      <c r="C8982">
        <v>329514.45</v>
      </c>
      <c r="D8982">
        <v>1478.42</v>
      </c>
      <c r="E8982">
        <v>387.74</v>
      </c>
      <c r="F8982">
        <v>1791.41</v>
      </c>
      <c r="G8982">
        <v>1017.11</v>
      </c>
      <c r="H8982">
        <v>326318.19</v>
      </c>
      <c r="I8982">
        <v>68.319999999999993</v>
      </c>
      <c r="J8982">
        <v>6.49</v>
      </c>
      <c r="K8982">
        <v>61.83</v>
      </c>
    </row>
    <row r="8983" spans="1:11" x14ac:dyDescent="0.3">
      <c r="A8983" t="s">
        <v>788</v>
      </c>
      <c r="B8983" s="2">
        <v>46203</v>
      </c>
      <c r="C8983">
        <v>326318.19</v>
      </c>
      <c r="D8983">
        <v>1464.08</v>
      </c>
      <c r="E8983">
        <v>383.98</v>
      </c>
      <c r="F8983">
        <v>1774.03</v>
      </c>
      <c r="G8983">
        <v>1007.24</v>
      </c>
      <c r="H8983">
        <v>323152.93</v>
      </c>
      <c r="I8983">
        <v>67.650000000000006</v>
      </c>
      <c r="J8983">
        <v>6.49</v>
      </c>
      <c r="K8983">
        <v>61.16</v>
      </c>
    </row>
    <row r="8984" spans="1:11" x14ac:dyDescent="0.3">
      <c r="A8984" t="s">
        <v>788</v>
      </c>
      <c r="B8984" s="2">
        <v>46234</v>
      </c>
      <c r="C8984">
        <v>323152.93</v>
      </c>
      <c r="D8984">
        <v>1449.88</v>
      </c>
      <c r="E8984">
        <v>380.26</v>
      </c>
      <c r="F8984">
        <v>1756.83</v>
      </c>
      <c r="G8984">
        <v>997.47</v>
      </c>
      <c r="H8984">
        <v>320018.37</v>
      </c>
      <c r="I8984">
        <v>67</v>
      </c>
      <c r="J8984">
        <v>6.49</v>
      </c>
      <c r="K8984">
        <v>60.51</v>
      </c>
    </row>
    <row r="8985" spans="1:11" x14ac:dyDescent="0.3">
      <c r="A8985" t="s">
        <v>788</v>
      </c>
      <c r="B8985" s="2">
        <v>46265</v>
      </c>
      <c r="C8985">
        <v>320018.37</v>
      </c>
      <c r="D8985">
        <v>1435.82</v>
      </c>
      <c r="E8985">
        <v>376.57</v>
      </c>
      <c r="F8985">
        <v>1739.79</v>
      </c>
      <c r="G8985">
        <v>987.8</v>
      </c>
      <c r="H8985">
        <v>316914.21999999997</v>
      </c>
      <c r="I8985">
        <v>66.349999999999994</v>
      </c>
      <c r="J8985">
        <v>6.49</v>
      </c>
      <c r="K8985">
        <v>59.86</v>
      </c>
    </row>
    <row r="8986" spans="1:11" x14ac:dyDescent="0.3">
      <c r="A8986" t="s">
        <v>788</v>
      </c>
      <c r="B8986" s="2">
        <v>46295</v>
      </c>
      <c r="C8986">
        <v>316914.21999999997</v>
      </c>
      <c r="D8986">
        <v>1421.89</v>
      </c>
      <c r="E8986">
        <v>372.92</v>
      </c>
      <c r="F8986">
        <v>1722.91</v>
      </c>
      <c r="G8986">
        <v>978.22</v>
      </c>
      <c r="H8986">
        <v>313840.17</v>
      </c>
      <c r="I8986">
        <v>65.7</v>
      </c>
      <c r="J8986">
        <v>6.49</v>
      </c>
      <c r="K8986">
        <v>59.21</v>
      </c>
    </row>
    <row r="8987" spans="1:11" x14ac:dyDescent="0.3">
      <c r="A8987" t="s">
        <v>788</v>
      </c>
      <c r="B8987" s="2">
        <v>46326</v>
      </c>
      <c r="C8987">
        <v>313840.17</v>
      </c>
      <c r="D8987">
        <v>1408.1</v>
      </c>
      <c r="E8987">
        <v>369.3</v>
      </c>
      <c r="F8987">
        <v>1706.2</v>
      </c>
      <c r="G8987">
        <v>968.73</v>
      </c>
      <c r="H8987">
        <v>310795.95</v>
      </c>
      <c r="I8987">
        <v>65.069999999999993</v>
      </c>
      <c r="J8987">
        <v>6.49</v>
      </c>
      <c r="K8987">
        <v>58.58</v>
      </c>
    </row>
    <row r="8988" spans="1:11" x14ac:dyDescent="0.3">
      <c r="A8988" t="s">
        <v>788</v>
      </c>
      <c r="B8988" s="2">
        <v>46356</v>
      </c>
      <c r="C8988">
        <v>310795.95</v>
      </c>
      <c r="D8988">
        <v>1394.44</v>
      </c>
      <c r="E8988">
        <v>365.72</v>
      </c>
      <c r="F8988">
        <v>1689.65</v>
      </c>
      <c r="G8988">
        <v>959.33</v>
      </c>
      <c r="H8988">
        <v>307781.25</v>
      </c>
      <c r="I8988">
        <v>64.44</v>
      </c>
      <c r="J8988">
        <v>6.49</v>
      </c>
      <c r="K8988">
        <v>57.95</v>
      </c>
    </row>
    <row r="8989" spans="1:11" x14ac:dyDescent="0.3">
      <c r="A8989" t="s">
        <v>788</v>
      </c>
      <c r="B8989" s="2">
        <v>46387</v>
      </c>
      <c r="C8989">
        <v>307781.25</v>
      </c>
      <c r="D8989">
        <v>1380.91</v>
      </c>
      <c r="E8989">
        <v>362.17</v>
      </c>
      <c r="F8989">
        <v>1673.26</v>
      </c>
      <c r="G8989">
        <v>950.03</v>
      </c>
      <c r="H8989">
        <v>304795.8</v>
      </c>
      <c r="I8989">
        <v>63.81</v>
      </c>
      <c r="J8989">
        <v>6.49</v>
      </c>
      <c r="K8989">
        <v>57.32</v>
      </c>
    </row>
    <row r="8990" spans="1:11" x14ac:dyDescent="0.3">
      <c r="A8990" t="s">
        <v>789</v>
      </c>
      <c r="B8990" s="2">
        <v>46053</v>
      </c>
      <c r="C8990">
        <v>536530.64</v>
      </c>
      <c r="D8990">
        <v>2768.05</v>
      </c>
      <c r="E8990">
        <v>677.77</v>
      </c>
      <c r="F8990">
        <v>7283.16</v>
      </c>
      <c r="G8990">
        <v>1467.19</v>
      </c>
      <c r="H8990">
        <v>527102.52</v>
      </c>
      <c r="I8990">
        <v>110.8</v>
      </c>
      <c r="J8990">
        <v>5.4</v>
      </c>
      <c r="K8990">
        <v>105.4</v>
      </c>
    </row>
    <row r="8991" spans="1:11" x14ac:dyDescent="0.3">
      <c r="A8991" t="s">
        <v>789</v>
      </c>
      <c r="B8991" s="2">
        <v>46081</v>
      </c>
      <c r="C8991">
        <v>527102.52</v>
      </c>
      <c r="D8991">
        <v>2719.41</v>
      </c>
      <c r="E8991">
        <v>665.86</v>
      </c>
      <c r="F8991">
        <v>7155.18</v>
      </c>
      <c r="G8991">
        <v>1441.41</v>
      </c>
      <c r="H8991">
        <v>517840.07</v>
      </c>
      <c r="I8991">
        <v>108.85</v>
      </c>
      <c r="J8991">
        <v>5.4</v>
      </c>
      <c r="K8991">
        <v>103.45</v>
      </c>
    </row>
    <row r="8992" spans="1:11" x14ac:dyDescent="0.3">
      <c r="A8992" t="s">
        <v>789</v>
      </c>
      <c r="B8992" s="2">
        <v>46112</v>
      </c>
      <c r="C8992">
        <v>517840.07</v>
      </c>
      <c r="D8992">
        <v>2671.62</v>
      </c>
      <c r="E8992">
        <v>654.16</v>
      </c>
      <c r="F8992">
        <v>7029.44</v>
      </c>
      <c r="G8992">
        <v>1416.08</v>
      </c>
      <c r="H8992">
        <v>508740.38</v>
      </c>
      <c r="I8992">
        <v>106.94</v>
      </c>
      <c r="J8992">
        <v>5.4</v>
      </c>
      <c r="K8992">
        <v>101.54</v>
      </c>
    </row>
    <row r="8993" spans="1:11" x14ac:dyDescent="0.3">
      <c r="A8993" t="s">
        <v>789</v>
      </c>
      <c r="B8993" s="2">
        <v>46142</v>
      </c>
      <c r="C8993">
        <v>508740.38</v>
      </c>
      <c r="D8993">
        <v>2624.68</v>
      </c>
      <c r="E8993">
        <v>642.66999999999996</v>
      </c>
      <c r="F8993">
        <v>6905.92</v>
      </c>
      <c r="G8993">
        <v>1391.2</v>
      </c>
      <c r="H8993">
        <v>499800.6</v>
      </c>
      <c r="I8993">
        <v>105.06</v>
      </c>
      <c r="J8993">
        <v>5.4</v>
      </c>
      <c r="K8993">
        <v>99.66</v>
      </c>
    </row>
    <row r="8994" spans="1:11" x14ac:dyDescent="0.3">
      <c r="A8994" t="s">
        <v>789</v>
      </c>
      <c r="B8994" s="2">
        <v>46173</v>
      </c>
      <c r="C8994">
        <v>499800.6</v>
      </c>
      <c r="D8994">
        <v>2578.5500000000002</v>
      </c>
      <c r="E8994">
        <v>631.37</v>
      </c>
      <c r="F8994">
        <v>6784.57</v>
      </c>
      <c r="G8994">
        <v>1366.75</v>
      </c>
      <c r="H8994">
        <v>491017.91</v>
      </c>
      <c r="I8994">
        <v>103.21</v>
      </c>
      <c r="J8994">
        <v>5.4</v>
      </c>
      <c r="K8994">
        <v>97.81</v>
      </c>
    </row>
    <row r="8995" spans="1:11" x14ac:dyDescent="0.3">
      <c r="A8995" t="s">
        <v>789</v>
      </c>
      <c r="B8995" s="2">
        <v>46203</v>
      </c>
      <c r="C8995">
        <v>491017.91</v>
      </c>
      <c r="D8995">
        <v>2533.2399999999998</v>
      </c>
      <c r="E8995">
        <v>620.28</v>
      </c>
      <c r="F8995">
        <v>6665.35</v>
      </c>
      <c r="G8995">
        <v>1342.73</v>
      </c>
      <c r="H8995">
        <v>482389.55</v>
      </c>
      <c r="I8995">
        <v>101.4</v>
      </c>
      <c r="J8995">
        <v>5.4</v>
      </c>
      <c r="K8995">
        <v>96</v>
      </c>
    </row>
    <row r="8996" spans="1:11" x14ac:dyDescent="0.3">
      <c r="A8996" t="s">
        <v>789</v>
      </c>
      <c r="B8996" s="2">
        <v>46234</v>
      </c>
      <c r="C8996">
        <v>482389.55</v>
      </c>
      <c r="D8996">
        <v>2488.73</v>
      </c>
      <c r="E8996">
        <v>609.38</v>
      </c>
      <c r="F8996">
        <v>6548.22</v>
      </c>
      <c r="G8996">
        <v>1319.14</v>
      </c>
      <c r="H8996">
        <v>473912.81</v>
      </c>
      <c r="I8996">
        <v>99.61</v>
      </c>
      <c r="J8996">
        <v>5.4</v>
      </c>
      <c r="K8996">
        <v>94.22</v>
      </c>
    </row>
    <row r="8997" spans="1:11" x14ac:dyDescent="0.3">
      <c r="A8997" t="s">
        <v>789</v>
      </c>
      <c r="B8997" s="2">
        <v>46265</v>
      </c>
      <c r="C8997">
        <v>473912.81</v>
      </c>
      <c r="D8997">
        <v>2445</v>
      </c>
      <c r="E8997">
        <v>598.66999999999996</v>
      </c>
      <c r="F8997">
        <v>6433.15</v>
      </c>
      <c r="G8997">
        <v>1295.96</v>
      </c>
      <c r="H8997">
        <v>465585.03</v>
      </c>
      <c r="I8997">
        <v>97.86</v>
      </c>
      <c r="J8997">
        <v>5.4</v>
      </c>
      <c r="K8997">
        <v>92.47</v>
      </c>
    </row>
    <row r="8998" spans="1:11" x14ac:dyDescent="0.3">
      <c r="A8998" t="s">
        <v>789</v>
      </c>
      <c r="B8998" s="2">
        <v>46295</v>
      </c>
      <c r="C8998">
        <v>465585.03</v>
      </c>
      <c r="D8998">
        <v>2402.0300000000002</v>
      </c>
      <c r="E8998">
        <v>588.15</v>
      </c>
      <c r="F8998">
        <v>6320.11</v>
      </c>
      <c r="G8998">
        <v>1273.18</v>
      </c>
      <c r="H8998">
        <v>457403.59</v>
      </c>
      <c r="I8998">
        <v>96.14</v>
      </c>
      <c r="J8998">
        <v>5.4</v>
      </c>
      <c r="K8998">
        <v>90.75</v>
      </c>
    </row>
    <row r="8999" spans="1:11" x14ac:dyDescent="0.3">
      <c r="A8999" t="s">
        <v>789</v>
      </c>
      <c r="B8999" s="2">
        <v>46326</v>
      </c>
      <c r="C8999">
        <v>457403.59</v>
      </c>
      <c r="D8999">
        <v>2359.8200000000002</v>
      </c>
      <c r="E8999">
        <v>577.82000000000005</v>
      </c>
      <c r="F8999">
        <v>6209.05</v>
      </c>
      <c r="G8999">
        <v>1250.81</v>
      </c>
      <c r="H8999">
        <v>449365.92</v>
      </c>
      <c r="I8999">
        <v>94.46</v>
      </c>
      <c r="J8999">
        <v>5.4</v>
      </c>
      <c r="K8999">
        <v>89.06</v>
      </c>
    </row>
    <row r="9000" spans="1:11" x14ac:dyDescent="0.3">
      <c r="A9000" t="s">
        <v>789</v>
      </c>
      <c r="B9000" s="2">
        <v>46356</v>
      </c>
      <c r="C9000">
        <v>449365.92</v>
      </c>
      <c r="D9000">
        <v>2318.35</v>
      </c>
      <c r="E9000">
        <v>567.66</v>
      </c>
      <c r="F9000">
        <v>6099.94</v>
      </c>
      <c r="G9000">
        <v>1228.83</v>
      </c>
      <c r="H9000">
        <v>441469.49</v>
      </c>
      <c r="I9000">
        <v>92.8</v>
      </c>
      <c r="J9000">
        <v>5.4</v>
      </c>
      <c r="K9000">
        <v>87.4</v>
      </c>
    </row>
    <row r="9001" spans="1:11" x14ac:dyDescent="0.3">
      <c r="A9001" t="s">
        <v>789</v>
      </c>
      <c r="B9001" s="2">
        <v>46387</v>
      </c>
      <c r="C9001">
        <v>441469.49</v>
      </c>
      <c r="D9001">
        <v>2277.61</v>
      </c>
      <c r="E9001">
        <v>557.69000000000005</v>
      </c>
      <c r="F9001">
        <v>5992.75</v>
      </c>
      <c r="G9001">
        <v>1207.24</v>
      </c>
      <c r="H9001">
        <v>433711.82</v>
      </c>
      <c r="I9001">
        <v>91.16</v>
      </c>
      <c r="J9001">
        <v>5.4</v>
      </c>
      <c r="K9001">
        <v>85.77</v>
      </c>
    </row>
    <row r="9002" spans="1:11" x14ac:dyDescent="0.3">
      <c r="A9002" t="s">
        <v>790</v>
      </c>
      <c r="B9002" s="2">
        <v>46053</v>
      </c>
      <c r="C9002">
        <v>580411.61</v>
      </c>
      <c r="D9002">
        <v>3615.96</v>
      </c>
      <c r="E9002">
        <v>467.38</v>
      </c>
      <c r="F9002">
        <v>6079.67</v>
      </c>
      <c r="G9002">
        <v>1880.25</v>
      </c>
      <c r="H9002">
        <v>571984.31000000006</v>
      </c>
      <c r="I9002">
        <v>120.04</v>
      </c>
      <c r="J9002">
        <v>4.8099999999999996</v>
      </c>
      <c r="K9002">
        <v>115.23</v>
      </c>
    </row>
    <row r="9003" spans="1:11" x14ac:dyDescent="0.3">
      <c r="A9003" t="s">
        <v>790</v>
      </c>
      <c r="B9003" s="2">
        <v>46081</v>
      </c>
      <c r="C9003">
        <v>571984.31000000006</v>
      </c>
      <c r="D9003">
        <v>3563.46</v>
      </c>
      <c r="E9003">
        <v>460.6</v>
      </c>
      <c r="F9003">
        <v>5991.39</v>
      </c>
      <c r="G9003">
        <v>1852.95</v>
      </c>
      <c r="H9003">
        <v>563679.37</v>
      </c>
      <c r="I9003">
        <v>118.3</v>
      </c>
      <c r="J9003">
        <v>4.8099999999999996</v>
      </c>
      <c r="K9003">
        <v>113.48</v>
      </c>
    </row>
    <row r="9004" spans="1:11" x14ac:dyDescent="0.3">
      <c r="A9004" t="s">
        <v>790</v>
      </c>
      <c r="B9004" s="2">
        <v>46112</v>
      </c>
      <c r="C9004">
        <v>563679.37</v>
      </c>
      <c r="D9004">
        <v>3511.72</v>
      </c>
      <c r="E9004">
        <v>453.91</v>
      </c>
      <c r="F9004">
        <v>5904.4</v>
      </c>
      <c r="G9004">
        <v>1826.05</v>
      </c>
      <c r="H9004">
        <v>555495.02</v>
      </c>
      <c r="I9004">
        <v>116.58</v>
      </c>
      <c r="J9004">
        <v>4.8099999999999996</v>
      </c>
      <c r="K9004">
        <v>111.77</v>
      </c>
    </row>
    <row r="9005" spans="1:11" x14ac:dyDescent="0.3">
      <c r="A9005" t="s">
        <v>790</v>
      </c>
      <c r="B9005" s="2">
        <v>46142</v>
      </c>
      <c r="C9005">
        <v>555495.02</v>
      </c>
      <c r="D9005">
        <v>3460.73</v>
      </c>
      <c r="E9005">
        <v>447.32</v>
      </c>
      <c r="F9005">
        <v>5818.67</v>
      </c>
      <c r="G9005">
        <v>1799.53</v>
      </c>
      <c r="H9005">
        <v>547429.49</v>
      </c>
      <c r="I9005">
        <v>114.89</v>
      </c>
      <c r="J9005">
        <v>4.8099999999999996</v>
      </c>
      <c r="K9005">
        <v>110.07</v>
      </c>
    </row>
    <row r="9006" spans="1:11" x14ac:dyDescent="0.3">
      <c r="A9006" t="s">
        <v>790</v>
      </c>
      <c r="B9006" s="2">
        <v>46173</v>
      </c>
      <c r="C9006">
        <v>547429.49</v>
      </c>
      <c r="D9006">
        <v>3410.49</v>
      </c>
      <c r="E9006">
        <v>440.82</v>
      </c>
      <c r="F9006">
        <v>5734.19</v>
      </c>
      <c r="G9006">
        <v>1773.4</v>
      </c>
      <c r="H9006">
        <v>539481.07999999996</v>
      </c>
      <c r="I9006">
        <v>113.22</v>
      </c>
      <c r="J9006">
        <v>4.8099999999999996</v>
      </c>
      <c r="K9006">
        <v>108.41</v>
      </c>
    </row>
    <row r="9007" spans="1:11" x14ac:dyDescent="0.3">
      <c r="A9007" t="s">
        <v>790</v>
      </c>
      <c r="B9007" s="2">
        <v>46203</v>
      </c>
      <c r="C9007">
        <v>539481.07999999996</v>
      </c>
      <c r="D9007">
        <v>3360.97</v>
      </c>
      <c r="E9007">
        <v>434.42</v>
      </c>
      <c r="F9007">
        <v>5650.93</v>
      </c>
      <c r="G9007">
        <v>1747.65</v>
      </c>
      <c r="H9007">
        <v>531648.06999999995</v>
      </c>
      <c r="I9007">
        <v>111.58</v>
      </c>
      <c r="J9007">
        <v>4.8099999999999996</v>
      </c>
      <c r="K9007">
        <v>106.76</v>
      </c>
    </row>
    <row r="9008" spans="1:11" x14ac:dyDescent="0.3">
      <c r="A9008" t="s">
        <v>790</v>
      </c>
      <c r="B9008" s="2">
        <v>46234</v>
      </c>
      <c r="C9008">
        <v>531648.06999999995</v>
      </c>
      <c r="D9008">
        <v>3312.17</v>
      </c>
      <c r="E9008">
        <v>428.11</v>
      </c>
      <c r="F9008">
        <v>5568.88</v>
      </c>
      <c r="G9008">
        <v>1722.28</v>
      </c>
      <c r="H9008">
        <v>523928.79</v>
      </c>
      <c r="I9008">
        <v>109.96</v>
      </c>
      <c r="J9008">
        <v>4.8099999999999996</v>
      </c>
      <c r="K9008">
        <v>105.14</v>
      </c>
    </row>
    <row r="9009" spans="1:11" x14ac:dyDescent="0.3">
      <c r="A9009" t="s">
        <v>790</v>
      </c>
      <c r="B9009" s="2">
        <v>46265</v>
      </c>
      <c r="C9009">
        <v>523928.79</v>
      </c>
      <c r="D9009">
        <v>3264.08</v>
      </c>
      <c r="E9009">
        <v>421.9</v>
      </c>
      <c r="F9009">
        <v>5488.02</v>
      </c>
      <c r="G9009">
        <v>1697.27</v>
      </c>
      <c r="H9009">
        <v>516321.6</v>
      </c>
      <c r="I9009">
        <v>108.36</v>
      </c>
      <c r="J9009">
        <v>4.8099999999999996</v>
      </c>
      <c r="K9009">
        <v>103.55</v>
      </c>
    </row>
    <row r="9010" spans="1:11" x14ac:dyDescent="0.3">
      <c r="A9010" t="s">
        <v>790</v>
      </c>
      <c r="B9010" s="2">
        <v>46295</v>
      </c>
      <c r="C9010">
        <v>516321.6</v>
      </c>
      <c r="D9010">
        <v>3216.68</v>
      </c>
      <c r="E9010">
        <v>415.77</v>
      </c>
      <c r="F9010">
        <v>5408.34</v>
      </c>
      <c r="G9010">
        <v>1672.63</v>
      </c>
      <c r="H9010">
        <v>508824.85</v>
      </c>
      <c r="I9010">
        <v>106.79</v>
      </c>
      <c r="J9010">
        <v>4.8099999999999996</v>
      </c>
      <c r="K9010">
        <v>101.97</v>
      </c>
    </row>
    <row r="9011" spans="1:11" x14ac:dyDescent="0.3">
      <c r="A9011" t="s">
        <v>790</v>
      </c>
      <c r="B9011" s="2">
        <v>46326</v>
      </c>
      <c r="C9011">
        <v>508824.85</v>
      </c>
      <c r="D9011">
        <v>3169.98</v>
      </c>
      <c r="E9011">
        <v>409.74</v>
      </c>
      <c r="F9011">
        <v>5329.81</v>
      </c>
      <c r="G9011">
        <v>1648.34</v>
      </c>
      <c r="H9011">
        <v>501436.96</v>
      </c>
      <c r="I9011">
        <v>105.24</v>
      </c>
      <c r="J9011">
        <v>4.8099999999999996</v>
      </c>
      <c r="K9011">
        <v>100.42</v>
      </c>
    </row>
    <row r="9012" spans="1:11" x14ac:dyDescent="0.3">
      <c r="A9012" t="s">
        <v>790</v>
      </c>
      <c r="B9012" s="2">
        <v>46356</v>
      </c>
      <c r="C9012">
        <v>501436.96</v>
      </c>
      <c r="D9012">
        <v>3123.95</v>
      </c>
      <c r="E9012">
        <v>403.79</v>
      </c>
      <c r="F9012">
        <v>5252.43</v>
      </c>
      <c r="G9012">
        <v>1624.41</v>
      </c>
      <c r="H9012">
        <v>494156.33</v>
      </c>
      <c r="I9012">
        <v>103.71</v>
      </c>
      <c r="J9012">
        <v>4.8099999999999996</v>
      </c>
      <c r="K9012">
        <v>98.89</v>
      </c>
    </row>
    <row r="9013" spans="1:11" x14ac:dyDescent="0.3">
      <c r="A9013" t="s">
        <v>790</v>
      </c>
      <c r="B9013" s="2">
        <v>46387</v>
      </c>
      <c r="C9013">
        <v>494156.33</v>
      </c>
      <c r="D9013">
        <v>3078.59</v>
      </c>
      <c r="E9013">
        <v>397.92</v>
      </c>
      <c r="F9013">
        <v>5176.17</v>
      </c>
      <c r="G9013">
        <v>1600.82</v>
      </c>
      <c r="H9013">
        <v>486981.42</v>
      </c>
      <c r="I9013">
        <v>102.2</v>
      </c>
      <c r="J9013">
        <v>4.8099999999999996</v>
      </c>
      <c r="K9013">
        <v>97.39</v>
      </c>
    </row>
    <row r="9014" spans="1:11" x14ac:dyDescent="0.3">
      <c r="A9014" t="s">
        <v>791</v>
      </c>
      <c r="B9014" s="2">
        <v>46053</v>
      </c>
      <c r="C9014">
        <v>516499.59</v>
      </c>
      <c r="D9014">
        <v>2653.09</v>
      </c>
      <c r="E9014">
        <v>2188.02</v>
      </c>
      <c r="F9014">
        <v>6364.52</v>
      </c>
      <c r="G9014">
        <v>1667.01</v>
      </c>
      <c r="H9014">
        <v>506280.03</v>
      </c>
      <c r="I9014">
        <v>106.54</v>
      </c>
      <c r="J9014">
        <v>18.04</v>
      </c>
      <c r="K9014">
        <v>88.5</v>
      </c>
    </row>
    <row r="9015" spans="1:11" x14ac:dyDescent="0.3">
      <c r="A9015" t="s">
        <v>791</v>
      </c>
      <c r="B9015" s="2">
        <v>46081</v>
      </c>
      <c r="C9015">
        <v>506280.03</v>
      </c>
      <c r="D9015">
        <v>2600.59</v>
      </c>
      <c r="E9015">
        <v>2144.73</v>
      </c>
      <c r="F9015">
        <v>6238.59</v>
      </c>
      <c r="G9015">
        <v>1634.03</v>
      </c>
      <c r="H9015">
        <v>496262.69</v>
      </c>
      <c r="I9015">
        <v>104.43</v>
      </c>
      <c r="J9015">
        <v>18.04</v>
      </c>
      <c r="K9015">
        <v>86.39</v>
      </c>
    </row>
    <row r="9016" spans="1:11" x14ac:dyDescent="0.3">
      <c r="A9016" t="s">
        <v>791</v>
      </c>
      <c r="B9016" s="2">
        <v>46112</v>
      </c>
      <c r="C9016">
        <v>496262.69</v>
      </c>
      <c r="D9016">
        <v>2549.14</v>
      </c>
      <c r="E9016">
        <v>2102.29</v>
      </c>
      <c r="F9016">
        <v>6115.15</v>
      </c>
      <c r="G9016">
        <v>1601.7</v>
      </c>
      <c r="H9016">
        <v>486443.54</v>
      </c>
      <c r="I9016">
        <v>102.37</v>
      </c>
      <c r="J9016">
        <v>18.04</v>
      </c>
      <c r="K9016">
        <v>84.32</v>
      </c>
    </row>
    <row r="9017" spans="1:11" x14ac:dyDescent="0.3">
      <c r="A9017" t="s">
        <v>791</v>
      </c>
      <c r="B9017" s="2">
        <v>46142</v>
      </c>
      <c r="C9017">
        <v>486443.54</v>
      </c>
      <c r="D9017">
        <v>2498.6999999999998</v>
      </c>
      <c r="E9017">
        <v>2060.6999999999998</v>
      </c>
      <c r="F9017">
        <v>5994.16</v>
      </c>
      <c r="G9017">
        <v>1570.01</v>
      </c>
      <c r="H9017">
        <v>476818.68</v>
      </c>
      <c r="I9017">
        <v>100.34</v>
      </c>
      <c r="J9017">
        <v>18.04</v>
      </c>
      <c r="K9017">
        <v>82.3</v>
      </c>
    </row>
    <row r="9018" spans="1:11" x14ac:dyDescent="0.3">
      <c r="A9018" t="s">
        <v>791</v>
      </c>
      <c r="B9018" s="2">
        <v>46173</v>
      </c>
      <c r="C9018">
        <v>476818.68</v>
      </c>
      <c r="D9018">
        <v>2449.2600000000002</v>
      </c>
      <c r="E9018">
        <v>2019.92</v>
      </c>
      <c r="F9018">
        <v>5875.55</v>
      </c>
      <c r="G9018">
        <v>1538.94</v>
      </c>
      <c r="H9018">
        <v>467384.26</v>
      </c>
      <c r="I9018">
        <v>98.35</v>
      </c>
      <c r="J9018">
        <v>18.04</v>
      </c>
      <c r="K9018">
        <v>80.31</v>
      </c>
    </row>
    <row r="9019" spans="1:11" x14ac:dyDescent="0.3">
      <c r="A9019" t="s">
        <v>791</v>
      </c>
      <c r="B9019" s="2">
        <v>46203</v>
      </c>
      <c r="C9019">
        <v>467384.26</v>
      </c>
      <c r="D9019">
        <v>2400.8000000000002</v>
      </c>
      <c r="E9019">
        <v>1979.96</v>
      </c>
      <c r="F9019">
        <v>5759.3</v>
      </c>
      <c r="G9019">
        <v>1508.49</v>
      </c>
      <c r="H9019">
        <v>458136.51</v>
      </c>
      <c r="I9019">
        <v>96.41</v>
      </c>
      <c r="J9019">
        <v>18.04</v>
      </c>
      <c r="K9019">
        <v>78.36</v>
      </c>
    </row>
    <row r="9020" spans="1:11" x14ac:dyDescent="0.3">
      <c r="A9020" t="s">
        <v>791</v>
      </c>
      <c r="B9020" s="2">
        <v>46234</v>
      </c>
      <c r="C9020">
        <v>458136.51</v>
      </c>
      <c r="D9020">
        <v>2353.29</v>
      </c>
      <c r="E9020">
        <v>1940.78</v>
      </c>
      <c r="F9020">
        <v>5645.34</v>
      </c>
      <c r="G9020">
        <v>1478.65</v>
      </c>
      <c r="H9020">
        <v>449071.74</v>
      </c>
      <c r="I9020">
        <v>94.5</v>
      </c>
      <c r="J9020">
        <v>18.04</v>
      </c>
      <c r="K9020">
        <v>76.459999999999994</v>
      </c>
    </row>
    <row r="9021" spans="1:11" x14ac:dyDescent="0.3">
      <c r="A9021" t="s">
        <v>791</v>
      </c>
      <c r="B9021" s="2">
        <v>46265</v>
      </c>
      <c r="C9021">
        <v>449071.74</v>
      </c>
      <c r="D9021">
        <v>2306.73</v>
      </c>
      <c r="E9021">
        <v>1902.38</v>
      </c>
      <c r="F9021">
        <v>5533.64</v>
      </c>
      <c r="G9021">
        <v>1449.39</v>
      </c>
      <c r="H9021">
        <v>440186.32</v>
      </c>
      <c r="I9021">
        <v>92.63</v>
      </c>
      <c r="J9021">
        <v>18.04</v>
      </c>
      <c r="K9021">
        <v>74.59</v>
      </c>
    </row>
    <row r="9022" spans="1:11" x14ac:dyDescent="0.3">
      <c r="A9022" t="s">
        <v>791</v>
      </c>
      <c r="B9022" s="2">
        <v>46295</v>
      </c>
      <c r="C9022">
        <v>440186.32</v>
      </c>
      <c r="D9022">
        <v>2261.09</v>
      </c>
      <c r="E9022">
        <v>1864.74</v>
      </c>
      <c r="F9022">
        <v>5424.16</v>
      </c>
      <c r="G9022">
        <v>1420.71</v>
      </c>
      <c r="H9022">
        <v>431476.71</v>
      </c>
      <c r="I9022">
        <v>90.8</v>
      </c>
      <c r="J9022">
        <v>18.04</v>
      </c>
      <c r="K9022">
        <v>72.75</v>
      </c>
    </row>
    <row r="9023" spans="1:11" x14ac:dyDescent="0.3">
      <c r="A9023" t="s">
        <v>791</v>
      </c>
      <c r="B9023" s="2">
        <v>46326</v>
      </c>
      <c r="C9023">
        <v>431476.71</v>
      </c>
      <c r="D9023">
        <v>2216.35</v>
      </c>
      <c r="E9023">
        <v>1827.84</v>
      </c>
      <c r="F9023">
        <v>5316.83</v>
      </c>
      <c r="G9023">
        <v>1392.6</v>
      </c>
      <c r="H9023">
        <v>422939.44</v>
      </c>
      <c r="I9023">
        <v>89</v>
      </c>
      <c r="J9023">
        <v>18.04</v>
      </c>
      <c r="K9023">
        <v>70.959999999999994</v>
      </c>
    </row>
    <row r="9024" spans="1:11" x14ac:dyDescent="0.3">
      <c r="A9024" t="s">
        <v>791</v>
      </c>
      <c r="B9024" s="2">
        <v>46356</v>
      </c>
      <c r="C9024">
        <v>422939.44</v>
      </c>
      <c r="D9024">
        <v>2172.5</v>
      </c>
      <c r="E9024">
        <v>1791.68</v>
      </c>
      <c r="F9024">
        <v>5211.63</v>
      </c>
      <c r="G9024">
        <v>1365.05</v>
      </c>
      <c r="H9024">
        <v>414571.08</v>
      </c>
      <c r="I9024">
        <v>87.24</v>
      </c>
      <c r="J9024">
        <v>18.04</v>
      </c>
      <c r="K9024">
        <v>69.2</v>
      </c>
    </row>
    <row r="9025" spans="1:11" x14ac:dyDescent="0.3">
      <c r="A9025" t="s">
        <v>791</v>
      </c>
      <c r="B9025" s="2">
        <v>46387</v>
      </c>
      <c r="C9025">
        <v>414571.08</v>
      </c>
      <c r="D9025">
        <v>2129.5100000000002</v>
      </c>
      <c r="E9025">
        <v>1756.23</v>
      </c>
      <c r="F9025">
        <v>5108.51</v>
      </c>
      <c r="G9025">
        <v>1338.04</v>
      </c>
      <c r="H9025">
        <v>406368.3</v>
      </c>
      <c r="I9025">
        <v>85.51</v>
      </c>
      <c r="J9025">
        <v>18.04</v>
      </c>
      <c r="K9025">
        <v>67.47</v>
      </c>
    </row>
    <row r="9026" spans="1:11" x14ac:dyDescent="0.3">
      <c r="A9026" t="s">
        <v>792</v>
      </c>
      <c r="B9026" s="2">
        <v>46053</v>
      </c>
      <c r="C9026">
        <v>249015.27</v>
      </c>
      <c r="D9026">
        <v>1305.8800000000001</v>
      </c>
      <c r="E9026">
        <v>364.6</v>
      </c>
      <c r="F9026">
        <v>3635.03</v>
      </c>
      <c r="G9026">
        <v>782.92</v>
      </c>
      <c r="H9026">
        <v>244232.72</v>
      </c>
      <c r="I9026">
        <v>51.38</v>
      </c>
      <c r="J9026">
        <v>7.11</v>
      </c>
      <c r="K9026">
        <v>44.27</v>
      </c>
    </row>
    <row r="9027" spans="1:11" x14ac:dyDescent="0.3">
      <c r="A9027" t="s">
        <v>792</v>
      </c>
      <c r="B9027" s="2">
        <v>46081</v>
      </c>
      <c r="C9027">
        <v>244232.72</v>
      </c>
      <c r="D9027">
        <v>1280.8</v>
      </c>
      <c r="E9027">
        <v>357.6</v>
      </c>
      <c r="F9027">
        <v>3565.21</v>
      </c>
      <c r="G9027">
        <v>767.89</v>
      </c>
      <c r="H9027">
        <v>239542.02</v>
      </c>
      <c r="I9027">
        <v>50.39</v>
      </c>
      <c r="J9027">
        <v>7.11</v>
      </c>
      <c r="K9027">
        <v>43.28</v>
      </c>
    </row>
    <row r="9028" spans="1:11" x14ac:dyDescent="0.3">
      <c r="A9028" t="s">
        <v>792</v>
      </c>
      <c r="B9028" s="2">
        <v>46112</v>
      </c>
      <c r="C9028">
        <v>239542.02</v>
      </c>
      <c r="D9028">
        <v>1256.2</v>
      </c>
      <c r="E9028">
        <v>350.73</v>
      </c>
      <c r="F9028">
        <v>3496.74</v>
      </c>
      <c r="G9028">
        <v>753.14</v>
      </c>
      <c r="H9028">
        <v>234941.41</v>
      </c>
      <c r="I9028">
        <v>49.43</v>
      </c>
      <c r="J9028">
        <v>7.11</v>
      </c>
      <c r="K9028">
        <v>42.31</v>
      </c>
    </row>
    <row r="9029" spans="1:11" x14ac:dyDescent="0.3">
      <c r="A9029" t="s">
        <v>792</v>
      </c>
      <c r="B9029" s="2">
        <v>46142</v>
      </c>
      <c r="C9029">
        <v>234941.41</v>
      </c>
      <c r="D9029">
        <v>1232.07</v>
      </c>
      <c r="E9029">
        <v>343.99</v>
      </c>
      <c r="F9029">
        <v>3429.58</v>
      </c>
      <c r="G9029">
        <v>738.67</v>
      </c>
      <c r="H9029">
        <v>230429.16</v>
      </c>
      <c r="I9029">
        <v>48.48</v>
      </c>
      <c r="J9029">
        <v>7.11</v>
      </c>
      <c r="K9029">
        <v>41.36</v>
      </c>
    </row>
    <row r="9030" spans="1:11" x14ac:dyDescent="0.3">
      <c r="A9030" t="s">
        <v>792</v>
      </c>
      <c r="B9030" s="2">
        <v>46173</v>
      </c>
      <c r="C9030">
        <v>230429.16</v>
      </c>
      <c r="D9030">
        <v>1208.4100000000001</v>
      </c>
      <c r="E9030">
        <v>337.39</v>
      </c>
      <c r="F9030">
        <v>3363.72</v>
      </c>
      <c r="G9030">
        <v>724.49</v>
      </c>
      <c r="H9030">
        <v>226003.57</v>
      </c>
      <c r="I9030">
        <v>47.55</v>
      </c>
      <c r="J9030">
        <v>7.11</v>
      </c>
      <c r="K9030">
        <v>40.43</v>
      </c>
    </row>
    <row r="9031" spans="1:11" x14ac:dyDescent="0.3">
      <c r="A9031" t="s">
        <v>792</v>
      </c>
      <c r="B9031" s="2">
        <v>46203</v>
      </c>
      <c r="C9031">
        <v>226003.57</v>
      </c>
      <c r="D9031">
        <v>1185.2</v>
      </c>
      <c r="E9031">
        <v>330.91</v>
      </c>
      <c r="F9031">
        <v>3299.11</v>
      </c>
      <c r="G9031">
        <v>710.57</v>
      </c>
      <c r="H9031">
        <v>221662.98</v>
      </c>
      <c r="I9031">
        <v>46.63</v>
      </c>
      <c r="J9031">
        <v>7.11</v>
      </c>
      <c r="K9031">
        <v>39.520000000000003</v>
      </c>
    </row>
    <row r="9032" spans="1:11" x14ac:dyDescent="0.3">
      <c r="A9032" t="s">
        <v>792</v>
      </c>
      <c r="B9032" s="2">
        <v>46234</v>
      </c>
      <c r="C9032">
        <v>221662.98</v>
      </c>
      <c r="D9032">
        <v>1162.44</v>
      </c>
      <c r="E9032">
        <v>324.55</v>
      </c>
      <c r="F9032">
        <v>3235.75</v>
      </c>
      <c r="G9032">
        <v>696.93</v>
      </c>
      <c r="H9032">
        <v>217405.76</v>
      </c>
      <c r="I9032">
        <v>45.74</v>
      </c>
      <c r="J9032">
        <v>7.11</v>
      </c>
      <c r="K9032">
        <v>38.619999999999997</v>
      </c>
    </row>
    <row r="9033" spans="1:11" x14ac:dyDescent="0.3">
      <c r="A9033" t="s">
        <v>792</v>
      </c>
      <c r="B9033" s="2">
        <v>46265</v>
      </c>
      <c r="C9033">
        <v>217405.76</v>
      </c>
      <c r="D9033">
        <v>1140.1099999999999</v>
      </c>
      <c r="E9033">
        <v>318.32</v>
      </c>
      <c r="F9033">
        <v>3173.6</v>
      </c>
      <c r="G9033">
        <v>683.54</v>
      </c>
      <c r="H9033">
        <v>213230.29</v>
      </c>
      <c r="I9033">
        <v>44.86</v>
      </c>
      <c r="J9033">
        <v>7.11</v>
      </c>
      <c r="K9033">
        <v>37.74</v>
      </c>
    </row>
    <row r="9034" spans="1:11" x14ac:dyDescent="0.3">
      <c r="A9034" t="s">
        <v>792</v>
      </c>
      <c r="B9034" s="2">
        <v>46295</v>
      </c>
      <c r="C9034">
        <v>213230.29</v>
      </c>
      <c r="D9034">
        <v>1118.22</v>
      </c>
      <c r="E9034">
        <v>312.2</v>
      </c>
      <c r="F9034">
        <v>3112.65</v>
      </c>
      <c r="G9034">
        <v>670.41</v>
      </c>
      <c r="H9034">
        <v>209135.02</v>
      </c>
      <c r="I9034">
        <v>44</v>
      </c>
      <c r="J9034">
        <v>7.11</v>
      </c>
      <c r="K9034">
        <v>36.880000000000003</v>
      </c>
    </row>
    <row r="9035" spans="1:11" x14ac:dyDescent="0.3">
      <c r="A9035" t="s">
        <v>792</v>
      </c>
      <c r="B9035" s="2">
        <v>46326</v>
      </c>
      <c r="C9035">
        <v>209135.02</v>
      </c>
      <c r="D9035">
        <v>1096.74</v>
      </c>
      <c r="E9035">
        <v>306.20999999999998</v>
      </c>
      <c r="F9035">
        <v>3052.87</v>
      </c>
      <c r="G9035">
        <v>657.54</v>
      </c>
      <c r="H9035">
        <v>205118.41</v>
      </c>
      <c r="I9035">
        <v>43.15</v>
      </c>
      <c r="J9035">
        <v>7.11</v>
      </c>
      <c r="K9035">
        <v>36.04</v>
      </c>
    </row>
    <row r="9036" spans="1:11" x14ac:dyDescent="0.3">
      <c r="A9036" t="s">
        <v>792</v>
      </c>
      <c r="B9036" s="2">
        <v>46356</v>
      </c>
      <c r="C9036">
        <v>205118.41</v>
      </c>
      <c r="D9036">
        <v>1075.68</v>
      </c>
      <c r="E9036">
        <v>300.33</v>
      </c>
      <c r="F9036">
        <v>2994.24</v>
      </c>
      <c r="G9036">
        <v>644.91</v>
      </c>
      <c r="H9036">
        <v>201178.93</v>
      </c>
      <c r="I9036">
        <v>42.32</v>
      </c>
      <c r="J9036">
        <v>7.11</v>
      </c>
      <c r="K9036">
        <v>35.21</v>
      </c>
    </row>
    <row r="9037" spans="1:11" x14ac:dyDescent="0.3">
      <c r="A9037" t="s">
        <v>792</v>
      </c>
      <c r="B9037" s="2">
        <v>46387</v>
      </c>
      <c r="C9037">
        <v>201178.93</v>
      </c>
      <c r="D9037">
        <v>1055.02</v>
      </c>
      <c r="E9037">
        <v>294.56</v>
      </c>
      <c r="F9037">
        <v>2936.73</v>
      </c>
      <c r="G9037">
        <v>632.52</v>
      </c>
      <c r="H9037">
        <v>197315.12</v>
      </c>
      <c r="I9037">
        <v>41.51</v>
      </c>
      <c r="J9037">
        <v>7.11</v>
      </c>
      <c r="K9037">
        <v>34.39</v>
      </c>
    </row>
    <row r="9038" spans="1:11" x14ac:dyDescent="0.3">
      <c r="A9038" t="s">
        <v>793</v>
      </c>
      <c r="B9038" s="2">
        <v>46053</v>
      </c>
      <c r="C9038">
        <v>471302.33</v>
      </c>
      <c r="D9038">
        <v>2251.65</v>
      </c>
      <c r="E9038">
        <v>558.51</v>
      </c>
      <c r="F9038">
        <v>3262.69</v>
      </c>
      <c r="G9038">
        <v>655.22</v>
      </c>
      <c r="H9038">
        <v>466825.91</v>
      </c>
      <c r="I9038">
        <v>97.72</v>
      </c>
      <c r="J9038">
        <v>4.63</v>
      </c>
      <c r="K9038">
        <v>93.1</v>
      </c>
    </row>
    <row r="9039" spans="1:11" x14ac:dyDescent="0.3">
      <c r="A9039" t="s">
        <v>793</v>
      </c>
      <c r="B9039" s="2">
        <v>46081</v>
      </c>
      <c r="C9039">
        <v>466825.91</v>
      </c>
      <c r="D9039">
        <v>2230.2600000000002</v>
      </c>
      <c r="E9039">
        <v>553.21</v>
      </c>
      <c r="F9039">
        <v>3231.7</v>
      </c>
      <c r="G9039">
        <v>648.99</v>
      </c>
      <c r="H9039">
        <v>462392.01</v>
      </c>
      <c r="I9039">
        <v>96.79</v>
      </c>
      <c r="J9039">
        <v>4.63</v>
      </c>
      <c r="K9039">
        <v>92.17</v>
      </c>
    </row>
    <row r="9040" spans="1:11" x14ac:dyDescent="0.3">
      <c r="A9040" t="s">
        <v>793</v>
      </c>
      <c r="B9040" s="2">
        <v>46112</v>
      </c>
      <c r="C9040">
        <v>462392.01</v>
      </c>
      <c r="D9040">
        <v>2209.08</v>
      </c>
      <c r="E9040">
        <v>547.96</v>
      </c>
      <c r="F9040">
        <v>3201</v>
      </c>
      <c r="G9040">
        <v>642.83000000000004</v>
      </c>
      <c r="H9040">
        <v>458000.22</v>
      </c>
      <c r="I9040">
        <v>95.87</v>
      </c>
      <c r="J9040">
        <v>4.63</v>
      </c>
      <c r="K9040">
        <v>91.25</v>
      </c>
    </row>
    <row r="9041" spans="1:11" x14ac:dyDescent="0.3">
      <c r="A9041" t="s">
        <v>793</v>
      </c>
      <c r="B9041" s="2">
        <v>46142</v>
      </c>
      <c r="C9041">
        <v>458000.22</v>
      </c>
      <c r="D9041">
        <v>2188.1</v>
      </c>
      <c r="E9041">
        <v>542.75</v>
      </c>
      <c r="F9041">
        <v>3170.6</v>
      </c>
      <c r="G9041">
        <v>636.72</v>
      </c>
      <c r="H9041">
        <v>453650.14</v>
      </c>
      <c r="I9041">
        <v>94.96</v>
      </c>
      <c r="J9041">
        <v>4.63</v>
      </c>
      <c r="K9041">
        <v>90.34</v>
      </c>
    </row>
    <row r="9042" spans="1:11" x14ac:dyDescent="0.3">
      <c r="A9042" t="s">
        <v>793</v>
      </c>
      <c r="B9042" s="2">
        <v>46173</v>
      </c>
      <c r="C9042">
        <v>453650.14</v>
      </c>
      <c r="D9042">
        <v>2167.31</v>
      </c>
      <c r="E9042">
        <v>537.6</v>
      </c>
      <c r="F9042">
        <v>3140.49</v>
      </c>
      <c r="G9042">
        <v>630.67999999999995</v>
      </c>
      <c r="H9042">
        <v>449341.38</v>
      </c>
      <c r="I9042">
        <v>94.06</v>
      </c>
      <c r="J9042">
        <v>4.63</v>
      </c>
      <c r="K9042">
        <v>89.44</v>
      </c>
    </row>
    <row r="9043" spans="1:11" x14ac:dyDescent="0.3">
      <c r="A9043" t="s">
        <v>793</v>
      </c>
      <c r="B9043" s="2">
        <v>46203</v>
      </c>
      <c r="C9043">
        <v>449341.38</v>
      </c>
      <c r="D9043">
        <v>2146.73</v>
      </c>
      <c r="E9043">
        <v>532.49</v>
      </c>
      <c r="F9043">
        <v>3110.66</v>
      </c>
      <c r="G9043">
        <v>624.69000000000005</v>
      </c>
      <c r="H9043">
        <v>445073.55</v>
      </c>
      <c r="I9043">
        <v>93.17</v>
      </c>
      <c r="J9043">
        <v>4.63</v>
      </c>
      <c r="K9043">
        <v>88.54</v>
      </c>
    </row>
    <row r="9044" spans="1:11" x14ac:dyDescent="0.3">
      <c r="A9044" t="s">
        <v>793</v>
      </c>
      <c r="B9044" s="2">
        <v>46234</v>
      </c>
      <c r="C9044">
        <v>445073.55</v>
      </c>
      <c r="D9044">
        <v>2126.34</v>
      </c>
      <c r="E9044">
        <v>527.42999999999995</v>
      </c>
      <c r="F9044">
        <v>3081.11</v>
      </c>
      <c r="G9044">
        <v>618.75</v>
      </c>
      <c r="H9044">
        <v>440846.25</v>
      </c>
      <c r="I9044">
        <v>92.28</v>
      </c>
      <c r="J9044">
        <v>4.63</v>
      </c>
      <c r="K9044">
        <v>87.66</v>
      </c>
    </row>
    <row r="9045" spans="1:11" x14ac:dyDescent="0.3">
      <c r="A9045" t="s">
        <v>793</v>
      </c>
      <c r="B9045" s="2">
        <v>46265</v>
      </c>
      <c r="C9045">
        <v>440846.25</v>
      </c>
      <c r="D9045">
        <v>2106.14</v>
      </c>
      <c r="E9045">
        <v>522.41999999999996</v>
      </c>
      <c r="F9045">
        <v>3051.85</v>
      </c>
      <c r="G9045">
        <v>612.88</v>
      </c>
      <c r="H9045">
        <v>436659.1</v>
      </c>
      <c r="I9045">
        <v>91.41</v>
      </c>
      <c r="J9045">
        <v>4.63</v>
      </c>
      <c r="K9045">
        <v>86.78</v>
      </c>
    </row>
    <row r="9046" spans="1:11" x14ac:dyDescent="0.3">
      <c r="A9046" t="s">
        <v>793</v>
      </c>
      <c r="B9046" s="2">
        <v>46295</v>
      </c>
      <c r="C9046">
        <v>436659.1</v>
      </c>
      <c r="D9046">
        <v>2086.14</v>
      </c>
      <c r="E9046">
        <v>517.46</v>
      </c>
      <c r="F9046">
        <v>3022.86</v>
      </c>
      <c r="G9046">
        <v>607.04999999999995</v>
      </c>
      <c r="H9046">
        <v>432511.72</v>
      </c>
      <c r="I9046">
        <v>90.54</v>
      </c>
      <c r="J9046">
        <v>4.63</v>
      </c>
      <c r="K9046">
        <v>85.91</v>
      </c>
    </row>
    <row r="9047" spans="1:11" x14ac:dyDescent="0.3">
      <c r="A9047" t="s">
        <v>793</v>
      </c>
      <c r="B9047" s="2">
        <v>46326</v>
      </c>
      <c r="C9047">
        <v>432511.72</v>
      </c>
      <c r="D9047">
        <v>2066.3200000000002</v>
      </c>
      <c r="E9047">
        <v>512.54999999999995</v>
      </c>
      <c r="F9047">
        <v>2994.15</v>
      </c>
      <c r="G9047">
        <v>601.29</v>
      </c>
      <c r="H9047">
        <v>428403.73</v>
      </c>
      <c r="I9047">
        <v>89.68</v>
      </c>
      <c r="J9047">
        <v>4.63</v>
      </c>
      <c r="K9047">
        <v>85.05</v>
      </c>
    </row>
    <row r="9048" spans="1:11" x14ac:dyDescent="0.3">
      <c r="A9048" t="s">
        <v>793</v>
      </c>
      <c r="B9048" s="2">
        <v>46356</v>
      </c>
      <c r="C9048">
        <v>428403.73</v>
      </c>
      <c r="D9048">
        <v>2046.7</v>
      </c>
      <c r="E9048">
        <v>507.68</v>
      </c>
      <c r="F9048">
        <v>2965.71</v>
      </c>
      <c r="G9048">
        <v>595.58000000000004</v>
      </c>
      <c r="H9048">
        <v>424334.76</v>
      </c>
      <c r="I9048">
        <v>88.83</v>
      </c>
      <c r="J9048">
        <v>4.63</v>
      </c>
      <c r="K9048">
        <v>84.2</v>
      </c>
    </row>
    <row r="9049" spans="1:11" x14ac:dyDescent="0.3">
      <c r="A9049" t="s">
        <v>793</v>
      </c>
      <c r="B9049" s="2">
        <v>46387</v>
      </c>
      <c r="C9049">
        <v>424334.76</v>
      </c>
      <c r="D9049">
        <v>2027.26</v>
      </c>
      <c r="E9049">
        <v>502.86</v>
      </c>
      <c r="F9049">
        <v>2937.55</v>
      </c>
      <c r="G9049">
        <v>589.91999999999996</v>
      </c>
      <c r="H9049">
        <v>420304.44</v>
      </c>
      <c r="I9049">
        <v>87.98</v>
      </c>
      <c r="J9049">
        <v>4.63</v>
      </c>
      <c r="K9049">
        <v>83.36</v>
      </c>
    </row>
    <row r="9050" spans="1:11" x14ac:dyDescent="0.3">
      <c r="A9050" t="s">
        <v>794</v>
      </c>
      <c r="B9050" s="2">
        <v>46053</v>
      </c>
      <c r="C9050">
        <v>211702.59</v>
      </c>
      <c r="D9050">
        <v>1095.56</v>
      </c>
      <c r="E9050">
        <v>1221.95</v>
      </c>
      <c r="F9050">
        <v>2996.77</v>
      </c>
      <c r="G9050">
        <v>610.38</v>
      </c>
      <c r="H9050">
        <v>206873.49</v>
      </c>
      <c r="I9050">
        <v>43.6</v>
      </c>
      <c r="J9050">
        <v>6.71</v>
      </c>
      <c r="K9050">
        <v>36.89</v>
      </c>
    </row>
    <row r="9051" spans="1:11" x14ac:dyDescent="0.3">
      <c r="A9051" t="s">
        <v>794</v>
      </c>
      <c r="B9051" s="2">
        <v>46081</v>
      </c>
      <c r="C9051">
        <v>206873.49</v>
      </c>
      <c r="D9051">
        <v>1070.57</v>
      </c>
      <c r="E9051">
        <v>1194.08</v>
      </c>
      <c r="F9051">
        <v>2928.41</v>
      </c>
      <c r="G9051">
        <v>596.46</v>
      </c>
      <c r="H9051">
        <v>202154.54</v>
      </c>
      <c r="I9051">
        <v>42.61</v>
      </c>
      <c r="J9051">
        <v>6.71</v>
      </c>
      <c r="K9051">
        <v>35.89</v>
      </c>
    </row>
    <row r="9052" spans="1:11" x14ac:dyDescent="0.3">
      <c r="A9052" t="s">
        <v>794</v>
      </c>
      <c r="B9052" s="2">
        <v>46112</v>
      </c>
      <c r="C9052">
        <v>202154.54</v>
      </c>
      <c r="D9052">
        <v>1046.1500000000001</v>
      </c>
      <c r="E9052">
        <v>1166.8399999999999</v>
      </c>
      <c r="F9052">
        <v>2861.61</v>
      </c>
      <c r="G9052">
        <v>582.85</v>
      </c>
      <c r="H9052">
        <v>197543.23</v>
      </c>
      <c r="I9052">
        <v>41.64</v>
      </c>
      <c r="J9052">
        <v>6.71</v>
      </c>
      <c r="K9052">
        <v>34.92</v>
      </c>
    </row>
    <row r="9053" spans="1:11" x14ac:dyDescent="0.3">
      <c r="A9053" t="s">
        <v>794</v>
      </c>
      <c r="B9053" s="2">
        <v>46142</v>
      </c>
      <c r="C9053">
        <v>197543.23</v>
      </c>
      <c r="D9053">
        <v>1022.29</v>
      </c>
      <c r="E9053">
        <v>1140.22</v>
      </c>
      <c r="F9053">
        <v>2796.34</v>
      </c>
      <c r="G9053">
        <v>569.55999999999995</v>
      </c>
      <c r="H9053">
        <v>193037.11</v>
      </c>
      <c r="I9053">
        <v>40.69</v>
      </c>
      <c r="J9053">
        <v>6.71</v>
      </c>
      <c r="K9053">
        <v>33.97</v>
      </c>
    </row>
    <row r="9054" spans="1:11" x14ac:dyDescent="0.3">
      <c r="A9054" t="s">
        <v>794</v>
      </c>
      <c r="B9054" s="2">
        <v>46173</v>
      </c>
      <c r="C9054">
        <v>193037.11</v>
      </c>
      <c r="D9054">
        <v>998.97</v>
      </c>
      <c r="E9054">
        <v>1114.21</v>
      </c>
      <c r="F9054">
        <v>2732.55</v>
      </c>
      <c r="G9054">
        <v>556.57000000000005</v>
      </c>
      <c r="H9054">
        <v>188633.79</v>
      </c>
      <c r="I9054">
        <v>39.76</v>
      </c>
      <c r="J9054">
        <v>6.71</v>
      </c>
      <c r="K9054">
        <v>33.04</v>
      </c>
    </row>
    <row r="9055" spans="1:11" x14ac:dyDescent="0.3">
      <c r="A9055" t="s">
        <v>794</v>
      </c>
      <c r="B9055" s="2">
        <v>46203</v>
      </c>
      <c r="C9055">
        <v>188633.79</v>
      </c>
      <c r="D9055">
        <v>976.18</v>
      </c>
      <c r="E9055">
        <v>1088.8</v>
      </c>
      <c r="F9055">
        <v>2670.22</v>
      </c>
      <c r="G9055">
        <v>543.87</v>
      </c>
      <c r="H9055">
        <v>184330.9</v>
      </c>
      <c r="I9055">
        <v>38.85</v>
      </c>
      <c r="J9055">
        <v>6.71</v>
      </c>
      <c r="K9055">
        <v>32.14</v>
      </c>
    </row>
    <row r="9056" spans="1:11" x14ac:dyDescent="0.3">
      <c r="A9056" t="s">
        <v>794</v>
      </c>
      <c r="B9056" s="2">
        <v>46234</v>
      </c>
      <c r="C9056">
        <v>184330.9</v>
      </c>
      <c r="D9056">
        <v>953.91</v>
      </c>
      <c r="E9056">
        <v>1063.96</v>
      </c>
      <c r="F9056">
        <v>2609.31</v>
      </c>
      <c r="G9056">
        <v>531.46</v>
      </c>
      <c r="H9056">
        <v>180126.17</v>
      </c>
      <c r="I9056">
        <v>37.96</v>
      </c>
      <c r="J9056">
        <v>6.71</v>
      </c>
      <c r="K9056">
        <v>31.25</v>
      </c>
    </row>
    <row r="9057" spans="1:11" x14ac:dyDescent="0.3">
      <c r="A9057" t="s">
        <v>794</v>
      </c>
      <c r="B9057" s="2">
        <v>46265</v>
      </c>
      <c r="C9057">
        <v>180126.17</v>
      </c>
      <c r="D9057">
        <v>932.15</v>
      </c>
      <c r="E9057">
        <v>1039.69</v>
      </c>
      <c r="F9057">
        <v>2549.79</v>
      </c>
      <c r="G9057">
        <v>519.34</v>
      </c>
      <c r="H9057">
        <v>176017.34</v>
      </c>
      <c r="I9057">
        <v>37.1</v>
      </c>
      <c r="J9057">
        <v>6.71</v>
      </c>
      <c r="K9057">
        <v>30.38</v>
      </c>
    </row>
    <row r="9058" spans="1:11" x14ac:dyDescent="0.3">
      <c r="A9058" t="s">
        <v>794</v>
      </c>
      <c r="B9058" s="2">
        <v>46295</v>
      </c>
      <c r="C9058">
        <v>176017.34</v>
      </c>
      <c r="D9058">
        <v>910.89</v>
      </c>
      <c r="E9058">
        <v>1015.98</v>
      </c>
      <c r="F9058">
        <v>2491.62</v>
      </c>
      <c r="G9058">
        <v>507.5</v>
      </c>
      <c r="H9058">
        <v>172002.25</v>
      </c>
      <c r="I9058">
        <v>36.25</v>
      </c>
      <c r="J9058">
        <v>6.71</v>
      </c>
      <c r="K9058">
        <v>29.54</v>
      </c>
    </row>
    <row r="9059" spans="1:11" x14ac:dyDescent="0.3">
      <c r="A9059" t="s">
        <v>794</v>
      </c>
      <c r="B9059" s="2">
        <v>46326</v>
      </c>
      <c r="C9059">
        <v>172002.25</v>
      </c>
      <c r="D9059">
        <v>890.11</v>
      </c>
      <c r="E9059">
        <v>992.8</v>
      </c>
      <c r="F9059">
        <v>2434.79</v>
      </c>
      <c r="G9059">
        <v>495.92</v>
      </c>
      <c r="H9059">
        <v>168078.74</v>
      </c>
      <c r="I9059">
        <v>35.43</v>
      </c>
      <c r="J9059">
        <v>6.71</v>
      </c>
      <c r="K9059">
        <v>28.71</v>
      </c>
    </row>
    <row r="9060" spans="1:11" x14ac:dyDescent="0.3">
      <c r="A9060" t="s">
        <v>794</v>
      </c>
      <c r="B9060" s="2">
        <v>46356</v>
      </c>
      <c r="C9060">
        <v>168078.74</v>
      </c>
      <c r="D9060">
        <v>869.81</v>
      </c>
      <c r="E9060">
        <v>970.15</v>
      </c>
      <c r="F9060">
        <v>2379.25</v>
      </c>
      <c r="G9060">
        <v>484.61</v>
      </c>
      <c r="H9060">
        <v>164244.73000000001</v>
      </c>
      <c r="I9060">
        <v>34.619999999999997</v>
      </c>
      <c r="J9060">
        <v>6.71</v>
      </c>
      <c r="K9060">
        <v>27.9</v>
      </c>
    </row>
    <row r="9061" spans="1:11" x14ac:dyDescent="0.3">
      <c r="A9061" t="s">
        <v>794</v>
      </c>
      <c r="B9061" s="2">
        <v>46387</v>
      </c>
      <c r="C9061">
        <v>164244.73000000001</v>
      </c>
      <c r="D9061">
        <v>849.97</v>
      </c>
      <c r="E9061">
        <v>948.02</v>
      </c>
      <c r="F9061">
        <v>2324.98</v>
      </c>
      <c r="G9061">
        <v>473.55</v>
      </c>
      <c r="H9061">
        <v>160498.18</v>
      </c>
      <c r="I9061">
        <v>33.83</v>
      </c>
      <c r="J9061">
        <v>6.71</v>
      </c>
      <c r="K9061">
        <v>27.11</v>
      </c>
    </row>
    <row r="9062" spans="1:11" x14ac:dyDescent="0.3">
      <c r="A9062" t="s">
        <v>795</v>
      </c>
      <c r="B9062" s="2">
        <v>46053</v>
      </c>
      <c r="C9062">
        <v>218107.84</v>
      </c>
      <c r="D9062">
        <v>1281.2</v>
      </c>
      <c r="E9062">
        <v>235.52</v>
      </c>
      <c r="F9062">
        <v>1821.32</v>
      </c>
      <c r="G9062">
        <v>138.91</v>
      </c>
      <c r="H9062">
        <v>215912.09</v>
      </c>
      <c r="I9062">
        <v>45.21</v>
      </c>
      <c r="J9062">
        <v>7.14</v>
      </c>
      <c r="K9062">
        <v>38.07</v>
      </c>
    </row>
    <row r="9063" spans="1:11" x14ac:dyDescent="0.3">
      <c r="A9063" t="s">
        <v>795</v>
      </c>
      <c r="B9063" s="2">
        <v>46081</v>
      </c>
      <c r="C9063">
        <v>215912.09</v>
      </c>
      <c r="D9063">
        <v>1268.3</v>
      </c>
      <c r="E9063">
        <v>233.15</v>
      </c>
      <c r="F9063">
        <v>1802.98</v>
      </c>
      <c r="G9063">
        <v>137.52000000000001</v>
      </c>
      <c r="H9063">
        <v>213738.45</v>
      </c>
      <c r="I9063">
        <v>44.76</v>
      </c>
      <c r="J9063">
        <v>7.14</v>
      </c>
      <c r="K9063">
        <v>37.619999999999997</v>
      </c>
    </row>
    <row r="9064" spans="1:11" x14ac:dyDescent="0.3">
      <c r="A9064" t="s">
        <v>795</v>
      </c>
      <c r="B9064" s="2">
        <v>46112</v>
      </c>
      <c r="C9064">
        <v>213738.45</v>
      </c>
      <c r="D9064">
        <v>1255.54</v>
      </c>
      <c r="E9064">
        <v>230.8</v>
      </c>
      <c r="F9064">
        <v>1784.83</v>
      </c>
      <c r="G9064">
        <v>136.13</v>
      </c>
      <c r="H9064">
        <v>211586.69</v>
      </c>
      <c r="I9064">
        <v>44.3</v>
      </c>
      <c r="J9064">
        <v>7.14</v>
      </c>
      <c r="K9064">
        <v>37.17</v>
      </c>
    </row>
    <row r="9065" spans="1:11" x14ac:dyDescent="0.3">
      <c r="A9065" t="s">
        <v>795</v>
      </c>
      <c r="B9065" s="2">
        <v>46142</v>
      </c>
      <c r="C9065">
        <v>211586.69</v>
      </c>
      <c r="D9065">
        <v>1242.9000000000001</v>
      </c>
      <c r="E9065">
        <v>228.48</v>
      </c>
      <c r="F9065">
        <v>1766.86</v>
      </c>
      <c r="G9065">
        <v>134.76</v>
      </c>
      <c r="H9065">
        <v>209456.59</v>
      </c>
      <c r="I9065">
        <v>43.86</v>
      </c>
      <c r="J9065">
        <v>7.14</v>
      </c>
      <c r="K9065">
        <v>36.72</v>
      </c>
    </row>
    <row r="9066" spans="1:11" x14ac:dyDescent="0.3">
      <c r="A9066" t="s">
        <v>795</v>
      </c>
      <c r="B9066" s="2">
        <v>46173</v>
      </c>
      <c r="C9066">
        <v>209456.59</v>
      </c>
      <c r="D9066">
        <v>1230.3800000000001</v>
      </c>
      <c r="E9066">
        <v>226.18</v>
      </c>
      <c r="F9066">
        <v>1749.07</v>
      </c>
      <c r="G9066">
        <v>133.4</v>
      </c>
      <c r="H9066">
        <v>207347.94</v>
      </c>
      <c r="I9066">
        <v>43.42</v>
      </c>
      <c r="J9066">
        <v>7.14</v>
      </c>
      <c r="K9066">
        <v>36.28</v>
      </c>
    </row>
    <row r="9067" spans="1:11" x14ac:dyDescent="0.3">
      <c r="A9067" t="s">
        <v>795</v>
      </c>
      <c r="B9067" s="2">
        <v>46203</v>
      </c>
      <c r="C9067">
        <v>207347.94</v>
      </c>
      <c r="D9067">
        <v>1218</v>
      </c>
      <c r="E9067">
        <v>223.9</v>
      </c>
      <c r="F9067">
        <v>1731.47</v>
      </c>
      <c r="G9067">
        <v>132.06</v>
      </c>
      <c r="H9067">
        <v>205260.51</v>
      </c>
      <c r="I9067">
        <v>42.98</v>
      </c>
      <c r="J9067">
        <v>7.14</v>
      </c>
      <c r="K9067">
        <v>35.840000000000003</v>
      </c>
    </row>
    <row r="9068" spans="1:11" x14ac:dyDescent="0.3">
      <c r="A9068" t="s">
        <v>795</v>
      </c>
      <c r="B9068" s="2">
        <v>46234</v>
      </c>
      <c r="C9068">
        <v>205260.51</v>
      </c>
      <c r="D9068">
        <v>1205.73</v>
      </c>
      <c r="E9068">
        <v>221.64</v>
      </c>
      <c r="F9068">
        <v>1714.03</v>
      </c>
      <c r="G9068">
        <v>130.72999999999999</v>
      </c>
      <c r="H9068">
        <v>203194.1</v>
      </c>
      <c r="I9068">
        <v>42.55</v>
      </c>
      <c r="J9068">
        <v>7.14</v>
      </c>
      <c r="K9068">
        <v>35.409999999999997</v>
      </c>
    </row>
    <row r="9069" spans="1:11" x14ac:dyDescent="0.3">
      <c r="A9069" t="s">
        <v>795</v>
      </c>
      <c r="B9069" s="2">
        <v>46265</v>
      </c>
      <c r="C9069">
        <v>203194.1</v>
      </c>
      <c r="D9069">
        <v>1193.5999999999999</v>
      </c>
      <c r="E9069">
        <v>219.41</v>
      </c>
      <c r="F9069">
        <v>1696.78</v>
      </c>
      <c r="G9069">
        <v>129.41999999999999</v>
      </c>
      <c r="H9069">
        <v>201148.49</v>
      </c>
      <c r="I9069">
        <v>42.12</v>
      </c>
      <c r="J9069">
        <v>7.14</v>
      </c>
      <c r="K9069">
        <v>34.979999999999997</v>
      </c>
    </row>
    <row r="9070" spans="1:11" x14ac:dyDescent="0.3">
      <c r="A9070" t="s">
        <v>795</v>
      </c>
      <c r="B9070" s="2">
        <v>46295</v>
      </c>
      <c r="C9070">
        <v>201148.49</v>
      </c>
      <c r="D9070">
        <v>1181.58</v>
      </c>
      <c r="E9070">
        <v>217.2</v>
      </c>
      <c r="F9070">
        <v>1679.7</v>
      </c>
      <c r="G9070">
        <v>128.11000000000001</v>
      </c>
      <c r="H9070">
        <v>199123.48</v>
      </c>
      <c r="I9070">
        <v>41.69</v>
      </c>
      <c r="J9070">
        <v>7.14</v>
      </c>
      <c r="K9070">
        <v>34.56</v>
      </c>
    </row>
    <row r="9071" spans="1:11" x14ac:dyDescent="0.3">
      <c r="A9071" t="s">
        <v>795</v>
      </c>
      <c r="B9071" s="2">
        <v>46326</v>
      </c>
      <c r="C9071">
        <v>199123.48</v>
      </c>
      <c r="D9071">
        <v>1169.68</v>
      </c>
      <c r="E9071">
        <v>215.02</v>
      </c>
      <c r="F9071">
        <v>1662.79</v>
      </c>
      <c r="G9071">
        <v>126.82</v>
      </c>
      <c r="H9071">
        <v>197118.85</v>
      </c>
      <c r="I9071">
        <v>41.28</v>
      </c>
      <c r="J9071">
        <v>7.14</v>
      </c>
      <c r="K9071">
        <v>34.14</v>
      </c>
    </row>
    <row r="9072" spans="1:11" x14ac:dyDescent="0.3">
      <c r="A9072" t="s">
        <v>795</v>
      </c>
      <c r="B9072" s="2">
        <v>46356</v>
      </c>
      <c r="C9072">
        <v>197118.85</v>
      </c>
      <c r="D9072">
        <v>1157.9100000000001</v>
      </c>
      <c r="E9072">
        <v>212.85</v>
      </c>
      <c r="F9072">
        <v>1646.05</v>
      </c>
      <c r="G9072">
        <v>125.55</v>
      </c>
      <c r="H9072">
        <v>195134.41</v>
      </c>
      <c r="I9072">
        <v>40.86</v>
      </c>
      <c r="J9072">
        <v>7.14</v>
      </c>
      <c r="K9072">
        <v>33.72</v>
      </c>
    </row>
    <row r="9073" spans="1:11" x14ac:dyDescent="0.3">
      <c r="A9073" t="s">
        <v>795</v>
      </c>
      <c r="B9073" s="2">
        <v>46387</v>
      </c>
      <c r="C9073">
        <v>195134.41</v>
      </c>
      <c r="D9073">
        <v>1146.25</v>
      </c>
      <c r="E9073">
        <v>210.71</v>
      </c>
      <c r="F9073">
        <v>1629.48</v>
      </c>
      <c r="G9073">
        <v>124.28</v>
      </c>
      <c r="H9073">
        <v>193169.94</v>
      </c>
      <c r="I9073">
        <v>40.450000000000003</v>
      </c>
      <c r="J9073">
        <v>7.14</v>
      </c>
      <c r="K9073">
        <v>33.31</v>
      </c>
    </row>
    <row r="9074" spans="1:11" x14ac:dyDescent="0.3">
      <c r="A9074" t="s">
        <v>796</v>
      </c>
      <c r="B9074" s="2">
        <v>46053</v>
      </c>
      <c r="C9074">
        <v>210073.06</v>
      </c>
      <c r="D9074">
        <v>1110.4100000000001</v>
      </c>
      <c r="E9074">
        <v>263.91000000000003</v>
      </c>
      <c r="F9074">
        <v>2710.02</v>
      </c>
      <c r="G9074">
        <v>648.6</v>
      </c>
      <c r="H9074">
        <v>206450.54</v>
      </c>
      <c r="I9074">
        <v>47.73</v>
      </c>
      <c r="J9074">
        <v>7.06</v>
      </c>
      <c r="K9074">
        <v>40.67</v>
      </c>
    </row>
    <row r="9075" spans="1:11" x14ac:dyDescent="0.3">
      <c r="A9075" t="s">
        <v>796</v>
      </c>
      <c r="B9075" s="2">
        <v>46081</v>
      </c>
      <c r="C9075">
        <v>206450.54</v>
      </c>
      <c r="D9075">
        <v>1091.26</v>
      </c>
      <c r="E9075">
        <v>259.36</v>
      </c>
      <c r="F9075">
        <v>2663.29</v>
      </c>
      <c r="G9075">
        <v>637.41</v>
      </c>
      <c r="H9075">
        <v>202890.48</v>
      </c>
      <c r="I9075">
        <v>46.9</v>
      </c>
      <c r="J9075">
        <v>7.06</v>
      </c>
      <c r="K9075">
        <v>39.85</v>
      </c>
    </row>
    <row r="9076" spans="1:11" x14ac:dyDescent="0.3">
      <c r="A9076" t="s">
        <v>796</v>
      </c>
      <c r="B9076" s="2">
        <v>46112</v>
      </c>
      <c r="C9076">
        <v>202890.48</v>
      </c>
      <c r="D9076">
        <v>1072.45</v>
      </c>
      <c r="E9076">
        <v>254.89</v>
      </c>
      <c r="F9076">
        <v>2617.36</v>
      </c>
      <c r="G9076">
        <v>626.41999999999996</v>
      </c>
      <c r="H9076">
        <v>199391.81</v>
      </c>
      <c r="I9076">
        <v>46.09</v>
      </c>
      <c r="J9076">
        <v>7.06</v>
      </c>
      <c r="K9076">
        <v>39.04</v>
      </c>
    </row>
    <row r="9077" spans="1:11" x14ac:dyDescent="0.3">
      <c r="A9077" t="s">
        <v>796</v>
      </c>
      <c r="B9077" s="2">
        <v>46142</v>
      </c>
      <c r="C9077">
        <v>199391.81</v>
      </c>
      <c r="D9077">
        <v>1053.95</v>
      </c>
      <c r="E9077">
        <v>250.49</v>
      </c>
      <c r="F9077">
        <v>2572.23</v>
      </c>
      <c r="G9077">
        <v>615.62</v>
      </c>
      <c r="H9077">
        <v>195953.48</v>
      </c>
      <c r="I9077">
        <v>45.3</v>
      </c>
      <c r="J9077">
        <v>7.06</v>
      </c>
      <c r="K9077">
        <v>38.24</v>
      </c>
    </row>
    <row r="9078" spans="1:11" x14ac:dyDescent="0.3">
      <c r="A9078" t="s">
        <v>796</v>
      </c>
      <c r="B9078" s="2">
        <v>46173</v>
      </c>
      <c r="C9078">
        <v>195953.48</v>
      </c>
      <c r="D9078">
        <v>1035.78</v>
      </c>
      <c r="E9078">
        <v>246.17</v>
      </c>
      <c r="F9078">
        <v>2527.87</v>
      </c>
      <c r="G9078">
        <v>605</v>
      </c>
      <c r="H9078">
        <v>192574.43</v>
      </c>
      <c r="I9078">
        <v>44.52</v>
      </c>
      <c r="J9078">
        <v>7.06</v>
      </c>
      <c r="K9078">
        <v>37.46</v>
      </c>
    </row>
    <row r="9079" spans="1:11" x14ac:dyDescent="0.3">
      <c r="A9079" t="s">
        <v>796</v>
      </c>
      <c r="B9079" s="2">
        <v>46203</v>
      </c>
      <c r="C9079">
        <v>192574.43</v>
      </c>
      <c r="D9079">
        <v>1017.92</v>
      </c>
      <c r="E9079">
        <v>241.93</v>
      </c>
      <c r="F9079">
        <v>2484.2800000000002</v>
      </c>
      <c r="G9079">
        <v>594.57000000000005</v>
      </c>
      <c r="H9079">
        <v>189253.65</v>
      </c>
      <c r="I9079">
        <v>43.75</v>
      </c>
      <c r="J9079">
        <v>7.06</v>
      </c>
      <c r="K9079">
        <v>36.69</v>
      </c>
    </row>
    <row r="9080" spans="1:11" x14ac:dyDescent="0.3">
      <c r="A9080" t="s">
        <v>796</v>
      </c>
      <c r="B9080" s="2">
        <v>46234</v>
      </c>
      <c r="C9080">
        <v>189253.65</v>
      </c>
      <c r="D9080">
        <v>1000.36</v>
      </c>
      <c r="E9080">
        <v>237.75</v>
      </c>
      <c r="F9080">
        <v>2441.44</v>
      </c>
      <c r="G9080">
        <v>584.32000000000005</v>
      </c>
      <c r="H9080">
        <v>185990.14</v>
      </c>
      <c r="I9080">
        <v>43</v>
      </c>
      <c r="J9080">
        <v>7.06</v>
      </c>
      <c r="K9080">
        <v>35.94</v>
      </c>
    </row>
    <row r="9081" spans="1:11" x14ac:dyDescent="0.3">
      <c r="A9081" t="s">
        <v>796</v>
      </c>
      <c r="B9081" s="2">
        <v>46265</v>
      </c>
      <c r="C9081">
        <v>185990.14</v>
      </c>
      <c r="D9081">
        <v>983.11</v>
      </c>
      <c r="E9081">
        <v>233.65</v>
      </c>
      <c r="F9081">
        <v>2399.34</v>
      </c>
      <c r="G9081">
        <v>574.24</v>
      </c>
      <c r="H9081">
        <v>182782.91</v>
      </c>
      <c r="I9081">
        <v>42.26</v>
      </c>
      <c r="J9081">
        <v>7.06</v>
      </c>
      <c r="K9081">
        <v>35.200000000000003</v>
      </c>
    </row>
    <row r="9082" spans="1:11" x14ac:dyDescent="0.3">
      <c r="A9082" t="s">
        <v>796</v>
      </c>
      <c r="B9082" s="2">
        <v>46295</v>
      </c>
      <c r="C9082">
        <v>182782.91</v>
      </c>
      <c r="D9082">
        <v>966.16</v>
      </c>
      <c r="E9082">
        <v>229.63</v>
      </c>
      <c r="F9082">
        <v>2357.9699999999998</v>
      </c>
      <c r="G9082">
        <v>564.34</v>
      </c>
      <c r="H9082">
        <v>179630.98</v>
      </c>
      <c r="I9082">
        <v>41.53</v>
      </c>
      <c r="J9082">
        <v>7.06</v>
      </c>
      <c r="K9082">
        <v>34.47</v>
      </c>
    </row>
    <row r="9083" spans="1:11" x14ac:dyDescent="0.3">
      <c r="A9083" t="s">
        <v>796</v>
      </c>
      <c r="B9083" s="2">
        <v>46326</v>
      </c>
      <c r="C9083">
        <v>179630.98</v>
      </c>
      <c r="D9083">
        <v>949.5</v>
      </c>
      <c r="E9083">
        <v>225.67</v>
      </c>
      <c r="F9083">
        <v>2317.31</v>
      </c>
      <c r="G9083">
        <v>554.61</v>
      </c>
      <c r="H9083">
        <v>176533.4</v>
      </c>
      <c r="I9083">
        <v>40.81</v>
      </c>
      <c r="J9083">
        <v>7.06</v>
      </c>
      <c r="K9083">
        <v>33.75</v>
      </c>
    </row>
    <row r="9084" spans="1:11" x14ac:dyDescent="0.3">
      <c r="A9084" t="s">
        <v>796</v>
      </c>
      <c r="B9084" s="2">
        <v>46356</v>
      </c>
      <c r="C9084">
        <v>176533.4</v>
      </c>
      <c r="D9084">
        <v>933.13</v>
      </c>
      <c r="E9084">
        <v>221.77</v>
      </c>
      <c r="F9084">
        <v>2277.35</v>
      </c>
      <c r="G9084">
        <v>545.04</v>
      </c>
      <c r="H9084">
        <v>173489.24</v>
      </c>
      <c r="I9084">
        <v>40.11</v>
      </c>
      <c r="J9084">
        <v>7.06</v>
      </c>
      <c r="K9084">
        <v>33.049999999999997</v>
      </c>
    </row>
    <row r="9085" spans="1:11" x14ac:dyDescent="0.3">
      <c r="A9085" t="s">
        <v>796</v>
      </c>
      <c r="B9085" s="2">
        <v>46387</v>
      </c>
      <c r="C9085">
        <v>173489.24</v>
      </c>
      <c r="D9085">
        <v>917.04</v>
      </c>
      <c r="E9085">
        <v>217.95</v>
      </c>
      <c r="F9085">
        <v>2238.08</v>
      </c>
      <c r="G9085">
        <v>535.64</v>
      </c>
      <c r="H9085">
        <v>170497.57</v>
      </c>
      <c r="I9085">
        <v>39.42</v>
      </c>
      <c r="J9085">
        <v>7.06</v>
      </c>
      <c r="K9085">
        <v>32.36</v>
      </c>
    </row>
    <row r="9086" spans="1:11" x14ac:dyDescent="0.3">
      <c r="A9086" t="s">
        <v>797</v>
      </c>
      <c r="B9086" s="2">
        <v>46053</v>
      </c>
      <c r="C9086">
        <v>270036.3</v>
      </c>
      <c r="D9086">
        <v>1718.33</v>
      </c>
      <c r="E9086">
        <v>305.69</v>
      </c>
      <c r="F9086">
        <v>3830.92</v>
      </c>
      <c r="G9086">
        <v>699.34</v>
      </c>
      <c r="H9086">
        <v>265200.34999999998</v>
      </c>
      <c r="I9086">
        <v>55.75</v>
      </c>
      <c r="J9086">
        <v>6.71</v>
      </c>
      <c r="K9086">
        <v>49.05</v>
      </c>
    </row>
    <row r="9087" spans="1:11" x14ac:dyDescent="0.3">
      <c r="A9087" t="s">
        <v>797</v>
      </c>
      <c r="B9087" s="2">
        <v>46081</v>
      </c>
      <c r="C9087">
        <v>265200.34999999998</v>
      </c>
      <c r="D9087">
        <v>1687.56</v>
      </c>
      <c r="E9087">
        <v>300.22000000000003</v>
      </c>
      <c r="F9087">
        <v>3762.31</v>
      </c>
      <c r="G9087">
        <v>686.81</v>
      </c>
      <c r="H9087">
        <v>260451.01</v>
      </c>
      <c r="I9087">
        <v>54.76</v>
      </c>
      <c r="J9087">
        <v>6.71</v>
      </c>
      <c r="K9087">
        <v>48.05</v>
      </c>
    </row>
    <row r="9088" spans="1:11" x14ac:dyDescent="0.3">
      <c r="A9088" t="s">
        <v>797</v>
      </c>
      <c r="B9088" s="2">
        <v>46112</v>
      </c>
      <c r="C9088">
        <v>260451.01</v>
      </c>
      <c r="D9088">
        <v>1657.34</v>
      </c>
      <c r="E9088">
        <v>294.83999999999997</v>
      </c>
      <c r="F9088">
        <v>3694.94</v>
      </c>
      <c r="G9088">
        <v>674.51</v>
      </c>
      <c r="H9088">
        <v>255786.71</v>
      </c>
      <c r="I9088">
        <v>53.77</v>
      </c>
      <c r="J9088">
        <v>6.71</v>
      </c>
      <c r="K9088">
        <v>47.07</v>
      </c>
    </row>
    <row r="9089" spans="1:11" x14ac:dyDescent="0.3">
      <c r="A9089" t="s">
        <v>797</v>
      </c>
      <c r="B9089" s="2">
        <v>46142</v>
      </c>
      <c r="C9089">
        <v>255786.71</v>
      </c>
      <c r="D9089">
        <v>1627.66</v>
      </c>
      <c r="E9089">
        <v>289.56</v>
      </c>
      <c r="F9089">
        <v>3628.77</v>
      </c>
      <c r="G9089">
        <v>662.43</v>
      </c>
      <c r="H9089">
        <v>251205.95</v>
      </c>
      <c r="I9089">
        <v>52.81</v>
      </c>
      <c r="J9089">
        <v>6.71</v>
      </c>
      <c r="K9089">
        <v>46.1</v>
      </c>
    </row>
    <row r="9090" spans="1:11" x14ac:dyDescent="0.3">
      <c r="A9090" t="s">
        <v>797</v>
      </c>
      <c r="B9090" s="2">
        <v>46173</v>
      </c>
      <c r="C9090">
        <v>251205.95</v>
      </c>
      <c r="D9090">
        <v>1598.51</v>
      </c>
      <c r="E9090">
        <v>284.37</v>
      </c>
      <c r="F9090">
        <v>3563.78</v>
      </c>
      <c r="G9090">
        <v>650.57000000000005</v>
      </c>
      <c r="H9090">
        <v>246707.23</v>
      </c>
      <c r="I9090">
        <v>51.87</v>
      </c>
      <c r="J9090">
        <v>6.71</v>
      </c>
      <c r="K9090">
        <v>45.16</v>
      </c>
    </row>
    <row r="9091" spans="1:11" x14ac:dyDescent="0.3">
      <c r="A9091" t="s">
        <v>797</v>
      </c>
      <c r="B9091" s="2">
        <v>46203</v>
      </c>
      <c r="C9091">
        <v>246707.23</v>
      </c>
      <c r="D9091">
        <v>1569.88</v>
      </c>
      <c r="E9091">
        <v>279.27999999999997</v>
      </c>
      <c r="F9091">
        <v>3499.96</v>
      </c>
      <c r="G9091">
        <v>638.91999999999996</v>
      </c>
      <c r="H9091">
        <v>242289.07</v>
      </c>
      <c r="I9091">
        <v>50.94</v>
      </c>
      <c r="J9091">
        <v>6.71</v>
      </c>
      <c r="K9091">
        <v>44.23</v>
      </c>
    </row>
    <row r="9092" spans="1:11" x14ac:dyDescent="0.3">
      <c r="A9092" t="s">
        <v>797</v>
      </c>
      <c r="B9092" s="2">
        <v>46234</v>
      </c>
      <c r="C9092">
        <v>242289.07</v>
      </c>
      <c r="D9092">
        <v>1541.77</v>
      </c>
      <c r="E9092">
        <v>274.27999999999997</v>
      </c>
      <c r="F9092">
        <v>3437.28</v>
      </c>
      <c r="G9092">
        <v>627.48</v>
      </c>
      <c r="H9092">
        <v>237950.03</v>
      </c>
      <c r="I9092">
        <v>50.02</v>
      </c>
      <c r="J9092">
        <v>6.71</v>
      </c>
      <c r="K9092">
        <v>43.32</v>
      </c>
    </row>
    <row r="9093" spans="1:11" x14ac:dyDescent="0.3">
      <c r="A9093" t="s">
        <v>797</v>
      </c>
      <c r="B9093" s="2">
        <v>46265</v>
      </c>
      <c r="C9093">
        <v>237950.03</v>
      </c>
      <c r="D9093">
        <v>1514.16</v>
      </c>
      <c r="E9093">
        <v>269.37</v>
      </c>
      <c r="F9093">
        <v>3375.72</v>
      </c>
      <c r="G9093">
        <v>616.24</v>
      </c>
      <c r="H9093">
        <v>233688.7</v>
      </c>
      <c r="I9093">
        <v>49.13</v>
      </c>
      <c r="J9093">
        <v>6.71</v>
      </c>
      <c r="K9093">
        <v>42.42</v>
      </c>
    </row>
    <row r="9094" spans="1:11" x14ac:dyDescent="0.3">
      <c r="A9094" t="s">
        <v>797</v>
      </c>
      <c r="B9094" s="2">
        <v>46295</v>
      </c>
      <c r="C9094">
        <v>233688.7</v>
      </c>
      <c r="D9094">
        <v>1487.04</v>
      </c>
      <c r="E9094">
        <v>264.54000000000002</v>
      </c>
      <c r="F9094">
        <v>3315.27</v>
      </c>
      <c r="G9094">
        <v>605.21</v>
      </c>
      <c r="H9094">
        <v>229503.68</v>
      </c>
      <c r="I9094">
        <v>48.25</v>
      </c>
      <c r="J9094">
        <v>6.71</v>
      </c>
      <c r="K9094">
        <v>41.54</v>
      </c>
    </row>
    <row r="9095" spans="1:11" x14ac:dyDescent="0.3">
      <c r="A9095" t="s">
        <v>797</v>
      </c>
      <c r="B9095" s="2">
        <v>46326</v>
      </c>
      <c r="C9095">
        <v>229503.68</v>
      </c>
      <c r="D9095">
        <v>1460.41</v>
      </c>
      <c r="E9095">
        <v>259.81</v>
      </c>
      <c r="F9095">
        <v>3255.9</v>
      </c>
      <c r="G9095">
        <v>594.37</v>
      </c>
      <c r="H9095">
        <v>225393.61</v>
      </c>
      <c r="I9095">
        <v>47.39</v>
      </c>
      <c r="J9095">
        <v>6.71</v>
      </c>
      <c r="K9095">
        <v>40.68</v>
      </c>
    </row>
    <row r="9096" spans="1:11" x14ac:dyDescent="0.3">
      <c r="A9096" t="s">
        <v>797</v>
      </c>
      <c r="B9096" s="2">
        <v>46356</v>
      </c>
      <c r="C9096">
        <v>225393.61</v>
      </c>
      <c r="D9096">
        <v>1434.25</v>
      </c>
      <c r="E9096">
        <v>255.15</v>
      </c>
      <c r="F9096">
        <v>3197.59</v>
      </c>
      <c r="G9096">
        <v>583.72</v>
      </c>
      <c r="H9096">
        <v>221357.14</v>
      </c>
      <c r="I9096">
        <v>46.54</v>
      </c>
      <c r="J9096">
        <v>6.71</v>
      </c>
      <c r="K9096">
        <v>39.83</v>
      </c>
    </row>
    <row r="9097" spans="1:11" x14ac:dyDescent="0.3">
      <c r="A9097" t="s">
        <v>797</v>
      </c>
      <c r="B9097" s="2">
        <v>46387</v>
      </c>
      <c r="C9097">
        <v>221357.14</v>
      </c>
      <c r="D9097">
        <v>1408.57</v>
      </c>
      <c r="E9097">
        <v>250.58</v>
      </c>
      <c r="F9097">
        <v>3140.32</v>
      </c>
      <c r="G9097">
        <v>573.27</v>
      </c>
      <c r="H9097">
        <v>217392.97</v>
      </c>
      <c r="I9097">
        <v>45.7</v>
      </c>
      <c r="J9097">
        <v>6.71</v>
      </c>
      <c r="K9097">
        <v>39</v>
      </c>
    </row>
    <row r="9098" spans="1:11" x14ac:dyDescent="0.3">
      <c r="A9098" t="s">
        <v>798</v>
      </c>
      <c r="B9098" s="2">
        <v>46053</v>
      </c>
      <c r="C9098">
        <v>299620.71999999997</v>
      </c>
      <c r="D9098">
        <v>1765.02</v>
      </c>
      <c r="E9098">
        <v>395.74</v>
      </c>
      <c r="F9098">
        <v>2767.34</v>
      </c>
      <c r="G9098">
        <v>919.07</v>
      </c>
      <c r="H9098">
        <v>295538.57</v>
      </c>
      <c r="I9098">
        <v>62</v>
      </c>
      <c r="J9098">
        <v>6.78</v>
      </c>
      <c r="K9098">
        <v>55.22</v>
      </c>
    </row>
    <row r="9099" spans="1:11" x14ac:dyDescent="0.3">
      <c r="A9099" t="s">
        <v>798</v>
      </c>
      <c r="B9099" s="2">
        <v>46081</v>
      </c>
      <c r="C9099">
        <v>295538.57</v>
      </c>
      <c r="D9099">
        <v>1740.97</v>
      </c>
      <c r="E9099">
        <v>390.35</v>
      </c>
      <c r="F9099">
        <v>2729.64</v>
      </c>
      <c r="G9099">
        <v>906.54</v>
      </c>
      <c r="H9099">
        <v>291512.05</v>
      </c>
      <c r="I9099">
        <v>61.15</v>
      </c>
      <c r="J9099">
        <v>6.78</v>
      </c>
      <c r="K9099">
        <v>54.37</v>
      </c>
    </row>
    <row r="9100" spans="1:11" x14ac:dyDescent="0.3">
      <c r="A9100" t="s">
        <v>798</v>
      </c>
      <c r="B9100" s="2">
        <v>46112</v>
      </c>
      <c r="C9100">
        <v>291512.05</v>
      </c>
      <c r="D9100">
        <v>1717.25</v>
      </c>
      <c r="E9100">
        <v>385.03</v>
      </c>
      <c r="F9100">
        <v>2692.45</v>
      </c>
      <c r="G9100">
        <v>894.19</v>
      </c>
      <c r="H9100">
        <v>287540.38</v>
      </c>
      <c r="I9100">
        <v>60.32</v>
      </c>
      <c r="J9100">
        <v>6.78</v>
      </c>
      <c r="K9100">
        <v>53.54</v>
      </c>
    </row>
    <row r="9101" spans="1:11" x14ac:dyDescent="0.3">
      <c r="A9101" t="s">
        <v>798</v>
      </c>
      <c r="B9101" s="2">
        <v>46142</v>
      </c>
      <c r="C9101">
        <v>287540.38</v>
      </c>
      <c r="D9101">
        <v>1693.85</v>
      </c>
      <c r="E9101">
        <v>379.78</v>
      </c>
      <c r="F9101">
        <v>2655.76</v>
      </c>
      <c r="G9101">
        <v>882.01</v>
      </c>
      <c r="H9101">
        <v>283622.82</v>
      </c>
      <c r="I9101">
        <v>59.5</v>
      </c>
      <c r="J9101">
        <v>6.78</v>
      </c>
      <c r="K9101">
        <v>52.72</v>
      </c>
    </row>
    <row r="9102" spans="1:11" x14ac:dyDescent="0.3">
      <c r="A9102" t="s">
        <v>798</v>
      </c>
      <c r="B9102" s="2">
        <v>46173</v>
      </c>
      <c r="C9102">
        <v>283622.82</v>
      </c>
      <c r="D9102">
        <v>1670.77</v>
      </c>
      <c r="E9102">
        <v>374.61</v>
      </c>
      <c r="F9102">
        <v>2619.58</v>
      </c>
      <c r="G9102">
        <v>869.99</v>
      </c>
      <c r="H9102">
        <v>279758.63</v>
      </c>
      <c r="I9102">
        <v>58.69</v>
      </c>
      <c r="J9102">
        <v>6.78</v>
      </c>
      <c r="K9102">
        <v>51.91</v>
      </c>
    </row>
    <row r="9103" spans="1:11" x14ac:dyDescent="0.3">
      <c r="A9103" t="s">
        <v>798</v>
      </c>
      <c r="B9103" s="2">
        <v>46203</v>
      </c>
      <c r="C9103">
        <v>279758.63</v>
      </c>
      <c r="D9103">
        <v>1648.01</v>
      </c>
      <c r="E9103">
        <v>369.51</v>
      </c>
      <c r="F9103">
        <v>2583.89</v>
      </c>
      <c r="G9103">
        <v>858.14</v>
      </c>
      <c r="H9103">
        <v>275947.09999999998</v>
      </c>
      <c r="I9103">
        <v>57.89</v>
      </c>
      <c r="J9103">
        <v>6.78</v>
      </c>
      <c r="K9103">
        <v>51.11</v>
      </c>
    </row>
    <row r="9104" spans="1:11" x14ac:dyDescent="0.3">
      <c r="A9104" t="s">
        <v>798</v>
      </c>
      <c r="B9104" s="2">
        <v>46234</v>
      </c>
      <c r="C9104">
        <v>275947.09999999998</v>
      </c>
      <c r="D9104">
        <v>1625.56</v>
      </c>
      <c r="E9104">
        <v>364.47</v>
      </c>
      <c r="F9104">
        <v>2548.69</v>
      </c>
      <c r="G9104">
        <v>846.45</v>
      </c>
      <c r="H9104">
        <v>272187.49</v>
      </c>
      <c r="I9104">
        <v>57.1</v>
      </c>
      <c r="J9104">
        <v>6.78</v>
      </c>
      <c r="K9104">
        <v>50.32</v>
      </c>
    </row>
    <row r="9105" spans="1:11" x14ac:dyDescent="0.3">
      <c r="A9105" t="s">
        <v>798</v>
      </c>
      <c r="B9105" s="2">
        <v>46265</v>
      </c>
      <c r="C9105">
        <v>272187.49</v>
      </c>
      <c r="D9105">
        <v>1603.41</v>
      </c>
      <c r="E9105">
        <v>359.51</v>
      </c>
      <c r="F9105">
        <v>2513.96</v>
      </c>
      <c r="G9105">
        <v>834.92</v>
      </c>
      <c r="H9105">
        <v>268479.09999999998</v>
      </c>
      <c r="I9105">
        <v>56.32</v>
      </c>
      <c r="J9105">
        <v>6.78</v>
      </c>
      <c r="K9105">
        <v>49.54</v>
      </c>
    </row>
    <row r="9106" spans="1:11" x14ac:dyDescent="0.3">
      <c r="A9106" t="s">
        <v>798</v>
      </c>
      <c r="B9106" s="2">
        <v>46295</v>
      </c>
      <c r="C9106">
        <v>268479.09999999998</v>
      </c>
      <c r="D9106">
        <v>1581.57</v>
      </c>
      <c r="E9106">
        <v>354.61</v>
      </c>
      <c r="F9106">
        <v>2479.71</v>
      </c>
      <c r="G9106">
        <v>823.54</v>
      </c>
      <c r="H9106">
        <v>264821.24</v>
      </c>
      <c r="I9106">
        <v>55.55</v>
      </c>
      <c r="J9106">
        <v>6.78</v>
      </c>
      <c r="K9106">
        <v>48.77</v>
      </c>
    </row>
    <row r="9107" spans="1:11" x14ac:dyDescent="0.3">
      <c r="A9107" t="s">
        <v>798</v>
      </c>
      <c r="B9107" s="2">
        <v>46326</v>
      </c>
      <c r="C9107">
        <v>264821.24</v>
      </c>
      <c r="D9107">
        <v>1560.02</v>
      </c>
      <c r="E9107">
        <v>349.78</v>
      </c>
      <c r="F9107">
        <v>2445.9299999999998</v>
      </c>
      <c r="G9107">
        <v>812.32</v>
      </c>
      <c r="H9107">
        <v>261213.22</v>
      </c>
      <c r="I9107">
        <v>54.8</v>
      </c>
      <c r="J9107">
        <v>6.78</v>
      </c>
      <c r="K9107">
        <v>48.02</v>
      </c>
    </row>
    <row r="9108" spans="1:11" x14ac:dyDescent="0.3">
      <c r="A9108" t="s">
        <v>798</v>
      </c>
      <c r="B9108" s="2">
        <v>46356</v>
      </c>
      <c r="C9108">
        <v>261213.22</v>
      </c>
      <c r="D9108">
        <v>1538.76</v>
      </c>
      <c r="E9108">
        <v>345.01</v>
      </c>
      <c r="F9108">
        <v>2412.6</v>
      </c>
      <c r="G9108">
        <v>801.25</v>
      </c>
      <c r="H9108">
        <v>257654.35</v>
      </c>
      <c r="I9108">
        <v>54.05</v>
      </c>
      <c r="J9108">
        <v>6.78</v>
      </c>
      <c r="K9108">
        <v>47.27</v>
      </c>
    </row>
    <row r="9109" spans="1:11" x14ac:dyDescent="0.3">
      <c r="A9109" t="s">
        <v>798</v>
      </c>
      <c r="B9109" s="2">
        <v>46387</v>
      </c>
      <c r="C9109">
        <v>257654.35</v>
      </c>
      <c r="D9109">
        <v>1517.8</v>
      </c>
      <c r="E9109">
        <v>340.31</v>
      </c>
      <c r="F9109">
        <v>2379.73</v>
      </c>
      <c r="G9109">
        <v>790.34</v>
      </c>
      <c r="H9109">
        <v>254143.97</v>
      </c>
      <c r="I9109">
        <v>53.31</v>
      </c>
      <c r="J9109">
        <v>6.78</v>
      </c>
      <c r="K9109">
        <v>46.53</v>
      </c>
    </row>
    <row r="9110" spans="1:11" x14ac:dyDescent="0.3">
      <c r="A9110" t="s">
        <v>799</v>
      </c>
      <c r="B9110" s="2">
        <v>46053</v>
      </c>
      <c r="C9110">
        <v>547948.12</v>
      </c>
      <c r="D9110">
        <v>2828.33</v>
      </c>
      <c r="E9110">
        <v>572.79</v>
      </c>
      <c r="F9110">
        <v>4874.76</v>
      </c>
      <c r="G9110">
        <v>359.42</v>
      </c>
      <c r="H9110">
        <v>542141.15</v>
      </c>
      <c r="I9110">
        <v>124.91</v>
      </c>
      <c r="J9110">
        <v>5.52</v>
      </c>
      <c r="K9110">
        <v>119.39</v>
      </c>
    </row>
    <row r="9111" spans="1:11" x14ac:dyDescent="0.3">
      <c r="A9111" t="s">
        <v>799</v>
      </c>
      <c r="B9111" s="2">
        <v>46081</v>
      </c>
      <c r="C9111">
        <v>542141.15</v>
      </c>
      <c r="D9111">
        <v>2798.35</v>
      </c>
      <c r="E9111">
        <v>566.72</v>
      </c>
      <c r="F9111">
        <v>4823.1000000000004</v>
      </c>
      <c r="G9111">
        <v>355.61</v>
      </c>
      <c r="H9111">
        <v>536395.72</v>
      </c>
      <c r="I9111">
        <v>123.58</v>
      </c>
      <c r="J9111">
        <v>5.52</v>
      </c>
      <c r="K9111">
        <v>118.06</v>
      </c>
    </row>
    <row r="9112" spans="1:11" x14ac:dyDescent="0.3">
      <c r="A9112" t="s">
        <v>799</v>
      </c>
      <c r="B9112" s="2">
        <v>46112</v>
      </c>
      <c r="C9112">
        <v>536395.72</v>
      </c>
      <c r="D9112">
        <v>2768.7</v>
      </c>
      <c r="E9112">
        <v>560.71</v>
      </c>
      <c r="F9112">
        <v>4771.99</v>
      </c>
      <c r="G9112">
        <v>351.84</v>
      </c>
      <c r="H9112">
        <v>530711.18000000005</v>
      </c>
      <c r="I9112">
        <v>122.27</v>
      </c>
      <c r="J9112">
        <v>5.52</v>
      </c>
      <c r="K9112">
        <v>116.76</v>
      </c>
    </row>
    <row r="9113" spans="1:11" x14ac:dyDescent="0.3">
      <c r="A9113" t="s">
        <v>799</v>
      </c>
      <c r="B9113" s="2">
        <v>46142</v>
      </c>
      <c r="C9113">
        <v>530711.18000000005</v>
      </c>
      <c r="D9113">
        <v>2739.35</v>
      </c>
      <c r="E9113">
        <v>554.77</v>
      </c>
      <c r="F9113">
        <v>4721.42</v>
      </c>
      <c r="G9113">
        <v>348.12</v>
      </c>
      <c r="H9113">
        <v>525086.88</v>
      </c>
      <c r="I9113">
        <v>120.98</v>
      </c>
      <c r="J9113">
        <v>5.52</v>
      </c>
      <c r="K9113">
        <v>115.46</v>
      </c>
    </row>
    <row r="9114" spans="1:11" x14ac:dyDescent="0.3">
      <c r="A9114" t="s">
        <v>799</v>
      </c>
      <c r="B9114" s="2">
        <v>46173</v>
      </c>
      <c r="C9114">
        <v>525086.88</v>
      </c>
      <c r="D9114">
        <v>2710.32</v>
      </c>
      <c r="E9114">
        <v>548.89</v>
      </c>
      <c r="F9114">
        <v>4671.38</v>
      </c>
      <c r="G9114">
        <v>344.43</v>
      </c>
      <c r="H9114">
        <v>519522.18</v>
      </c>
      <c r="I9114">
        <v>119.69</v>
      </c>
      <c r="J9114">
        <v>5.52</v>
      </c>
      <c r="K9114">
        <v>114.18</v>
      </c>
    </row>
    <row r="9115" spans="1:11" x14ac:dyDescent="0.3">
      <c r="A9115" t="s">
        <v>799</v>
      </c>
      <c r="B9115" s="2">
        <v>46203</v>
      </c>
      <c r="C9115">
        <v>519522.18</v>
      </c>
      <c r="D9115">
        <v>2681.6</v>
      </c>
      <c r="E9115">
        <v>543.07000000000005</v>
      </c>
      <c r="F9115">
        <v>4621.87</v>
      </c>
      <c r="G9115">
        <v>340.78</v>
      </c>
      <c r="H9115">
        <v>514016.46</v>
      </c>
      <c r="I9115">
        <v>118.43</v>
      </c>
      <c r="J9115">
        <v>5.52</v>
      </c>
      <c r="K9115">
        <v>112.91</v>
      </c>
    </row>
    <row r="9116" spans="1:11" x14ac:dyDescent="0.3">
      <c r="A9116" t="s">
        <v>799</v>
      </c>
      <c r="B9116" s="2">
        <v>46234</v>
      </c>
      <c r="C9116">
        <v>514016.46</v>
      </c>
      <c r="D9116">
        <v>2653.18</v>
      </c>
      <c r="E9116">
        <v>537.32000000000005</v>
      </c>
      <c r="F9116">
        <v>4572.8900000000003</v>
      </c>
      <c r="G9116">
        <v>337.16</v>
      </c>
      <c r="H9116">
        <v>508569.08</v>
      </c>
      <c r="I9116">
        <v>117.17</v>
      </c>
      <c r="J9116">
        <v>5.52</v>
      </c>
      <c r="K9116">
        <v>111.65</v>
      </c>
    </row>
    <row r="9117" spans="1:11" x14ac:dyDescent="0.3">
      <c r="A9117" t="s">
        <v>799</v>
      </c>
      <c r="B9117" s="2">
        <v>46265</v>
      </c>
      <c r="C9117">
        <v>508569.08</v>
      </c>
      <c r="D9117">
        <v>2625.06</v>
      </c>
      <c r="E9117">
        <v>531.62</v>
      </c>
      <c r="F9117">
        <v>4524.43</v>
      </c>
      <c r="G9117">
        <v>333.59</v>
      </c>
      <c r="H9117">
        <v>503179.44</v>
      </c>
      <c r="I9117">
        <v>115.93</v>
      </c>
      <c r="J9117">
        <v>5.52</v>
      </c>
      <c r="K9117">
        <v>110.41</v>
      </c>
    </row>
    <row r="9118" spans="1:11" x14ac:dyDescent="0.3">
      <c r="A9118" t="s">
        <v>799</v>
      </c>
      <c r="B9118" s="2">
        <v>46295</v>
      </c>
      <c r="C9118">
        <v>503179.44</v>
      </c>
      <c r="D9118">
        <v>2597.2399999999998</v>
      </c>
      <c r="E9118">
        <v>525.99</v>
      </c>
      <c r="F9118">
        <v>4476.4799999999996</v>
      </c>
      <c r="G9118">
        <v>330.06</v>
      </c>
      <c r="H9118">
        <v>497846.91</v>
      </c>
      <c r="I9118">
        <v>114.7</v>
      </c>
      <c r="J9118">
        <v>5.52</v>
      </c>
      <c r="K9118">
        <v>109.18</v>
      </c>
    </row>
    <row r="9119" spans="1:11" x14ac:dyDescent="0.3">
      <c r="A9119" t="s">
        <v>799</v>
      </c>
      <c r="B9119" s="2">
        <v>46326</v>
      </c>
      <c r="C9119">
        <v>497846.91</v>
      </c>
      <c r="D9119">
        <v>2569.7199999999998</v>
      </c>
      <c r="E9119">
        <v>520.41999999999996</v>
      </c>
      <c r="F9119">
        <v>4429.04</v>
      </c>
      <c r="G9119">
        <v>326.56</v>
      </c>
      <c r="H9119">
        <v>492570.9</v>
      </c>
      <c r="I9119">
        <v>113.49</v>
      </c>
      <c r="J9119">
        <v>5.52</v>
      </c>
      <c r="K9119">
        <v>107.97</v>
      </c>
    </row>
    <row r="9120" spans="1:11" x14ac:dyDescent="0.3">
      <c r="A9120" t="s">
        <v>799</v>
      </c>
      <c r="B9120" s="2">
        <v>46356</v>
      </c>
      <c r="C9120">
        <v>492570.9</v>
      </c>
      <c r="D9120">
        <v>2542.4899999999998</v>
      </c>
      <c r="E9120">
        <v>514.9</v>
      </c>
      <c r="F9120">
        <v>4382.1000000000004</v>
      </c>
      <c r="G9120">
        <v>323.10000000000002</v>
      </c>
      <c r="H9120">
        <v>487350.79</v>
      </c>
      <c r="I9120">
        <v>112.28</v>
      </c>
      <c r="J9120">
        <v>5.52</v>
      </c>
      <c r="K9120">
        <v>106.77</v>
      </c>
    </row>
    <row r="9121" spans="1:11" x14ac:dyDescent="0.3">
      <c r="A9121" t="s">
        <v>799</v>
      </c>
      <c r="B9121" s="2">
        <v>46387</v>
      </c>
      <c r="C9121">
        <v>487350.79</v>
      </c>
      <c r="D9121">
        <v>2515.54</v>
      </c>
      <c r="E9121">
        <v>509.44</v>
      </c>
      <c r="F9121">
        <v>4335.66</v>
      </c>
      <c r="G9121">
        <v>319.67</v>
      </c>
      <c r="H9121">
        <v>482186.01</v>
      </c>
      <c r="I9121">
        <v>111.09</v>
      </c>
      <c r="J9121">
        <v>5.52</v>
      </c>
      <c r="K9121">
        <v>105.58</v>
      </c>
    </row>
    <row r="9122" spans="1:11" x14ac:dyDescent="0.3">
      <c r="A9122" t="s">
        <v>800</v>
      </c>
      <c r="B9122" s="2">
        <v>46053</v>
      </c>
      <c r="C9122">
        <v>171091.85</v>
      </c>
      <c r="D9122">
        <v>881.27</v>
      </c>
      <c r="E9122">
        <v>254.73</v>
      </c>
      <c r="F9122">
        <v>1821.19</v>
      </c>
      <c r="G9122">
        <v>207.7</v>
      </c>
      <c r="H9122">
        <v>168808.22</v>
      </c>
      <c r="I9122">
        <v>35.409999999999997</v>
      </c>
      <c r="J9122">
        <v>5.27</v>
      </c>
      <c r="K9122">
        <v>30.13</v>
      </c>
    </row>
    <row r="9123" spans="1:11" x14ac:dyDescent="0.3">
      <c r="A9123" t="s">
        <v>800</v>
      </c>
      <c r="B9123" s="2">
        <v>46081</v>
      </c>
      <c r="C9123">
        <v>168808.22</v>
      </c>
      <c r="D9123">
        <v>869.5</v>
      </c>
      <c r="E9123">
        <v>251.33</v>
      </c>
      <c r="F9123">
        <v>1796.88</v>
      </c>
      <c r="G9123">
        <v>204.93</v>
      </c>
      <c r="H9123">
        <v>166555.07999999999</v>
      </c>
      <c r="I9123">
        <v>34.93</v>
      </c>
      <c r="J9123">
        <v>5.27</v>
      </c>
      <c r="K9123">
        <v>29.66</v>
      </c>
    </row>
    <row r="9124" spans="1:11" x14ac:dyDescent="0.3">
      <c r="A9124" t="s">
        <v>800</v>
      </c>
      <c r="B9124" s="2">
        <v>46112</v>
      </c>
      <c r="C9124">
        <v>166555.07999999999</v>
      </c>
      <c r="D9124">
        <v>857.9</v>
      </c>
      <c r="E9124">
        <v>247.98</v>
      </c>
      <c r="F9124">
        <v>1772.9</v>
      </c>
      <c r="G9124">
        <v>202.19</v>
      </c>
      <c r="H9124">
        <v>164332.01</v>
      </c>
      <c r="I9124">
        <v>34.47</v>
      </c>
      <c r="J9124">
        <v>5.27</v>
      </c>
      <c r="K9124">
        <v>29.19</v>
      </c>
    </row>
    <row r="9125" spans="1:11" x14ac:dyDescent="0.3">
      <c r="A9125" t="s">
        <v>800</v>
      </c>
      <c r="B9125" s="2">
        <v>46142</v>
      </c>
      <c r="C9125">
        <v>164332.01</v>
      </c>
      <c r="D9125">
        <v>846.45</v>
      </c>
      <c r="E9125">
        <v>244.67</v>
      </c>
      <c r="F9125">
        <v>1749.24</v>
      </c>
      <c r="G9125">
        <v>199.49</v>
      </c>
      <c r="H9125">
        <v>162138.60999999999</v>
      </c>
      <c r="I9125">
        <v>34.01</v>
      </c>
      <c r="J9125">
        <v>5.27</v>
      </c>
      <c r="K9125">
        <v>28.73</v>
      </c>
    </row>
    <row r="9126" spans="1:11" x14ac:dyDescent="0.3">
      <c r="A9126" t="s">
        <v>800</v>
      </c>
      <c r="B9126" s="2">
        <v>46173</v>
      </c>
      <c r="C9126">
        <v>162138.60999999999</v>
      </c>
      <c r="D9126">
        <v>835.15</v>
      </c>
      <c r="E9126">
        <v>241.4</v>
      </c>
      <c r="F9126">
        <v>1725.89</v>
      </c>
      <c r="G9126">
        <v>196.83</v>
      </c>
      <c r="H9126">
        <v>159974.49</v>
      </c>
      <c r="I9126">
        <v>33.549999999999997</v>
      </c>
      <c r="J9126">
        <v>5.27</v>
      </c>
      <c r="K9126">
        <v>28.28</v>
      </c>
    </row>
    <row r="9127" spans="1:11" x14ac:dyDescent="0.3">
      <c r="A9127" t="s">
        <v>800</v>
      </c>
      <c r="B9127" s="2">
        <v>46203</v>
      </c>
      <c r="C9127">
        <v>159974.49</v>
      </c>
      <c r="D9127">
        <v>824</v>
      </c>
      <c r="E9127">
        <v>238.18</v>
      </c>
      <c r="F9127">
        <v>1702.85</v>
      </c>
      <c r="G9127">
        <v>194.2</v>
      </c>
      <c r="H9127">
        <v>157839.25</v>
      </c>
      <c r="I9127">
        <v>33.11</v>
      </c>
      <c r="J9127">
        <v>5.27</v>
      </c>
      <c r="K9127">
        <v>27.83</v>
      </c>
    </row>
    <row r="9128" spans="1:11" x14ac:dyDescent="0.3">
      <c r="A9128" t="s">
        <v>800</v>
      </c>
      <c r="B9128" s="2">
        <v>46234</v>
      </c>
      <c r="C9128">
        <v>157839.25</v>
      </c>
      <c r="D9128">
        <v>813</v>
      </c>
      <c r="E9128">
        <v>235</v>
      </c>
      <c r="F9128">
        <v>1680.12</v>
      </c>
      <c r="G9128">
        <v>191.61</v>
      </c>
      <c r="H9128">
        <v>155732.51</v>
      </c>
      <c r="I9128">
        <v>32.659999999999997</v>
      </c>
      <c r="J9128">
        <v>5.27</v>
      </c>
      <c r="K9128">
        <v>27.39</v>
      </c>
    </row>
    <row r="9129" spans="1:11" x14ac:dyDescent="0.3">
      <c r="A9129" t="s">
        <v>800</v>
      </c>
      <c r="B9129" s="2">
        <v>46265</v>
      </c>
      <c r="C9129">
        <v>155732.51</v>
      </c>
      <c r="D9129">
        <v>802.15</v>
      </c>
      <c r="E9129">
        <v>231.87</v>
      </c>
      <c r="F9129">
        <v>1657.7</v>
      </c>
      <c r="G9129">
        <v>189.05</v>
      </c>
      <c r="H9129">
        <v>153653.89000000001</v>
      </c>
      <c r="I9129">
        <v>32.229999999999997</v>
      </c>
      <c r="J9129">
        <v>5.27</v>
      </c>
      <c r="K9129">
        <v>26.95</v>
      </c>
    </row>
    <row r="9130" spans="1:11" x14ac:dyDescent="0.3">
      <c r="A9130" t="s">
        <v>800</v>
      </c>
      <c r="B9130" s="2">
        <v>46295</v>
      </c>
      <c r="C9130">
        <v>153653.89000000001</v>
      </c>
      <c r="D9130">
        <v>791.45</v>
      </c>
      <c r="E9130">
        <v>228.77</v>
      </c>
      <c r="F9130">
        <v>1635.57</v>
      </c>
      <c r="G9130">
        <v>186.53</v>
      </c>
      <c r="H9130">
        <v>151603.01999999999</v>
      </c>
      <c r="I9130">
        <v>31.8</v>
      </c>
      <c r="J9130">
        <v>5.27</v>
      </c>
      <c r="K9130">
        <v>26.52</v>
      </c>
    </row>
    <row r="9131" spans="1:11" x14ac:dyDescent="0.3">
      <c r="A9131" t="s">
        <v>800</v>
      </c>
      <c r="B9131" s="2">
        <v>46326</v>
      </c>
      <c r="C9131">
        <v>151603.01999999999</v>
      </c>
      <c r="D9131">
        <v>780.88</v>
      </c>
      <c r="E9131">
        <v>225.72</v>
      </c>
      <c r="F9131">
        <v>1613.74</v>
      </c>
      <c r="G9131">
        <v>184.04</v>
      </c>
      <c r="H9131">
        <v>149579.51</v>
      </c>
      <c r="I9131">
        <v>31.37</v>
      </c>
      <c r="J9131">
        <v>5.27</v>
      </c>
      <c r="K9131">
        <v>26.1</v>
      </c>
    </row>
    <row r="9132" spans="1:11" x14ac:dyDescent="0.3">
      <c r="A9132" t="s">
        <v>800</v>
      </c>
      <c r="B9132" s="2">
        <v>46356</v>
      </c>
      <c r="C9132">
        <v>149579.51</v>
      </c>
      <c r="D9132">
        <v>770.46</v>
      </c>
      <c r="E9132">
        <v>222.71</v>
      </c>
      <c r="F9132">
        <v>1592.2</v>
      </c>
      <c r="G9132">
        <v>181.58</v>
      </c>
      <c r="H9132">
        <v>147583.01999999999</v>
      </c>
      <c r="I9132">
        <v>30.95</v>
      </c>
      <c r="J9132">
        <v>5.27</v>
      </c>
      <c r="K9132">
        <v>25.68</v>
      </c>
    </row>
    <row r="9133" spans="1:11" x14ac:dyDescent="0.3">
      <c r="A9133" t="s">
        <v>800</v>
      </c>
      <c r="B9133" s="2">
        <v>46387</v>
      </c>
      <c r="C9133">
        <v>147583.01999999999</v>
      </c>
      <c r="D9133">
        <v>760.18</v>
      </c>
      <c r="E9133">
        <v>219.73</v>
      </c>
      <c r="F9133">
        <v>1570.95</v>
      </c>
      <c r="G9133">
        <v>179.16</v>
      </c>
      <c r="H9133">
        <v>145613.18</v>
      </c>
      <c r="I9133">
        <v>30.54</v>
      </c>
      <c r="J9133">
        <v>5.27</v>
      </c>
      <c r="K9133">
        <v>25.27</v>
      </c>
    </row>
    <row r="9134" spans="1:11" x14ac:dyDescent="0.3">
      <c r="A9134" t="s">
        <v>801</v>
      </c>
      <c r="B9134" s="2">
        <v>46053</v>
      </c>
      <c r="C9134">
        <v>480213.24</v>
      </c>
      <c r="D9134">
        <v>2925.3</v>
      </c>
      <c r="E9134">
        <v>446.19</v>
      </c>
      <c r="F9134">
        <v>5019.1000000000004</v>
      </c>
      <c r="G9134">
        <v>435.15</v>
      </c>
      <c r="H9134">
        <v>474312.81</v>
      </c>
      <c r="I9134">
        <v>99.43</v>
      </c>
      <c r="J9134">
        <v>7.3</v>
      </c>
      <c r="K9134">
        <v>92.13</v>
      </c>
    </row>
    <row r="9135" spans="1:11" x14ac:dyDescent="0.3">
      <c r="A9135" t="s">
        <v>801</v>
      </c>
      <c r="B9135" s="2">
        <v>46081</v>
      </c>
      <c r="C9135">
        <v>474312.81</v>
      </c>
      <c r="D9135">
        <v>2889.36</v>
      </c>
      <c r="E9135">
        <v>440.7</v>
      </c>
      <c r="F9135">
        <v>4957.43</v>
      </c>
      <c r="G9135">
        <v>429.8</v>
      </c>
      <c r="H9135">
        <v>468484.88</v>
      </c>
      <c r="I9135">
        <v>98.21</v>
      </c>
      <c r="J9135">
        <v>7.3</v>
      </c>
      <c r="K9135">
        <v>90.91</v>
      </c>
    </row>
    <row r="9136" spans="1:11" x14ac:dyDescent="0.3">
      <c r="A9136" t="s">
        <v>801</v>
      </c>
      <c r="B9136" s="2">
        <v>46112</v>
      </c>
      <c r="C9136">
        <v>468484.88</v>
      </c>
      <c r="D9136">
        <v>2853.85</v>
      </c>
      <c r="E9136">
        <v>435.29</v>
      </c>
      <c r="F9136">
        <v>4896.5200000000004</v>
      </c>
      <c r="G9136">
        <v>424.52</v>
      </c>
      <c r="H9136">
        <v>462728.56</v>
      </c>
      <c r="I9136">
        <v>97</v>
      </c>
      <c r="J9136">
        <v>7.3</v>
      </c>
      <c r="K9136">
        <v>89.7</v>
      </c>
    </row>
    <row r="9137" spans="1:11" x14ac:dyDescent="0.3">
      <c r="A9137" t="s">
        <v>801</v>
      </c>
      <c r="B9137" s="2">
        <v>46142</v>
      </c>
      <c r="C9137">
        <v>462728.56</v>
      </c>
      <c r="D9137">
        <v>2818.79</v>
      </c>
      <c r="E9137">
        <v>429.94</v>
      </c>
      <c r="F9137">
        <v>4836.3500000000004</v>
      </c>
      <c r="G9137">
        <v>419.3</v>
      </c>
      <c r="H9137">
        <v>457042.96</v>
      </c>
      <c r="I9137">
        <v>95.81</v>
      </c>
      <c r="J9137">
        <v>7.3</v>
      </c>
      <c r="K9137">
        <v>88.51</v>
      </c>
    </row>
    <row r="9138" spans="1:11" x14ac:dyDescent="0.3">
      <c r="A9138" t="s">
        <v>801</v>
      </c>
      <c r="B9138" s="2">
        <v>46173</v>
      </c>
      <c r="C9138">
        <v>457042.96</v>
      </c>
      <c r="D9138">
        <v>2784.15</v>
      </c>
      <c r="E9138">
        <v>424.66</v>
      </c>
      <c r="F9138">
        <v>4776.93</v>
      </c>
      <c r="G9138">
        <v>414.15</v>
      </c>
      <c r="H9138">
        <v>451427.23</v>
      </c>
      <c r="I9138">
        <v>94.63</v>
      </c>
      <c r="J9138">
        <v>7.3</v>
      </c>
      <c r="K9138">
        <v>87.33</v>
      </c>
    </row>
    <row r="9139" spans="1:11" x14ac:dyDescent="0.3">
      <c r="A9139" t="s">
        <v>801</v>
      </c>
      <c r="B9139" s="2">
        <v>46203</v>
      </c>
      <c r="C9139">
        <v>451427.23</v>
      </c>
      <c r="D9139">
        <v>2749.94</v>
      </c>
      <c r="E9139">
        <v>419.44</v>
      </c>
      <c r="F9139">
        <v>4718.2299999999996</v>
      </c>
      <c r="G9139">
        <v>409.06</v>
      </c>
      <c r="H9139">
        <v>445880.49</v>
      </c>
      <c r="I9139">
        <v>93.47</v>
      </c>
      <c r="J9139">
        <v>7.3</v>
      </c>
      <c r="K9139">
        <v>86.17</v>
      </c>
    </row>
    <row r="9140" spans="1:11" x14ac:dyDescent="0.3">
      <c r="A9140" t="s">
        <v>801</v>
      </c>
      <c r="B9140" s="2">
        <v>46234</v>
      </c>
      <c r="C9140">
        <v>445880.49</v>
      </c>
      <c r="D9140">
        <v>2716.16</v>
      </c>
      <c r="E9140">
        <v>414.29</v>
      </c>
      <c r="F9140">
        <v>4660.26</v>
      </c>
      <c r="G9140">
        <v>404.04</v>
      </c>
      <c r="H9140">
        <v>440401.91</v>
      </c>
      <c r="I9140">
        <v>92.32</v>
      </c>
      <c r="J9140">
        <v>7.3</v>
      </c>
      <c r="K9140">
        <v>85.02</v>
      </c>
    </row>
    <row r="9141" spans="1:11" x14ac:dyDescent="0.3">
      <c r="A9141" t="s">
        <v>801</v>
      </c>
      <c r="B9141" s="2">
        <v>46265</v>
      </c>
      <c r="C9141">
        <v>440401.91</v>
      </c>
      <c r="D9141">
        <v>2682.78</v>
      </c>
      <c r="E9141">
        <v>409.2</v>
      </c>
      <c r="F9141">
        <v>4603</v>
      </c>
      <c r="G9141">
        <v>399.07</v>
      </c>
      <c r="H9141">
        <v>434990.65</v>
      </c>
      <c r="I9141">
        <v>91.19</v>
      </c>
      <c r="J9141">
        <v>7.3</v>
      </c>
      <c r="K9141">
        <v>83.89</v>
      </c>
    </row>
    <row r="9142" spans="1:11" x14ac:dyDescent="0.3">
      <c r="A9142" t="s">
        <v>801</v>
      </c>
      <c r="B9142" s="2">
        <v>46295</v>
      </c>
      <c r="C9142">
        <v>434990.65</v>
      </c>
      <c r="D9142">
        <v>2649.82</v>
      </c>
      <c r="E9142">
        <v>404.17</v>
      </c>
      <c r="F9142">
        <v>4546.4399999999996</v>
      </c>
      <c r="G9142">
        <v>394.17</v>
      </c>
      <c r="H9142">
        <v>429645.87</v>
      </c>
      <c r="I9142">
        <v>90.07</v>
      </c>
      <c r="J9142">
        <v>7.3</v>
      </c>
      <c r="K9142">
        <v>82.76</v>
      </c>
    </row>
    <row r="9143" spans="1:11" x14ac:dyDescent="0.3">
      <c r="A9143" t="s">
        <v>801</v>
      </c>
      <c r="B9143" s="2">
        <v>46326</v>
      </c>
      <c r="C9143">
        <v>429645.87</v>
      </c>
      <c r="D9143">
        <v>2617.2600000000002</v>
      </c>
      <c r="E9143">
        <v>399.2</v>
      </c>
      <c r="F9143">
        <v>4490.58</v>
      </c>
      <c r="G9143">
        <v>389.32</v>
      </c>
      <c r="H9143">
        <v>424366.77</v>
      </c>
      <c r="I9143">
        <v>88.96</v>
      </c>
      <c r="J9143">
        <v>7.3</v>
      </c>
      <c r="K9143">
        <v>81.66</v>
      </c>
    </row>
    <row r="9144" spans="1:11" x14ac:dyDescent="0.3">
      <c r="A9144" t="s">
        <v>801</v>
      </c>
      <c r="B9144" s="2">
        <v>46356</v>
      </c>
      <c r="C9144">
        <v>424366.77</v>
      </c>
      <c r="D9144">
        <v>2585.1</v>
      </c>
      <c r="E9144">
        <v>394.3</v>
      </c>
      <c r="F9144">
        <v>4435.3999999999996</v>
      </c>
      <c r="G9144">
        <v>384.54</v>
      </c>
      <c r="H9144">
        <v>419152.53</v>
      </c>
      <c r="I9144">
        <v>87.87</v>
      </c>
      <c r="J9144">
        <v>7.3</v>
      </c>
      <c r="K9144">
        <v>80.569999999999993</v>
      </c>
    </row>
    <row r="9145" spans="1:11" x14ac:dyDescent="0.3">
      <c r="A9145" t="s">
        <v>801</v>
      </c>
      <c r="B9145" s="2">
        <v>46387</v>
      </c>
      <c r="C9145">
        <v>419152.53</v>
      </c>
      <c r="D9145">
        <v>2553.34</v>
      </c>
      <c r="E9145">
        <v>389.45</v>
      </c>
      <c r="F9145">
        <v>4380.8999999999996</v>
      </c>
      <c r="G9145">
        <v>379.82</v>
      </c>
      <c r="H9145">
        <v>414002.36</v>
      </c>
      <c r="I9145">
        <v>86.79</v>
      </c>
      <c r="J9145">
        <v>7.3</v>
      </c>
      <c r="K9145">
        <v>79.489999999999995</v>
      </c>
    </row>
    <row r="9146" spans="1:11" x14ac:dyDescent="0.3">
      <c r="A9146" t="s">
        <v>802</v>
      </c>
      <c r="B9146" s="2">
        <v>46053</v>
      </c>
      <c r="C9146">
        <v>368860.62</v>
      </c>
      <c r="D9146">
        <v>1948.51</v>
      </c>
      <c r="E9146">
        <v>440.23</v>
      </c>
      <c r="F9146">
        <v>3662.02</v>
      </c>
      <c r="G9146">
        <v>771.41</v>
      </c>
      <c r="H9146">
        <v>363986.96</v>
      </c>
      <c r="I9146">
        <v>83.97</v>
      </c>
      <c r="J9146">
        <v>5.0199999999999996</v>
      </c>
      <c r="K9146">
        <v>78.959999999999994</v>
      </c>
    </row>
    <row r="9147" spans="1:11" x14ac:dyDescent="0.3">
      <c r="A9147" t="s">
        <v>802</v>
      </c>
      <c r="B9147" s="2">
        <v>46081</v>
      </c>
      <c r="C9147">
        <v>363986.96</v>
      </c>
      <c r="D9147">
        <v>1922.76</v>
      </c>
      <c r="E9147">
        <v>434.41</v>
      </c>
      <c r="F9147">
        <v>3613.63</v>
      </c>
      <c r="G9147">
        <v>761.22</v>
      </c>
      <c r="H9147">
        <v>359177.69</v>
      </c>
      <c r="I9147">
        <v>82.86</v>
      </c>
      <c r="J9147">
        <v>5.0199999999999996</v>
      </c>
      <c r="K9147">
        <v>77.849999999999994</v>
      </c>
    </row>
    <row r="9148" spans="1:11" x14ac:dyDescent="0.3">
      <c r="A9148" t="s">
        <v>802</v>
      </c>
      <c r="B9148" s="2">
        <v>46112</v>
      </c>
      <c r="C9148">
        <v>359177.69</v>
      </c>
      <c r="D9148">
        <v>1897.36</v>
      </c>
      <c r="E9148">
        <v>428.68</v>
      </c>
      <c r="F9148">
        <v>3565.88</v>
      </c>
      <c r="G9148">
        <v>751.16</v>
      </c>
      <c r="H9148">
        <v>354431.97</v>
      </c>
      <c r="I9148">
        <v>81.77</v>
      </c>
      <c r="J9148">
        <v>5.0199999999999996</v>
      </c>
      <c r="K9148">
        <v>76.75</v>
      </c>
    </row>
    <row r="9149" spans="1:11" x14ac:dyDescent="0.3">
      <c r="A9149" t="s">
        <v>802</v>
      </c>
      <c r="B9149" s="2">
        <v>46142</v>
      </c>
      <c r="C9149">
        <v>354431.97</v>
      </c>
      <c r="D9149">
        <v>1872.29</v>
      </c>
      <c r="E9149">
        <v>423.01</v>
      </c>
      <c r="F9149">
        <v>3518.77</v>
      </c>
      <c r="G9149">
        <v>741.24</v>
      </c>
      <c r="H9149">
        <v>349748.95</v>
      </c>
      <c r="I9149">
        <v>80.69</v>
      </c>
      <c r="J9149">
        <v>5.0199999999999996</v>
      </c>
      <c r="K9149">
        <v>75.67</v>
      </c>
    </row>
    <row r="9150" spans="1:11" x14ac:dyDescent="0.3">
      <c r="A9150" t="s">
        <v>802</v>
      </c>
      <c r="B9150" s="2">
        <v>46173</v>
      </c>
      <c r="C9150">
        <v>349748.95</v>
      </c>
      <c r="D9150">
        <v>1847.55</v>
      </c>
      <c r="E9150">
        <v>417.42</v>
      </c>
      <c r="F9150">
        <v>3472.28</v>
      </c>
      <c r="G9150">
        <v>731.44</v>
      </c>
      <c r="H9150">
        <v>345127.81</v>
      </c>
      <c r="I9150">
        <v>79.62</v>
      </c>
      <c r="J9150">
        <v>5.0199999999999996</v>
      </c>
      <c r="K9150">
        <v>74.61</v>
      </c>
    </row>
    <row r="9151" spans="1:11" x14ac:dyDescent="0.3">
      <c r="A9151" t="s">
        <v>802</v>
      </c>
      <c r="B9151" s="2">
        <v>46203</v>
      </c>
      <c r="C9151">
        <v>345127.81</v>
      </c>
      <c r="D9151">
        <v>1823.14</v>
      </c>
      <c r="E9151">
        <v>411.91</v>
      </c>
      <c r="F9151">
        <v>3426.4</v>
      </c>
      <c r="G9151">
        <v>721.78</v>
      </c>
      <c r="H9151">
        <v>340567.72</v>
      </c>
      <c r="I9151">
        <v>78.569999999999993</v>
      </c>
      <c r="J9151">
        <v>5.0199999999999996</v>
      </c>
      <c r="K9151">
        <v>73.55</v>
      </c>
    </row>
    <row r="9152" spans="1:11" x14ac:dyDescent="0.3">
      <c r="A9152" t="s">
        <v>802</v>
      </c>
      <c r="B9152" s="2">
        <v>46234</v>
      </c>
      <c r="C9152">
        <v>340567.72</v>
      </c>
      <c r="D9152">
        <v>1799.05</v>
      </c>
      <c r="E9152">
        <v>406.46</v>
      </c>
      <c r="F9152">
        <v>3381.13</v>
      </c>
      <c r="G9152">
        <v>712.24</v>
      </c>
      <c r="H9152">
        <v>336067.89</v>
      </c>
      <c r="I9152">
        <v>77.53</v>
      </c>
      <c r="J9152">
        <v>5.0199999999999996</v>
      </c>
      <c r="K9152">
        <v>72.52</v>
      </c>
    </row>
    <row r="9153" spans="1:11" x14ac:dyDescent="0.3">
      <c r="A9153" t="s">
        <v>802</v>
      </c>
      <c r="B9153" s="2">
        <v>46265</v>
      </c>
      <c r="C9153">
        <v>336067.89</v>
      </c>
      <c r="D9153">
        <v>1775.28</v>
      </c>
      <c r="E9153">
        <v>401.09</v>
      </c>
      <c r="F9153">
        <v>3336.45</v>
      </c>
      <c r="G9153">
        <v>702.83</v>
      </c>
      <c r="H9153">
        <v>331627.51</v>
      </c>
      <c r="I9153">
        <v>76.510000000000005</v>
      </c>
      <c r="J9153">
        <v>5.0199999999999996</v>
      </c>
      <c r="K9153">
        <v>71.489999999999995</v>
      </c>
    </row>
    <row r="9154" spans="1:11" x14ac:dyDescent="0.3">
      <c r="A9154" t="s">
        <v>802</v>
      </c>
      <c r="B9154" s="2">
        <v>46295</v>
      </c>
      <c r="C9154">
        <v>331627.51</v>
      </c>
      <c r="D9154">
        <v>1751.82</v>
      </c>
      <c r="E9154">
        <v>395.79</v>
      </c>
      <c r="F9154">
        <v>3292.37</v>
      </c>
      <c r="G9154">
        <v>693.55</v>
      </c>
      <c r="H9154">
        <v>327245.8</v>
      </c>
      <c r="I9154">
        <v>75.5</v>
      </c>
      <c r="J9154">
        <v>5.0199999999999996</v>
      </c>
      <c r="K9154">
        <v>70.48</v>
      </c>
    </row>
    <row r="9155" spans="1:11" x14ac:dyDescent="0.3">
      <c r="A9155" t="s">
        <v>802</v>
      </c>
      <c r="B9155" s="2">
        <v>46326</v>
      </c>
      <c r="C9155">
        <v>327245.8</v>
      </c>
      <c r="D9155">
        <v>1728.68</v>
      </c>
      <c r="E9155">
        <v>390.56</v>
      </c>
      <c r="F9155">
        <v>3248.87</v>
      </c>
      <c r="G9155">
        <v>684.38</v>
      </c>
      <c r="H9155">
        <v>322921.99</v>
      </c>
      <c r="I9155">
        <v>74.5</v>
      </c>
      <c r="J9155">
        <v>5.0199999999999996</v>
      </c>
      <c r="K9155">
        <v>69.48</v>
      </c>
    </row>
    <row r="9156" spans="1:11" x14ac:dyDescent="0.3">
      <c r="A9156" t="s">
        <v>802</v>
      </c>
      <c r="B9156" s="2">
        <v>46356</v>
      </c>
      <c r="C9156">
        <v>322921.99</v>
      </c>
      <c r="D9156">
        <v>1705.84</v>
      </c>
      <c r="E9156">
        <v>385.4</v>
      </c>
      <c r="F9156">
        <v>3205.94</v>
      </c>
      <c r="G9156">
        <v>675.34</v>
      </c>
      <c r="H9156">
        <v>318655.3</v>
      </c>
      <c r="I9156">
        <v>73.510000000000005</v>
      </c>
      <c r="J9156">
        <v>5.0199999999999996</v>
      </c>
      <c r="K9156">
        <v>68.5</v>
      </c>
    </row>
    <row r="9157" spans="1:11" x14ac:dyDescent="0.3">
      <c r="A9157" t="s">
        <v>802</v>
      </c>
      <c r="B9157" s="2">
        <v>46387</v>
      </c>
      <c r="C9157">
        <v>318655.3</v>
      </c>
      <c r="D9157">
        <v>1683.3</v>
      </c>
      <c r="E9157">
        <v>380.31</v>
      </c>
      <c r="F9157">
        <v>3163.58</v>
      </c>
      <c r="G9157">
        <v>666.42</v>
      </c>
      <c r="H9157">
        <v>314444.99</v>
      </c>
      <c r="I9157">
        <v>72.540000000000006</v>
      </c>
      <c r="J9157">
        <v>5.0199999999999996</v>
      </c>
      <c r="K9157">
        <v>67.53</v>
      </c>
    </row>
    <row r="9158" spans="1:11" x14ac:dyDescent="0.3">
      <c r="A9158" t="s">
        <v>803</v>
      </c>
      <c r="B9158" s="2">
        <v>46053</v>
      </c>
      <c r="C9158">
        <v>252837.17</v>
      </c>
      <c r="D9158">
        <v>1509.86</v>
      </c>
      <c r="E9158">
        <v>304</v>
      </c>
      <c r="F9158">
        <v>2027.35</v>
      </c>
      <c r="G9158">
        <v>407.63</v>
      </c>
      <c r="H9158">
        <v>250098.18</v>
      </c>
      <c r="I9158">
        <v>52.39</v>
      </c>
      <c r="J9158">
        <v>7.33</v>
      </c>
      <c r="K9158">
        <v>45.06</v>
      </c>
    </row>
    <row r="9159" spans="1:11" x14ac:dyDescent="0.3">
      <c r="A9159" t="s">
        <v>803</v>
      </c>
      <c r="B9159" s="2">
        <v>46081</v>
      </c>
      <c r="C9159">
        <v>250098.18</v>
      </c>
      <c r="D9159">
        <v>1493.5</v>
      </c>
      <c r="E9159">
        <v>300.70999999999998</v>
      </c>
      <c r="F9159">
        <v>2005.39</v>
      </c>
      <c r="G9159">
        <v>403.22</v>
      </c>
      <c r="H9159">
        <v>247388.86</v>
      </c>
      <c r="I9159">
        <v>51.82</v>
      </c>
      <c r="J9159">
        <v>7.33</v>
      </c>
      <c r="K9159">
        <v>44.49</v>
      </c>
    </row>
    <row r="9160" spans="1:11" x14ac:dyDescent="0.3">
      <c r="A9160" t="s">
        <v>803</v>
      </c>
      <c r="B9160" s="2">
        <v>46112</v>
      </c>
      <c r="C9160">
        <v>247388.86</v>
      </c>
      <c r="D9160">
        <v>1477.32</v>
      </c>
      <c r="E9160">
        <v>297.45</v>
      </c>
      <c r="F9160">
        <v>1983.67</v>
      </c>
      <c r="G9160">
        <v>398.85</v>
      </c>
      <c r="H9160">
        <v>244708.89</v>
      </c>
      <c r="I9160">
        <v>51.26</v>
      </c>
      <c r="J9160">
        <v>7.33</v>
      </c>
      <c r="K9160">
        <v>43.93</v>
      </c>
    </row>
    <row r="9161" spans="1:11" x14ac:dyDescent="0.3">
      <c r="A9161" t="s">
        <v>803</v>
      </c>
      <c r="B9161" s="2">
        <v>46142</v>
      </c>
      <c r="C9161">
        <v>244708.89</v>
      </c>
      <c r="D9161">
        <v>1461.32</v>
      </c>
      <c r="E9161">
        <v>294.23</v>
      </c>
      <c r="F9161">
        <v>1962.18</v>
      </c>
      <c r="G9161">
        <v>394.53</v>
      </c>
      <c r="H9161">
        <v>242057.95</v>
      </c>
      <c r="I9161">
        <v>50.7</v>
      </c>
      <c r="J9161">
        <v>7.33</v>
      </c>
      <c r="K9161">
        <v>43.38</v>
      </c>
    </row>
    <row r="9162" spans="1:11" x14ac:dyDescent="0.3">
      <c r="A9162" t="s">
        <v>803</v>
      </c>
      <c r="B9162" s="2">
        <v>46173</v>
      </c>
      <c r="C9162">
        <v>242057.95</v>
      </c>
      <c r="D9162">
        <v>1445.49</v>
      </c>
      <c r="E9162">
        <v>291.04000000000002</v>
      </c>
      <c r="F9162">
        <v>1940.92</v>
      </c>
      <c r="G9162">
        <v>390.26</v>
      </c>
      <c r="H9162">
        <v>239435.73</v>
      </c>
      <c r="I9162">
        <v>50.16</v>
      </c>
      <c r="J9162">
        <v>7.33</v>
      </c>
      <c r="K9162">
        <v>42.83</v>
      </c>
    </row>
    <row r="9163" spans="1:11" x14ac:dyDescent="0.3">
      <c r="A9163" t="s">
        <v>803</v>
      </c>
      <c r="B9163" s="2">
        <v>46203</v>
      </c>
      <c r="C9163">
        <v>239435.73</v>
      </c>
      <c r="D9163">
        <v>1429.83</v>
      </c>
      <c r="E9163">
        <v>287.89</v>
      </c>
      <c r="F9163">
        <v>1919.9</v>
      </c>
      <c r="G9163">
        <v>386.03</v>
      </c>
      <c r="H9163">
        <v>236841.91</v>
      </c>
      <c r="I9163">
        <v>49.61</v>
      </c>
      <c r="J9163">
        <v>7.33</v>
      </c>
      <c r="K9163">
        <v>42.28</v>
      </c>
    </row>
    <row r="9164" spans="1:11" x14ac:dyDescent="0.3">
      <c r="A9164" t="s">
        <v>803</v>
      </c>
      <c r="B9164" s="2">
        <v>46234</v>
      </c>
      <c r="C9164">
        <v>236841.91</v>
      </c>
      <c r="D9164">
        <v>1414.34</v>
      </c>
      <c r="E9164">
        <v>284.77</v>
      </c>
      <c r="F9164">
        <v>1899.1</v>
      </c>
      <c r="G9164">
        <v>381.85</v>
      </c>
      <c r="H9164">
        <v>234276.2</v>
      </c>
      <c r="I9164">
        <v>49.07</v>
      </c>
      <c r="J9164">
        <v>7.33</v>
      </c>
      <c r="K9164">
        <v>41.75</v>
      </c>
    </row>
    <row r="9165" spans="1:11" x14ac:dyDescent="0.3">
      <c r="A9165" t="s">
        <v>803</v>
      </c>
      <c r="B9165" s="2">
        <v>46265</v>
      </c>
      <c r="C9165">
        <v>234276.2</v>
      </c>
      <c r="D9165">
        <v>1399.02</v>
      </c>
      <c r="E9165">
        <v>281.69</v>
      </c>
      <c r="F9165">
        <v>1878.52</v>
      </c>
      <c r="G9165">
        <v>377.71</v>
      </c>
      <c r="H9165">
        <v>231738.28</v>
      </c>
      <c r="I9165">
        <v>48.54</v>
      </c>
      <c r="J9165">
        <v>7.33</v>
      </c>
      <c r="K9165">
        <v>41.21</v>
      </c>
    </row>
    <row r="9166" spans="1:11" x14ac:dyDescent="0.3">
      <c r="A9166" t="s">
        <v>803</v>
      </c>
      <c r="B9166" s="2">
        <v>46295</v>
      </c>
      <c r="C9166">
        <v>231738.28</v>
      </c>
      <c r="D9166">
        <v>1383.86</v>
      </c>
      <c r="E9166">
        <v>278.64</v>
      </c>
      <c r="F9166">
        <v>1858.17</v>
      </c>
      <c r="G9166">
        <v>373.62</v>
      </c>
      <c r="H9166">
        <v>229227.85</v>
      </c>
      <c r="I9166">
        <v>48.02</v>
      </c>
      <c r="J9166">
        <v>7.33</v>
      </c>
      <c r="K9166">
        <v>40.69</v>
      </c>
    </row>
    <row r="9167" spans="1:11" x14ac:dyDescent="0.3">
      <c r="A9167" t="s">
        <v>803</v>
      </c>
      <c r="B9167" s="2">
        <v>46326</v>
      </c>
      <c r="C9167">
        <v>229227.85</v>
      </c>
      <c r="D9167">
        <v>1368.87</v>
      </c>
      <c r="E9167">
        <v>275.62</v>
      </c>
      <c r="F9167">
        <v>1838.04</v>
      </c>
      <c r="G9167">
        <v>369.57</v>
      </c>
      <c r="H9167">
        <v>226744.62</v>
      </c>
      <c r="I9167">
        <v>47.5</v>
      </c>
      <c r="J9167">
        <v>7.33</v>
      </c>
      <c r="K9167">
        <v>40.17</v>
      </c>
    </row>
    <row r="9168" spans="1:11" x14ac:dyDescent="0.3">
      <c r="A9168" t="s">
        <v>803</v>
      </c>
      <c r="B9168" s="2">
        <v>46356</v>
      </c>
      <c r="C9168">
        <v>226744.62</v>
      </c>
      <c r="D9168">
        <v>1354.04</v>
      </c>
      <c r="E9168">
        <v>272.63</v>
      </c>
      <c r="F9168">
        <v>1818.13</v>
      </c>
      <c r="G9168">
        <v>365.57</v>
      </c>
      <c r="H9168">
        <v>224288.28</v>
      </c>
      <c r="I9168">
        <v>46.98</v>
      </c>
      <c r="J9168">
        <v>7.33</v>
      </c>
      <c r="K9168">
        <v>39.65</v>
      </c>
    </row>
    <row r="9169" spans="1:11" x14ac:dyDescent="0.3">
      <c r="A9169" t="s">
        <v>803</v>
      </c>
      <c r="B9169" s="2">
        <v>46387</v>
      </c>
      <c r="C9169">
        <v>224288.28</v>
      </c>
      <c r="D9169">
        <v>1339.37</v>
      </c>
      <c r="E9169">
        <v>269.68</v>
      </c>
      <c r="F9169">
        <v>1798.44</v>
      </c>
      <c r="G9169">
        <v>361.61</v>
      </c>
      <c r="H9169">
        <v>221858.56</v>
      </c>
      <c r="I9169">
        <v>46.47</v>
      </c>
      <c r="J9169">
        <v>7.33</v>
      </c>
      <c r="K9169">
        <v>39.14</v>
      </c>
    </row>
    <row r="9170" spans="1:11" x14ac:dyDescent="0.3">
      <c r="A9170" t="s">
        <v>804</v>
      </c>
      <c r="B9170" s="2">
        <v>46053</v>
      </c>
      <c r="C9170">
        <v>359825.78</v>
      </c>
      <c r="D9170">
        <v>2264.5</v>
      </c>
      <c r="E9170">
        <v>336.44</v>
      </c>
      <c r="F9170">
        <v>4840.03</v>
      </c>
      <c r="G9170">
        <v>380.66</v>
      </c>
      <c r="H9170">
        <v>354268.65</v>
      </c>
      <c r="I9170">
        <v>74.38</v>
      </c>
      <c r="J9170">
        <v>6.66</v>
      </c>
      <c r="K9170">
        <v>67.73</v>
      </c>
    </row>
    <row r="9171" spans="1:11" x14ac:dyDescent="0.3">
      <c r="A9171" t="s">
        <v>804</v>
      </c>
      <c r="B9171" s="2">
        <v>46081</v>
      </c>
      <c r="C9171">
        <v>354268.65</v>
      </c>
      <c r="D9171">
        <v>2229.5300000000002</v>
      </c>
      <c r="E9171">
        <v>331.25</v>
      </c>
      <c r="F9171">
        <v>4765.28</v>
      </c>
      <c r="G9171">
        <v>374.78</v>
      </c>
      <c r="H9171">
        <v>348797.34</v>
      </c>
      <c r="I9171">
        <v>73.239999999999995</v>
      </c>
      <c r="J9171">
        <v>6.66</v>
      </c>
      <c r="K9171">
        <v>66.58</v>
      </c>
    </row>
    <row r="9172" spans="1:11" x14ac:dyDescent="0.3">
      <c r="A9172" t="s">
        <v>804</v>
      </c>
      <c r="B9172" s="2">
        <v>46112</v>
      </c>
      <c r="C9172">
        <v>348797.34</v>
      </c>
      <c r="D9172">
        <v>2195.1</v>
      </c>
      <c r="E9172">
        <v>326.13</v>
      </c>
      <c r="F9172">
        <v>4691.6899999999996</v>
      </c>
      <c r="G9172">
        <v>368.99</v>
      </c>
      <c r="H9172">
        <v>343410.53</v>
      </c>
      <c r="I9172">
        <v>72.099999999999994</v>
      </c>
      <c r="J9172">
        <v>6.66</v>
      </c>
      <c r="K9172">
        <v>65.45</v>
      </c>
    </row>
    <row r="9173" spans="1:11" x14ac:dyDescent="0.3">
      <c r="A9173" t="s">
        <v>804</v>
      </c>
      <c r="B9173" s="2">
        <v>46142</v>
      </c>
      <c r="C9173">
        <v>343410.53</v>
      </c>
      <c r="D9173">
        <v>2161.1999999999998</v>
      </c>
      <c r="E9173">
        <v>321.10000000000002</v>
      </c>
      <c r="F9173">
        <v>4619.2299999999996</v>
      </c>
      <c r="G9173">
        <v>363.29</v>
      </c>
      <c r="H9173">
        <v>338106.92</v>
      </c>
      <c r="I9173">
        <v>70.989999999999995</v>
      </c>
      <c r="J9173">
        <v>6.66</v>
      </c>
      <c r="K9173">
        <v>64.33</v>
      </c>
    </row>
    <row r="9174" spans="1:11" x14ac:dyDescent="0.3">
      <c r="A9174" t="s">
        <v>804</v>
      </c>
      <c r="B9174" s="2">
        <v>46173</v>
      </c>
      <c r="C9174">
        <v>338106.92</v>
      </c>
      <c r="D9174">
        <v>2127.8200000000002</v>
      </c>
      <c r="E9174">
        <v>316.14</v>
      </c>
      <c r="F9174">
        <v>4547.8900000000003</v>
      </c>
      <c r="G9174">
        <v>357.68</v>
      </c>
      <c r="H9174">
        <v>332885.21000000002</v>
      </c>
      <c r="I9174">
        <v>69.900000000000006</v>
      </c>
      <c r="J9174">
        <v>6.66</v>
      </c>
      <c r="K9174">
        <v>63.24</v>
      </c>
    </row>
    <row r="9175" spans="1:11" x14ac:dyDescent="0.3">
      <c r="A9175" t="s">
        <v>804</v>
      </c>
      <c r="B9175" s="2">
        <v>46203</v>
      </c>
      <c r="C9175">
        <v>332885.21000000002</v>
      </c>
      <c r="D9175">
        <v>2094.96</v>
      </c>
      <c r="E9175">
        <v>311.25</v>
      </c>
      <c r="F9175">
        <v>4477.6499999999996</v>
      </c>
      <c r="G9175">
        <v>352.16</v>
      </c>
      <c r="H9175">
        <v>327744.15000000002</v>
      </c>
      <c r="I9175">
        <v>68.819999999999993</v>
      </c>
      <c r="J9175">
        <v>6.66</v>
      </c>
      <c r="K9175">
        <v>62.16</v>
      </c>
    </row>
    <row r="9176" spans="1:11" x14ac:dyDescent="0.3">
      <c r="A9176" t="s">
        <v>804</v>
      </c>
      <c r="B9176" s="2">
        <v>46234</v>
      </c>
      <c r="C9176">
        <v>327744.15000000002</v>
      </c>
      <c r="D9176">
        <v>2062.6</v>
      </c>
      <c r="E9176">
        <v>306.45</v>
      </c>
      <c r="F9176">
        <v>4408.5</v>
      </c>
      <c r="G9176">
        <v>346.72</v>
      </c>
      <c r="H9176">
        <v>322682.49</v>
      </c>
      <c r="I9176">
        <v>67.75</v>
      </c>
      <c r="J9176">
        <v>6.66</v>
      </c>
      <c r="K9176">
        <v>61.1</v>
      </c>
    </row>
    <row r="9177" spans="1:11" x14ac:dyDescent="0.3">
      <c r="A9177" t="s">
        <v>804</v>
      </c>
      <c r="B9177" s="2">
        <v>46265</v>
      </c>
      <c r="C9177">
        <v>322682.49</v>
      </c>
      <c r="D9177">
        <v>2030.75</v>
      </c>
      <c r="E9177">
        <v>301.70999999999998</v>
      </c>
      <c r="F9177">
        <v>4340.41</v>
      </c>
      <c r="G9177">
        <v>341.36</v>
      </c>
      <c r="H9177">
        <v>317699</v>
      </c>
      <c r="I9177">
        <v>66.709999999999994</v>
      </c>
      <c r="J9177">
        <v>6.66</v>
      </c>
      <c r="K9177">
        <v>60.05</v>
      </c>
    </row>
    <row r="9178" spans="1:11" x14ac:dyDescent="0.3">
      <c r="A9178" t="s">
        <v>804</v>
      </c>
      <c r="B9178" s="2">
        <v>46295</v>
      </c>
      <c r="C9178">
        <v>317699</v>
      </c>
      <c r="D9178">
        <v>1999.39</v>
      </c>
      <c r="E9178">
        <v>297.06</v>
      </c>
      <c r="F9178">
        <v>4273.38</v>
      </c>
      <c r="G9178">
        <v>336.09</v>
      </c>
      <c r="H9178">
        <v>312792.46999999997</v>
      </c>
      <c r="I9178">
        <v>65.680000000000007</v>
      </c>
      <c r="J9178">
        <v>6.66</v>
      </c>
      <c r="K9178">
        <v>59.02</v>
      </c>
    </row>
    <row r="9179" spans="1:11" x14ac:dyDescent="0.3">
      <c r="A9179" t="s">
        <v>804</v>
      </c>
      <c r="B9179" s="2">
        <v>46326</v>
      </c>
      <c r="C9179">
        <v>312792.46999999997</v>
      </c>
      <c r="D9179">
        <v>1968.51</v>
      </c>
      <c r="E9179">
        <v>292.47000000000003</v>
      </c>
      <c r="F9179">
        <v>4207.38</v>
      </c>
      <c r="G9179">
        <v>330.9</v>
      </c>
      <c r="H9179">
        <v>307961.71999999997</v>
      </c>
      <c r="I9179">
        <v>64.66</v>
      </c>
      <c r="J9179">
        <v>6.66</v>
      </c>
      <c r="K9179">
        <v>58.01</v>
      </c>
    </row>
    <row r="9180" spans="1:11" x14ac:dyDescent="0.3">
      <c r="A9180" t="s">
        <v>804</v>
      </c>
      <c r="B9180" s="2">
        <v>46356</v>
      </c>
      <c r="C9180">
        <v>307961.71999999997</v>
      </c>
      <c r="D9180">
        <v>1938.11</v>
      </c>
      <c r="E9180">
        <v>287.95</v>
      </c>
      <c r="F9180">
        <v>4142.3999999999996</v>
      </c>
      <c r="G9180">
        <v>325.79000000000002</v>
      </c>
      <c r="H9180">
        <v>303205.58</v>
      </c>
      <c r="I9180">
        <v>63.66</v>
      </c>
      <c r="J9180">
        <v>6.66</v>
      </c>
      <c r="K9180">
        <v>57.01</v>
      </c>
    </row>
    <row r="9181" spans="1:11" x14ac:dyDescent="0.3">
      <c r="A9181" t="s">
        <v>804</v>
      </c>
      <c r="B9181" s="2">
        <v>46387</v>
      </c>
      <c r="C9181">
        <v>303205.58</v>
      </c>
      <c r="D9181">
        <v>1908.17</v>
      </c>
      <c r="E9181">
        <v>283.5</v>
      </c>
      <c r="F9181">
        <v>4078.43</v>
      </c>
      <c r="G9181">
        <v>320.76</v>
      </c>
      <c r="H9181">
        <v>298522.88</v>
      </c>
      <c r="I9181">
        <v>62.68</v>
      </c>
      <c r="J9181">
        <v>6.66</v>
      </c>
      <c r="K9181">
        <v>56.02</v>
      </c>
    </row>
    <row r="9182" spans="1:11" x14ac:dyDescent="0.3">
      <c r="A9182" t="s">
        <v>805</v>
      </c>
      <c r="B9182" s="2">
        <v>46053</v>
      </c>
      <c r="C9182">
        <v>268458.8</v>
      </c>
      <c r="D9182">
        <v>1368.47</v>
      </c>
      <c r="E9182">
        <v>341.11</v>
      </c>
      <c r="F9182">
        <v>1896.36</v>
      </c>
      <c r="G9182">
        <v>894.63</v>
      </c>
      <c r="H9182">
        <v>265326.7</v>
      </c>
      <c r="I9182">
        <v>55.6</v>
      </c>
      <c r="J9182">
        <v>7.83</v>
      </c>
      <c r="K9182">
        <v>47.77</v>
      </c>
    </row>
    <row r="9183" spans="1:11" x14ac:dyDescent="0.3">
      <c r="A9183" t="s">
        <v>805</v>
      </c>
      <c r="B9183" s="2">
        <v>46081</v>
      </c>
      <c r="C9183">
        <v>265326.7</v>
      </c>
      <c r="D9183">
        <v>1352.5</v>
      </c>
      <c r="E9183">
        <v>337.13</v>
      </c>
      <c r="F9183">
        <v>1874.24</v>
      </c>
      <c r="G9183">
        <v>884.19</v>
      </c>
      <c r="H9183">
        <v>262231.15000000002</v>
      </c>
      <c r="I9183">
        <v>54.95</v>
      </c>
      <c r="J9183">
        <v>7.83</v>
      </c>
      <c r="K9183">
        <v>47.12</v>
      </c>
    </row>
    <row r="9184" spans="1:11" x14ac:dyDescent="0.3">
      <c r="A9184" t="s">
        <v>805</v>
      </c>
      <c r="B9184" s="2">
        <v>46112</v>
      </c>
      <c r="C9184">
        <v>262231.15000000002</v>
      </c>
      <c r="D9184">
        <v>1336.72</v>
      </c>
      <c r="E9184">
        <v>333.19</v>
      </c>
      <c r="F9184">
        <v>1852.37</v>
      </c>
      <c r="G9184">
        <v>873.88</v>
      </c>
      <c r="H9184">
        <v>259171.71</v>
      </c>
      <c r="I9184">
        <v>54.31</v>
      </c>
      <c r="J9184">
        <v>7.83</v>
      </c>
      <c r="K9184">
        <v>46.48</v>
      </c>
    </row>
    <row r="9185" spans="1:11" x14ac:dyDescent="0.3">
      <c r="A9185" t="s">
        <v>805</v>
      </c>
      <c r="B9185" s="2">
        <v>46142</v>
      </c>
      <c r="C9185">
        <v>259171.71</v>
      </c>
      <c r="D9185">
        <v>1321.13</v>
      </c>
      <c r="E9185">
        <v>329.31</v>
      </c>
      <c r="F9185">
        <v>1830.76</v>
      </c>
      <c r="G9185">
        <v>863.68</v>
      </c>
      <c r="H9185">
        <v>256147.96</v>
      </c>
      <c r="I9185">
        <v>53.68</v>
      </c>
      <c r="J9185">
        <v>7.83</v>
      </c>
      <c r="K9185">
        <v>45.85</v>
      </c>
    </row>
    <row r="9186" spans="1:11" x14ac:dyDescent="0.3">
      <c r="A9186" t="s">
        <v>805</v>
      </c>
      <c r="B9186" s="2">
        <v>46173</v>
      </c>
      <c r="C9186">
        <v>256147.96</v>
      </c>
      <c r="D9186">
        <v>1305.71</v>
      </c>
      <c r="E9186">
        <v>325.47000000000003</v>
      </c>
      <c r="F9186">
        <v>1809.4</v>
      </c>
      <c r="G9186">
        <v>853.6</v>
      </c>
      <c r="H9186">
        <v>253159.49</v>
      </c>
      <c r="I9186">
        <v>53.05</v>
      </c>
      <c r="J9186">
        <v>7.83</v>
      </c>
      <c r="K9186">
        <v>45.22</v>
      </c>
    </row>
    <row r="9187" spans="1:11" x14ac:dyDescent="0.3">
      <c r="A9187" t="s">
        <v>805</v>
      </c>
      <c r="B9187" s="2">
        <v>46203</v>
      </c>
      <c r="C9187">
        <v>253159.49</v>
      </c>
      <c r="D9187">
        <v>1290.48</v>
      </c>
      <c r="E9187">
        <v>321.67</v>
      </c>
      <c r="F9187">
        <v>1788.29</v>
      </c>
      <c r="G9187">
        <v>843.65</v>
      </c>
      <c r="H9187">
        <v>250205.89</v>
      </c>
      <c r="I9187">
        <v>52.43</v>
      </c>
      <c r="J9187">
        <v>7.83</v>
      </c>
      <c r="K9187">
        <v>44.6</v>
      </c>
    </row>
    <row r="9188" spans="1:11" x14ac:dyDescent="0.3">
      <c r="A9188" t="s">
        <v>805</v>
      </c>
      <c r="B9188" s="2">
        <v>46234</v>
      </c>
      <c r="C9188">
        <v>250205.89</v>
      </c>
      <c r="D9188">
        <v>1275.42</v>
      </c>
      <c r="E9188">
        <v>317.92</v>
      </c>
      <c r="F9188">
        <v>1767.42</v>
      </c>
      <c r="G9188">
        <v>833.8</v>
      </c>
      <c r="H9188">
        <v>247286.75</v>
      </c>
      <c r="I9188">
        <v>51.82</v>
      </c>
      <c r="J9188">
        <v>7.83</v>
      </c>
      <c r="K9188">
        <v>43.99</v>
      </c>
    </row>
    <row r="9189" spans="1:11" x14ac:dyDescent="0.3">
      <c r="A9189" t="s">
        <v>805</v>
      </c>
      <c r="B9189" s="2">
        <v>46265</v>
      </c>
      <c r="C9189">
        <v>247286.75</v>
      </c>
      <c r="D9189">
        <v>1260.54</v>
      </c>
      <c r="E9189">
        <v>314.20999999999998</v>
      </c>
      <c r="F9189">
        <v>1746.8</v>
      </c>
      <c r="G9189">
        <v>824.07</v>
      </c>
      <c r="H9189">
        <v>244401.66</v>
      </c>
      <c r="I9189">
        <v>51.22</v>
      </c>
      <c r="J9189">
        <v>7.83</v>
      </c>
      <c r="K9189">
        <v>43.39</v>
      </c>
    </row>
    <row r="9190" spans="1:11" x14ac:dyDescent="0.3">
      <c r="A9190" t="s">
        <v>805</v>
      </c>
      <c r="B9190" s="2">
        <v>46295</v>
      </c>
      <c r="C9190">
        <v>244401.66</v>
      </c>
      <c r="D9190">
        <v>1245.8399999999999</v>
      </c>
      <c r="E9190">
        <v>310.54000000000002</v>
      </c>
      <c r="F9190">
        <v>1726.42</v>
      </c>
      <c r="G9190">
        <v>814.46</v>
      </c>
      <c r="H9190">
        <v>241550.24</v>
      </c>
      <c r="I9190">
        <v>50.62</v>
      </c>
      <c r="J9190">
        <v>7.83</v>
      </c>
      <c r="K9190">
        <v>42.79</v>
      </c>
    </row>
    <row r="9191" spans="1:11" x14ac:dyDescent="0.3">
      <c r="A9191" t="s">
        <v>805</v>
      </c>
      <c r="B9191" s="2">
        <v>46326</v>
      </c>
      <c r="C9191">
        <v>241550.24</v>
      </c>
      <c r="D9191">
        <v>1231.3</v>
      </c>
      <c r="E9191">
        <v>306.92</v>
      </c>
      <c r="F9191">
        <v>1706.28</v>
      </c>
      <c r="G9191">
        <v>804.96</v>
      </c>
      <c r="H9191">
        <v>238732.08</v>
      </c>
      <c r="I9191">
        <v>50.03</v>
      </c>
      <c r="J9191">
        <v>7.83</v>
      </c>
      <c r="K9191">
        <v>42.2</v>
      </c>
    </row>
    <row r="9192" spans="1:11" x14ac:dyDescent="0.3">
      <c r="A9192" t="s">
        <v>805</v>
      </c>
      <c r="B9192" s="2">
        <v>46356</v>
      </c>
      <c r="C9192">
        <v>238732.08</v>
      </c>
      <c r="D9192">
        <v>1216.94</v>
      </c>
      <c r="E9192">
        <v>303.33999999999997</v>
      </c>
      <c r="F9192">
        <v>1686.37</v>
      </c>
      <c r="G9192">
        <v>795.57</v>
      </c>
      <c r="H9192">
        <v>235946.81</v>
      </c>
      <c r="I9192">
        <v>49.45</v>
      </c>
      <c r="J9192">
        <v>7.83</v>
      </c>
      <c r="K9192">
        <v>41.61</v>
      </c>
    </row>
    <row r="9193" spans="1:11" x14ac:dyDescent="0.3">
      <c r="A9193" t="s">
        <v>805</v>
      </c>
      <c r="B9193" s="2">
        <v>46387</v>
      </c>
      <c r="C9193">
        <v>235946.81</v>
      </c>
      <c r="D9193">
        <v>1202.74</v>
      </c>
      <c r="E9193">
        <v>299.8</v>
      </c>
      <c r="F9193">
        <v>1666.7</v>
      </c>
      <c r="G9193">
        <v>786.28</v>
      </c>
      <c r="H9193">
        <v>233194.02</v>
      </c>
      <c r="I9193">
        <v>48.87</v>
      </c>
      <c r="J9193">
        <v>7.83</v>
      </c>
      <c r="K9193">
        <v>41.04</v>
      </c>
    </row>
    <row r="9194" spans="1:11" x14ac:dyDescent="0.3">
      <c r="A9194" t="s">
        <v>806</v>
      </c>
      <c r="B9194" s="2">
        <v>46053</v>
      </c>
      <c r="C9194">
        <v>421737.91</v>
      </c>
      <c r="D9194">
        <v>2277.0300000000002</v>
      </c>
      <c r="E9194">
        <v>443.11</v>
      </c>
      <c r="F9194">
        <v>4591.63</v>
      </c>
      <c r="G9194">
        <v>1037.1400000000001</v>
      </c>
      <c r="H9194">
        <v>415666.03</v>
      </c>
      <c r="I9194">
        <v>87.23</v>
      </c>
      <c r="J9194">
        <v>7.31</v>
      </c>
      <c r="K9194">
        <v>79.92</v>
      </c>
    </row>
    <row r="9195" spans="1:11" x14ac:dyDescent="0.3">
      <c r="A9195" t="s">
        <v>806</v>
      </c>
      <c r="B9195" s="2">
        <v>46081</v>
      </c>
      <c r="C9195">
        <v>415666.03</v>
      </c>
      <c r="D9195">
        <v>2244.25</v>
      </c>
      <c r="E9195">
        <v>436.73</v>
      </c>
      <c r="F9195">
        <v>4525.5200000000004</v>
      </c>
      <c r="G9195">
        <v>1022.21</v>
      </c>
      <c r="H9195">
        <v>409681.57</v>
      </c>
      <c r="I9195">
        <v>85.97</v>
      </c>
      <c r="J9195">
        <v>7.31</v>
      </c>
      <c r="K9195">
        <v>78.67</v>
      </c>
    </row>
    <row r="9196" spans="1:11" x14ac:dyDescent="0.3">
      <c r="A9196" t="s">
        <v>806</v>
      </c>
      <c r="B9196" s="2">
        <v>46112</v>
      </c>
      <c r="C9196">
        <v>409681.57</v>
      </c>
      <c r="D9196">
        <v>2211.94</v>
      </c>
      <c r="E9196">
        <v>430.44</v>
      </c>
      <c r="F9196">
        <v>4460.37</v>
      </c>
      <c r="G9196">
        <v>1007.49</v>
      </c>
      <c r="H9196">
        <v>403783.26</v>
      </c>
      <c r="I9196">
        <v>84.74</v>
      </c>
      <c r="J9196">
        <v>7.31</v>
      </c>
      <c r="K9196">
        <v>77.430000000000007</v>
      </c>
    </row>
    <row r="9197" spans="1:11" x14ac:dyDescent="0.3">
      <c r="A9197" t="s">
        <v>806</v>
      </c>
      <c r="B9197" s="2">
        <v>46142</v>
      </c>
      <c r="C9197">
        <v>403783.26</v>
      </c>
      <c r="D9197">
        <v>2180.09</v>
      </c>
      <c r="E9197">
        <v>424.24</v>
      </c>
      <c r="F9197">
        <v>4396.1499999999996</v>
      </c>
      <c r="G9197">
        <v>992.99</v>
      </c>
      <c r="H9197">
        <v>397969.88</v>
      </c>
      <c r="I9197">
        <v>83.52</v>
      </c>
      <c r="J9197">
        <v>7.31</v>
      </c>
      <c r="K9197">
        <v>76.209999999999994</v>
      </c>
    </row>
    <row r="9198" spans="1:11" x14ac:dyDescent="0.3">
      <c r="A9198" t="s">
        <v>806</v>
      </c>
      <c r="B9198" s="2">
        <v>46173</v>
      </c>
      <c r="C9198">
        <v>397969.88</v>
      </c>
      <c r="D9198">
        <v>2148.71</v>
      </c>
      <c r="E9198">
        <v>418.14</v>
      </c>
      <c r="F9198">
        <v>4332.8599999999997</v>
      </c>
      <c r="G9198">
        <v>978.69</v>
      </c>
      <c r="H9198">
        <v>392240.19</v>
      </c>
      <c r="I9198">
        <v>82.31</v>
      </c>
      <c r="J9198">
        <v>7.31</v>
      </c>
      <c r="K9198">
        <v>75.010000000000005</v>
      </c>
    </row>
    <row r="9199" spans="1:11" x14ac:dyDescent="0.3">
      <c r="A9199" t="s">
        <v>806</v>
      </c>
      <c r="B9199" s="2">
        <v>46203</v>
      </c>
      <c r="C9199">
        <v>392240.19</v>
      </c>
      <c r="D9199">
        <v>2117.77</v>
      </c>
      <c r="E9199">
        <v>412.12</v>
      </c>
      <c r="F9199">
        <v>4270.4799999999996</v>
      </c>
      <c r="G9199">
        <v>964.6</v>
      </c>
      <c r="H9199">
        <v>386593</v>
      </c>
      <c r="I9199">
        <v>81.13</v>
      </c>
      <c r="J9199">
        <v>7.31</v>
      </c>
      <c r="K9199">
        <v>73.819999999999993</v>
      </c>
    </row>
    <row r="9200" spans="1:11" x14ac:dyDescent="0.3">
      <c r="A9200" t="s">
        <v>806</v>
      </c>
      <c r="B9200" s="2">
        <v>46234</v>
      </c>
      <c r="C9200">
        <v>386593</v>
      </c>
      <c r="D9200">
        <v>2087.2800000000002</v>
      </c>
      <c r="E9200">
        <v>406.18</v>
      </c>
      <c r="F9200">
        <v>4208.99</v>
      </c>
      <c r="G9200">
        <v>950.71</v>
      </c>
      <c r="H9200">
        <v>381027.11</v>
      </c>
      <c r="I9200">
        <v>79.959999999999994</v>
      </c>
      <c r="J9200">
        <v>7.31</v>
      </c>
      <c r="K9200">
        <v>72.66</v>
      </c>
    </row>
    <row r="9201" spans="1:11" x14ac:dyDescent="0.3">
      <c r="A9201" t="s">
        <v>806</v>
      </c>
      <c r="B9201" s="2">
        <v>46265</v>
      </c>
      <c r="C9201">
        <v>381027.11</v>
      </c>
      <c r="D9201">
        <v>2057.23</v>
      </c>
      <c r="E9201">
        <v>400.33</v>
      </c>
      <c r="F9201">
        <v>4148.3999999999996</v>
      </c>
      <c r="G9201">
        <v>937.03</v>
      </c>
      <c r="H9201">
        <v>375541.35</v>
      </c>
      <c r="I9201">
        <v>78.81</v>
      </c>
      <c r="J9201">
        <v>7.31</v>
      </c>
      <c r="K9201">
        <v>71.5</v>
      </c>
    </row>
    <row r="9202" spans="1:11" x14ac:dyDescent="0.3">
      <c r="A9202" t="s">
        <v>806</v>
      </c>
      <c r="B9202" s="2">
        <v>46295</v>
      </c>
      <c r="C9202">
        <v>375541.35</v>
      </c>
      <c r="D9202">
        <v>2027.61</v>
      </c>
      <c r="E9202">
        <v>394.57</v>
      </c>
      <c r="F9202">
        <v>4088.67</v>
      </c>
      <c r="G9202">
        <v>923.53</v>
      </c>
      <c r="H9202">
        <v>370134.57</v>
      </c>
      <c r="I9202">
        <v>77.67</v>
      </c>
      <c r="J9202">
        <v>7.31</v>
      </c>
      <c r="K9202">
        <v>70.37</v>
      </c>
    </row>
    <row r="9203" spans="1:11" x14ac:dyDescent="0.3">
      <c r="A9203" t="s">
        <v>806</v>
      </c>
      <c r="B9203" s="2">
        <v>46326</v>
      </c>
      <c r="C9203">
        <v>370134.57</v>
      </c>
      <c r="D9203">
        <v>1998.42</v>
      </c>
      <c r="E9203">
        <v>388.89</v>
      </c>
      <c r="F9203">
        <v>4029.81</v>
      </c>
      <c r="G9203">
        <v>910.24</v>
      </c>
      <c r="H9203">
        <v>364805.64</v>
      </c>
      <c r="I9203">
        <v>76.56</v>
      </c>
      <c r="J9203">
        <v>7.31</v>
      </c>
      <c r="K9203">
        <v>69.25</v>
      </c>
    </row>
    <row r="9204" spans="1:11" x14ac:dyDescent="0.3">
      <c r="A9204" t="s">
        <v>806</v>
      </c>
      <c r="B9204" s="2">
        <v>46356</v>
      </c>
      <c r="C9204">
        <v>364805.64</v>
      </c>
      <c r="D9204">
        <v>1969.65</v>
      </c>
      <c r="E9204">
        <v>383.29</v>
      </c>
      <c r="F9204">
        <v>3971.79</v>
      </c>
      <c r="G9204">
        <v>897.13</v>
      </c>
      <c r="H9204">
        <v>359553.43</v>
      </c>
      <c r="I9204">
        <v>75.45</v>
      </c>
      <c r="J9204">
        <v>7.31</v>
      </c>
      <c r="K9204">
        <v>68.150000000000006</v>
      </c>
    </row>
    <row r="9205" spans="1:11" x14ac:dyDescent="0.3">
      <c r="A9205" t="s">
        <v>806</v>
      </c>
      <c r="B9205" s="2">
        <v>46387</v>
      </c>
      <c r="C9205">
        <v>359553.43</v>
      </c>
      <c r="D9205">
        <v>1941.29</v>
      </c>
      <c r="E9205">
        <v>377.77</v>
      </c>
      <c r="F9205">
        <v>3914.6</v>
      </c>
      <c r="G9205">
        <v>884.22</v>
      </c>
      <c r="H9205">
        <v>354376.83</v>
      </c>
      <c r="I9205">
        <v>74.37</v>
      </c>
      <c r="J9205">
        <v>7.31</v>
      </c>
      <c r="K9205">
        <v>67.06</v>
      </c>
    </row>
    <row r="9206" spans="1:11" x14ac:dyDescent="0.3">
      <c r="A9206" t="s">
        <v>807</v>
      </c>
      <c r="B9206" s="2">
        <v>46053</v>
      </c>
      <c r="C9206">
        <v>295919.59999999998</v>
      </c>
      <c r="D9206">
        <v>1698.33</v>
      </c>
      <c r="E9206">
        <v>398.93</v>
      </c>
      <c r="F9206">
        <v>3796.71</v>
      </c>
      <c r="G9206">
        <v>726.89</v>
      </c>
      <c r="H9206">
        <v>290997.07</v>
      </c>
      <c r="I9206">
        <v>73.36</v>
      </c>
      <c r="J9206">
        <v>7.85</v>
      </c>
      <c r="K9206">
        <v>65.510000000000005</v>
      </c>
    </row>
    <row r="9207" spans="1:11" x14ac:dyDescent="0.3">
      <c r="A9207" t="s">
        <v>807</v>
      </c>
      <c r="B9207" s="2">
        <v>46081</v>
      </c>
      <c r="C9207">
        <v>290997.07</v>
      </c>
      <c r="D9207">
        <v>1670.08</v>
      </c>
      <c r="E9207">
        <v>392.29</v>
      </c>
      <c r="F9207">
        <v>3733.55</v>
      </c>
      <c r="G9207">
        <v>714.8</v>
      </c>
      <c r="H9207">
        <v>286156.42</v>
      </c>
      <c r="I9207">
        <v>72.14</v>
      </c>
      <c r="J9207">
        <v>7.85</v>
      </c>
      <c r="K9207">
        <v>64.290000000000006</v>
      </c>
    </row>
    <row r="9208" spans="1:11" x14ac:dyDescent="0.3">
      <c r="A9208" t="s">
        <v>807</v>
      </c>
      <c r="B9208" s="2">
        <v>46112</v>
      </c>
      <c r="C9208">
        <v>286156.42</v>
      </c>
      <c r="D9208">
        <v>1642.3</v>
      </c>
      <c r="E9208">
        <v>385.77</v>
      </c>
      <c r="F9208">
        <v>3671.45</v>
      </c>
      <c r="G9208">
        <v>702.91</v>
      </c>
      <c r="H9208">
        <v>281396.3</v>
      </c>
      <c r="I9208">
        <v>70.94</v>
      </c>
      <c r="J9208">
        <v>7.85</v>
      </c>
      <c r="K9208">
        <v>63.09</v>
      </c>
    </row>
    <row r="9209" spans="1:11" x14ac:dyDescent="0.3">
      <c r="A9209" t="s">
        <v>807</v>
      </c>
      <c r="B9209" s="2">
        <v>46142</v>
      </c>
      <c r="C9209">
        <v>281396.3</v>
      </c>
      <c r="D9209">
        <v>1614.98</v>
      </c>
      <c r="E9209">
        <v>379.35</v>
      </c>
      <c r="F9209">
        <v>3610.37</v>
      </c>
      <c r="G9209">
        <v>691.21</v>
      </c>
      <c r="H9209">
        <v>276715.36</v>
      </c>
      <c r="I9209">
        <v>69.760000000000005</v>
      </c>
      <c r="J9209">
        <v>7.85</v>
      </c>
      <c r="K9209">
        <v>61.91</v>
      </c>
    </row>
    <row r="9210" spans="1:11" x14ac:dyDescent="0.3">
      <c r="A9210" t="s">
        <v>807</v>
      </c>
      <c r="B9210" s="2">
        <v>46173</v>
      </c>
      <c r="C9210">
        <v>276715.36</v>
      </c>
      <c r="D9210">
        <v>1588.12</v>
      </c>
      <c r="E9210">
        <v>373.04</v>
      </c>
      <c r="F9210">
        <v>3550.32</v>
      </c>
      <c r="G9210">
        <v>679.72</v>
      </c>
      <c r="H9210">
        <v>272112.28999999998</v>
      </c>
      <c r="I9210">
        <v>68.599999999999994</v>
      </c>
      <c r="J9210">
        <v>7.85</v>
      </c>
      <c r="K9210">
        <v>60.75</v>
      </c>
    </row>
    <row r="9211" spans="1:11" x14ac:dyDescent="0.3">
      <c r="A9211" t="s">
        <v>807</v>
      </c>
      <c r="B9211" s="2">
        <v>46203</v>
      </c>
      <c r="C9211">
        <v>272112.28999999998</v>
      </c>
      <c r="D9211">
        <v>1561.7</v>
      </c>
      <c r="E9211">
        <v>366.84</v>
      </c>
      <c r="F9211">
        <v>3491.26</v>
      </c>
      <c r="G9211">
        <v>668.41</v>
      </c>
      <c r="H9211">
        <v>267585.78999999998</v>
      </c>
      <c r="I9211">
        <v>67.459999999999994</v>
      </c>
      <c r="J9211">
        <v>7.85</v>
      </c>
      <c r="K9211">
        <v>59.61</v>
      </c>
    </row>
    <row r="9212" spans="1:11" x14ac:dyDescent="0.3">
      <c r="A9212" t="s">
        <v>807</v>
      </c>
      <c r="B9212" s="2">
        <v>46234</v>
      </c>
      <c r="C9212">
        <v>267585.78999999998</v>
      </c>
      <c r="D9212">
        <v>1535.72</v>
      </c>
      <c r="E9212">
        <v>360.73</v>
      </c>
      <c r="F9212">
        <v>3433.18</v>
      </c>
      <c r="G9212">
        <v>657.29</v>
      </c>
      <c r="H9212">
        <v>263134.58</v>
      </c>
      <c r="I9212">
        <v>66.34</v>
      </c>
      <c r="J9212">
        <v>7.85</v>
      </c>
      <c r="K9212">
        <v>58.49</v>
      </c>
    </row>
    <row r="9213" spans="1:11" x14ac:dyDescent="0.3">
      <c r="A9213" t="s">
        <v>807</v>
      </c>
      <c r="B9213" s="2">
        <v>46265</v>
      </c>
      <c r="C9213">
        <v>263134.58</v>
      </c>
      <c r="D9213">
        <v>1510.17</v>
      </c>
      <c r="E9213">
        <v>354.73</v>
      </c>
      <c r="F9213">
        <v>3376.07</v>
      </c>
      <c r="G9213">
        <v>646.36</v>
      </c>
      <c r="H9213">
        <v>258757.42</v>
      </c>
      <c r="I9213">
        <v>65.239999999999995</v>
      </c>
      <c r="J9213">
        <v>7.85</v>
      </c>
      <c r="K9213">
        <v>57.38</v>
      </c>
    </row>
    <row r="9214" spans="1:11" x14ac:dyDescent="0.3">
      <c r="A9214" t="s">
        <v>807</v>
      </c>
      <c r="B9214" s="2">
        <v>46295</v>
      </c>
      <c r="C9214">
        <v>258757.42</v>
      </c>
      <c r="D9214">
        <v>1485.05</v>
      </c>
      <c r="E9214">
        <v>348.83</v>
      </c>
      <c r="F9214">
        <v>3319.91</v>
      </c>
      <c r="G9214">
        <v>635.6</v>
      </c>
      <c r="H9214">
        <v>254453.07</v>
      </c>
      <c r="I9214">
        <v>64.150000000000006</v>
      </c>
      <c r="J9214">
        <v>7.85</v>
      </c>
      <c r="K9214">
        <v>56.3</v>
      </c>
    </row>
    <row r="9215" spans="1:11" x14ac:dyDescent="0.3">
      <c r="A9215" t="s">
        <v>807</v>
      </c>
      <c r="B9215" s="2">
        <v>46326</v>
      </c>
      <c r="C9215">
        <v>254453.07</v>
      </c>
      <c r="D9215">
        <v>1460.35</v>
      </c>
      <c r="E9215">
        <v>343.03</v>
      </c>
      <c r="F9215">
        <v>3264.69</v>
      </c>
      <c r="G9215">
        <v>625.03</v>
      </c>
      <c r="H9215">
        <v>250220.32</v>
      </c>
      <c r="I9215">
        <v>63.08</v>
      </c>
      <c r="J9215">
        <v>7.85</v>
      </c>
      <c r="K9215">
        <v>55.23</v>
      </c>
    </row>
    <row r="9216" spans="1:11" x14ac:dyDescent="0.3">
      <c r="A9216" t="s">
        <v>807</v>
      </c>
      <c r="B9216" s="2">
        <v>46356</v>
      </c>
      <c r="C9216">
        <v>250220.32</v>
      </c>
      <c r="D9216">
        <v>1436.06</v>
      </c>
      <c r="E9216">
        <v>337.32</v>
      </c>
      <c r="F9216">
        <v>3210.38</v>
      </c>
      <c r="G9216">
        <v>614.63</v>
      </c>
      <c r="H9216">
        <v>246057.99</v>
      </c>
      <c r="I9216">
        <v>62.03</v>
      </c>
      <c r="J9216">
        <v>7.85</v>
      </c>
      <c r="K9216">
        <v>54.18</v>
      </c>
    </row>
    <row r="9217" spans="1:11" x14ac:dyDescent="0.3">
      <c r="A9217" t="s">
        <v>807</v>
      </c>
      <c r="B9217" s="2">
        <v>46387</v>
      </c>
      <c r="C9217">
        <v>246057.99</v>
      </c>
      <c r="D9217">
        <v>1412.17</v>
      </c>
      <c r="E9217">
        <v>331.71</v>
      </c>
      <c r="F9217">
        <v>3156.98</v>
      </c>
      <c r="G9217">
        <v>604.41</v>
      </c>
      <c r="H9217">
        <v>241964.89</v>
      </c>
      <c r="I9217">
        <v>61</v>
      </c>
      <c r="J9217">
        <v>7.85</v>
      </c>
      <c r="K9217">
        <v>53.15</v>
      </c>
    </row>
    <row r="9218" spans="1:11" x14ac:dyDescent="0.3">
      <c r="A9218" t="s">
        <v>808</v>
      </c>
      <c r="B9218" s="2">
        <v>46053</v>
      </c>
      <c r="C9218">
        <v>229039.76</v>
      </c>
      <c r="D9218">
        <v>1288.1600000000001</v>
      </c>
      <c r="E9218">
        <v>205.06</v>
      </c>
      <c r="F9218">
        <v>2587.0700000000002</v>
      </c>
      <c r="G9218">
        <v>520.70000000000005</v>
      </c>
      <c r="H9218">
        <v>225726.93</v>
      </c>
      <c r="I9218">
        <v>47.37</v>
      </c>
      <c r="J9218">
        <v>7.47</v>
      </c>
      <c r="K9218">
        <v>39.9</v>
      </c>
    </row>
    <row r="9219" spans="1:11" x14ac:dyDescent="0.3">
      <c r="A9219" t="s">
        <v>808</v>
      </c>
      <c r="B9219" s="2">
        <v>46081</v>
      </c>
      <c r="C9219">
        <v>225726.93</v>
      </c>
      <c r="D9219">
        <v>1269.53</v>
      </c>
      <c r="E9219">
        <v>202.1</v>
      </c>
      <c r="F9219">
        <v>2549.65</v>
      </c>
      <c r="G9219">
        <v>513.16999999999996</v>
      </c>
      <c r="H9219">
        <v>222462.01</v>
      </c>
      <c r="I9219">
        <v>46.69</v>
      </c>
      <c r="J9219">
        <v>7.47</v>
      </c>
      <c r="K9219">
        <v>39.21</v>
      </c>
    </row>
    <row r="9220" spans="1:11" x14ac:dyDescent="0.3">
      <c r="A9220" t="s">
        <v>808</v>
      </c>
      <c r="B9220" s="2">
        <v>46112</v>
      </c>
      <c r="C9220">
        <v>222462.01</v>
      </c>
      <c r="D9220">
        <v>1251.1600000000001</v>
      </c>
      <c r="E9220">
        <v>199.17</v>
      </c>
      <c r="F9220">
        <v>2512.77</v>
      </c>
      <c r="G9220">
        <v>505.75</v>
      </c>
      <c r="H9220">
        <v>219244.32</v>
      </c>
      <c r="I9220">
        <v>46.01</v>
      </c>
      <c r="J9220">
        <v>7.47</v>
      </c>
      <c r="K9220">
        <v>38.54</v>
      </c>
    </row>
    <row r="9221" spans="1:11" x14ac:dyDescent="0.3">
      <c r="A9221" t="s">
        <v>808</v>
      </c>
      <c r="B9221" s="2">
        <v>46142</v>
      </c>
      <c r="C9221">
        <v>219244.32</v>
      </c>
      <c r="D9221">
        <v>1233.07</v>
      </c>
      <c r="E9221">
        <v>196.29</v>
      </c>
      <c r="F9221">
        <v>2476.4299999999998</v>
      </c>
      <c r="G9221">
        <v>498.43</v>
      </c>
      <c r="H9221">
        <v>216073.17</v>
      </c>
      <c r="I9221">
        <v>45.35</v>
      </c>
      <c r="J9221">
        <v>7.47</v>
      </c>
      <c r="K9221">
        <v>37.869999999999997</v>
      </c>
    </row>
    <row r="9222" spans="1:11" x14ac:dyDescent="0.3">
      <c r="A9222" t="s">
        <v>808</v>
      </c>
      <c r="B9222" s="2">
        <v>46173</v>
      </c>
      <c r="C9222">
        <v>216073.17</v>
      </c>
      <c r="D9222">
        <v>1215.23</v>
      </c>
      <c r="E9222">
        <v>193.45</v>
      </c>
      <c r="F9222">
        <v>2440.61</v>
      </c>
      <c r="G9222">
        <v>491.22</v>
      </c>
      <c r="H9222">
        <v>212947.88</v>
      </c>
      <c r="I9222">
        <v>44.69</v>
      </c>
      <c r="J9222">
        <v>7.47</v>
      </c>
      <c r="K9222">
        <v>37.22</v>
      </c>
    </row>
    <row r="9223" spans="1:11" x14ac:dyDescent="0.3">
      <c r="A9223" t="s">
        <v>808</v>
      </c>
      <c r="B9223" s="2">
        <v>46203</v>
      </c>
      <c r="C9223">
        <v>212947.88</v>
      </c>
      <c r="D9223">
        <v>1197.6500000000001</v>
      </c>
      <c r="E9223">
        <v>190.65</v>
      </c>
      <c r="F9223">
        <v>2405.31</v>
      </c>
      <c r="G9223">
        <v>484.12</v>
      </c>
      <c r="H9223">
        <v>209867.81</v>
      </c>
      <c r="I9223">
        <v>44.04</v>
      </c>
      <c r="J9223">
        <v>7.47</v>
      </c>
      <c r="K9223">
        <v>36.57</v>
      </c>
    </row>
    <row r="9224" spans="1:11" x14ac:dyDescent="0.3">
      <c r="A9224" t="s">
        <v>808</v>
      </c>
      <c r="B9224" s="2">
        <v>46234</v>
      </c>
      <c r="C9224">
        <v>209867.81</v>
      </c>
      <c r="D9224">
        <v>1180.33</v>
      </c>
      <c r="E9224">
        <v>187.9</v>
      </c>
      <c r="F9224">
        <v>2370.52</v>
      </c>
      <c r="G9224">
        <v>477.11</v>
      </c>
      <c r="H9224">
        <v>206832.28</v>
      </c>
      <c r="I9224">
        <v>43.41</v>
      </c>
      <c r="J9224">
        <v>7.47</v>
      </c>
      <c r="K9224">
        <v>35.93</v>
      </c>
    </row>
    <row r="9225" spans="1:11" x14ac:dyDescent="0.3">
      <c r="A9225" t="s">
        <v>808</v>
      </c>
      <c r="B9225" s="2">
        <v>46265</v>
      </c>
      <c r="C9225">
        <v>206832.28</v>
      </c>
      <c r="D9225">
        <v>1163.26</v>
      </c>
      <c r="E9225">
        <v>185.18</v>
      </c>
      <c r="F9225">
        <v>2336.23</v>
      </c>
      <c r="G9225">
        <v>470.21</v>
      </c>
      <c r="H9225">
        <v>203840.65</v>
      </c>
      <c r="I9225">
        <v>42.78</v>
      </c>
      <c r="J9225">
        <v>7.47</v>
      </c>
      <c r="K9225">
        <v>35.31</v>
      </c>
    </row>
    <row r="9226" spans="1:11" x14ac:dyDescent="0.3">
      <c r="A9226" t="s">
        <v>808</v>
      </c>
      <c r="B9226" s="2">
        <v>46295</v>
      </c>
      <c r="C9226">
        <v>203840.65</v>
      </c>
      <c r="D9226">
        <v>1146.43</v>
      </c>
      <c r="E9226">
        <v>182.5</v>
      </c>
      <c r="F9226">
        <v>2302.44</v>
      </c>
      <c r="G9226">
        <v>463.41</v>
      </c>
      <c r="H9226">
        <v>200892.3</v>
      </c>
      <c r="I9226">
        <v>42.16</v>
      </c>
      <c r="J9226">
        <v>7.47</v>
      </c>
      <c r="K9226">
        <v>34.69</v>
      </c>
    </row>
    <row r="9227" spans="1:11" x14ac:dyDescent="0.3">
      <c r="A9227" t="s">
        <v>808</v>
      </c>
      <c r="B9227" s="2">
        <v>46326</v>
      </c>
      <c r="C9227">
        <v>200892.3</v>
      </c>
      <c r="D9227">
        <v>1129.8499999999999</v>
      </c>
      <c r="E9227">
        <v>179.86</v>
      </c>
      <c r="F9227">
        <v>2269.14</v>
      </c>
      <c r="G9227">
        <v>456.71</v>
      </c>
      <c r="H9227">
        <v>197986.59</v>
      </c>
      <c r="I9227">
        <v>41.55</v>
      </c>
      <c r="J9227">
        <v>7.47</v>
      </c>
      <c r="K9227">
        <v>34.08</v>
      </c>
    </row>
    <row r="9228" spans="1:11" x14ac:dyDescent="0.3">
      <c r="A9228" t="s">
        <v>808</v>
      </c>
      <c r="B9228" s="2">
        <v>46356</v>
      </c>
      <c r="C9228">
        <v>197986.59</v>
      </c>
      <c r="D9228">
        <v>1113.51</v>
      </c>
      <c r="E9228">
        <v>177.26</v>
      </c>
      <c r="F9228">
        <v>2236.3200000000002</v>
      </c>
      <c r="G9228">
        <v>450.1</v>
      </c>
      <c r="H9228">
        <v>195122.91</v>
      </c>
      <c r="I9228">
        <v>40.950000000000003</v>
      </c>
      <c r="J9228">
        <v>7.47</v>
      </c>
      <c r="K9228">
        <v>33.479999999999997</v>
      </c>
    </row>
    <row r="9229" spans="1:11" x14ac:dyDescent="0.3">
      <c r="A9229" t="s">
        <v>808</v>
      </c>
      <c r="B9229" s="2">
        <v>46387</v>
      </c>
      <c r="C9229">
        <v>195122.91</v>
      </c>
      <c r="D9229">
        <v>1097.4000000000001</v>
      </c>
      <c r="E9229">
        <v>174.7</v>
      </c>
      <c r="F9229">
        <v>2203.9699999999998</v>
      </c>
      <c r="G9229">
        <v>443.59</v>
      </c>
      <c r="H9229">
        <v>192300.65</v>
      </c>
      <c r="I9229">
        <v>40.36</v>
      </c>
      <c r="J9229">
        <v>7.47</v>
      </c>
      <c r="K9229">
        <v>32.880000000000003</v>
      </c>
    </row>
    <row r="9230" spans="1:11" x14ac:dyDescent="0.3">
      <c r="A9230" t="s">
        <v>809</v>
      </c>
      <c r="B9230" s="2">
        <v>46053</v>
      </c>
      <c r="C9230">
        <v>199417.46</v>
      </c>
      <c r="D9230">
        <v>1120.73</v>
      </c>
      <c r="E9230">
        <v>697.26</v>
      </c>
      <c r="F9230">
        <v>2426.67</v>
      </c>
      <c r="G9230">
        <v>508.6</v>
      </c>
      <c r="H9230">
        <v>195784.94</v>
      </c>
      <c r="I9230">
        <v>49.4</v>
      </c>
      <c r="J9230">
        <v>5.32</v>
      </c>
      <c r="K9230">
        <v>44.08</v>
      </c>
    </row>
    <row r="9231" spans="1:11" x14ac:dyDescent="0.3">
      <c r="A9231" t="s">
        <v>809</v>
      </c>
      <c r="B9231" s="2">
        <v>46081</v>
      </c>
      <c r="C9231">
        <v>195784.94</v>
      </c>
      <c r="D9231">
        <v>1100.31</v>
      </c>
      <c r="E9231">
        <v>684.56</v>
      </c>
      <c r="F9231">
        <v>2382.4699999999998</v>
      </c>
      <c r="G9231">
        <v>499.33</v>
      </c>
      <c r="H9231">
        <v>192218.58</v>
      </c>
      <c r="I9231">
        <v>48.5</v>
      </c>
      <c r="J9231">
        <v>5.32</v>
      </c>
      <c r="K9231">
        <v>43.18</v>
      </c>
    </row>
    <row r="9232" spans="1:11" x14ac:dyDescent="0.3">
      <c r="A9232" t="s">
        <v>809</v>
      </c>
      <c r="B9232" s="2">
        <v>46112</v>
      </c>
      <c r="C9232">
        <v>192218.58</v>
      </c>
      <c r="D9232">
        <v>1080.27</v>
      </c>
      <c r="E9232">
        <v>672.09</v>
      </c>
      <c r="F9232">
        <v>2339.0700000000002</v>
      </c>
      <c r="G9232">
        <v>490.24</v>
      </c>
      <c r="H9232">
        <v>188717.19</v>
      </c>
      <c r="I9232">
        <v>47.62</v>
      </c>
      <c r="J9232">
        <v>5.32</v>
      </c>
      <c r="K9232">
        <v>42.3</v>
      </c>
    </row>
    <row r="9233" spans="1:11" x14ac:dyDescent="0.3">
      <c r="A9233" t="s">
        <v>809</v>
      </c>
      <c r="B9233" s="2">
        <v>46142</v>
      </c>
      <c r="C9233">
        <v>188717.19</v>
      </c>
      <c r="D9233">
        <v>1060.5899999999999</v>
      </c>
      <c r="E9233">
        <v>659.84</v>
      </c>
      <c r="F9233">
        <v>2296.46</v>
      </c>
      <c r="G9233">
        <v>481.31</v>
      </c>
      <c r="H9233">
        <v>185279.58</v>
      </c>
      <c r="I9233">
        <v>46.75</v>
      </c>
      <c r="J9233">
        <v>5.32</v>
      </c>
      <c r="K9233">
        <v>41.43</v>
      </c>
    </row>
    <row r="9234" spans="1:11" x14ac:dyDescent="0.3">
      <c r="A9234" t="s">
        <v>809</v>
      </c>
      <c r="B9234" s="2">
        <v>46173</v>
      </c>
      <c r="C9234">
        <v>185279.58</v>
      </c>
      <c r="D9234">
        <v>1041.27</v>
      </c>
      <c r="E9234">
        <v>647.82000000000005</v>
      </c>
      <c r="F9234">
        <v>2254.63</v>
      </c>
      <c r="G9234">
        <v>472.54</v>
      </c>
      <c r="H9234">
        <v>181904.59</v>
      </c>
      <c r="I9234">
        <v>45.9</v>
      </c>
      <c r="J9234">
        <v>5.32</v>
      </c>
      <c r="K9234">
        <v>40.58</v>
      </c>
    </row>
    <row r="9235" spans="1:11" x14ac:dyDescent="0.3">
      <c r="A9235" t="s">
        <v>809</v>
      </c>
      <c r="B9235" s="2">
        <v>46203</v>
      </c>
      <c r="C9235">
        <v>181904.59</v>
      </c>
      <c r="D9235">
        <v>1022.3</v>
      </c>
      <c r="E9235">
        <v>636.02</v>
      </c>
      <c r="F9235">
        <v>2213.56</v>
      </c>
      <c r="G9235">
        <v>463.93</v>
      </c>
      <c r="H9235">
        <v>178591.08</v>
      </c>
      <c r="I9235">
        <v>45.06</v>
      </c>
      <c r="J9235">
        <v>5.32</v>
      </c>
      <c r="K9235">
        <v>39.74</v>
      </c>
    </row>
    <row r="9236" spans="1:11" x14ac:dyDescent="0.3">
      <c r="A9236" t="s">
        <v>809</v>
      </c>
      <c r="B9236" s="2">
        <v>46234</v>
      </c>
      <c r="C9236">
        <v>178591.08</v>
      </c>
      <c r="D9236">
        <v>1003.68</v>
      </c>
      <c r="E9236">
        <v>624.44000000000005</v>
      </c>
      <c r="F9236">
        <v>2173.2399999999998</v>
      </c>
      <c r="G9236">
        <v>455.48</v>
      </c>
      <c r="H9236">
        <v>175337.92</v>
      </c>
      <c r="I9236">
        <v>44.24</v>
      </c>
      <c r="J9236">
        <v>5.32</v>
      </c>
      <c r="K9236">
        <v>38.92</v>
      </c>
    </row>
    <row r="9237" spans="1:11" x14ac:dyDescent="0.3">
      <c r="A9237" t="s">
        <v>809</v>
      </c>
      <c r="B9237" s="2">
        <v>46265</v>
      </c>
      <c r="C9237">
        <v>175337.92</v>
      </c>
      <c r="D9237">
        <v>985.4</v>
      </c>
      <c r="E9237">
        <v>613.05999999999995</v>
      </c>
      <c r="F9237">
        <v>2133.65</v>
      </c>
      <c r="G9237">
        <v>447.18</v>
      </c>
      <c r="H9237">
        <v>172144.03</v>
      </c>
      <c r="I9237">
        <v>43.44</v>
      </c>
      <c r="J9237">
        <v>5.32</v>
      </c>
      <c r="K9237">
        <v>38.119999999999997</v>
      </c>
    </row>
    <row r="9238" spans="1:11" x14ac:dyDescent="0.3">
      <c r="A9238" t="s">
        <v>809</v>
      </c>
      <c r="B9238" s="2">
        <v>46295</v>
      </c>
      <c r="C9238">
        <v>172144.03</v>
      </c>
      <c r="D9238">
        <v>967.45</v>
      </c>
      <c r="E9238">
        <v>601.9</v>
      </c>
      <c r="F9238">
        <v>2094.79</v>
      </c>
      <c r="G9238">
        <v>439.04</v>
      </c>
      <c r="H9238">
        <v>169008.31</v>
      </c>
      <c r="I9238">
        <v>42.64</v>
      </c>
      <c r="J9238">
        <v>5.32</v>
      </c>
      <c r="K9238">
        <v>37.32</v>
      </c>
    </row>
    <row r="9239" spans="1:11" x14ac:dyDescent="0.3">
      <c r="A9239" t="s">
        <v>809</v>
      </c>
      <c r="B9239" s="2">
        <v>46326</v>
      </c>
      <c r="C9239">
        <v>169008.31</v>
      </c>
      <c r="D9239">
        <v>949.83</v>
      </c>
      <c r="E9239">
        <v>590.92999999999995</v>
      </c>
      <c r="F9239">
        <v>2056.63</v>
      </c>
      <c r="G9239">
        <v>431.04</v>
      </c>
      <c r="H9239">
        <v>165929.71</v>
      </c>
      <c r="I9239">
        <v>41.87</v>
      </c>
      <c r="J9239">
        <v>5.32</v>
      </c>
      <c r="K9239">
        <v>36.549999999999997</v>
      </c>
    </row>
    <row r="9240" spans="1:11" x14ac:dyDescent="0.3">
      <c r="A9240" t="s">
        <v>809</v>
      </c>
      <c r="B9240" s="2">
        <v>46356</v>
      </c>
      <c r="C9240">
        <v>165929.71</v>
      </c>
      <c r="D9240">
        <v>932.52</v>
      </c>
      <c r="E9240">
        <v>580.16999999999996</v>
      </c>
      <c r="F9240">
        <v>2019.17</v>
      </c>
      <c r="G9240">
        <v>423.19</v>
      </c>
      <c r="H9240">
        <v>162907.19</v>
      </c>
      <c r="I9240">
        <v>41.1</v>
      </c>
      <c r="J9240">
        <v>5.32</v>
      </c>
      <c r="K9240">
        <v>35.79</v>
      </c>
    </row>
    <row r="9241" spans="1:11" x14ac:dyDescent="0.3">
      <c r="A9241" t="s">
        <v>809</v>
      </c>
      <c r="B9241" s="2">
        <v>46387</v>
      </c>
      <c r="C9241">
        <v>162907.19</v>
      </c>
      <c r="D9241">
        <v>915.54</v>
      </c>
      <c r="E9241">
        <v>569.6</v>
      </c>
      <c r="F9241">
        <v>1982.38</v>
      </c>
      <c r="G9241">
        <v>415.48</v>
      </c>
      <c r="H9241">
        <v>159939.72</v>
      </c>
      <c r="I9241">
        <v>40.36</v>
      </c>
      <c r="J9241">
        <v>5.32</v>
      </c>
      <c r="K9241">
        <v>35.04</v>
      </c>
    </row>
    <row r="9242" spans="1:11" x14ac:dyDescent="0.3">
      <c r="A9242" t="s">
        <v>810</v>
      </c>
      <c r="B9242" s="2">
        <v>46053</v>
      </c>
      <c r="C9242">
        <v>412908.06</v>
      </c>
      <c r="D9242">
        <v>1852.24</v>
      </c>
      <c r="E9242">
        <v>485.96</v>
      </c>
      <c r="F9242">
        <v>3539.6</v>
      </c>
      <c r="G9242">
        <v>347.66</v>
      </c>
      <c r="H9242">
        <v>408534.84</v>
      </c>
      <c r="I9242">
        <v>85.57</v>
      </c>
      <c r="J9242">
        <v>6.27</v>
      </c>
      <c r="K9242">
        <v>79.3</v>
      </c>
    </row>
    <row r="9243" spans="1:11" x14ac:dyDescent="0.3">
      <c r="A9243" t="s">
        <v>810</v>
      </c>
      <c r="B9243" s="2">
        <v>46081</v>
      </c>
      <c r="C9243">
        <v>408534.84</v>
      </c>
      <c r="D9243">
        <v>1832.62</v>
      </c>
      <c r="E9243">
        <v>480.81</v>
      </c>
      <c r="F9243">
        <v>3502.12</v>
      </c>
      <c r="G9243">
        <v>343.97</v>
      </c>
      <c r="H9243">
        <v>404207.93</v>
      </c>
      <c r="I9243">
        <v>84.66</v>
      </c>
      <c r="J9243">
        <v>6.27</v>
      </c>
      <c r="K9243">
        <v>78.39</v>
      </c>
    </row>
    <row r="9244" spans="1:11" x14ac:dyDescent="0.3">
      <c r="A9244" t="s">
        <v>810</v>
      </c>
      <c r="B9244" s="2">
        <v>46112</v>
      </c>
      <c r="C9244">
        <v>404207.93</v>
      </c>
      <c r="D9244">
        <v>1813.21</v>
      </c>
      <c r="E9244">
        <v>475.72</v>
      </c>
      <c r="F9244">
        <v>3465.02</v>
      </c>
      <c r="G9244">
        <v>340.33</v>
      </c>
      <c r="H9244">
        <v>399926.86</v>
      </c>
      <c r="I9244">
        <v>83.76</v>
      </c>
      <c r="J9244">
        <v>6.27</v>
      </c>
      <c r="K9244">
        <v>77.489999999999995</v>
      </c>
    </row>
    <row r="9245" spans="1:11" x14ac:dyDescent="0.3">
      <c r="A9245" t="s">
        <v>810</v>
      </c>
      <c r="B9245" s="2">
        <v>46142</v>
      </c>
      <c r="C9245">
        <v>399926.86</v>
      </c>
      <c r="D9245">
        <v>1794.01</v>
      </c>
      <c r="E9245">
        <v>470.68</v>
      </c>
      <c r="F9245">
        <v>3428.32</v>
      </c>
      <c r="G9245">
        <v>336.73</v>
      </c>
      <c r="H9245">
        <v>395691.12</v>
      </c>
      <c r="I9245">
        <v>82.88</v>
      </c>
      <c r="J9245">
        <v>6.27</v>
      </c>
      <c r="K9245">
        <v>76.61</v>
      </c>
    </row>
    <row r="9246" spans="1:11" x14ac:dyDescent="0.3">
      <c r="A9246" t="s">
        <v>810</v>
      </c>
      <c r="B9246" s="2">
        <v>46173</v>
      </c>
      <c r="C9246">
        <v>395691.12</v>
      </c>
      <c r="D9246">
        <v>1775</v>
      </c>
      <c r="E9246">
        <v>465.7</v>
      </c>
      <c r="F9246">
        <v>3392.01</v>
      </c>
      <c r="G9246">
        <v>333.16</v>
      </c>
      <c r="H9246">
        <v>391500.25</v>
      </c>
      <c r="I9246">
        <v>82</v>
      </c>
      <c r="J9246">
        <v>6.27</v>
      </c>
      <c r="K9246">
        <v>75.73</v>
      </c>
    </row>
    <row r="9247" spans="1:11" x14ac:dyDescent="0.3">
      <c r="A9247" t="s">
        <v>810</v>
      </c>
      <c r="B9247" s="2">
        <v>46203</v>
      </c>
      <c r="C9247">
        <v>391500.25</v>
      </c>
      <c r="D9247">
        <v>1756.2</v>
      </c>
      <c r="E9247">
        <v>460.77</v>
      </c>
      <c r="F9247">
        <v>3356.09</v>
      </c>
      <c r="G9247">
        <v>329.63</v>
      </c>
      <c r="H9247">
        <v>387353.76</v>
      </c>
      <c r="I9247">
        <v>81.13</v>
      </c>
      <c r="J9247">
        <v>6.27</v>
      </c>
      <c r="K9247">
        <v>74.86</v>
      </c>
    </row>
    <row r="9248" spans="1:11" x14ac:dyDescent="0.3">
      <c r="A9248" t="s">
        <v>810</v>
      </c>
      <c r="B9248" s="2">
        <v>46234</v>
      </c>
      <c r="C9248">
        <v>387353.76</v>
      </c>
      <c r="D9248">
        <v>1737.6</v>
      </c>
      <c r="E9248">
        <v>455.89</v>
      </c>
      <c r="F9248">
        <v>3320.54</v>
      </c>
      <c r="G9248">
        <v>326.14</v>
      </c>
      <c r="H9248">
        <v>383251.19</v>
      </c>
      <c r="I9248">
        <v>80.27</v>
      </c>
      <c r="J9248">
        <v>6.27</v>
      </c>
      <c r="K9248">
        <v>74</v>
      </c>
    </row>
    <row r="9249" spans="1:11" x14ac:dyDescent="0.3">
      <c r="A9249" t="s">
        <v>810</v>
      </c>
      <c r="B9249" s="2">
        <v>46265</v>
      </c>
      <c r="C9249">
        <v>383251.19</v>
      </c>
      <c r="D9249">
        <v>1719.2</v>
      </c>
      <c r="E9249">
        <v>451.06</v>
      </c>
      <c r="F9249">
        <v>3285.37</v>
      </c>
      <c r="G9249">
        <v>322.69</v>
      </c>
      <c r="H9249">
        <v>379192.07</v>
      </c>
      <c r="I9249">
        <v>79.42</v>
      </c>
      <c r="J9249">
        <v>6.27</v>
      </c>
      <c r="K9249">
        <v>73.150000000000006</v>
      </c>
    </row>
    <row r="9250" spans="1:11" x14ac:dyDescent="0.3">
      <c r="A9250" t="s">
        <v>810</v>
      </c>
      <c r="B9250" s="2">
        <v>46295</v>
      </c>
      <c r="C9250">
        <v>379192.07</v>
      </c>
      <c r="D9250">
        <v>1700.99</v>
      </c>
      <c r="E9250">
        <v>446.28</v>
      </c>
      <c r="F9250">
        <v>3250.58</v>
      </c>
      <c r="G9250">
        <v>319.27</v>
      </c>
      <c r="H9250">
        <v>375175.94</v>
      </c>
      <c r="I9250">
        <v>78.58</v>
      </c>
      <c r="J9250">
        <v>6.27</v>
      </c>
      <c r="K9250">
        <v>72.31</v>
      </c>
    </row>
    <row r="9251" spans="1:11" x14ac:dyDescent="0.3">
      <c r="A9251" t="s">
        <v>810</v>
      </c>
      <c r="B9251" s="2">
        <v>46326</v>
      </c>
      <c r="C9251">
        <v>375175.94</v>
      </c>
      <c r="D9251">
        <v>1682.98</v>
      </c>
      <c r="E9251">
        <v>441.55</v>
      </c>
      <c r="F9251">
        <v>3216.15</v>
      </c>
      <c r="G9251">
        <v>315.89</v>
      </c>
      <c r="H9251">
        <v>371202.35</v>
      </c>
      <c r="I9251">
        <v>77.75</v>
      </c>
      <c r="J9251">
        <v>6.27</v>
      </c>
      <c r="K9251">
        <v>71.48</v>
      </c>
    </row>
    <row r="9252" spans="1:11" x14ac:dyDescent="0.3">
      <c r="A9252" t="s">
        <v>810</v>
      </c>
      <c r="B9252" s="2">
        <v>46356</v>
      </c>
      <c r="C9252">
        <v>371202.35</v>
      </c>
      <c r="D9252">
        <v>1665.15</v>
      </c>
      <c r="E9252">
        <v>436.88</v>
      </c>
      <c r="F9252">
        <v>3182.09</v>
      </c>
      <c r="G9252">
        <v>312.54000000000002</v>
      </c>
      <c r="H9252">
        <v>367270.85</v>
      </c>
      <c r="I9252">
        <v>76.92</v>
      </c>
      <c r="J9252">
        <v>6.27</v>
      </c>
      <c r="K9252">
        <v>70.650000000000006</v>
      </c>
    </row>
    <row r="9253" spans="1:11" x14ac:dyDescent="0.3">
      <c r="A9253" t="s">
        <v>810</v>
      </c>
      <c r="B9253" s="2">
        <v>46387</v>
      </c>
      <c r="C9253">
        <v>367270.85</v>
      </c>
      <c r="D9253">
        <v>1647.52</v>
      </c>
      <c r="E9253">
        <v>432.25</v>
      </c>
      <c r="F9253">
        <v>3148.38</v>
      </c>
      <c r="G9253">
        <v>309.23</v>
      </c>
      <c r="H9253">
        <v>363380.98</v>
      </c>
      <c r="I9253">
        <v>76.11</v>
      </c>
      <c r="J9253">
        <v>6.27</v>
      </c>
      <c r="K9253">
        <v>69.84</v>
      </c>
    </row>
    <row r="9254" spans="1:11" x14ac:dyDescent="0.3">
      <c r="A9254" t="s">
        <v>811</v>
      </c>
      <c r="B9254" s="2">
        <v>46053</v>
      </c>
      <c r="C9254">
        <v>551974.42000000004</v>
      </c>
      <c r="D9254">
        <v>2621.42</v>
      </c>
      <c r="E9254">
        <v>702.69</v>
      </c>
      <c r="F9254">
        <v>5288.97</v>
      </c>
      <c r="G9254">
        <v>1849.5</v>
      </c>
      <c r="H9254">
        <v>544133.26</v>
      </c>
      <c r="I9254">
        <v>114.18</v>
      </c>
      <c r="J9254">
        <v>16.600000000000001</v>
      </c>
      <c r="K9254">
        <v>97.58</v>
      </c>
    </row>
    <row r="9255" spans="1:11" x14ac:dyDescent="0.3">
      <c r="A9255" t="s">
        <v>811</v>
      </c>
      <c r="B9255" s="2">
        <v>46081</v>
      </c>
      <c r="C9255">
        <v>544133.26</v>
      </c>
      <c r="D9255">
        <v>2584.1799999999998</v>
      </c>
      <c r="E9255">
        <v>692.71</v>
      </c>
      <c r="F9255">
        <v>5213.84</v>
      </c>
      <c r="G9255">
        <v>1823.22</v>
      </c>
      <c r="H9255">
        <v>536403.49</v>
      </c>
      <c r="I9255">
        <v>112.56</v>
      </c>
      <c r="J9255">
        <v>16.600000000000001</v>
      </c>
      <c r="K9255">
        <v>95.96</v>
      </c>
    </row>
    <row r="9256" spans="1:11" x14ac:dyDescent="0.3">
      <c r="A9256" t="s">
        <v>811</v>
      </c>
      <c r="B9256" s="2">
        <v>46112</v>
      </c>
      <c r="C9256">
        <v>536403.49</v>
      </c>
      <c r="D9256">
        <v>2547.4699999999998</v>
      </c>
      <c r="E9256">
        <v>682.87</v>
      </c>
      <c r="F9256">
        <v>5139.7700000000004</v>
      </c>
      <c r="G9256">
        <v>1797.32</v>
      </c>
      <c r="H9256">
        <v>528783.53</v>
      </c>
      <c r="I9256">
        <v>110.96</v>
      </c>
      <c r="J9256">
        <v>16.600000000000001</v>
      </c>
      <c r="K9256">
        <v>94.36</v>
      </c>
    </row>
    <row r="9257" spans="1:11" x14ac:dyDescent="0.3">
      <c r="A9257" t="s">
        <v>811</v>
      </c>
      <c r="B9257" s="2">
        <v>46142</v>
      </c>
      <c r="C9257">
        <v>528783.53</v>
      </c>
      <c r="D9257">
        <v>2511.2800000000002</v>
      </c>
      <c r="E9257">
        <v>673.17</v>
      </c>
      <c r="F9257">
        <v>5066.76</v>
      </c>
      <c r="G9257">
        <v>1771.79</v>
      </c>
      <c r="H9257">
        <v>521271.81</v>
      </c>
      <c r="I9257">
        <v>109.38</v>
      </c>
      <c r="J9257">
        <v>16.600000000000001</v>
      </c>
      <c r="K9257">
        <v>92.78</v>
      </c>
    </row>
    <row r="9258" spans="1:11" x14ac:dyDescent="0.3">
      <c r="A9258" t="s">
        <v>811</v>
      </c>
      <c r="B9258" s="2">
        <v>46173</v>
      </c>
      <c r="C9258">
        <v>521271.81</v>
      </c>
      <c r="D9258">
        <v>2475.61</v>
      </c>
      <c r="E9258">
        <v>663.61</v>
      </c>
      <c r="F9258">
        <v>4994.78</v>
      </c>
      <c r="G9258">
        <v>1746.62</v>
      </c>
      <c r="H9258">
        <v>513866.8</v>
      </c>
      <c r="I9258">
        <v>107.83</v>
      </c>
      <c r="J9258">
        <v>16.600000000000001</v>
      </c>
      <c r="K9258">
        <v>91.23</v>
      </c>
    </row>
    <row r="9259" spans="1:11" x14ac:dyDescent="0.3">
      <c r="A9259" t="s">
        <v>811</v>
      </c>
      <c r="B9259" s="2">
        <v>46203</v>
      </c>
      <c r="C9259">
        <v>513866.8</v>
      </c>
      <c r="D9259">
        <v>2440.44</v>
      </c>
      <c r="E9259">
        <v>654.17999999999995</v>
      </c>
      <c r="F9259">
        <v>4923.83</v>
      </c>
      <c r="G9259">
        <v>1721.81</v>
      </c>
      <c r="H9259">
        <v>506566.99</v>
      </c>
      <c r="I9259">
        <v>106.3</v>
      </c>
      <c r="J9259">
        <v>16.600000000000001</v>
      </c>
      <c r="K9259">
        <v>89.7</v>
      </c>
    </row>
    <row r="9260" spans="1:11" x14ac:dyDescent="0.3">
      <c r="A9260" t="s">
        <v>811</v>
      </c>
      <c r="B9260" s="2">
        <v>46234</v>
      </c>
      <c r="C9260">
        <v>506566.99</v>
      </c>
      <c r="D9260">
        <v>2405.77</v>
      </c>
      <c r="E9260">
        <v>644.89</v>
      </c>
      <c r="F9260">
        <v>4853.88</v>
      </c>
      <c r="G9260">
        <v>1697.35</v>
      </c>
      <c r="H9260">
        <v>499370.87</v>
      </c>
      <c r="I9260">
        <v>104.79</v>
      </c>
      <c r="J9260">
        <v>16.600000000000001</v>
      </c>
      <c r="K9260">
        <v>88.19</v>
      </c>
    </row>
    <row r="9261" spans="1:11" x14ac:dyDescent="0.3">
      <c r="A9261" t="s">
        <v>811</v>
      </c>
      <c r="B9261" s="2">
        <v>46265</v>
      </c>
      <c r="C9261">
        <v>499370.87</v>
      </c>
      <c r="D9261">
        <v>2371.6</v>
      </c>
      <c r="E9261">
        <v>635.72</v>
      </c>
      <c r="F9261">
        <v>4784.93</v>
      </c>
      <c r="G9261">
        <v>1673.24</v>
      </c>
      <c r="H9261">
        <v>492276.98</v>
      </c>
      <c r="I9261">
        <v>103.3</v>
      </c>
      <c r="J9261">
        <v>16.600000000000001</v>
      </c>
      <c r="K9261">
        <v>86.7</v>
      </c>
    </row>
    <row r="9262" spans="1:11" x14ac:dyDescent="0.3">
      <c r="A9262" t="s">
        <v>811</v>
      </c>
      <c r="B9262" s="2">
        <v>46295</v>
      </c>
      <c r="C9262">
        <v>492276.98</v>
      </c>
      <c r="D9262">
        <v>2337.91</v>
      </c>
      <c r="E9262">
        <v>626.69000000000005</v>
      </c>
      <c r="F9262">
        <v>4716.96</v>
      </c>
      <c r="G9262">
        <v>1649.47</v>
      </c>
      <c r="H9262">
        <v>485283.86</v>
      </c>
      <c r="I9262">
        <v>101.83</v>
      </c>
      <c r="J9262">
        <v>16.600000000000001</v>
      </c>
      <c r="K9262">
        <v>85.23</v>
      </c>
    </row>
    <row r="9263" spans="1:11" x14ac:dyDescent="0.3">
      <c r="A9263" t="s">
        <v>811</v>
      </c>
      <c r="B9263" s="2">
        <v>46326</v>
      </c>
      <c r="C9263">
        <v>485283.86</v>
      </c>
      <c r="D9263">
        <v>2304.69</v>
      </c>
      <c r="E9263">
        <v>617.79</v>
      </c>
      <c r="F9263">
        <v>4649.95</v>
      </c>
      <c r="G9263">
        <v>1626.04</v>
      </c>
      <c r="H9263">
        <v>478390.09</v>
      </c>
      <c r="I9263">
        <v>100.38</v>
      </c>
      <c r="J9263">
        <v>16.600000000000001</v>
      </c>
      <c r="K9263">
        <v>83.78</v>
      </c>
    </row>
    <row r="9264" spans="1:11" x14ac:dyDescent="0.3">
      <c r="A9264" t="s">
        <v>811</v>
      </c>
      <c r="B9264" s="2">
        <v>46356</v>
      </c>
      <c r="C9264">
        <v>478390.09</v>
      </c>
      <c r="D9264">
        <v>2271.9499999999998</v>
      </c>
      <c r="E9264">
        <v>609.01</v>
      </c>
      <c r="F9264">
        <v>4583.8900000000003</v>
      </c>
      <c r="G9264">
        <v>1602.94</v>
      </c>
      <c r="H9264">
        <v>471594.23999999999</v>
      </c>
      <c r="I9264">
        <v>98.96</v>
      </c>
      <c r="J9264">
        <v>16.600000000000001</v>
      </c>
      <c r="K9264">
        <v>82.36</v>
      </c>
    </row>
    <row r="9265" spans="1:11" x14ac:dyDescent="0.3">
      <c r="A9265" t="s">
        <v>811</v>
      </c>
      <c r="B9265" s="2">
        <v>46387</v>
      </c>
      <c r="C9265">
        <v>471594.23999999999</v>
      </c>
      <c r="D9265">
        <v>2239.6799999999998</v>
      </c>
      <c r="E9265">
        <v>600.36</v>
      </c>
      <c r="F9265">
        <v>4518.78</v>
      </c>
      <c r="G9265">
        <v>1580.17</v>
      </c>
      <c r="H9265">
        <v>464894.93</v>
      </c>
      <c r="I9265">
        <v>97.55</v>
      </c>
      <c r="J9265">
        <v>16.600000000000001</v>
      </c>
      <c r="K9265">
        <v>80.95</v>
      </c>
    </row>
    <row r="9266" spans="1:11" x14ac:dyDescent="0.3">
      <c r="A9266" t="s">
        <v>812</v>
      </c>
      <c r="B9266" s="2">
        <v>46053</v>
      </c>
      <c r="C9266">
        <v>288609.59000000003</v>
      </c>
      <c r="D9266">
        <v>1425.73</v>
      </c>
      <c r="E9266">
        <v>390.3</v>
      </c>
      <c r="F9266">
        <v>3939.57</v>
      </c>
      <c r="G9266">
        <v>398.46</v>
      </c>
      <c r="H9266">
        <v>283881.26</v>
      </c>
      <c r="I9266">
        <v>59.63</v>
      </c>
      <c r="J9266">
        <v>7.41</v>
      </c>
      <c r="K9266">
        <v>52.22</v>
      </c>
    </row>
    <row r="9267" spans="1:11" x14ac:dyDescent="0.3">
      <c r="A9267" t="s">
        <v>812</v>
      </c>
      <c r="B9267" s="2">
        <v>46081</v>
      </c>
      <c r="C9267">
        <v>283881.26</v>
      </c>
      <c r="D9267">
        <v>1402.37</v>
      </c>
      <c r="E9267">
        <v>383.91</v>
      </c>
      <c r="F9267">
        <v>3875.03</v>
      </c>
      <c r="G9267">
        <v>391.93</v>
      </c>
      <c r="H9267">
        <v>279230.40000000002</v>
      </c>
      <c r="I9267">
        <v>58.66</v>
      </c>
      <c r="J9267">
        <v>7.41</v>
      </c>
      <c r="K9267">
        <v>51.25</v>
      </c>
    </row>
    <row r="9268" spans="1:11" x14ac:dyDescent="0.3">
      <c r="A9268" t="s">
        <v>812</v>
      </c>
      <c r="B9268" s="2">
        <v>46112</v>
      </c>
      <c r="C9268">
        <v>279230.40000000002</v>
      </c>
      <c r="D9268">
        <v>1379.4</v>
      </c>
      <c r="E9268">
        <v>377.62</v>
      </c>
      <c r="F9268">
        <v>3811.54</v>
      </c>
      <c r="G9268">
        <v>385.51</v>
      </c>
      <c r="H9268">
        <v>274655.73</v>
      </c>
      <c r="I9268">
        <v>57.7</v>
      </c>
      <c r="J9268">
        <v>7.41</v>
      </c>
      <c r="K9268">
        <v>50.29</v>
      </c>
    </row>
    <row r="9269" spans="1:11" x14ac:dyDescent="0.3">
      <c r="A9269" t="s">
        <v>812</v>
      </c>
      <c r="B9269" s="2">
        <v>46142</v>
      </c>
      <c r="C9269">
        <v>274655.73</v>
      </c>
      <c r="D9269">
        <v>1356.8</v>
      </c>
      <c r="E9269">
        <v>371.43</v>
      </c>
      <c r="F9269">
        <v>3749.1</v>
      </c>
      <c r="G9269">
        <v>379.19</v>
      </c>
      <c r="H9269">
        <v>270156.01</v>
      </c>
      <c r="I9269">
        <v>56.75</v>
      </c>
      <c r="J9269">
        <v>7.41</v>
      </c>
      <c r="K9269">
        <v>49.34</v>
      </c>
    </row>
    <row r="9270" spans="1:11" x14ac:dyDescent="0.3">
      <c r="A9270" t="s">
        <v>812</v>
      </c>
      <c r="B9270" s="2">
        <v>46173</v>
      </c>
      <c r="C9270">
        <v>270156.01</v>
      </c>
      <c r="D9270">
        <v>1334.57</v>
      </c>
      <c r="E9270">
        <v>365.35</v>
      </c>
      <c r="F9270">
        <v>3687.67</v>
      </c>
      <c r="G9270">
        <v>372.98</v>
      </c>
      <c r="H9270">
        <v>265730.01</v>
      </c>
      <c r="I9270">
        <v>55.82</v>
      </c>
      <c r="J9270">
        <v>7.41</v>
      </c>
      <c r="K9270">
        <v>48.41</v>
      </c>
    </row>
    <row r="9271" spans="1:11" x14ac:dyDescent="0.3">
      <c r="A9271" t="s">
        <v>812</v>
      </c>
      <c r="B9271" s="2">
        <v>46203</v>
      </c>
      <c r="C9271">
        <v>265730.01</v>
      </c>
      <c r="D9271">
        <v>1312.71</v>
      </c>
      <c r="E9271">
        <v>359.36</v>
      </c>
      <c r="F9271">
        <v>3627.26</v>
      </c>
      <c r="G9271">
        <v>366.87</v>
      </c>
      <c r="H9271">
        <v>261376.52</v>
      </c>
      <c r="I9271">
        <v>54.91</v>
      </c>
      <c r="J9271">
        <v>7.41</v>
      </c>
      <c r="K9271">
        <v>47.5</v>
      </c>
    </row>
    <row r="9272" spans="1:11" x14ac:dyDescent="0.3">
      <c r="A9272" t="s">
        <v>812</v>
      </c>
      <c r="B9272" s="2">
        <v>46234</v>
      </c>
      <c r="C9272">
        <v>261376.52</v>
      </c>
      <c r="D9272">
        <v>1291.2</v>
      </c>
      <c r="E9272">
        <v>353.47</v>
      </c>
      <c r="F9272">
        <v>3567.83</v>
      </c>
      <c r="G9272">
        <v>360.86</v>
      </c>
      <c r="H9272">
        <v>257094.36</v>
      </c>
      <c r="I9272">
        <v>54.01</v>
      </c>
      <c r="J9272">
        <v>7.41</v>
      </c>
      <c r="K9272">
        <v>46.6</v>
      </c>
    </row>
    <row r="9273" spans="1:11" x14ac:dyDescent="0.3">
      <c r="A9273" t="s">
        <v>812</v>
      </c>
      <c r="B9273" s="2">
        <v>46265</v>
      </c>
      <c r="C9273">
        <v>257094.36</v>
      </c>
      <c r="D9273">
        <v>1270.05</v>
      </c>
      <c r="E9273">
        <v>347.68</v>
      </c>
      <c r="F9273">
        <v>3509.38</v>
      </c>
      <c r="G9273">
        <v>354.95</v>
      </c>
      <c r="H9273">
        <v>252882.35</v>
      </c>
      <c r="I9273">
        <v>53.12</v>
      </c>
      <c r="J9273">
        <v>7.41</v>
      </c>
      <c r="K9273">
        <v>45.71</v>
      </c>
    </row>
    <row r="9274" spans="1:11" x14ac:dyDescent="0.3">
      <c r="A9274" t="s">
        <v>812</v>
      </c>
      <c r="B9274" s="2">
        <v>46295</v>
      </c>
      <c r="C9274">
        <v>252882.35</v>
      </c>
      <c r="D9274">
        <v>1249.24</v>
      </c>
      <c r="E9274">
        <v>341.99</v>
      </c>
      <c r="F9274">
        <v>3451.89</v>
      </c>
      <c r="G9274">
        <v>349.13</v>
      </c>
      <c r="H9274">
        <v>248739.34</v>
      </c>
      <c r="I9274">
        <v>52.25</v>
      </c>
      <c r="J9274">
        <v>7.41</v>
      </c>
      <c r="K9274">
        <v>44.84</v>
      </c>
    </row>
    <row r="9275" spans="1:11" x14ac:dyDescent="0.3">
      <c r="A9275" t="s">
        <v>812</v>
      </c>
      <c r="B9275" s="2">
        <v>46326</v>
      </c>
      <c r="C9275">
        <v>248739.34</v>
      </c>
      <c r="D9275">
        <v>1228.77</v>
      </c>
      <c r="E9275">
        <v>336.38</v>
      </c>
      <c r="F9275">
        <v>3395.33</v>
      </c>
      <c r="G9275">
        <v>343.41</v>
      </c>
      <c r="H9275">
        <v>244664.21</v>
      </c>
      <c r="I9275">
        <v>51.4</v>
      </c>
      <c r="J9275">
        <v>7.41</v>
      </c>
      <c r="K9275">
        <v>43.99</v>
      </c>
    </row>
    <row r="9276" spans="1:11" x14ac:dyDescent="0.3">
      <c r="A9276" t="s">
        <v>812</v>
      </c>
      <c r="B9276" s="2">
        <v>46356</v>
      </c>
      <c r="C9276">
        <v>244664.21</v>
      </c>
      <c r="D9276">
        <v>1208.6400000000001</v>
      </c>
      <c r="E9276">
        <v>330.87</v>
      </c>
      <c r="F9276">
        <v>3339.71</v>
      </c>
      <c r="G9276">
        <v>337.78</v>
      </c>
      <c r="H9276">
        <v>240655.85</v>
      </c>
      <c r="I9276">
        <v>50.55</v>
      </c>
      <c r="J9276">
        <v>7.41</v>
      </c>
      <c r="K9276">
        <v>43.14</v>
      </c>
    </row>
    <row r="9277" spans="1:11" x14ac:dyDescent="0.3">
      <c r="A9277" t="s">
        <v>812</v>
      </c>
      <c r="B9277" s="2">
        <v>46387</v>
      </c>
      <c r="C9277">
        <v>240655.85</v>
      </c>
      <c r="D9277">
        <v>1188.8399999999999</v>
      </c>
      <c r="E9277">
        <v>325.45</v>
      </c>
      <c r="F9277">
        <v>3284.99</v>
      </c>
      <c r="G9277">
        <v>332.25</v>
      </c>
      <c r="H9277">
        <v>236713.15</v>
      </c>
      <c r="I9277">
        <v>49.73</v>
      </c>
      <c r="J9277">
        <v>7.41</v>
      </c>
      <c r="K9277">
        <v>42.32</v>
      </c>
    </row>
    <row r="9278" spans="1:11" x14ac:dyDescent="0.3">
      <c r="A9278" t="s">
        <v>813</v>
      </c>
      <c r="B9278" s="2">
        <v>46053</v>
      </c>
      <c r="C9278">
        <v>435783.15</v>
      </c>
      <c r="D9278">
        <v>2556.23</v>
      </c>
      <c r="E9278">
        <v>550.02</v>
      </c>
      <c r="F9278">
        <v>5020.1499999999996</v>
      </c>
      <c r="G9278">
        <v>1068.3</v>
      </c>
      <c r="H9278">
        <v>429144.67</v>
      </c>
      <c r="I9278">
        <v>90.1</v>
      </c>
      <c r="J9278">
        <v>5.53</v>
      </c>
      <c r="K9278">
        <v>84.57</v>
      </c>
    </row>
    <row r="9279" spans="1:11" x14ac:dyDescent="0.3">
      <c r="A9279" t="s">
        <v>813</v>
      </c>
      <c r="B9279" s="2">
        <v>46081</v>
      </c>
      <c r="C9279">
        <v>429144.67</v>
      </c>
      <c r="D9279">
        <v>2517.29</v>
      </c>
      <c r="E9279">
        <v>541.64</v>
      </c>
      <c r="F9279">
        <v>4943.68</v>
      </c>
      <c r="G9279">
        <v>1052.03</v>
      </c>
      <c r="H9279">
        <v>422607.32</v>
      </c>
      <c r="I9279">
        <v>88.72</v>
      </c>
      <c r="J9279">
        <v>5.53</v>
      </c>
      <c r="K9279">
        <v>83.19</v>
      </c>
    </row>
    <row r="9280" spans="1:11" x14ac:dyDescent="0.3">
      <c r="A9280" t="s">
        <v>813</v>
      </c>
      <c r="B9280" s="2">
        <v>46112</v>
      </c>
      <c r="C9280">
        <v>422607.32</v>
      </c>
      <c r="D9280">
        <v>2478.94</v>
      </c>
      <c r="E9280">
        <v>533.39</v>
      </c>
      <c r="F9280">
        <v>4868.37</v>
      </c>
      <c r="G9280">
        <v>1036</v>
      </c>
      <c r="H9280">
        <v>416169.55</v>
      </c>
      <c r="I9280">
        <v>87.37</v>
      </c>
      <c r="J9280">
        <v>5.53</v>
      </c>
      <c r="K9280">
        <v>81.84</v>
      </c>
    </row>
    <row r="9281" spans="1:11" x14ac:dyDescent="0.3">
      <c r="A9281" t="s">
        <v>813</v>
      </c>
      <c r="B9281" s="2">
        <v>46142</v>
      </c>
      <c r="C9281">
        <v>416169.55</v>
      </c>
      <c r="D9281">
        <v>2441.1799999999998</v>
      </c>
      <c r="E9281">
        <v>525.27</v>
      </c>
      <c r="F9281">
        <v>4794.21</v>
      </c>
      <c r="G9281">
        <v>1020.22</v>
      </c>
      <c r="H9281">
        <v>409829.85</v>
      </c>
      <c r="I9281">
        <v>86.04</v>
      </c>
      <c r="J9281">
        <v>5.53</v>
      </c>
      <c r="K9281">
        <v>80.510000000000005</v>
      </c>
    </row>
    <row r="9282" spans="1:11" x14ac:dyDescent="0.3">
      <c r="A9282" t="s">
        <v>813</v>
      </c>
      <c r="B9282" s="2">
        <v>46173</v>
      </c>
      <c r="C9282">
        <v>409829.85</v>
      </c>
      <c r="D9282">
        <v>2403.9899999999998</v>
      </c>
      <c r="E9282">
        <v>517.27</v>
      </c>
      <c r="F9282">
        <v>4721.18</v>
      </c>
      <c r="G9282">
        <v>1004.68</v>
      </c>
      <c r="H9282">
        <v>403586.73</v>
      </c>
      <c r="I9282">
        <v>84.73</v>
      </c>
      <c r="J9282">
        <v>5.53</v>
      </c>
      <c r="K9282">
        <v>79.2</v>
      </c>
    </row>
    <row r="9283" spans="1:11" x14ac:dyDescent="0.3">
      <c r="A9283" t="s">
        <v>813</v>
      </c>
      <c r="B9283" s="2">
        <v>46203</v>
      </c>
      <c r="C9283">
        <v>403586.73</v>
      </c>
      <c r="D9283">
        <v>2367.37</v>
      </c>
      <c r="E9283">
        <v>509.39</v>
      </c>
      <c r="F9283">
        <v>4649.26</v>
      </c>
      <c r="G9283">
        <v>989.38</v>
      </c>
      <c r="H9283">
        <v>397438.71</v>
      </c>
      <c r="I9283">
        <v>83.44</v>
      </c>
      <c r="J9283">
        <v>5.53</v>
      </c>
      <c r="K9283">
        <v>77.91</v>
      </c>
    </row>
    <row r="9284" spans="1:11" x14ac:dyDescent="0.3">
      <c r="A9284" t="s">
        <v>813</v>
      </c>
      <c r="B9284" s="2">
        <v>46234</v>
      </c>
      <c r="C9284">
        <v>397438.71</v>
      </c>
      <c r="D9284">
        <v>2331.31</v>
      </c>
      <c r="E9284">
        <v>501.63</v>
      </c>
      <c r="F9284">
        <v>4578.43</v>
      </c>
      <c r="G9284">
        <v>974.3</v>
      </c>
      <c r="H9284">
        <v>391384.35</v>
      </c>
      <c r="I9284">
        <v>82.17</v>
      </c>
      <c r="J9284">
        <v>5.53</v>
      </c>
      <c r="K9284">
        <v>76.64</v>
      </c>
    </row>
    <row r="9285" spans="1:11" x14ac:dyDescent="0.3">
      <c r="A9285" t="s">
        <v>813</v>
      </c>
      <c r="B9285" s="2">
        <v>46265</v>
      </c>
      <c r="C9285">
        <v>391384.35</v>
      </c>
      <c r="D9285">
        <v>2295.8000000000002</v>
      </c>
      <c r="E9285">
        <v>493.98</v>
      </c>
      <c r="F9285">
        <v>4508.6899999999996</v>
      </c>
      <c r="G9285">
        <v>959.46</v>
      </c>
      <c r="H9285">
        <v>385422.22</v>
      </c>
      <c r="I9285">
        <v>80.92</v>
      </c>
      <c r="J9285">
        <v>5.53</v>
      </c>
      <c r="K9285">
        <v>75.39</v>
      </c>
    </row>
    <row r="9286" spans="1:11" x14ac:dyDescent="0.3">
      <c r="A9286" t="s">
        <v>813</v>
      </c>
      <c r="B9286" s="2">
        <v>46295</v>
      </c>
      <c r="C9286">
        <v>385422.22</v>
      </c>
      <c r="D9286">
        <v>2260.8200000000002</v>
      </c>
      <c r="E9286">
        <v>486.46</v>
      </c>
      <c r="F9286">
        <v>4440</v>
      </c>
      <c r="G9286">
        <v>944.85</v>
      </c>
      <c r="H9286">
        <v>379550.91</v>
      </c>
      <c r="I9286">
        <v>79.680000000000007</v>
      </c>
      <c r="J9286">
        <v>5.53</v>
      </c>
      <c r="K9286">
        <v>74.150000000000006</v>
      </c>
    </row>
    <row r="9287" spans="1:11" x14ac:dyDescent="0.3">
      <c r="A9287" t="s">
        <v>813</v>
      </c>
      <c r="B9287" s="2">
        <v>46326</v>
      </c>
      <c r="C9287">
        <v>379550.91</v>
      </c>
      <c r="D9287">
        <v>2226.38</v>
      </c>
      <c r="E9287">
        <v>479.05</v>
      </c>
      <c r="F9287">
        <v>4372.37</v>
      </c>
      <c r="G9287">
        <v>930.45</v>
      </c>
      <c r="H9287">
        <v>373769.04</v>
      </c>
      <c r="I9287">
        <v>78.47</v>
      </c>
      <c r="J9287">
        <v>5.53</v>
      </c>
      <c r="K9287">
        <v>72.94</v>
      </c>
    </row>
    <row r="9288" spans="1:11" x14ac:dyDescent="0.3">
      <c r="A9288" t="s">
        <v>813</v>
      </c>
      <c r="B9288" s="2">
        <v>46356</v>
      </c>
      <c r="C9288">
        <v>373769.04</v>
      </c>
      <c r="D9288">
        <v>2192.4699999999998</v>
      </c>
      <c r="E9288">
        <v>471.75</v>
      </c>
      <c r="F9288">
        <v>4305.76</v>
      </c>
      <c r="G9288">
        <v>916.28</v>
      </c>
      <c r="H9288">
        <v>368075.25</v>
      </c>
      <c r="I9288">
        <v>77.28</v>
      </c>
      <c r="J9288">
        <v>5.53</v>
      </c>
      <c r="K9288">
        <v>71.739999999999995</v>
      </c>
    </row>
    <row r="9289" spans="1:11" x14ac:dyDescent="0.3">
      <c r="A9289" t="s">
        <v>813</v>
      </c>
      <c r="B9289" s="2">
        <v>46387</v>
      </c>
      <c r="C9289">
        <v>368075.25</v>
      </c>
      <c r="D9289">
        <v>2159.0700000000002</v>
      </c>
      <c r="E9289">
        <v>464.56</v>
      </c>
      <c r="F9289">
        <v>4240.17</v>
      </c>
      <c r="G9289">
        <v>902.32</v>
      </c>
      <c r="H9289">
        <v>362468.19</v>
      </c>
      <c r="I9289">
        <v>76.099999999999994</v>
      </c>
      <c r="J9289">
        <v>5.53</v>
      </c>
      <c r="K9289">
        <v>70.569999999999993</v>
      </c>
    </row>
    <row r="9290" spans="1:11" x14ac:dyDescent="0.3">
      <c r="A9290" t="s">
        <v>814</v>
      </c>
      <c r="B9290" s="2">
        <v>46053</v>
      </c>
      <c r="C9290">
        <v>433684.45</v>
      </c>
      <c r="D9290">
        <v>1968.57</v>
      </c>
      <c r="E9290">
        <v>593.27</v>
      </c>
      <c r="F9290">
        <v>4642.8599999999997</v>
      </c>
      <c r="G9290">
        <v>983.15</v>
      </c>
      <c r="H9290">
        <v>427465.17</v>
      </c>
      <c r="I9290">
        <v>89.7</v>
      </c>
      <c r="J9290">
        <v>6.56</v>
      </c>
      <c r="K9290">
        <v>83.14</v>
      </c>
    </row>
    <row r="9291" spans="1:11" x14ac:dyDescent="0.3">
      <c r="A9291" t="s">
        <v>814</v>
      </c>
      <c r="B9291" s="2">
        <v>46081</v>
      </c>
      <c r="C9291">
        <v>427465.17</v>
      </c>
      <c r="D9291">
        <v>1940.34</v>
      </c>
      <c r="E9291">
        <v>584.76</v>
      </c>
      <c r="F9291">
        <v>4576.28</v>
      </c>
      <c r="G9291">
        <v>969.05</v>
      </c>
      <c r="H9291">
        <v>421335.08</v>
      </c>
      <c r="I9291">
        <v>88.42</v>
      </c>
      <c r="J9291">
        <v>6.56</v>
      </c>
      <c r="K9291">
        <v>81.849999999999994</v>
      </c>
    </row>
    <row r="9292" spans="1:11" x14ac:dyDescent="0.3">
      <c r="A9292" t="s">
        <v>814</v>
      </c>
      <c r="B9292" s="2">
        <v>46112</v>
      </c>
      <c r="C9292">
        <v>421335.08</v>
      </c>
      <c r="D9292">
        <v>1912.51</v>
      </c>
      <c r="E9292">
        <v>576.37</v>
      </c>
      <c r="F9292">
        <v>4510.6499999999996</v>
      </c>
      <c r="G9292">
        <v>955.16</v>
      </c>
      <c r="H9292">
        <v>415292.9</v>
      </c>
      <c r="I9292">
        <v>87.15</v>
      </c>
      <c r="J9292">
        <v>6.56</v>
      </c>
      <c r="K9292">
        <v>80.59</v>
      </c>
    </row>
    <row r="9293" spans="1:11" x14ac:dyDescent="0.3">
      <c r="A9293" t="s">
        <v>814</v>
      </c>
      <c r="B9293" s="2">
        <v>46142</v>
      </c>
      <c r="C9293">
        <v>415292.9</v>
      </c>
      <c r="D9293">
        <v>1885.08</v>
      </c>
      <c r="E9293">
        <v>568.11</v>
      </c>
      <c r="F9293">
        <v>4445.97</v>
      </c>
      <c r="G9293">
        <v>941.46</v>
      </c>
      <c r="H9293">
        <v>409337.36</v>
      </c>
      <c r="I9293">
        <v>85.9</v>
      </c>
      <c r="J9293">
        <v>6.56</v>
      </c>
      <c r="K9293">
        <v>79.34</v>
      </c>
    </row>
    <row r="9294" spans="1:11" x14ac:dyDescent="0.3">
      <c r="A9294" t="s">
        <v>814</v>
      </c>
      <c r="B9294" s="2">
        <v>46173</v>
      </c>
      <c r="C9294">
        <v>409337.36</v>
      </c>
      <c r="D9294">
        <v>1858.05</v>
      </c>
      <c r="E9294">
        <v>559.96</v>
      </c>
      <c r="F9294">
        <v>4382.21</v>
      </c>
      <c r="G9294">
        <v>927.96</v>
      </c>
      <c r="H9294">
        <v>403467.23</v>
      </c>
      <c r="I9294">
        <v>84.67</v>
      </c>
      <c r="J9294">
        <v>6.56</v>
      </c>
      <c r="K9294">
        <v>78.11</v>
      </c>
    </row>
    <row r="9295" spans="1:11" x14ac:dyDescent="0.3">
      <c r="A9295" t="s">
        <v>814</v>
      </c>
      <c r="B9295" s="2">
        <v>46203</v>
      </c>
      <c r="C9295">
        <v>403467.23</v>
      </c>
      <c r="D9295">
        <v>1831.41</v>
      </c>
      <c r="E9295">
        <v>551.92999999999995</v>
      </c>
      <c r="F9295">
        <v>4319.37</v>
      </c>
      <c r="G9295">
        <v>914.65</v>
      </c>
      <c r="H9295">
        <v>397681.29</v>
      </c>
      <c r="I9295">
        <v>83.45</v>
      </c>
      <c r="J9295">
        <v>6.56</v>
      </c>
      <c r="K9295">
        <v>76.89</v>
      </c>
    </row>
    <row r="9296" spans="1:11" x14ac:dyDescent="0.3">
      <c r="A9296" t="s">
        <v>814</v>
      </c>
      <c r="B9296" s="2">
        <v>46234</v>
      </c>
      <c r="C9296">
        <v>397681.29</v>
      </c>
      <c r="D9296">
        <v>1805.14</v>
      </c>
      <c r="E9296">
        <v>544.02</v>
      </c>
      <c r="F9296">
        <v>4257.42</v>
      </c>
      <c r="G9296">
        <v>901.53</v>
      </c>
      <c r="H9296">
        <v>391978.31</v>
      </c>
      <c r="I9296">
        <v>82.26</v>
      </c>
      <c r="J9296">
        <v>6.56</v>
      </c>
      <c r="K9296">
        <v>75.69</v>
      </c>
    </row>
    <row r="9297" spans="1:11" x14ac:dyDescent="0.3">
      <c r="A9297" t="s">
        <v>814</v>
      </c>
      <c r="B9297" s="2">
        <v>46265</v>
      </c>
      <c r="C9297">
        <v>391978.31</v>
      </c>
      <c r="D9297">
        <v>1779.25</v>
      </c>
      <c r="E9297">
        <v>536.21</v>
      </c>
      <c r="F9297">
        <v>4196.37</v>
      </c>
      <c r="G9297">
        <v>888.61</v>
      </c>
      <c r="H9297">
        <v>386357.12</v>
      </c>
      <c r="I9297">
        <v>81.08</v>
      </c>
      <c r="J9297">
        <v>6.56</v>
      </c>
      <c r="K9297">
        <v>74.510000000000005</v>
      </c>
    </row>
    <row r="9298" spans="1:11" x14ac:dyDescent="0.3">
      <c r="A9298" t="s">
        <v>814</v>
      </c>
      <c r="B9298" s="2">
        <v>46295</v>
      </c>
      <c r="C9298">
        <v>386357.12</v>
      </c>
      <c r="D9298">
        <v>1753.74</v>
      </c>
      <c r="E9298">
        <v>528.52</v>
      </c>
      <c r="F9298">
        <v>4136.1899999999996</v>
      </c>
      <c r="G9298">
        <v>875.86</v>
      </c>
      <c r="H9298">
        <v>380816.54</v>
      </c>
      <c r="I9298">
        <v>79.91</v>
      </c>
      <c r="J9298">
        <v>6.56</v>
      </c>
      <c r="K9298">
        <v>73.349999999999994</v>
      </c>
    </row>
    <row r="9299" spans="1:11" x14ac:dyDescent="0.3">
      <c r="A9299" t="s">
        <v>814</v>
      </c>
      <c r="B9299" s="2">
        <v>46326</v>
      </c>
      <c r="C9299">
        <v>380816.54</v>
      </c>
      <c r="D9299">
        <v>1728.59</v>
      </c>
      <c r="E9299">
        <v>520.95000000000005</v>
      </c>
      <c r="F9299">
        <v>4076.88</v>
      </c>
      <c r="G9299">
        <v>863.3</v>
      </c>
      <c r="H9299">
        <v>375355.42</v>
      </c>
      <c r="I9299">
        <v>78.77</v>
      </c>
      <c r="J9299">
        <v>6.56</v>
      </c>
      <c r="K9299">
        <v>72.209999999999994</v>
      </c>
    </row>
    <row r="9300" spans="1:11" x14ac:dyDescent="0.3">
      <c r="A9300" t="s">
        <v>814</v>
      </c>
      <c r="B9300" s="2">
        <v>46356</v>
      </c>
      <c r="C9300">
        <v>375355.42</v>
      </c>
      <c r="D9300">
        <v>1703.8</v>
      </c>
      <c r="E9300">
        <v>513.47</v>
      </c>
      <c r="F9300">
        <v>4018.41</v>
      </c>
      <c r="G9300">
        <v>850.92</v>
      </c>
      <c r="H9300">
        <v>369972.61</v>
      </c>
      <c r="I9300">
        <v>77.64</v>
      </c>
      <c r="J9300">
        <v>6.56</v>
      </c>
      <c r="K9300">
        <v>71.08</v>
      </c>
    </row>
    <row r="9301" spans="1:11" x14ac:dyDescent="0.3">
      <c r="A9301" t="s">
        <v>814</v>
      </c>
      <c r="B9301" s="2">
        <v>46387</v>
      </c>
      <c r="C9301">
        <v>369972.61</v>
      </c>
      <c r="D9301">
        <v>1679.37</v>
      </c>
      <c r="E9301">
        <v>506.11</v>
      </c>
      <c r="F9301">
        <v>3960.79</v>
      </c>
      <c r="G9301">
        <v>838.72</v>
      </c>
      <c r="H9301">
        <v>364667</v>
      </c>
      <c r="I9301">
        <v>76.52</v>
      </c>
      <c r="J9301">
        <v>6.56</v>
      </c>
      <c r="K9301">
        <v>69.959999999999994</v>
      </c>
    </row>
    <row r="9302" spans="1:11" x14ac:dyDescent="0.3">
      <c r="A9302" t="s">
        <v>815</v>
      </c>
      <c r="B9302" s="2">
        <v>46053</v>
      </c>
      <c r="C9302">
        <v>516069.91</v>
      </c>
      <c r="D9302">
        <v>3113.62</v>
      </c>
      <c r="E9302">
        <v>1313.47</v>
      </c>
      <c r="F9302">
        <v>7879.01</v>
      </c>
      <c r="G9302">
        <v>1565.52</v>
      </c>
      <c r="H9302">
        <v>505311.91</v>
      </c>
      <c r="I9302">
        <v>106.39</v>
      </c>
      <c r="J9302">
        <v>13.82</v>
      </c>
      <c r="K9302">
        <v>92.57</v>
      </c>
    </row>
    <row r="9303" spans="1:11" x14ac:dyDescent="0.3">
      <c r="A9303" t="s">
        <v>815</v>
      </c>
      <c r="B9303" s="2">
        <v>46081</v>
      </c>
      <c r="C9303">
        <v>505311.91</v>
      </c>
      <c r="D9303">
        <v>3048.72</v>
      </c>
      <c r="E9303">
        <v>1286.0899999999999</v>
      </c>
      <c r="F9303">
        <v>7714.76</v>
      </c>
      <c r="G9303">
        <v>1532.89</v>
      </c>
      <c r="H9303">
        <v>494778.18</v>
      </c>
      <c r="I9303">
        <v>104.18</v>
      </c>
      <c r="J9303">
        <v>13.82</v>
      </c>
      <c r="K9303">
        <v>90.35</v>
      </c>
    </row>
    <row r="9304" spans="1:11" x14ac:dyDescent="0.3">
      <c r="A9304" t="s">
        <v>815</v>
      </c>
      <c r="B9304" s="2">
        <v>46112</v>
      </c>
      <c r="C9304">
        <v>494778.18</v>
      </c>
      <c r="D9304">
        <v>2985.16</v>
      </c>
      <c r="E9304">
        <v>1259.28</v>
      </c>
      <c r="F9304">
        <v>7553.94</v>
      </c>
      <c r="G9304">
        <v>1500.93</v>
      </c>
      <c r="H9304">
        <v>484464.03</v>
      </c>
      <c r="I9304">
        <v>102</v>
      </c>
      <c r="J9304">
        <v>13.82</v>
      </c>
      <c r="K9304">
        <v>88.18</v>
      </c>
    </row>
    <row r="9305" spans="1:11" x14ac:dyDescent="0.3">
      <c r="A9305" t="s">
        <v>815</v>
      </c>
      <c r="B9305" s="2">
        <v>46142</v>
      </c>
      <c r="C9305">
        <v>484464.03</v>
      </c>
      <c r="D9305">
        <v>2922.93</v>
      </c>
      <c r="E9305">
        <v>1233.03</v>
      </c>
      <c r="F9305">
        <v>7396.47</v>
      </c>
      <c r="G9305">
        <v>1469.64</v>
      </c>
      <c r="H9305">
        <v>474364.89</v>
      </c>
      <c r="I9305">
        <v>99.88</v>
      </c>
      <c r="J9305">
        <v>13.82</v>
      </c>
      <c r="K9305">
        <v>86.06</v>
      </c>
    </row>
    <row r="9306" spans="1:11" x14ac:dyDescent="0.3">
      <c r="A9306" t="s">
        <v>815</v>
      </c>
      <c r="B9306" s="2">
        <v>46173</v>
      </c>
      <c r="C9306">
        <v>474364.89</v>
      </c>
      <c r="D9306">
        <v>2862</v>
      </c>
      <c r="E9306">
        <v>1207.32</v>
      </c>
      <c r="F9306">
        <v>7242.28</v>
      </c>
      <c r="G9306">
        <v>1439.01</v>
      </c>
      <c r="H9306">
        <v>464476.27</v>
      </c>
      <c r="I9306">
        <v>97.8</v>
      </c>
      <c r="J9306">
        <v>13.82</v>
      </c>
      <c r="K9306">
        <v>83.97</v>
      </c>
    </row>
    <row r="9307" spans="1:11" x14ac:dyDescent="0.3">
      <c r="A9307" t="s">
        <v>815</v>
      </c>
      <c r="B9307" s="2">
        <v>46203</v>
      </c>
      <c r="C9307">
        <v>464476.27</v>
      </c>
      <c r="D9307">
        <v>2802.34</v>
      </c>
      <c r="E9307">
        <v>1182.1600000000001</v>
      </c>
      <c r="F9307">
        <v>7091.31</v>
      </c>
      <c r="G9307">
        <v>1409.01</v>
      </c>
      <c r="H9307">
        <v>454793.8</v>
      </c>
      <c r="I9307">
        <v>95.76</v>
      </c>
      <c r="J9307">
        <v>13.82</v>
      </c>
      <c r="K9307">
        <v>81.94</v>
      </c>
    </row>
    <row r="9308" spans="1:11" x14ac:dyDescent="0.3">
      <c r="A9308" t="s">
        <v>815</v>
      </c>
      <c r="B9308" s="2">
        <v>46234</v>
      </c>
      <c r="C9308">
        <v>454793.8</v>
      </c>
      <c r="D9308">
        <v>2743.92</v>
      </c>
      <c r="E9308">
        <v>1157.51</v>
      </c>
      <c r="F9308">
        <v>6943.49</v>
      </c>
      <c r="G9308">
        <v>1379.64</v>
      </c>
      <c r="H9308">
        <v>445313.17</v>
      </c>
      <c r="I9308">
        <v>93.76</v>
      </c>
      <c r="J9308">
        <v>13.82</v>
      </c>
      <c r="K9308">
        <v>79.94</v>
      </c>
    </row>
    <row r="9309" spans="1:11" x14ac:dyDescent="0.3">
      <c r="A9309" t="s">
        <v>815</v>
      </c>
      <c r="B9309" s="2">
        <v>46265</v>
      </c>
      <c r="C9309">
        <v>445313.17</v>
      </c>
      <c r="D9309">
        <v>2686.72</v>
      </c>
      <c r="E9309">
        <v>1133.3800000000001</v>
      </c>
      <c r="F9309">
        <v>6798.74</v>
      </c>
      <c r="G9309">
        <v>1350.88</v>
      </c>
      <c r="H9309">
        <v>436030.16</v>
      </c>
      <c r="I9309">
        <v>91.81</v>
      </c>
      <c r="J9309">
        <v>13.82</v>
      </c>
      <c r="K9309">
        <v>77.98</v>
      </c>
    </row>
    <row r="9310" spans="1:11" x14ac:dyDescent="0.3">
      <c r="A9310" t="s">
        <v>815</v>
      </c>
      <c r="B9310" s="2">
        <v>46295</v>
      </c>
      <c r="C9310">
        <v>436030.16</v>
      </c>
      <c r="D9310">
        <v>2630.72</v>
      </c>
      <c r="E9310">
        <v>1109.76</v>
      </c>
      <c r="F9310">
        <v>6657.02</v>
      </c>
      <c r="G9310">
        <v>1322.72</v>
      </c>
      <c r="H9310">
        <v>426940.68</v>
      </c>
      <c r="I9310">
        <v>89.89</v>
      </c>
      <c r="J9310">
        <v>13.82</v>
      </c>
      <c r="K9310">
        <v>76.069999999999993</v>
      </c>
    </row>
    <row r="9311" spans="1:11" x14ac:dyDescent="0.3">
      <c r="A9311" t="s">
        <v>815</v>
      </c>
      <c r="B9311" s="2">
        <v>46326</v>
      </c>
      <c r="C9311">
        <v>426940.68</v>
      </c>
      <c r="D9311">
        <v>2575.88</v>
      </c>
      <c r="E9311">
        <v>1086.6199999999999</v>
      </c>
      <c r="F9311">
        <v>6518.24</v>
      </c>
      <c r="G9311">
        <v>1295.1400000000001</v>
      </c>
      <c r="H9311">
        <v>418040.67</v>
      </c>
      <c r="I9311">
        <v>88.02</v>
      </c>
      <c r="J9311">
        <v>13.82</v>
      </c>
      <c r="K9311">
        <v>74.2</v>
      </c>
    </row>
    <row r="9312" spans="1:11" x14ac:dyDescent="0.3">
      <c r="A9312" t="s">
        <v>815</v>
      </c>
      <c r="B9312" s="2">
        <v>46356</v>
      </c>
      <c r="C9312">
        <v>418040.67</v>
      </c>
      <c r="D9312">
        <v>2522.1799999999998</v>
      </c>
      <c r="E9312">
        <v>1063.97</v>
      </c>
      <c r="F9312">
        <v>6382.36</v>
      </c>
      <c r="G9312">
        <v>1268.1400000000001</v>
      </c>
      <c r="H9312">
        <v>409326.19</v>
      </c>
      <c r="I9312">
        <v>86.18</v>
      </c>
      <c r="J9312">
        <v>13.82</v>
      </c>
      <c r="K9312">
        <v>72.36</v>
      </c>
    </row>
    <row r="9313" spans="1:11" x14ac:dyDescent="0.3">
      <c r="A9313" t="s">
        <v>815</v>
      </c>
      <c r="B9313" s="2">
        <v>46387</v>
      </c>
      <c r="C9313">
        <v>409326.19</v>
      </c>
      <c r="D9313">
        <v>2469.6</v>
      </c>
      <c r="E9313">
        <v>1041.79</v>
      </c>
      <c r="F9313">
        <v>6249.32</v>
      </c>
      <c r="G9313">
        <v>1241.71</v>
      </c>
      <c r="H9313">
        <v>400793.37</v>
      </c>
      <c r="I9313">
        <v>84.39</v>
      </c>
      <c r="J9313">
        <v>13.82</v>
      </c>
      <c r="K9313">
        <v>70.569999999999993</v>
      </c>
    </row>
    <row r="9314" spans="1:11" x14ac:dyDescent="0.3">
      <c r="A9314" t="s">
        <v>816</v>
      </c>
      <c r="B9314" s="2">
        <v>46053</v>
      </c>
      <c r="C9314">
        <v>519060.32</v>
      </c>
      <c r="D9314">
        <v>2922.74</v>
      </c>
      <c r="E9314">
        <v>554.37</v>
      </c>
      <c r="F9314">
        <v>6315.9</v>
      </c>
      <c r="G9314">
        <v>1695.89</v>
      </c>
      <c r="H9314">
        <v>510494.16</v>
      </c>
      <c r="I9314">
        <v>117.97</v>
      </c>
      <c r="J9314">
        <v>7.41</v>
      </c>
      <c r="K9314">
        <v>110.56</v>
      </c>
    </row>
    <row r="9315" spans="1:11" x14ac:dyDescent="0.3">
      <c r="A9315" t="s">
        <v>816</v>
      </c>
      <c r="B9315" s="2">
        <v>46081</v>
      </c>
      <c r="C9315">
        <v>510494.16</v>
      </c>
      <c r="D9315">
        <v>2874.51</v>
      </c>
      <c r="E9315">
        <v>545.23</v>
      </c>
      <c r="F9315">
        <v>6211.67</v>
      </c>
      <c r="G9315">
        <v>1667.9</v>
      </c>
      <c r="H9315">
        <v>502069.36</v>
      </c>
      <c r="I9315">
        <v>116.02</v>
      </c>
      <c r="J9315">
        <v>7.41</v>
      </c>
      <c r="K9315">
        <v>108.61</v>
      </c>
    </row>
    <row r="9316" spans="1:11" x14ac:dyDescent="0.3">
      <c r="A9316" t="s">
        <v>816</v>
      </c>
      <c r="B9316" s="2">
        <v>46112</v>
      </c>
      <c r="C9316">
        <v>502069.36</v>
      </c>
      <c r="D9316">
        <v>2827.07</v>
      </c>
      <c r="E9316">
        <v>536.23</v>
      </c>
      <c r="F9316">
        <v>6109.15</v>
      </c>
      <c r="G9316">
        <v>1640.37</v>
      </c>
      <c r="H9316">
        <v>493783.61</v>
      </c>
      <c r="I9316">
        <v>114.11</v>
      </c>
      <c r="J9316">
        <v>7.41</v>
      </c>
      <c r="K9316">
        <v>106.69</v>
      </c>
    </row>
    <row r="9317" spans="1:11" x14ac:dyDescent="0.3">
      <c r="A9317" t="s">
        <v>816</v>
      </c>
      <c r="B9317" s="2">
        <v>46142</v>
      </c>
      <c r="C9317">
        <v>493783.61</v>
      </c>
      <c r="D9317">
        <v>2780.41</v>
      </c>
      <c r="E9317">
        <v>527.38</v>
      </c>
      <c r="F9317">
        <v>6008.33</v>
      </c>
      <c r="G9317">
        <v>1613.3</v>
      </c>
      <c r="H9317">
        <v>485634.59</v>
      </c>
      <c r="I9317">
        <v>112.23</v>
      </c>
      <c r="J9317">
        <v>7.41</v>
      </c>
      <c r="K9317">
        <v>104.81</v>
      </c>
    </row>
    <row r="9318" spans="1:11" x14ac:dyDescent="0.3">
      <c r="A9318" t="s">
        <v>816</v>
      </c>
      <c r="B9318" s="2">
        <v>46173</v>
      </c>
      <c r="C9318">
        <v>485634.59</v>
      </c>
      <c r="D9318">
        <v>2734.53</v>
      </c>
      <c r="E9318">
        <v>518.66999999999996</v>
      </c>
      <c r="F9318">
        <v>5909.18</v>
      </c>
      <c r="G9318">
        <v>1586.68</v>
      </c>
      <c r="H9318">
        <v>477620.06</v>
      </c>
      <c r="I9318">
        <v>110.37</v>
      </c>
      <c r="J9318">
        <v>7.41</v>
      </c>
      <c r="K9318">
        <v>102.96</v>
      </c>
    </row>
    <row r="9319" spans="1:11" x14ac:dyDescent="0.3">
      <c r="A9319" t="s">
        <v>816</v>
      </c>
      <c r="B9319" s="2">
        <v>46203</v>
      </c>
      <c r="C9319">
        <v>477620.06</v>
      </c>
      <c r="D9319">
        <v>2689.4</v>
      </c>
      <c r="E9319">
        <v>510.12</v>
      </c>
      <c r="F9319">
        <v>5811.66</v>
      </c>
      <c r="G9319">
        <v>1560.49</v>
      </c>
      <c r="H9319">
        <v>469737.79</v>
      </c>
      <c r="I9319">
        <v>108.55</v>
      </c>
      <c r="J9319">
        <v>7.41</v>
      </c>
      <c r="K9319">
        <v>101.14</v>
      </c>
    </row>
    <row r="9320" spans="1:11" x14ac:dyDescent="0.3">
      <c r="A9320" t="s">
        <v>816</v>
      </c>
      <c r="B9320" s="2">
        <v>46234</v>
      </c>
      <c r="C9320">
        <v>469737.79</v>
      </c>
      <c r="D9320">
        <v>2645.02</v>
      </c>
      <c r="E9320">
        <v>501.7</v>
      </c>
      <c r="F9320">
        <v>5715.75</v>
      </c>
      <c r="G9320">
        <v>1534.74</v>
      </c>
      <c r="H9320">
        <v>461985.61</v>
      </c>
      <c r="I9320">
        <v>106.76</v>
      </c>
      <c r="J9320">
        <v>7.41</v>
      </c>
      <c r="K9320">
        <v>99.35</v>
      </c>
    </row>
    <row r="9321" spans="1:11" x14ac:dyDescent="0.3">
      <c r="A9321" t="s">
        <v>816</v>
      </c>
      <c r="B9321" s="2">
        <v>46265</v>
      </c>
      <c r="C9321">
        <v>461985.61</v>
      </c>
      <c r="D9321">
        <v>2601.36</v>
      </c>
      <c r="E9321">
        <v>493.42</v>
      </c>
      <c r="F9321">
        <v>5621.42</v>
      </c>
      <c r="G9321">
        <v>1509.41</v>
      </c>
      <c r="H9321">
        <v>454361.37</v>
      </c>
      <c r="I9321">
        <v>105</v>
      </c>
      <c r="J9321">
        <v>7.41</v>
      </c>
      <c r="K9321">
        <v>97.58</v>
      </c>
    </row>
    <row r="9322" spans="1:11" x14ac:dyDescent="0.3">
      <c r="A9322" t="s">
        <v>816</v>
      </c>
      <c r="B9322" s="2">
        <v>46295</v>
      </c>
      <c r="C9322">
        <v>454361.37</v>
      </c>
      <c r="D9322">
        <v>2558.4299999999998</v>
      </c>
      <c r="E9322">
        <v>485.27</v>
      </c>
      <c r="F9322">
        <v>5528.65</v>
      </c>
      <c r="G9322">
        <v>1484.5</v>
      </c>
      <c r="H9322">
        <v>446862.94</v>
      </c>
      <c r="I9322">
        <v>103.27</v>
      </c>
      <c r="J9322">
        <v>7.41</v>
      </c>
      <c r="K9322">
        <v>95.85</v>
      </c>
    </row>
    <row r="9323" spans="1:11" x14ac:dyDescent="0.3">
      <c r="A9323" t="s">
        <v>816</v>
      </c>
      <c r="B9323" s="2">
        <v>46326</v>
      </c>
      <c r="C9323">
        <v>446862.94</v>
      </c>
      <c r="D9323">
        <v>2516.21</v>
      </c>
      <c r="E9323">
        <v>477.27</v>
      </c>
      <c r="F9323">
        <v>5437.41</v>
      </c>
      <c r="G9323">
        <v>1460</v>
      </c>
      <c r="H9323">
        <v>439488.27</v>
      </c>
      <c r="I9323">
        <v>101.56</v>
      </c>
      <c r="J9323">
        <v>7.41</v>
      </c>
      <c r="K9323">
        <v>94.15</v>
      </c>
    </row>
    <row r="9324" spans="1:11" x14ac:dyDescent="0.3">
      <c r="A9324" t="s">
        <v>816</v>
      </c>
      <c r="B9324" s="2">
        <v>46356</v>
      </c>
      <c r="C9324">
        <v>439488.27</v>
      </c>
      <c r="D9324">
        <v>2474.69</v>
      </c>
      <c r="E9324">
        <v>469.39</v>
      </c>
      <c r="F9324">
        <v>5347.67</v>
      </c>
      <c r="G9324">
        <v>1435.91</v>
      </c>
      <c r="H9324">
        <v>432235.3</v>
      </c>
      <c r="I9324">
        <v>99.88</v>
      </c>
      <c r="J9324">
        <v>7.41</v>
      </c>
      <c r="K9324">
        <v>92.47</v>
      </c>
    </row>
    <row r="9325" spans="1:11" x14ac:dyDescent="0.3">
      <c r="A9325" t="s">
        <v>816</v>
      </c>
      <c r="B9325" s="2">
        <v>46387</v>
      </c>
      <c r="C9325">
        <v>432235.3</v>
      </c>
      <c r="D9325">
        <v>2433.84</v>
      </c>
      <c r="E9325">
        <v>461.64</v>
      </c>
      <c r="F9325">
        <v>5259.42</v>
      </c>
      <c r="G9325">
        <v>1412.21</v>
      </c>
      <c r="H9325">
        <v>425102.03</v>
      </c>
      <c r="I9325">
        <v>98.24</v>
      </c>
      <c r="J9325">
        <v>7.41</v>
      </c>
      <c r="K9325">
        <v>90.82</v>
      </c>
    </row>
    <row r="9326" spans="1:11" x14ac:dyDescent="0.3">
      <c r="A9326" t="s">
        <v>817</v>
      </c>
      <c r="B9326" s="2">
        <v>46053</v>
      </c>
      <c r="C9326">
        <v>361676.53</v>
      </c>
      <c r="D9326">
        <v>2109.7800000000002</v>
      </c>
      <c r="E9326">
        <v>446.47</v>
      </c>
      <c r="F9326">
        <v>2670.97</v>
      </c>
      <c r="G9326">
        <v>601.94000000000005</v>
      </c>
      <c r="H9326">
        <v>357957.15</v>
      </c>
      <c r="I9326">
        <v>89.95</v>
      </c>
      <c r="J9326">
        <v>5.33</v>
      </c>
      <c r="K9326">
        <v>84.62</v>
      </c>
    </row>
    <row r="9327" spans="1:11" x14ac:dyDescent="0.3">
      <c r="A9327" t="s">
        <v>817</v>
      </c>
      <c r="B9327" s="2">
        <v>46081</v>
      </c>
      <c r="C9327">
        <v>357957.15</v>
      </c>
      <c r="D9327">
        <v>2088.08</v>
      </c>
      <c r="E9327">
        <v>441.88</v>
      </c>
      <c r="F9327">
        <v>2643.5</v>
      </c>
      <c r="G9327">
        <v>595.75</v>
      </c>
      <c r="H9327">
        <v>354276.02</v>
      </c>
      <c r="I9327">
        <v>89.03</v>
      </c>
      <c r="J9327">
        <v>5.33</v>
      </c>
      <c r="K9327">
        <v>83.69</v>
      </c>
    </row>
    <row r="9328" spans="1:11" x14ac:dyDescent="0.3">
      <c r="A9328" t="s">
        <v>817</v>
      </c>
      <c r="B9328" s="2">
        <v>46112</v>
      </c>
      <c r="C9328">
        <v>354276.02</v>
      </c>
      <c r="D9328">
        <v>2066.61</v>
      </c>
      <c r="E9328">
        <v>437.34</v>
      </c>
      <c r="F9328">
        <v>2616.3200000000002</v>
      </c>
      <c r="G9328">
        <v>589.62</v>
      </c>
      <c r="H9328">
        <v>350632.74</v>
      </c>
      <c r="I9328">
        <v>88.11</v>
      </c>
      <c r="J9328">
        <v>5.33</v>
      </c>
      <c r="K9328">
        <v>82.78</v>
      </c>
    </row>
    <row r="9329" spans="1:11" x14ac:dyDescent="0.3">
      <c r="A9329" t="s">
        <v>817</v>
      </c>
      <c r="B9329" s="2">
        <v>46142</v>
      </c>
      <c r="C9329">
        <v>350632.74</v>
      </c>
      <c r="D9329">
        <v>2045.36</v>
      </c>
      <c r="E9329">
        <v>432.84</v>
      </c>
      <c r="F9329">
        <v>2589.41</v>
      </c>
      <c r="G9329">
        <v>583.55999999999995</v>
      </c>
      <c r="H9329">
        <v>347026.93</v>
      </c>
      <c r="I9329">
        <v>87.21</v>
      </c>
      <c r="J9329">
        <v>5.33</v>
      </c>
      <c r="K9329">
        <v>81.87</v>
      </c>
    </row>
    <row r="9330" spans="1:11" x14ac:dyDescent="0.3">
      <c r="A9330" t="s">
        <v>817</v>
      </c>
      <c r="B9330" s="2">
        <v>46173</v>
      </c>
      <c r="C9330">
        <v>347026.93</v>
      </c>
      <c r="D9330">
        <v>2024.32</v>
      </c>
      <c r="E9330">
        <v>428.39</v>
      </c>
      <c r="F9330">
        <v>2562.7800000000002</v>
      </c>
      <c r="G9330">
        <v>577.55999999999995</v>
      </c>
      <c r="H9330">
        <v>343458.21</v>
      </c>
      <c r="I9330">
        <v>86.31</v>
      </c>
      <c r="J9330">
        <v>5.33</v>
      </c>
      <c r="K9330">
        <v>80.98</v>
      </c>
    </row>
    <row r="9331" spans="1:11" x14ac:dyDescent="0.3">
      <c r="A9331" t="s">
        <v>817</v>
      </c>
      <c r="B9331" s="2">
        <v>46203</v>
      </c>
      <c r="C9331">
        <v>343458.21</v>
      </c>
      <c r="D9331">
        <v>2003.51</v>
      </c>
      <c r="E9331">
        <v>423.98</v>
      </c>
      <c r="F9331">
        <v>2536.4299999999998</v>
      </c>
      <c r="G9331">
        <v>571.62</v>
      </c>
      <c r="H9331">
        <v>339926.18</v>
      </c>
      <c r="I9331">
        <v>85.42</v>
      </c>
      <c r="J9331">
        <v>5.33</v>
      </c>
      <c r="K9331">
        <v>80.09</v>
      </c>
    </row>
    <row r="9332" spans="1:11" x14ac:dyDescent="0.3">
      <c r="A9332" t="s">
        <v>817</v>
      </c>
      <c r="B9332" s="2">
        <v>46234</v>
      </c>
      <c r="C9332">
        <v>339926.18</v>
      </c>
      <c r="D9332">
        <v>1982.9</v>
      </c>
      <c r="E9332">
        <v>419.62</v>
      </c>
      <c r="F9332">
        <v>2510.34</v>
      </c>
      <c r="G9332">
        <v>565.74</v>
      </c>
      <c r="H9332">
        <v>336430.47</v>
      </c>
      <c r="I9332">
        <v>84.54</v>
      </c>
      <c r="J9332">
        <v>5.33</v>
      </c>
      <c r="K9332">
        <v>79.209999999999994</v>
      </c>
    </row>
    <row r="9333" spans="1:11" x14ac:dyDescent="0.3">
      <c r="A9333" t="s">
        <v>817</v>
      </c>
      <c r="B9333" s="2">
        <v>46265</v>
      </c>
      <c r="C9333">
        <v>336430.47</v>
      </c>
      <c r="D9333">
        <v>1962.51</v>
      </c>
      <c r="E9333">
        <v>415.31</v>
      </c>
      <c r="F9333">
        <v>2484.5300000000002</v>
      </c>
      <c r="G9333">
        <v>559.91999999999996</v>
      </c>
      <c r="H9333">
        <v>332970.71999999997</v>
      </c>
      <c r="I9333">
        <v>83.68</v>
      </c>
      <c r="J9333">
        <v>5.33</v>
      </c>
      <c r="K9333">
        <v>78.34</v>
      </c>
    </row>
    <row r="9334" spans="1:11" x14ac:dyDescent="0.3">
      <c r="A9334" t="s">
        <v>817</v>
      </c>
      <c r="B9334" s="2">
        <v>46295</v>
      </c>
      <c r="C9334">
        <v>332970.71999999997</v>
      </c>
      <c r="D9334">
        <v>1942.33</v>
      </c>
      <c r="E9334">
        <v>411.04</v>
      </c>
      <c r="F9334">
        <v>2458.98</v>
      </c>
      <c r="G9334">
        <v>554.16</v>
      </c>
      <c r="H9334">
        <v>329546.53999999998</v>
      </c>
      <c r="I9334">
        <v>82.81</v>
      </c>
      <c r="J9334">
        <v>5.33</v>
      </c>
      <c r="K9334">
        <v>77.48</v>
      </c>
    </row>
    <row r="9335" spans="1:11" x14ac:dyDescent="0.3">
      <c r="A9335" t="s">
        <v>817</v>
      </c>
      <c r="B9335" s="2">
        <v>46326</v>
      </c>
      <c r="C9335">
        <v>329546.53999999998</v>
      </c>
      <c r="D9335">
        <v>1922.35</v>
      </c>
      <c r="E9335">
        <v>406.81</v>
      </c>
      <c r="F9335">
        <v>2433.69</v>
      </c>
      <c r="G9335">
        <v>548.46</v>
      </c>
      <c r="H9335">
        <v>326157.57</v>
      </c>
      <c r="I9335">
        <v>81.96</v>
      </c>
      <c r="J9335">
        <v>5.33</v>
      </c>
      <c r="K9335">
        <v>76.63</v>
      </c>
    </row>
    <row r="9336" spans="1:11" x14ac:dyDescent="0.3">
      <c r="A9336" t="s">
        <v>817</v>
      </c>
      <c r="B9336" s="2">
        <v>46356</v>
      </c>
      <c r="C9336">
        <v>326157.57</v>
      </c>
      <c r="D9336">
        <v>1902.59</v>
      </c>
      <c r="E9336">
        <v>402.63</v>
      </c>
      <c r="F9336">
        <v>2408.66</v>
      </c>
      <c r="G9336">
        <v>542.82000000000005</v>
      </c>
      <c r="H9336">
        <v>322803.46000000002</v>
      </c>
      <c r="I9336">
        <v>81.12</v>
      </c>
      <c r="J9336">
        <v>5.33</v>
      </c>
      <c r="K9336">
        <v>75.790000000000006</v>
      </c>
    </row>
    <row r="9337" spans="1:11" x14ac:dyDescent="0.3">
      <c r="A9337" t="s">
        <v>817</v>
      </c>
      <c r="B9337" s="2">
        <v>46387</v>
      </c>
      <c r="C9337">
        <v>322803.46000000002</v>
      </c>
      <c r="D9337">
        <v>1883.02</v>
      </c>
      <c r="E9337">
        <v>398.49</v>
      </c>
      <c r="F9337">
        <v>2383.89</v>
      </c>
      <c r="G9337">
        <v>537.24</v>
      </c>
      <c r="H9337">
        <v>319483.84000000003</v>
      </c>
      <c r="I9337">
        <v>80.290000000000006</v>
      </c>
      <c r="J9337">
        <v>5.33</v>
      </c>
      <c r="K9337">
        <v>74.95</v>
      </c>
    </row>
    <row r="9338" spans="1:11" x14ac:dyDescent="0.3">
      <c r="A9338" t="s">
        <v>819</v>
      </c>
      <c r="B9338" s="2">
        <v>46053</v>
      </c>
      <c r="C9338">
        <v>410317.5</v>
      </c>
      <c r="D9338">
        <v>1930.54</v>
      </c>
      <c r="E9338">
        <v>644.87</v>
      </c>
      <c r="F9338">
        <v>1766.91</v>
      </c>
      <c r="G9338">
        <v>395.79</v>
      </c>
      <c r="H9338">
        <v>407509.93</v>
      </c>
      <c r="I9338">
        <v>85.19</v>
      </c>
      <c r="J9338">
        <v>4.51</v>
      </c>
      <c r="K9338">
        <v>80.680000000000007</v>
      </c>
    </row>
    <row r="9339" spans="1:11" x14ac:dyDescent="0.3">
      <c r="A9339" t="s">
        <v>819</v>
      </c>
      <c r="B9339" s="2">
        <v>46081</v>
      </c>
      <c r="C9339">
        <v>407509.93</v>
      </c>
      <c r="D9339">
        <v>1917.33</v>
      </c>
      <c r="E9339">
        <v>640.45000000000005</v>
      </c>
      <c r="F9339">
        <v>1754.82</v>
      </c>
      <c r="G9339">
        <v>393.08</v>
      </c>
      <c r="H9339">
        <v>404721.56</v>
      </c>
      <c r="I9339">
        <v>84.61</v>
      </c>
      <c r="J9339">
        <v>4.51</v>
      </c>
      <c r="K9339">
        <v>80.09</v>
      </c>
    </row>
    <row r="9340" spans="1:11" x14ac:dyDescent="0.3">
      <c r="A9340" t="s">
        <v>819</v>
      </c>
      <c r="B9340" s="2">
        <v>46112</v>
      </c>
      <c r="C9340">
        <v>404721.56</v>
      </c>
      <c r="D9340">
        <v>1904.21</v>
      </c>
      <c r="E9340">
        <v>636.07000000000005</v>
      </c>
      <c r="F9340">
        <v>1742.82</v>
      </c>
      <c r="G9340">
        <v>390.39</v>
      </c>
      <c r="H9340">
        <v>401952.28</v>
      </c>
      <c r="I9340">
        <v>84.03</v>
      </c>
      <c r="J9340">
        <v>4.51</v>
      </c>
      <c r="K9340">
        <v>79.510000000000005</v>
      </c>
    </row>
    <row r="9341" spans="1:11" x14ac:dyDescent="0.3">
      <c r="A9341" t="s">
        <v>819</v>
      </c>
      <c r="B9341" s="2">
        <v>46142</v>
      </c>
      <c r="C9341">
        <v>401952.28</v>
      </c>
      <c r="D9341">
        <v>1891.19</v>
      </c>
      <c r="E9341">
        <v>631.72</v>
      </c>
      <c r="F9341">
        <v>1730.89</v>
      </c>
      <c r="G9341">
        <v>387.72</v>
      </c>
      <c r="H9341">
        <v>399201.95</v>
      </c>
      <c r="I9341">
        <v>83.45</v>
      </c>
      <c r="J9341">
        <v>4.51</v>
      </c>
      <c r="K9341">
        <v>78.94</v>
      </c>
    </row>
    <row r="9342" spans="1:11" x14ac:dyDescent="0.3">
      <c r="A9342" t="s">
        <v>819</v>
      </c>
      <c r="B9342" s="2">
        <v>46173</v>
      </c>
      <c r="C9342">
        <v>399201.95</v>
      </c>
      <c r="D9342">
        <v>1878.25</v>
      </c>
      <c r="E9342">
        <v>627.4</v>
      </c>
      <c r="F9342">
        <v>1719.05</v>
      </c>
      <c r="G9342">
        <v>385.07</v>
      </c>
      <c r="H9342">
        <v>396470.43</v>
      </c>
      <c r="I9342">
        <v>82.88</v>
      </c>
      <c r="J9342">
        <v>4.51</v>
      </c>
      <c r="K9342">
        <v>78.37</v>
      </c>
    </row>
    <row r="9343" spans="1:11" x14ac:dyDescent="0.3">
      <c r="A9343" t="s">
        <v>819</v>
      </c>
      <c r="B9343" s="2">
        <v>46203</v>
      </c>
      <c r="C9343">
        <v>396470.43</v>
      </c>
      <c r="D9343">
        <v>1865.39</v>
      </c>
      <c r="E9343">
        <v>623.1</v>
      </c>
      <c r="F9343">
        <v>1707.29</v>
      </c>
      <c r="G9343">
        <v>382.44</v>
      </c>
      <c r="H9343">
        <v>393757.6</v>
      </c>
      <c r="I9343">
        <v>82.32</v>
      </c>
      <c r="J9343">
        <v>4.51</v>
      </c>
      <c r="K9343">
        <v>77.8</v>
      </c>
    </row>
    <row r="9344" spans="1:11" x14ac:dyDescent="0.3">
      <c r="A9344" t="s">
        <v>819</v>
      </c>
      <c r="B9344" s="2">
        <v>46234</v>
      </c>
      <c r="C9344">
        <v>393757.6</v>
      </c>
      <c r="D9344">
        <v>1852.63</v>
      </c>
      <c r="E9344">
        <v>618.84</v>
      </c>
      <c r="F9344">
        <v>1695.6</v>
      </c>
      <c r="G9344">
        <v>379.82</v>
      </c>
      <c r="H9344">
        <v>391063.34</v>
      </c>
      <c r="I9344">
        <v>81.75</v>
      </c>
      <c r="J9344">
        <v>4.51</v>
      </c>
      <c r="K9344">
        <v>77.239999999999995</v>
      </c>
    </row>
    <row r="9345" spans="1:11" x14ac:dyDescent="0.3">
      <c r="A9345" t="s">
        <v>819</v>
      </c>
      <c r="B9345" s="2">
        <v>46265</v>
      </c>
      <c r="C9345">
        <v>391063.34</v>
      </c>
      <c r="D9345">
        <v>1839.95</v>
      </c>
      <c r="E9345">
        <v>614.61</v>
      </c>
      <c r="F9345">
        <v>1684</v>
      </c>
      <c r="G9345">
        <v>377.22</v>
      </c>
      <c r="H9345">
        <v>388387.51</v>
      </c>
      <c r="I9345">
        <v>81.19</v>
      </c>
      <c r="J9345">
        <v>4.51</v>
      </c>
      <c r="K9345">
        <v>76.680000000000007</v>
      </c>
    </row>
    <row r="9346" spans="1:11" x14ac:dyDescent="0.3">
      <c r="A9346" t="s">
        <v>819</v>
      </c>
      <c r="B9346" s="2">
        <v>46295</v>
      </c>
      <c r="C9346">
        <v>388387.51</v>
      </c>
      <c r="D9346">
        <v>1827.36</v>
      </c>
      <c r="E9346">
        <v>610.4</v>
      </c>
      <c r="F9346">
        <v>1672.48</v>
      </c>
      <c r="G9346">
        <v>374.64</v>
      </c>
      <c r="H9346">
        <v>385729.99</v>
      </c>
      <c r="I9346">
        <v>80.64</v>
      </c>
      <c r="J9346">
        <v>4.51</v>
      </c>
      <c r="K9346">
        <v>76.12</v>
      </c>
    </row>
    <row r="9347" spans="1:11" x14ac:dyDescent="0.3">
      <c r="A9347" t="s">
        <v>819</v>
      </c>
      <c r="B9347" s="2">
        <v>46326</v>
      </c>
      <c r="C9347">
        <v>385729.99</v>
      </c>
      <c r="D9347">
        <v>1814.86</v>
      </c>
      <c r="E9347">
        <v>606.22</v>
      </c>
      <c r="F9347">
        <v>1661.03</v>
      </c>
      <c r="G9347">
        <v>372.08</v>
      </c>
      <c r="H9347">
        <v>383090.66</v>
      </c>
      <c r="I9347">
        <v>80.09</v>
      </c>
      <c r="J9347">
        <v>4.51</v>
      </c>
      <c r="K9347">
        <v>75.569999999999993</v>
      </c>
    </row>
    <row r="9348" spans="1:11" x14ac:dyDescent="0.3">
      <c r="A9348" t="s">
        <v>819</v>
      </c>
      <c r="B9348" s="2">
        <v>46356</v>
      </c>
      <c r="C9348">
        <v>383090.66</v>
      </c>
      <c r="D9348">
        <v>1802.44</v>
      </c>
      <c r="E9348">
        <v>602.08000000000004</v>
      </c>
      <c r="F9348">
        <v>1649.67</v>
      </c>
      <c r="G9348">
        <v>369.53</v>
      </c>
      <c r="H9348">
        <v>380469.38</v>
      </c>
      <c r="I9348">
        <v>79.540000000000006</v>
      </c>
      <c r="J9348">
        <v>4.51</v>
      </c>
      <c r="K9348">
        <v>75.02</v>
      </c>
    </row>
    <row r="9349" spans="1:11" x14ac:dyDescent="0.3">
      <c r="A9349" t="s">
        <v>819</v>
      </c>
      <c r="B9349" s="2">
        <v>46387</v>
      </c>
      <c r="C9349">
        <v>380469.38</v>
      </c>
      <c r="D9349">
        <v>1790.11</v>
      </c>
      <c r="E9349">
        <v>597.96</v>
      </c>
      <c r="F9349">
        <v>1638.38</v>
      </c>
      <c r="G9349">
        <v>367</v>
      </c>
      <c r="H9349">
        <v>377866.04</v>
      </c>
      <c r="I9349">
        <v>78.989999999999995</v>
      </c>
      <c r="J9349">
        <v>4.51</v>
      </c>
      <c r="K9349">
        <v>74.48</v>
      </c>
    </row>
    <row r="9350" spans="1:11" x14ac:dyDescent="0.3">
      <c r="A9350" t="s">
        <v>820</v>
      </c>
      <c r="B9350" s="2">
        <v>46053</v>
      </c>
      <c r="C9350">
        <v>507457.59</v>
      </c>
      <c r="D9350">
        <v>2662.88</v>
      </c>
      <c r="E9350">
        <v>732.7</v>
      </c>
      <c r="F9350">
        <v>6502.82</v>
      </c>
      <c r="G9350">
        <v>836.93</v>
      </c>
      <c r="H9350">
        <v>499385.14</v>
      </c>
      <c r="I9350">
        <v>104.88</v>
      </c>
      <c r="J9350">
        <v>5.59</v>
      </c>
      <c r="K9350">
        <v>99.29</v>
      </c>
    </row>
    <row r="9351" spans="1:11" x14ac:dyDescent="0.3">
      <c r="A9351" t="s">
        <v>820</v>
      </c>
      <c r="B9351" s="2">
        <v>46081</v>
      </c>
      <c r="C9351">
        <v>499385.14</v>
      </c>
      <c r="D9351">
        <v>2620.52</v>
      </c>
      <c r="E9351">
        <v>721.04</v>
      </c>
      <c r="F9351">
        <v>6399.38</v>
      </c>
      <c r="G9351">
        <v>823.62</v>
      </c>
      <c r="H9351">
        <v>491441.1</v>
      </c>
      <c r="I9351">
        <v>103.21</v>
      </c>
      <c r="J9351">
        <v>5.59</v>
      </c>
      <c r="K9351">
        <v>97.62</v>
      </c>
    </row>
    <row r="9352" spans="1:11" x14ac:dyDescent="0.3">
      <c r="A9352" t="s">
        <v>820</v>
      </c>
      <c r="B9352" s="2">
        <v>46112</v>
      </c>
      <c r="C9352">
        <v>491441.1</v>
      </c>
      <c r="D9352">
        <v>2578.84</v>
      </c>
      <c r="E9352">
        <v>709.57</v>
      </c>
      <c r="F9352">
        <v>6297.58</v>
      </c>
      <c r="G9352">
        <v>810.52</v>
      </c>
      <c r="H9352">
        <v>483623.43</v>
      </c>
      <c r="I9352">
        <v>101.57</v>
      </c>
      <c r="J9352">
        <v>5.59</v>
      </c>
      <c r="K9352">
        <v>95.98</v>
      </c>
    </row>
    <row r="9353" spans="1:11" x14ac:dyDescent="0.3">
      <c r="A9353" t="s">
        <v>820</v>
      </c>
      <c r="B9353" s="2">
        <v>46142</v>
      </c>
      <c r="C9353">
        <v>483623.43</v>
      </c>
      <c r="D9353">
        <v>2537.81</v>
      </c>
      <c r="E9353">
        <v>698.28</v>
      </c>
      <c r="F9353">
        <v>6197.4</v>
      </c>
      <c r="G9353">
        <v>797.62</v>
      </c>
      <c r="H9353">
        <v>475930.13</v>
      </c>
      <c r="I9353">
        <v>99.95</v>
      </c>
      <c r="J9353">
        <v>5.59</v>
      </c>
      <c r="K9353">
        <v>94.36</v>
      </c>
    </row>
    <row r="9354" spans="1:11" x14ac:dyDescent="0.3">
      <c r="A9354" t="s">
        <v>820</v>
      </c>
      <c r="B9354" s="2">
        <v>46173</v>
      </c>
      <c r="C9354">
        <v>475930.13</v>
      </c>
      <c r="D9354">
        <v>2497.44</v>
      </c>
      <c r="E9354">
        <v>687.18</v>
      </c>
      <c r="F9354">
        <v>6098.81</v>
      </c>
      <c r="G9354">
        <v>784.93</v>
      </c>
      <c r="H9354">
        <v>468359.2</v>
      </c>
      <c r="I9354">
        <v>98.36</v>
      </c>
      <c r="J9354">
        <v>5.59</v>
      </c>
      <c r="K9354">
        <v>92.77</v>
      </c>
    </row>
    <row r="9355" spans="1:11" x14ac:dyDescent="0.3">
      <c r="A9355" t="s">
        <v>820</v>
      </c>
      <c r="B9355" s="2">
        <v>46203</v>
      </c>
      <c r="C9355">
        <v>468359.2</v>
      </c>
      <c r="D9355">
        <v>2457.71</v>
      </c>
      <c r="E9355">
        <v>676.24</v>
      </c>
      <c r="F9355">
        <v>6001.8</v>
      </c>
      <c r="G9355">
        <v>772.45</v>
      </c>
      <c r="H9355">
        <v>460908.71</v>
      </c>
      <c r="I9355">
        <v>96.8</v>
      </c>
      <c r="J9355">
        <v>5.59</v>
      </c>
      <c r="K9355">
        <v>91.2</v>
      </c>
    </row>
    <row r="9356" spans="1:11" x14ac:dyDescent="0.3">
      <c r="A9356" t="s">
        <v>820</v>
      </c>
      <c r="B9356" s="2">
        <v>46234</v>
      </c>
      <c r="C9356">
        <v>460908.71</v>
      </c>
      <c r="D9356">
        <v>2418.62</v>
      </c>
      <c r="E9356">
        <v>665.49</v>
      </c>
      <c r="F9356">
        <v>5906.32</v>
      </c>
      <c r="G9356">
        <v>760.16</v>
      </c>
      <c r="H9356">
        <v>453576.74</v>
      </c>
      <c r="I9356">
        <v>95.26</v>
      </c>
      <c r="J9356">
        <v>5.59</v>
      </c>
      <c r="K9356">
        <v>89.66</v>
      </c>
    </row>
    <row r="9357" spans="1:11" x14ac:dyDescent="0.3">
      <c r="A9357" t="s">
        <v>820</v>
      </c>
      <c r="B9357" s="2">
        <v>46265</v>
      </c>
      <c r="C9357">
        <v>453576.74</v>
      </c>
      <c r="D9357">
        <v>2380.14</v>
      </c>
      <c r="E9357">
        <v>654.9</v>
      </c>
      <c r="F9357">
        <v>5812.37</v>
      </c>
      <c r="G9357">
        <v>748.07</v>
      </c>
      <c r="H9357">
        <v>446361.41</v>
      </c>
      <c r="I9357">
        <v>93.74</v>
      </c>
      <c r="J9357">
        <v>5.59</v>
      </c>
      <c r="K9357">
        <v>88.15</v>
      </c>
    </row>
    <row r="9358" spans="1:11" x14ac:dyDescent="0.3">
      <c r="A9358" t="s">
        <v>820</v>
      </c>
      <c r="B9358" s="2">
        <v>46295</v>
      </c>
      <c r="C9358">
        <v>446361.41</v>
      </c>
      <c r="D9358">
        <v>2342.2800000000002</v>
      </c>
      <c r="E9358">
        <v>644.48</v>
      </c>
      <c r="F9358">
        <v>5719.91</v>
      </c>
      <c r="G9358">
        <v>736.17</v>
      </c>
      <c r="H9358">
        <v>439260.85</v>
      </c>
      <c r="I9358">
        <v>92.25</v>
      </c>
      <c r="J9358">
        <v>5.59</v>
      </c>
      <c r="K9358">
        <v>86.66</v>
      </c>
    </row>
    <row r="9359" spans="1:11" x14ac:dyDescent="0.3">
      <c r="A9359" t="s">
        <v>820</v>
      </c>
      <c r="B9359" s="2">
        <v>46326</v>
      </c>
      <c r="C9359">
        <v>439260.85</v>
      </c>
      <c r="D9359">
        <v>2305.02</v>
      </c>
      <c r="E9359">
        <v>634.23</v>
      </c>
      <c r="F9359">
        <v>5628.92</v>
      </c>
      <c r="G9359">
        <v>724.46</v>
      </c>
      <c r="H9359">
        <v>432273.25</v>
      </c>
      <c r="I9359">
        <v>90.78</v>
      </c>
      <c r="J9359">
        <v>5.59</v>
      </c>
      <c r="K9359">
        <v>85.19</v>
      </c>
    </row>
    <row r="9360" spans="1:11" x14ac:dyDescent="0.3">
      <c r="A9360" t="s">
        <v>820</v>
      </c>
      <c r="B9360" s="2">
        <v>46356</v>
      </c>
      <c r="C9360">
        <v>432273.25</v>
      </c>
      <c r="D9360">
        <v>2268.35</v>
      </c>
      <c r="E9360">
        <v>624.14</v>
      </c>
      <c r="F9360">
        <v>5539.37</v>
      </c>
      <c r="G9360">
        <v>712.93</v>
      </c>
      <c r="H9360">
        <v>425396.8</v>
      </c>
      <c r="I9360">
        <v>89.34</v>
      </c>
      <c r="J9360">
        <v>5.59</v>
      </c>
      <c r="K9360">
        <v>83.75</v>
      </c>
    </row>
    <row r="9361" spans="1:11" x14ac:dyDescent="0.3">
      <c r="A9361" t="s">
        <v>820</v>
      </c>
      <c r="B9361" s="2">
        <v>46387</v>
      </c>
      <c r="C9361">
        <v>425396.8</v>
      </c>
      <c r="D9361">
        <v>2232.27</v>
      </c>
      <c r="E9361">
        <v>614.21</v>
      </c>
      <c r="F9361">
        <v>5451.25</v>
      </c>
      <c r="G9361">
        <v>701.59</v>
      </c>
      <c r="H9361">
        <v>418629.74</v>
      </c>
      <c r="I9361">
        <v>87.92</v>
      </c>
      <c r="J9361">
        <v>5.59</v>
      </c>
      <c r="K9361">
        <v>82.33</v>
      </c>
    </row>
    <row r="9362" spans="1:11" x14ac:dyDescent="0.3">
      <c r="A9362" t="s">
        <v>821</v>
      </c>
      <c r="B9362" s="2">
        <v>46053</v>
      </c>
      <c r="C9362">
        <v>318612.3</v>
      </c>
      <c r="D9362">
        <v>1710.95</v>
      </c>
      <c r="E9362">
        <v>373.58</v>
      </c>
      <c r="F9362">
        <v>4250.8999999999996</v>
      </c>
      <c r="G9362">
        <v>907.51</v>
      </c>
      <c r="H9362">
        <v>313080.31</v>
      </c>
      <c r="I9362">
        <v>72.38</v>
      </c>
      <c r="J9362">
        <v>7.91</v>
      </c>
      <c r="K9362">
        <v>64.47</v>
      </c>
    </row>
    <row r="9363" spans="1:11" x14ac:dyDescent="0.3">
      <c r="A9363" t="s">
        <v>821</v>
      </c>
      <c r="B9363" s="2">
        <v>46081</v>
      </c>
      <c r="C9363">
        <v>313080.31</v>
      </c>
      <c r="D9363">
        <v>1681.24</v>
      </c>
      <c r="E9363">
        <v>367.1</v>
      </c>
      <c r="F9363">
        <v>4177.09</v>
      </c>
      <c r="G9363">
        <v>891.75</v>
      </c>
      <c r="H9363">
        <v>307644.38</v>
      </c>
      <c r="I9363">
        <v>71.12</v>
      </c>
      <c r="J9363">
        <v>7.91</v>
      </c>
      <c r="K9363">
        <v>63.21</v>
      </c>
    </row>
    <row r="9364" spans="1:11" x14ac:dyDescent="0.3">
      <c r="A9364" t="s">
        <v>821</v>
      </c>
      <c r="B9364" s="2">
        <v>46112</v>
      </c>
      <c r="C9364">
        <v>307644.38</v>
      </c>
      <c r="D9364">
        <v>1652.05</v>
      </c>
      <c r="E9364">
        <v>360.72</v>
      </c>
      <c r="F9364">
        <v>4104.5600000000004</v>
      </c>
      <c r="G9364">
        <v>876.27</v>
      </c>
      <c r="H9364">
        <v>302302.83</v>
      </c>
      <c r="I9364">
        <v>69.89</v>
      </c>
      <c r="J9364">
        <v>7.91</v>
      </c>
      <c r="K9364">
        <v>61.98</v>
      </c>
    </row>
    <row r="9365" spans="1:11" x14ac:dyDescent="0.3">
      <c r="A9365" t="s">
        <v>821</v>
      </c>
      <c r="B9365" s="2">
        <v>46142</v>
      </c>
      <c r="C9365">
        <v>302302.83</v>
      </c>
      <c r="D9365">
        <v>1623.37</v>
      </c>
      <c r="E9365">
        <v>354.46</v>
      </c>
      <c r="F9365">
        <v>4033.3</v>
      </c>
      <c r="G9365">
        <v>861.05</v>
      </c>
      <c r="H9365">
        <v>297054.02</v>
      </c>
      <c r="I9365">
        <v>68.680000000000007</v>
      </c>
      <c r="J9365">
        <v>7.91</v>
      </c>
      <c r="K9365">
        <v>60.76</v>
      </c>
    </row>
    <row r="9366" spans="1:11" x14ac:dyDescent="0.3">
      <c r="A9366" t="s">
        <v>821</v>
      </c>
      <c r="B9366" s="2">
        <v>46173</v>
      </c>
      <c r="C9366">
        <v>297054.02</v>
      </c>
      <c r="D9366">
        <v>1595.18</v>
      </c>
      <c r="E9366">
        <v>348.31</v>
      </c>
      <c r="F9366">
        <v>3963.27</v>
      </c>
      <c r="G9366">
        <v>846.1</v>
      </c>
      <c r="H9366">
        <v>291896.34999999998</v>
      </c>
      <c r="I9366">
        <v>67.48</v>
      </c>
      <c r="J9366">
        <v>7.91</v>
      </c>
      <c r="K9366">
        <v>59.57</v>
      </c>
    </row>
    <row r="9367" spans="1:11" x14ac:dyDescent="0.3">
      <c r="A9367" t="s">
        <v>821</v>
      </c>
      <c r="B9367" s="2">
        <v>46203</v>
      </c>
      <c r="C9367">
        <v>291896.34999999998</v>
      </c>
      <c r="D9367">
        <v>1567.48</v>
      </c>
      <c r="E9367">
        <v>342.26</v>
      </c>
      <c r="F9367">
        <v>3894.45</v>
      </c>
      <c r="G9367">
        <v>831.41</v>
      </c>
      <c r="H9367">
        <v>286828.21999999997</v>
      </c>
      <c r="I9367">
        <v>66.31</v>
      </c>
      <c r="J9367">
        <v>7.91</v>
      </c>
      <c r="K9367">
        <v>58.4</v>
      </c>
    </row>
    <row r="9368" spans="1:11" x14ac:dyDescent="0.3">
      <c r="A9368" t="s">
        <v>821</v>
      </c>
      <c r="B9368" s="2">
        <v>46234</v>
      </c>
      <c r="C9368">
        <v>286828.21999999997</v>
      </c>
      <c r="D9368">
        <v>1540.27</v>
      </c>
      <c r="E9368">
        <v>336.32</v>
      </c>
      <c r="F9368">
        <v>3826.84</v>
      </c>
      <c r="G9368">
        <v>816.98</v>
      </c>
      <c r="H9368">
        <v>281848.09999999998</v>
      </c>
      <c r="I9368">
        <v>65.16</v>
      </c>
      <c r="J9368">
        <v>7.91</v>
      </c>
      <c r="K9368">
        <v>57.25</v>
      </c>
    </row>
    <row r="9369" spans="1:11" x14ac:dyDescent="0.3">
      <c r="A9369" t="s">
        <v>821</v>
      </c>
      <c r="B9369" s="2">
        <v>46265</v>
      </c>
      <c r="C9369">
        <v>281848.09999999998</v>
      </c>
      <c r="D9369">
        <v>1513.52</v>
      </c>
      <c r="E9369">
        <v>330.48</v>
      </c>
      <c r="F9369">
        <v>3760.39</v>
      </c>
      <c r="G9369">
        <v>802.79</v>
      </c>
      <c r="H9369">
        <v>276954.44</v>
      </c>
      <c r="I9369">
        <v>64.03</v>
      </c>
      <c r="J9369">
        <v>7.91</v>
      </c>
      <c r="K9369">
        <v>56.12</v>
      </c>
    </row>
    <row r="9370" spans="1:11" x14ac:dyDescent="0.3">
      <c r="A9370" t="s">
        <v>821</v>
      </c>
      <c r="B9370" s="2">
        <v>46295</v>
      </c>
      <c r="C9370">
        <v>276954.44</v>
      </c>
      <c r="D9370">
        <v>1487.25</v>
      </c>
      <c r="E9370">
        <v>324.74</v>
      </c>
      <c r="F9370">
        <v>3695.1</v>
      </c>
      <c r="G9370">
        <v>788.85</v>
      </c>
      <c r="H9370">
        <v>272145.75</v>
      </c>
      <c r="I9370">
        <v>62.92</v>
      </c>
      <c r="J9370">
        <v>7.91</v>
      </c>
      <c r="K9370">
        <v>55</v>
      </c>
    </row>
    <row r="9371" spans="1:11" x14ac:dyDescent="0.3">
      <c r="A9371" t="s">
        <v>821</v>
      </c>
      <c r="B9371" s="2">
        <v>46326</v>
      </c>
      <c r="C9371">
        <v>272145.75</v>
      </c>
      <c r="D9371">
        <v>1461.42</v>
      </c>
      <c r="E9371">
        <v>319.10000000000002</v>
      </c>
      <c r="F9371">
        <v>3630.94</v>
      </c>
      <c r="G9371">
        <v>775.15</v>
      </c>
      <c r="H9371">
        <v>267420.55</v>
      </c>
      <c r="I9371">
        <v>61.83</v>
      </c>
      <c r="J9371">
        <v>7.91</v>
      </c>
      <c r="K9371">
        <v>53.91</v>
      </c>
    </row>
    <row r="9372" spans="1:11" x14ac:dyDescent="0.3">
      <c r="A9372" t="s">
        <v>821</v>
      </c>
      <c r="B9372" s="2">
        <v>46356</v>
      </c>
      <c r="C9372">
        <v>267420.55</v>
      </c>
      <c r="D9372">
        <v>1436.05</v>
      </c>
      <c r="E9372">
        <v>313.56</v>
      </c>
      <c r="F9372">
        <v>3567.9</v>
      </c>
      <c r="G9372">
        <v>761.7</v>
      </c>
      <c r="H9372">
        <v>262777.40000000002</v>
      </c>
      <c r="I9372">
        <v>60.75</v>
      </c>
      <c r="J9372">
        <v>7.91</v>
      </c>
      <c r="K9372">
        <v>52.84</v>
      </c>
    </row>
    <row r="9373" spans="1:11" x14ac:dyDescent="0.3">
      <c r="A9373" t="s">
        <v>821</v>
      </c>
      <c r="B9373" s="2">
        <v>46387</v>
      </c>
      <c r="C9373">
        <v>262777.40000000002</v>
      </c>
      <c r="D9373">
        <v>1411.11</v>
      </c>
      <c r="E9373">
        <v>308.12</v>
      </c>
      <c r="F9373">
        <v>3505.95</v>
      </c>
      <c r="G9373">
        <v>748.47</v>
      </c>
      <c r="H9373">
        <v>258214.86</v>
      </c>
      <c r="I9373">
        <v>59.7</v>
      </c>
      <c r="J9373">
        <v>7.91</v>
      </c>
      <c r="K9373">
        <v>51.78</v>
      </c>
    </row>
    <row r="9374" spans="1:11" x14ac:dyDescent="0.3">
      <c r="A9374" t="s">
        <v>822</v>
      </c>
      <c r="B9374" s="2">
        <v>46053</v>
      </c>
      <c r="C9374">
        <v>232689.22</v>
      </c>
      <c r="D9374">
        <v>1244.1099999999999</v>
      </c>
      <c r="E9374">
        <v>778.84</v>
      </c>
      <c r="F9374">
        <v>2751.95</v>
      </c>
      <c r="G9374">
        <v>407.93</v>
      </c>
      <c r="H9374">
        <v>228750.49</v>
      </c>
      <c r="I9374">
        <v>48.07</v>
      </c>
      <c r="J9374">
        <v>5.57</v>
      </c>
      <c r="K9374">
        <v>42.5</v>
      </c>
    </row>
    <row r="9375" spans="1:11" x14ac:dyDescent="0.3">
      <c r="A9375" t="s">
        <v>822</v>
      </c>
      <c r="B9375" s="2">
        <v>46081</v>
      </c>
      <c r="C9375">
        <v>228750.49</v>
      </c>
      <c r="D9375">
        <v>1223.05</v>
      </c>
      <c r="E9375">
        <v>765.66</v>
      </c>
      <c r="F9375">
        <v>2705.37</v>
      </c>
      <c r="G9375">
        <v>401.02</v>
      </c>
      <c r="H9375">
        <v>224878.44</v>
      </c>
      <c r="I9375">
        <v>47.25</v>
      </c>
      <c r="J9375">
        <v>5.57</v>
      </c>
      <c r="K9375">
        <v>41.68</v>
      </c>
    </row>
    <row r="9376" spans="1:11" x14ac:dyDescent="0.3">
      <c r="A9376" t="s">
        <v>822</v>
      </c>
      <c r="B9376" s="2">
        <v>46112</v>
      </c>
      <c r="C9376">
        <v>224878.44</v>
      </c>
      <c r="D9376">
        <v>1202.3499999999999</v>
      </c>
      <c r="E9376">
        <v>752.7</v>
      </c>
      <c r="F9376">
        <v>2659.58</v>
      </c>
      <c r="G9376">
        <v>394.24</v>
      </c>
      <c r="H9376">
        <v>221071.92</v>
      </c>
      <c r="I9376">
        <v>46.45</v>
      </c>
      <c r="J9376">
        <v>5.57</v>
      </c>
      <c r="K9376">
        <v>40.880000000000003</v>
      </c>
    </row>
    <row r="9377" spans="1:11" x14ac:dyDescent="0.3">
      <c r="A9377" t="s">
        <v>822</v>
      </c>
      <c r="B9377" s="2">
        <v>46142</v>
      </c>
      <c r="C9377">
        <v>221071.92</v>
      </c>
      <c r="D9377">
        <v>1182</v>
      </c>
      <c r="E9377">
        <v>739.96</v>
      </c>
      <c r="F9377">
        <v>2614.56</v>
      </c>
      <c r="G9377">
        <v>387.56</v>
      </c>
      <c r="H9377">
        <v>217329.84</v>
      </c>
      <c r="I9377">
        <v>45.67</v>
      </c>
      <c r="J9377">
        <v>5.57</v>
      </c>
      <c r="K9377">
        <v>40.1</v>
      </c>
    </row>
    <row r="9378" spans="1:11" x14ac:dyDescent="0.3">
      <c r="A9378" t="s">
        <v>822</v>
      </c>
      <c r="B9378" s="2">
        <v>46173</v>
      </c>
      <c r="C9378">
        <v>217329.84</v>
      </c>
      <c r="D9378">
        <v>1161.99</v>
      </c>
      <c r="E9378">
        <v>727.43</v>
      </c>
      <c r="F9378">
        <v>2570.3000000000002</v>
      </c>
      <c r="G9378">
        <v>381</v>
      </c>
      <c r="H9378">
        <v>213651.1</v>
      </c>
      <c r="I9378">
        <v>44.89</v>
      </c>
      <c r="J9378">
        <v>5.57</v>
      </c>
      <c r="K9378">
        <v>39.33</v>
      </c>
    </row>
    <row r="9379" spans="1:11" x14ac:dyDescent="0.3">
      <c r="A9379" t="s">
        <v>822</v>
      </c>
      <c r="B9379" s="2">
        <v>46203</v>
      </c>
      <c r="C9379">
        <v>213651.1</v>
      </c>
      <c r="D9379">
        <v>1142.32</v>
      </c>
      <c r="E9379">
        <v>715.12</v>
      </c>
      <c r="F9379">
        <v>2526.79</v>
      </c>
      <c r="G9379">
        <v>374.55</v>
      </c>
      <c r="H9379">
        <v>210034.63</v>
      </c>
      <c r="I9379">
        <v>44.13</v>
      </c>
      <c r="J9379">
        <v>5.57</v>
      </c>
      <c r="K9379">
        <v>38.57</v>
      </c>
    </row>
    <row r="9380" spans="1:11" x14ac:dyDescent="0.3">
      <c r="A9380" t="s">
        <v>822</v>
      </c>
      <c r="B9380" s="2">
        <v>46234</v>
      </c>
      <c r="C9380">
        <v>210034.63</v>
      </c>
      <c r="D9380">
        <v>1122.99</v>
      </c>
      <c r="E9380">
        <v>703.02</v>
      </c>
      <c r="F9380">
        <v>2484.02</v>
      </c>
      <c r="G9380">
        <v>368.21</v>
      </c>
      <c r="H9380">
        <v>206479.38</v>
      </c>
      <c r="I9380">
        <v>43.39</v>
      </c>
      <c r="J9380">
        <v>5.57</v>
      </c>
      <c r="K9380">
        <v>37.82</v>
      </c>
    </row>
    <row r="9381" spans="1:11" x14ac:dyDescent="0.3">
      <c r="A9381" t="s">
        <v>822</v>
      </c>
      <c r="B9381" s="2">
        <v>46265</v>
      </c>
      <c r="C9381">
        <v>206479.38</v>
      </c>
      <c r="D9381">
        <v>1103.98</v>
      </c>
      <c r="E9381">
        <v>691.12</v>
      </c>
      <c r="F9381">
        <v>2441.98</v>
      </c>
      <c r="G9381">
        <v>361.98</v>
      </c>
      <c r="H9381">
        <v>202984.31</v>
      </c>
      <c r="I9381">
        <v>42.65</v>
      </c>
      <c r="J9381">
        <v>5.57</v>
      </c>
      <c r="K9381">
        <v>37.08</v>
      </c>
    </row>
    <row r="9382" spans="1:11" x14ac:dyDescent="0.3">
      <c r="A9382" t="s">
        <v>822</v>
      </c>
      <c r="B9382" s="2">
        <v>46295</v>
      </c>
      <c r="C9382">
        <v>202984.31</v>
      </c>
      <c r="D9382">
        <v>1085.29</v>
      </c>
      <c r="E9382">
        <v>679.42</v>
      </c>
      <c r="F9382">
        <v>2400.64</v>
      </c>
      <c r="G9382">
        <v>355.85</v>
      </c>
      <c r="H9382">
        <v>199548.4</v>
      </c>
      <c r="I9382">
        <v>41.93</v>
      </c>
      <c r="J9382">
        <v>5.57</v>
      </c>
      <c r="K9382">
        <v>36.36</v>
      </c>
    </row>
    <row r="9383" spans="1:11" x14ac:dyDescent="0.3">
      <c r="A9383" t="s">
        <v>822</v>
      </c>
      <c r="B9383" s="2">
        <v>46326</v>
      </c>
      <c r="C9383">
        <v>199548.4</v>
      </c>
      <c r="D9383">
        <v>1066.92</v>
      </c>
      <c r="E9383">
        <v>667.92</v>
      </c>
      <c r="F9383">
        <v>2360.0100000000002</v>
      </c>
      <c r="G9383">
        <v>349.83</v>
      </c>
      <c r="H9383">
        <v>196170.64</v>
      </c>
      <c r="I9383">
        <v>41.22</v>
      </c>
      <c r="J9383">
        <v>5.57</v>
      </c>
      <c r="K9383">
        <v>35.65</v>
      </c>
    </row>
    <row r="9384" spans="1:11" x14ac:dyDescent="0.3">
      <c r="A9384" t="s">
        <v>822</v>
      </c>
      <c r="B9384" s="2">
        <v>46356</v>
      </c>
      <c r="C9384">
        <v>196170.64</v>
      </c>
      <c r="D9384">
        <v>1048.8599999999999</v>
      </c>
      <c r="E9384">
        <v>656.61</v>
      </c>
      <c r="F9384">
        <v>2320.06</v>
      </c>
      <c r="G9384">
        <v>343.91</v>
      </c>
      <c r="H9384">
        <v>192850.07</v>
      </c>
      <c r="I9384">
        <v>40.520000000000003</v>
      </c>
      <c r="J9384">
        <v>5.57</v>
      </c>
      <c r="K9384">
        <v>34.950000000000003</v>
      </c>
    </row>
    <row r="9385" spans="1:11" x14ac:dyDescent="0.3">
      <c r="A9385" t="s">
        <v>822</v>
      </c>
      <c r="B9385" s="2">
        <v>46387</v>
      </c>
      <c r="C9385">
        <v>192850.07</v>
      </c>
      <c r="D9385">
        <v>1031.1099999999999</v>
      </c>
      <c r="E9385">
        <v>645.5</v>
      </c>
      <c r="F9385">
        <v>2280.79</v>
      </c>
      <c r="G9385">
        <v>338.09</v>
      </c>
      <c r="H9385">
        <v>189585.7</v>
      </c>
      <c r="I9385">
        <v>39.840000000000003</v>
      </c>
      <c r="J9385">
        <v>5.57</v>
      </c>
      <c r="K9385">
        <v>34.270000000000003</v>
      </c>
    </row>
    <row r="9386" spans="1:11" x14ac:dyDescent="0.3">
      <c r="A9386" t="s">
        <v>823</v>
      </c>
      <c r="B9386" s="2">
        <v>46053</v>
      </c>
      <c r="C9386">
        <v>149108.59</v>
      </c>
      <c r="D9386">
        <v>800.46</v>
      </c>
      <c r="E9386">
        <v>152.75</v>
      </c>
      <c r="F9386">
        <v>1016.71</v>
      </c>
      <c r="G9386">
        <v>154.4</v>
      </c>
      <c r="H9386">
        <v>147784.73000000001</v>
      </c>
      <c r="I9386">
        <v>30.93</v>
      </c>
      <c r="J9386">
        <v>5.93</v>
      </c>
      <c r="K9386">
        <v>24.99</v>
      </c>
    </row>
    <row r="9387" spans="1:11" x14ac:dyDescent="0.3">
      <c r="A9387" t="s">
        <v>823</v>
      </c>
      <c r="B9387" s="2">
        <v>46081</v>
      </c>
      <c r="C9387">
        <v>147784.73000000001</v>
      </c>
      <c r="D9387">
        <v>793.36</v>
      </c>
      <c r="E9387">
        <v>151.38999999999999</v>
      </c>
      <c r="F9387">
        <v>1007.69</v>
      </c>
      <c r="G9387">
        <v>153.03</v>
      </c>
      <c r="H9387">
        <v>146472.62</v>
      </c>
      <c r="I9387">
        <v>30.65</v>
      </c>
      <c r="J9387">
        <v>5.93</v>
      </c>
      <c r="K9387">
        <v>24.72</v>
      </c>
    </row>
    <row r="9388" spans="1:11" x14ac:dyDescent="0.3">
      <c r="A9388" t="s">
        <v>823</v>
      </c>
      <c r="B9388" s="2">
        <v>46112</v>
      </c>
      <c r="C9388">
        <v>146472.62</v>
      </c>
      <c r="D9388">
        <v>786.31</v>
      </c>
      <c r="E9388">
        <v>150.05000000000001</v>
      </c>
      <c r="F9388">
        <v>998.74</v>
      </c>
      <c r="G9388">
        <v>151.66999999999999</v>
      </c>
      <c r="H9388">
        <v>145172.17000000001</v>
      </c>
      <c r="I9388">
        <v>30.38</v>
      </c>
      <c r="J9388">
        <v>5.93</v>
      </c>
      <c r="K9388">
        <v>24.45</v>
      </c>
    </row>
    <row r="9389" spans="1:11" x14ac:dyDescent="0.3">
      <c r="A9389" t="s">
        <v>823</v>
      </c>
      <c r="B9389" s="2">
        <v>46142</v>
      </c>
      <c r="C9389">
        <v>145172.17000000001</v>
      </c>
      <c r="D9389">
        <v>779.33</v>
      </c>
      <c r="E9389">
        <v>148.71</v>
      </c>
      <c r="F9389">
        <v>989.87</v>
      </c>
      <c r="G9389">
        <v>150.32</v>
      </c>
      <c r="H9389">
        <v>143883.25</v>
      </c>
      <c r="I9389">
        <v>30.11</v>
      </c>
      <c r="J9389">
        <v>5.93</v>
      </c>
      <c r="K9389">
        <v>24.18</v>
      </c>
    </row>
    <row r="9390" spans="1:11" x14ac:dyDescent="0.3">
      <c r="A9390" t="s">
        <v>823</v>
      </c>
      <c r="B9390" s="2">
        <v>46173</v>
      </c>
      <c r="C9390">
        <v>143883.25</v>
      </c>
      <c r="D9390">
        <v>772.41</v>
      </c>
      <c r="E9390">
        <v>147.38999999999999</v>
      </c>
      <c r="F9390">
        <v>981.09</v>
      </c>
      <c r="G9390">
        <v>148.99</v>
      </c>
      <c r="H9390">
        <v>142605.79</v>
      </c>
      <c r="I9390">
        <v>29.84</v>
      </c>
      <c r="J9390">
        <v>5.93</v>
      </c>
      <c r="K9390">
        <v>23.91</v>
      </c>
    </row>
    <row r="9391" spans="1:11" x14ac:dyDescent="0.3">
      <c r="A9391" t="s">
        <v>823</v>
      </c>
      <c r="B9391" s="2">
        <v>46203</v>
      </c>
      <c r="C9391">
        <v>142605.79</v>
      </c>
      <c r="D9391">
        <v>765.56</v>
      </c>
      <c r="E9391">
        <v>146.08000000000001</v>
      </c>
      <c r="F9391">
        <v>972.37</v>
      </c>
      <c r="G9391">
        <v>147.66999999999999</v>
      </c>
      <c r="H9391">
        <v>141339.66</v>
      </c>
      <c r="I9391">
        <v>29.58</v>
      </c>
      <c r="J9391">
        <v>5.93</v>
      </c>
      <c r="K9391">
        <v>23.65</v>
      </c>
    </row>
    <row r="9392" spans="1:11" x14ac:dyDescent="0.3">
      <c r="A9392" t="s">
        <v>823</v>
      </c>
      <c r="B9392" s="2">
        <v>46234</v>
      </c>
      <c r="C9392">
        <v>141339.66</v>
      </c>
      <c r="D9392">
        <v>758.76</v>
      </c>
      <c r="E9392">
        <v>144.79</v>
      </c>
      <c r="F9392">
        <v>963.74</v>
      </c>
      <c r="G9392">
        <v>146.36000000000001</v>
      </c>
      <c r="H9392">
        <v>140084.78</v>
      </c>
      <c r="I9392">
        <v>29.32</v>
      </c>
      <c r="J9392">
        <v>5.93</v>
      </c>
      <c r="K9392">
        <v>23.38</v>
      </c>
    </row>
    <row r="9393" spans="1:11" x14ac:dyDescent="0.3">
      <c r="A9393" t="s">
        <v>823</v>
      </c>
      <c r="B9393" s="2">
        <v>46265</v>
      </c>
      <c r="C9393">
        <v>140084.78</v>
      </c>
      <c r="D9393">
        <v>752.02</v>
      </c>
      <c r="E9393">
        <v>143.5</v>
      </c>
      <c r="F9393">
        <v>955.18</v>
      </c>
      <c r="G9393">
        <v>145.06</v>
      </c>
      <c r="H9393">
        <v>138841.04</v>
      </c>
      <c r="I9393">
        <v>29.05</v>
      </c>
      <c r="J9393">
        <v>5.93</v>
      </c>
      <c r="K9393">
        <v>23.12</v>
      </c>
    </row>
    <row r="9394" spans="1:11" x14ac:dyDescent="0.3">
      <c r="A9394" t="s">
        <v>823</v>
      </c>
      <c r="B9394" s="2">
        <v>46295</v>
      </c>
      <c r="C9394">
        <v>138841.04</v>
      </c>
      <c r="D9394">
        <v>745.34</v>
      </c>
      <c r="E9394">
        <v>142.22999999999999</v>
      </c>
      <c r="F9394">
        <v>946.7</v>
      </c>
      <c r="G9394">
        <v>143.77000000000001</v>
      </c>
      <c r="H9394">
        <v>137608.34</v>
      </c>
      <c r="I9394">
        <v>28.8</v>
      </c>
      <c r="J9394">
        <v>5.93</v>
      </c>
      <c r="K9394">
        <v>22.86</v>
      </c>
    </row>
    <row r="9395" spans="1:11" x14ac:dyDescent="0.3">
      <c r="A9395" t="s">
        <v>823</v>
      </c>
      <c r="B9395" s="2">
        <v>46326</v>
      </c>
      <c r="C9395">
        <v>137608.34</v>
      </c>
      <c r="D9395">
        <v>738.73</v>
      </c>
      <c r="E9395">
        <v>140.97</v>
      </c>
      <c r="F9395">
        <v>938.3</v>
      </c>
      <c r="G9395">
        <v>142.49</v>
      </c>
      <c r="H9395">
        <v>136386.57999999999</v>
      </c>
      <c r="I9395">
        <v>28.54</v>
      </c>
      <c r="J9395">
        <v>5.93</v>
      </c>
      <c r="K9395">
        <v>22.61</v>
      </c>
    </row>
    <row r="9396" spans="1:11" x14ac:dyDescent="0.3">
      <c r="A9396" t="s">
        <v>823</v>
      </c>
      <c r="B9396" s="2">
        <v>46356</v>
      </c>
      <c r="C9396">
        <v>136386.57999999999</v>
      </c>
      <c r="D9396">
        <v>732.17</v>
      </c>
      <c r="E9396">
        <v>139.71</v>
      </c>
      <c r="F9396">
        <v>929.97</v>
      </c>
      <c r="G9396">
        <v>141.22999999999999</v>
      </c>
      <c r="H9396">
        <v>135175.67000000001</v>
      </c>
      <c r="I9396">
        <v>28.29</v>
      </c>
      <c r="J9396">
        <v>5.93</v>
      </c>
      <c r="K9396">
        <v>22.36</v>
      </c>
    </row>
    <row r="9397" spans="1:11" x14ac:dyDescent="0.3">
      <c r="A9397" t="s">
        <v>823</v>
      </c>
      <c r="B9397" s="2">
        <v>46387</v>
      </c>
      <c r="C9397">
        <v>135175.67000000001</v>
      </c>
      <c r="D9397">
        <v>725.67</v>
      </c>
      <c r="E9397">
        <v>138.47</v>
      </c>
      <c r="F9397">
        <v>921.71</v>
      </c>
      <c r="G9397">
        <v>139.97</v>
      </c>
      <c r="H9397">
        <v>133975.51</v>
      </c>
      <c r="I9397">
        <v>28.04</v>
      </c>
      <c r="J9397">
        <v>5.93</v>
      </c>
      <c r="K9397">
        <v>22.1</v>
      </c>
    </row>
    <row r="9398" spans="1:11" x14ac:dyDescent="0.3">
      <c r="A9398" t="s">
        <v>824</v>
      </c>
      <c r="B9398" s="2">
        <v>46053</v>
      </c>
      <c r="C9398">
        <v>469179.8</v>
      </c>
      <c r="D9398">
        <v>2373.27</v>
      </c>
      <c r="E9398">
        <v>674.12</v>
      </c>
      <c r="F9398">
        <v>7634.26</v>
      </c>
      <c r="G9398">
        <v>193.62</v>
      </c>
      <c r="H9398">
        <v>460677.79</v>
      </c>
      <c r="I9398">
        <v>116.23</v>
      </c>
      <c r="J9398">
        <v>5.19</v>
      </c>
      <c r="K9398">
        <v>111.04</v>
      </c>
    </row>
    <row r="9399" spans="1:11" x14ac:dyDescent="0.3">
      <c r="A9399" t="s">
        <v>824</v>
      </c>
      <c r="B9399" s="2">
        <v>46081</v>
      </c>
      <c r="C9399">
        <v>460677.79</v>
      </c>
      <c r="D9399">
        <v>2330.2600000000002</v>
      </c>
      <c r="E9399">
        <v>661.91</v>
      </c>
      <c r="F9399">
        <v>7495.92</v>
      </c>
      <c r="G9399">
        <v>190.12</v>
      </c>
      <c r="H9399">
        <v>452329.85</v>
      </c>
      <c r="I9399">
        <v>114.13</v>
      </c>
      <c r="J9399">
        <v>5.19</v>
      </c>
      <c r="K9399">
        <v>108.94</v>
      </c>
    </row>
    <row r="9400" spans="1:11" x14ac:dyDescent="0.3">
      <c r="A9400" t="s">
        <v>824</v>
      </c>
      <c r="B9400" s="2">
        <v>46112</v>
      </c>
      <c r="C9400">
        <v>452329.85</v>
      </c>
      <c r="D9400">
        <v>2288.04</v>
      </c>
      <c r="E9400">
        <v>649.91</v>
      </c>
      <c r="F9400">
        <v>7360.09</v>
      </c>
      <c r="G9400">
        <v>186.67</v>
      </c>
      <c r="H9400">
        <v>444133.19</v>
      </c>
      <c r="I9400">
        <v>112.06</v>
      </c>
      <c r="J9400">
        <v>5.19</v>
      </c>
      <c r="K9400">
        <v>106.87</v>
      </c>
    </row>
    <row r="9401" spans="1:11" x14ac:dyDescent="0.3">
      <c r="A9401" t="s">
        <v>824</v>
      </c>
      <c r="B9401" s="2">
        <v>46142</v>
      </c>
      <c r="C9401">
        <v>444133.19</v>
      </c>
      <c r="D9401">
        <v>2246.5700000000002</v>
      </c>
      <c r="E9401">
        <v>638.14</v>
      </c>
      <c r="F9401">
        <v>7226.71</v>
      </c>
      <c r="G9401">
        <v>183.29</v>
      </c>
      <c r="H9401">
        <v>436085.05</v>
      </c>
      <c r="I9401">
        <v>110.03</v>
      </c>
      <c r="J9401">
        <v>5.19</v>
      </c>
      <c r="K9401">
        <v>104.84</v>
      </c>
    </row>
    <row r="9402" spans="1:11" x14ac:dyDescent="0.3">
      <c r="A9402" t="s">
        <v>824</v>
      </c>
      <c r="B9402" s="2">
        <v>46173</v>
      </c>
      <c r="C9402">
        <v>436085.05</v>
      </c>
      <c r="D9402">
        <v>2205.86</v>
      </c>
      <c r="E9402">
        <v>626.57000000000005</v>
      </c>
      <c r="F9402">
        <v>7095.76</v>
      </c>
      <c r="G9402">
        <v>179.97</v>
      </c>
      <c r="H9402">
        <v>428182.75</v>
      </c>
      <c r="I9402">
        <v>108.03</v>
      </c>
      <c r="J9402">
        <v>5.19</v>
      </c>
      <c r="K9402">
        <v>102.84</v>
      </c>
    </row>
    <row r="9403" spans="1:11" x14ac:dyDescent="0.3">
      <c r="A9403" t="s">
        <v>824</v>
      </c>
      <c r="B9403" s="2">
        <v>46203</v>
      </c>
      <c r="C9403">
        <v>428182.75</v>
      </c>
      <c r="D9403">
        <v>2165.89</v>
      </c>
      <c r="E9403">
        <v>615.22</v>
      </c>
      <c r="F9403">
        <v>6967.18</v>
      </c>
      <c r="G9403">
        <v>176.71</v>
      </c>
      <c r="H9403">
        <v>420423.66</v>
      </c>
      <c r="I9403">
        <v>106.08</v>
      </c>
      <c r="J9403">
        <v>5.19</v>
      </c>
      <c r="K9403">
        <v>100.89</v>
      </c>
    </row>
    <row r="9404" spans="1:11" x14ac:dyDescent="0.3">
      <c r="A9404" t="s">
        <v>824</v>
      </c>
      <c r="B9404" s="2">
        <v>46234</v>
      </c>
      <c r="C9404">
        <v>420423.66</v>
      </c>
      <c r="D9404">
        <v>2126.64</v>
      </c>
      <c r="E9404">
        <v>604.07000000000005</v>
      </c>
      <c r="F9404">
        <v>6840.92</v>
      </c>
      <c r="G9404">
        <v>173.5</v>
      </c>
      <c r="H9404">
        <v>412805.16</v>
      </c>
      <c r="I9404">
        <v>104.15</v>
      </c>
      <c r="J9404">
        <v>5.19</v>
      </c>
      <c r="K9404">
        <v>98.96</v>
      </c>
    </row>
    <row r="9405" spans="1:11" x14ac:dyDescent="0.3">
      <c r="A9405" t="s">
        <v>824</v>
      </c>
      <c r="B9405" s="2">
        <v>46265</v>
      </c>
      <c r="C9405">
        <v>412805.16</v>
      </c>
      <c r="D9405">
        <v>2088.11</v>
      </c>
      <c r="E9405">
        <v>593.12</v>
      </c>
      <c r="F9405">
        <v>6716.96</v>
      </c>
      <c r="G9405">
        <v>170.36</v>
      </c>
      <c r="H9405">
        <v>405324.72</v>
      </c>
      <c r="I9405">
        <v>102.27</v>
      </c>
      <c r="J9405">
        <v>5.19</v>
      </c>
      <c r="K9405">
        <v>97.08</v>
      </c>
    </row>
    <row r="9406" spans="1:11" x14ac:dyDescent="0.3">
      <c r="A9406" t="s">
        <v>824</v>
      </c>
      <c r="B9406" s="2">
        <v>46295</v>
      </c>
      <c r="C9406">
        <v>405324.72</v>
      </c>
      <c r="D9406">
        <v>2050.27</v>
      </c>
      <c r="E9406">
        <v>582.37</v>
      </c>
      <c r="F9406">
        <v>6595.24</v>
      </c>
      <c r="G9406">
        <v>167.27</v>
      </c>
      <c r="H9406">
        <v>397979.83</v>
      </c>
      <c r="I9406">
        <v>100.41</v>
      </c>
      <c r="J9406">
        <v>5.19</v>
      </c>
      <c r="K9406">
        <v>95.22</v>
      </c>
    </row>
    <row r="9407" spans="1:11" x14ac:dyDescent="0.3">
      <c r="A9407" t="s">
        <v>824</v>
      </c>
      <c r="B9407" s="2">
        <v>46326</v>
      </c>
      <c r="C9407">
        <v>397979.83</v>
      </c>
      <c r="D9407">
        <v>2013.11</v>
      </c>
      <c r="E9407">
        <v>571.82000000000005</v>
      </c>
      <c r="F9407">
        <v>6475.73</v>
      </c>
      <c r="G9407">
        <v>164.24</v>
      </c>
      <c r="H9407">
        <v>390768.04</v>
      </c>
      <c r="I9407">
        <v>98.59</v>
      </c>
      <c r="J9407">
        <v>5.19</v>
      </c>
      <c r="K9407">
        <v>93.4</v>
      </c>
    </row>
    <row r="9408" spans="1:11" x14ac:dyDescent="0.3">
      <c r="A9408" t="s">
        <v>824</v>
      </c>
      <c r="B9408" s="2">
        <v>46356</v>
      </c>
      <c r="C9408">
        <v>390768.04</v>
      </c>
      <c r="D9408">
        <v>1976.64</v>
      </c>
      <c r="E9408">
        <v>561.46</v>
      </c>
      <c r="F9408">
        <v>6358.38</v>
      </c>
      <c r="G9408">
        <v>161.26</v>
      </c>
      <c r="H9408">
        <v>383686.93</v>
      </c>
      <c r="I9408">
        <v>96.81</v>
      </c>
      <c r="J9408">
        <v>5.19</v>
      </c>
      <c r="K9408">
        <v>91.62</v>
      </c>
    </row>
    <row r="9409" spans="1:11" x14ac:dyDescent="0.3">
      <c r="A9409" t="s">
        <v>824</v>
      </c>
      <c r="B9409" s="2">
        <v>46387</v>
      </c>
      <c r="C9409">
        <v>383686.93</v>
      </c>
      <c r="D9409">
        <v>1940.82</v>
      </c>
      <c r="E9409">
        <v>551.29</v>
      </c>
      <c r="F9409">
        <v>6243.16</v>
      </c>
      <c r="G9409">
        <v>158.34</v>
      </c>
      <c r="H9409">
        <v>376734.14</v>
      </c>
      <c r="I9409">
        <v>95.05</v>
      </c>
      <c r="J9409">
        <v>5.19</v>
      </c>
      <c r="K9409">
        <v>89.86</v>
      </c>
    </row>
    <row r="9410" spans="1:11" x14ac:dyDescent="0.3">
      <c r="A9410" t="s">
        <v>825</v>
      </c>
      <c r="B9410" s="2">
        <v>46053</v>
      </c>
      <c r="C9410">
        <v>503623.86</v>
      </c>
      <c r="D9410">
        <v>2659.97</v>
      </c>
      <c r="E9410">
        <v>1245.02</v>
      </c>
      <c r="F9410">
        <v>3230.39</v>
      </c>
      <c r="G9410">
        <v>1269.6099999999999</v>
      </c>
      <c r="H9410">
        <v>497878.84</v>
      </c>
      <c r="I9410">
        <v>104.32</v>
      </c>
      <c r="J9410">
        <v>5.73</v>
      </c>
      <c r="K9410">
        <v>98.59</v>
      </c>
    </row>
    <row r="9411" spans="1:11" x14ac:dyDescent="0.3">
      <c r="A9411" t="s">
        <v>825</v>
      </c>
      <c r="B9411" s="2">
        <v>46081</v>
      </c>
      <c r="C9411">
        <v>497878.84</v>
      </c>
      <c r="D9411">
        <v>2629.63</v>
      </c>
      <c r="E9411">
        <v>1230.82</v>
      </c>
      <c r="F9411">
        <v>3193.54</v>
      </c>
      <c r="G9411">
        <v>1255.1300000000001</v>
      </c>
      <c r="H9411">
        <v>492199.35</v>
      </c>
      <c r="I9411">
        <v>103.13</v>
      </c>
      <c r="J9411">
        <v>5.73</v>
      </c>
      <c r="K9411">
        <v>97.4</v>
      </c>
    </row>
    <row r="9412" spans="1:11" x14ac:dyDescent="0.3">
      <c r="A9412" t="s">
        <v>825</v>
      </c>
      <c r="B9412" s="2">
        <v>46112</v>
      </c>
      <c r="C9412">
        <v>492199.35</v>
      </c>
      <c r="D9412">
        <v>2599.63</v>
      </c>
      <c r="E9412">
        <v>1216.78</v>
      </c>
      <c r="F9412">
        <v>3157.11</v>
      </c>
      <c r="G9412">
        <v>1240.81</v>
      </c>
      <c r="H9412">
        <v>486584.66</v>
      </c>
      <c r="I9412">
        <v>101.96</v>
      </c>
      <c r="J9412">
        <v>5.73</v>
      </c>
      <c r="K9412">
        <v>96.22</v>
      </c>
    </row>
    <row r="9413" spans="1:11" x14ac:dyDescent="0.3">
      <c r="A9413" t="s">
        <v>825</v>
      </c>
      <c r="B9413" s="2">
        <v>46142</v>
      </c>
      <c r="C9413">
        <v>486584.66</v>
      </c>
      <c r="D9413">
        <v>2569.98</v>
      </c>
      <c r="E9413">
        <v>1202.9000000000001</v>
      </c>
      <c r="F9413">
        <v>3121.1</v>
      </c>
      <c r="G9413">
        <v>1226.6500000000001</v>
      </c>
      <c r="H9413">
        <v>481034.01</v>
      </c>
      <c r="I9413">
        <v>100.79</v>
      </c>
      <c r="J9413">
        <v>5.73</v>
      </c>
      <c r="K9413">
        <v>95.06</v>
      </c>
    </row>
    <row r="9414" spans="1:11" x14ac:dyDescent="0.3">
      <c r="A9414" t="s">
        <v>825</v>
      </c>
      <c r="B9414" s="2">
        <v>46173</v>
      </c>
      <c r="C9414">
        <v>481034.01</v>
      </c>
      <c r="D9414">
        <v>2540.66</v>
      </c>
      <c r="E9414">
        <v>1189.17</v>
      </c>
      <c r="F9414">
        <v>3085.5</v>
      </c>
      <c r="G9414">
        <v>1212.6600000000001</v>
      </c>
      <c r="H9414">
        <v>475546.68</v>
      </c>
      <c r="I9414">
        <v>99.64</v>
      </c>
      <c r="J9414">
        <v>5.73</v>
      </c>
      <c r="K9414">
        <v>93.91</v>
      </c>
    </row>
    <row r="9415" spans="1:11" x14ac:dyDescent="0.3">
      <c r="A9415" t="s">
        <v>825</v>
      </c>
      <c r="B9415" s="2">
        <v>46203</v>
      </c>
      <c r="C9415">
        <v>475546.68</v>
      </c>
      <c r="D9415">
        <v>2511.6799999999998</v>
      </c>
      <c r="E9415">
        <v>1175.6099999999999</v>
      </c>
      <c r="F9415">
        <v>3050.3</v>
      </c>
      <c r="G9415">
        <v>1198.83</v>
      </c>
      <c r="H9415">
        <v>470121.94</v>
      </c>
      <c r="I9415">
        <v>98.51</v>
      </c>
      <c r="J9415">
        <v>5.73</v>
      </c>
      <c r="K9415">
        <v>92.77</v>
      </c>
    </row>
    <row r="9416" spans="1:11" x14ac:dyDescent="0.3">
      <c r="A9416" t="s">
        <v>825</v>
      </c>
      <c r="B9416" s="2">
        <v>46234</v>
      </c>
      <c r="C9416">
        <v>470121.94</v>
      </c>
      <c r="D9416">
        <v>2483.0300000000002</v>
      </c>
      <c r="E9416">
        <v>1162.2</v>
      </c>
      <c r="F9416">
        <v>3015.5</v>
      </c>
      <c r="G9416">
        <v>1185.1500000000001</v>
      </c>
      <c r="H9416">
        <v>464759.09</v>
      </c>
      <c r="I9416">
        <v>97.38</v>
      </c>
      <c r="J9416">
        <v>5.73</v>
      </c>
      <c r="K9416">
        <v>91.65</v>
      </c>
    </row>
    <row r="9417" spans="1:11" x14ac:dyDescent="0.3">
      <c r="A9417" t="s">
        <v>825</v>
      </c>
      <c r="B9417" s="2">
        <v>46265</v>
      </c>
      <c r="C9417">
        <v>464759.09</v>
      </c>
      <c r="D9417">
        <v>2454.6999999999998</v>
      </c>
      <c r="E9417">
        <v>1148.94</v>
      </c>
      <c r="F9417">
        <v>2981.1</v>
      </c>
      <c r="G9417">
        <v>1171.6300000000001</v>
      </c>
      <c r="H9417">
        <v>459457.41</v>
      </c>
      <c r="I9417">
        <v>96.27</v>
      </c>
      <c r="J9417">
        <v>5.73</v>
      </c>
      <c r="K9417">
        <v>90.54</v>
      </c>
    </row>
    <row r="9418" spans="1:11" x14ac:dyDescent="0.3">
      <c r="A9418" t="s">
        <v>825</v>
      </c>
      <c r="B9418" s="2">
        <v>46295</v>
      </c>
      <c r="C9418">
        <v>459457.41</v>
      </c>
      <c r="D9418">
        <v>2426.6999999999998</v>
      </c>
      <c r="E9418">
        <v>1135.83</v>
      </c>
      <c r="F9418">
        <v>2947.1</v>
      </c>
      <c r="G9418">
        <v>1158.27</v>
      </c>
      <c r="H9418">
        <v>454216.22</v>
      </c>
      <c r="I9418">
        <v>95.17</v>
      </c>
      <c r="J9418">
        <v>5.73</v>
      </c>
      <c r="K9418">
        <v>89.44</v>
      </c>
    </row>
    <row r="9419" spans="1:11" x14ac:dyDescent="0.3">
      <c r="A9419" t="s">
        <v>825</v>
      </c>
      <c r="B9419" s="2">
        <v>46326</v>
      </c>
      <c r="C9419">
        <v>454216.22</v>
      </c>
      <c r="D9419">
        <v>2399.02</v>
      </c>
      <c r="E9419">
        <v>1122.8800000000001</v>
      </c>
      <c r="F9419">
        <v>2913.48</v>
      </c>
      <c r="G9419">
        <v>1145.05</v>
      </c>
      <c r="H9419">
        <v>449034.8</v>
      </c>
      <c r="I9419">
        <v>94.09</v>
      </c>
      <c r="J9419">
        <v>5.73</v>
      </c>
      <c r="K9419">
        <v>88.35</v>
      </c>
    </row>
    <row r="9420" spans="1:11" x14ac:dyDescent="0.3">
      <c r="A9420" t="s">
        <v>825</v>
      </c>
      <c r="B9420" s="2">
        <v>46356</v>
      </c>
      <c r="C9420">
        <v>449034.8</v>
      </c>
      <c r="D9420">
        <v>2371.65</v>
      </c>
      <c r="E9420">
        <v>1110.07</v>
      </c>
      <c r="F9420">
        <v>2880.24</v>
      </c>
      <c r="G9420">
        <v>1131.99</v>
      </c>
      <c r="H9420">
        <v>443912.5</v>
      </c>
      <c r="I9420">
        <v>93.02</v>
      </c>
      <c r="J9420">
        <v>5.73</v>
      </c>
      <c r="K9420">
        <v>87.28</v>
      </c>
    </row>
    <row r="9421" spans="1:11" x14ac:dyDescent="0.3">
      <c r="A9421" t="s">
        <v>825</v>
      </c>
      <c r="B9421" s="2">
        <v>46387</v>
      </c>
      <c r="C9421">
        <v>443912.5</v>
      </c>
      <c r="D9421">
        <v>2344.6</v>
      </c>
      <c r="E9421">
        <v>1097.4000000000001</v>
      </c>
      <c r="F9421">
        <v>2847.39</v>
      </c>
      <c r="G9421">
        <v>1119.08</v>
      </c>
      <c r="H9421">
        <v>438848.63</v>
      </c>
      <c r="I9421">
        <v>91.95</v>
      </c>
      <c r="J9421">
        <v>5.73</v>
      </c>
      <c r="K9421">
        <v>86.22</v>
      </c>
    </row>
    <row r="9422" spans="1:11" x14ac:dyDescent="0.3">
      <c r="A9422" t="s">
        <v>826</v>
      </c>
      <c r="B9422" s="2">
        <v>46053</v>
      </c>
      <c r="C9422">
        <v>167413.79</v>
      </c>
      <c r="D9422">
        <v>965.7</v>
      </c>
      <c r="E9422">
        <v>207.77</v>
      </c>
      <c r="F9422">
        <v>1607.28</v>
      </c>
      <c r="G9422">
        <v>141.44999999999999</v>
      </c>
      <c r="H9422">
        <v>165457.29</v>
      </c>
      <c r="I9422">
        <v>34.67</v>
      </c>
      <c r="J9422">
        <v>5.92</v>
      </c>
      <c r="K9422">
        <v>28.76</v>
      </c>
    </row>
    <row r="9423" spans="1:11" x14ac:dyDescent="0.3">
      <c r="A9423" t="s">
        <v>826</v>
      </c>
      <c r="B9423" s="2">
        <v>46081</v>
      </c>
      <c r="C9423">
        <v>165457.29</v>
      </c>
      <c r="D9423">
        <v>954.41</v>
      </c>
      <c r="E9423">
        <v>205.34</v>
      </c>
      <c r="F9423">
        <v>1588.5</v>
      </c>
      <c r="G9423">
        <v>139.79</v>
      </c>
      <c r="H9423">
        <v>163523.65</v>
      </c>
      <c r="I9423">
        <v>34.270000000000003</v>
      </c>
      <c r="J9423">
        <v>5.92</v>
      </c>
      <c r="K9423">
        <v>28.35</v>
      </c>
    </row>
    <row r="9424" spans="1:11" x14ac:dyDescent="0.3">
      <c r="A9424" t="s">
        <v>826</v>
      </c>
      <c r="B9424" s="2">
        <v>46112</v>
      </c>
      <c r="C9424">
        <v>163523.65</v>
      </c>
      <c r="D9424">
        <v>943.26</v>
      </c>
      <c r="E9424">
        <v>202.94</v>
      </c>
      <c r="F9424">
        <v>1569.94</v>
      </c>
      <c r="G9424">
        <v>138.16</v>
      </c>
      <c r="H9424">
        <v>161612.60999999999</v>
      </c>
      <c r="I9424">
        <v>33.869999999999997</v>
      </c>
      <c r="J9424">
        <v>5.92</v>
      </c>
      <c r="K9424">
        <v>27.95</v>
      </c>
    </row>
    <row r="9425" spans="1:11" x14ac:dyDescent="0.3">
      <c r="A9425" t="s">
        <v>826</v>
      </c>
      <c r="B9425" s="2">
        <v>46142</v>
      </c>
      <c r="C9425">
        <v>161612.60999999999</v>
      </c>
      <c r="D9425">
        <v>932.24</v>
      </c>
      <c r="E9425">
        <v>200.57</v>
      </c>
      <c r="F9425">
        <v>1551.59</v>
      </c>
      <c r="G9425">
        <v>136.55000000000001</v>
      </c>
      <c r="H9425">
        <v>159723.9</v>
      </c>
      <c r="I9425">
        <v>33.47</v>
      </c>
      <c r="J9425">
        <v>5.92</v>
      </c>
      <c r="K9425">
        <v>27.56</v>
      </c>
    </row>
    <row r="9426" spans="1:11" x14ac:dyDescent="0.3">
      <c r="A9426" t="s">
        <v>826</v>
      </c>
      <c r="B9426" s="2">
        <v>46173</v>
      </c>
      <c r="C9426">
        <v>159723.9</v>
      </c>
      <c r="D9426">
        <v>921.34</v>
      </c>
      <c r="E9426">
        <v>198.23</v>
      </c>
      <c r="F9426">
        <v>1533.46</v>
      </c>
      <c r="G9426">
        <v>134.94999999999999</v>
      </c>
      <c r="H9426">
        <v>157857.26999999999</v>
      </c>
      <c r="I9426">
        <v>33.08</v>
      </c>
      <c r="J9426">
        <v>5.92</v>
      </c>
      <c r="K9426">
        <v>27.16</v>
      </c>
    </row>
    <row r="9427" spans="1:11" x14ac:dyDescent="0.3">
      <c r="A9427" t="s">
        <v>826</v>
      </c>
      <c r="B9427" s="2">
        <v>46203</v>
      </c>
      <c r="C9427">
        <v>157857.26999999999</v>
      </c>
      <c r="D9427">
        <v>910.57</v>
      </c>
      <c r="E9427">
        <v>195.91</v>
      </c>
      <c r="F9427">
        <v>1515.54</v>
      </c>
      <c r="G9427">
        <v>133.37</v>
      </c>
      <c r="H9427">
        <v>156012.45000000001</v>
      </c>
      <c r="I9427">
        <v>32.69</v>
      </c>
      <c r="J9427">
        <v>5.92</v>
      </c>
      <c r="K9427">
        <v>26.78</v>
      </c>
    </row>
    <row r="9428" spans="1:11" x14ac:dyDescent="0.3">
      <c r="A9428" t="s">
        <v>826</v>
      </c>
      <c r="B9428" s="2">
        <v>46234</v>
      </c>
      <c r="C9428">
        <v>156012.45000000001</v>
      </c>
      <c r="D9428">
        <v>899.93</v>
      </c>
      <c r="E9428">
        <v>193.62</v>
      </c>
      <c r="F9428">
        <v>1497.82</v>
      </c>
      <c r="G9428">
        <v>131.81</v>
      </c>
      <c r="H9428">
        <v>154189.19</v>
      </c>
      <c r="I9428">
        <v>32.31</v>
      </c>
      <c r="J9428">
        <v>5.92</v>
      </c>
      <c r="K9428">
        <v>26.4</v>
      </c>
    </row>
    <row r="9429" spans="1:11" x14ac:dyDescent="0.3">
      <c r="A9429" t="s">
        <v>826</v>
      </c>
      <c r="B9429" s="2">
        <v>46265</v>
      </c>
      <c r="C9429">
        <v>154189.19</v>
      </c>
      <c r="D9429">
        <v>889.41</v>
      </c>
      <c r="E9429">
        <v>191.36</v>
      </c>
      <c r="F9429">
        <v>1480.32</v>
      </c>
      <c r="G9429">
        <v>130.27000000000001</v>
      </c>
      <c r="H9429">
        <v>152387.23000000001</v>
      </c>
      <c r="I9429">
        <v>31.94</v>
      </c>
      <c r="J9429">
        <v>5.92</v>
      </c>
      <c r="K9429">
        <v>26.02</v>
      </c>
    </row>
    <row r="9430" spans="1:11" x14ac:dyDescent="0.3">
      <c r="A9430" t="s">
        <v>826</v>
      </c>
      <c r="B9430" s="2">
        <v>46295</v>
      </c>
      <c r="C9430">
        <v>152387.23000000001</v>
      </c>
      <c r="D9430">
        <v>879.02</v>
      </c>
      <c r="E9430">
        <v>189.12</v>
      </c>
      <c r="F9430">
        <v>1463.02</v>
      </c>
      <c r="G9430">
        <v>128.75</v>
      </c>
      <c r="H9430">
        <v>150606.34</v>
      </c>
      <c r="I9430">
        <v>31.56</v>
      </c>
      <c r="J9430">
        <v>5.92</v>
      </c>
      <c r="K9430">
        <v>25.64</v>
      </c>
    </row>
    <row r="9431" spans="1:11" x14ac:dyDescent="0.3">
      <c r="A9431" t="s">
        <v>826</v>
      </c>
      <c r="B9431" s="2">
        <v>46326</v>
      </c>
      <c r="C9431">
        <v>150606.34</v>
      </c>
      <c r="D9431">
        <v>868.75</v>
      </c>
      <c r="E9431">
        <v>186.91</v>
      </c>
      <c r="F9431">
        <v>1445.92</v>
      </c>
      <c r="G9431">
        <v>127.25</v>
      </c>
      <c r="H9431">
        <v>148846.26</v>
      </c>
      <c r="I9431">
        <v>31.19</v>
      </c>
      <c r="J9431">
        <v>5.92</v>
      </c>
      <c r="K9431">
        <v>25.28</v>
      </c>
    </row>
    <row r="9432" spans="1:11" x14ac:dyDescent="0.3">
      <c r="A9432" t="s">
        <v>826</v>
      </c>
      <c r="B9432" s="2">
        <v>46356</v>
      </c>
      <c r="C9432">
        <v>148846.26</v>
      </c>
      <c r="D9432">
        <v>858.59</v>
      </c>
      <c r="E9432">
        <v>184.73</v>
      </c>
      <c r="F9432">
        <v>1429.02</v>
      </c>
      <c r="G9432">
        <v>125.76</v>
      </c>
      <c r="H9432">
        <v>147106.75</v>
      </c>
      <c r="I9432">
        <v>30.83</v>
      </c>
      <c r="J9432">
        <v>5.92</v>
      </c>
      <c r="K9432">
        <v>24.91</v>
      </c>
    </row>
    <row r="9433" spans="1:11" x14ac:dyDescent="0.3">
      <c r="A9433" t="s">
        <v>826</v>
      </c>
      <c r="B9433" s="2">
        <v>46387</v>
      </c>
      <c r="C9433">
        <v>147106.75</v>
      </c>
      <c r="D9433">
        <v>848.56</v>
      </c>
      <c r="E9433">
        <v>182.57</v>
      </c>
      <c r="F9433">
        <v>1412.32</v>
      </c>
      <c r="G9433">
        <v>124.29</v>
      </c>
      <c r="H9433">
        <v>145387.56</v>
      </c>
      <c r="I9433">
        <v>30.47</v>
      </c>
      <c r="J9433">
        <v>5.92</v>
      </c>
      <c r="K9433">
        <v>24.55</v>
      </c>
    </row>
    <row r="9434" spans="1:11" x14ac:dyDescent="0.3">
      <c r="A9434" t="s">
        <v>827</v>
      </c>
      <c r="B9434" s="2">
        <v>46053</v>
      </c>
      <c r="C9434">
        <v>379845.69</v>
      </c>
      <c r="D9434">
        <v>1738.43</v>
      </c>
      <c r="E9434">
        <v>550.75</v>
      </c>
      <c r="F9434">
        <v>2065.1799999999998</v>
      </c>
      <c r="G9434">
        <v>751.85</v>
      </c>
      <c r="H9434">
        <v>376477.91</v>
      </c>
      <c r="I9434">
        <v>78.78</v>
      </c>
      <c r="J9434">
        <v>4.84</v>
      </c>
      <c r="K9434">
        <v>73.94</v>
      </c>
    </row>
    <row r="9435" spans="1:11" x14ac:dyDescent="0.3">
      <c r="A9435" t="s">
        <v>827</v>
      </c>
      <c r="B9435" s="2">
        <v>46081</v>
      </c>
      <c r="C9435">
        <v>376477.91</v>
      </c>
      <c r="D9435">
        <v>1723.01</v>
      </c>
      <c r="E9435">
        <v>545.87</v>
      </c>
      <c r="F9435">
        <v>2046.87</v>
      </c>
      <c r="G9435">
        <v>745.18</v>
      </c>
      <c r="H9435">
        <v>373139.98</v>
      </c>
      <c r="I9435">
        <v>78.09</v>
      </c>
      <c r="J9435">
        <v>4.84</v>
      </c>
      <c r="K9435">
        <v>73.239999999999995</v>
      </c>
    </row>
    <row r="9436" spans="1:11" x14ac:dyDescent="0.3">
      <c r="A9436" t="s">
        <v>827</v>
      </c>
      <c r="B9436" s="2">
        <v>46112</v>
      </c>
      <c r="C9436">
        <v>373139.98</v>
      </c>
      <c r="D9436">
        <v>1707.74</v>
      </c>
      <c r="E9436">
        <v>541.03</v>
      </c>
      <c r="F9436">
        <v>2028.72</v>
      </c>
      <c r="G9436">
        <v>738.58</v>
      </c>
      <c r="H9436">
        <v>369831.65</v>
      </c>
      <c r="I9436">
        <v>77.39</v>
      </c>
      <c r="J9436">
        <v>4.84</v>
      </c>
      <c r="K9436">
        <v>72.55</v>
      </c>
    </row>
    <row r="9437" spans="1:11" x14ac:dyDescent="0.3">
      <c r="A9437" t="s">
        <v>827</v>
      </c>
      <c r="B9437" s="2">
        <v>46142</v>
      </c>
      <c r="C9437">
        <v>369831.65</v>
      </c>
      <c r="D9437">
        <v>1692.6</v>
      </c>
      <c r="E9437">
        <v>536.23</v>
      </c>
      <c r="F9437">
        <v>2010.74</v>
      </c>
      <c r="G9437">
        <v>732.03</v>
      </c>
      <c r="H9437">
        <v>366552.65</v>
      </c>
      <c r="I9437">
        <v>76.709999999999994</v>
      </c>
      <c r="J9437">
        <v>4.84</v>
      </c>
      <c r="K9437">
        <v>71.86</v>
      </c>
    </row>
    <row r="9438" spans="1:11" x14ac:dyDescent="0.3">
      <c r="A9438" t="s">
        <v>827</v>
      </c>
      <c r="B9438" s="2">
        <v>46173</v>
      </c>
      <c r="C9438">
        <v>366552.65</v>
      </c>
      <c r="D9438">
        <v>1677.59</v>
      </c>
      <c r="E9438">
        <v>531.48</v>
      </c>
      <c r="F9438">
        <v>1992.91</v>
      </c>
      <c r="G9438">
        <v>725.54</v>
      </c>
      <c r="H9438">
        <v>363302.73</v>
      </c>
      <c r="I9438">
        <v>76.03</v>
      </c>
      <c r="J9438">
        <v>4.84</v>
      </c>
      <c r="K9438">
        <v>71.180000000000007</v>
      </c>
    </row>
    <row r="9439" spans="1:11" x14ac:dyDescent="0.3">
      <c r="A9439" t="s">
        <v>827</v>
      </c>
      <c r="B9439" s="2">
        <v>46203</v>
      </c>
      <c r="C9439">
        <v>363302.73</v>
      </c>
      <c r="D9439">
        <v>1662.72</v>
      </c>
      <c r="E9439">
        <v>526.77</v>
      </c>
      <c r="F9439">
        <v>1975.24</v>
      </c>
      <c r="G9439">
        <v>719.1</v>
      </c>
      <c r="H9439">
        <v>360081.61</v>
      </c>
      <c r="I9439">
        <v>75.349999999999994</v>
      </c>
      <c r="J9439">
        <v>4.84</v>
      </c>
      <c r="K9439">
        <v>70.510000000000005</v>
      </c>
    </row>
    <row r="9440" spans="1:11" x14ac:dyDescent="0.3">
      <c r="A9440" t="s">
        <v>827</v>
      </c>
      <c r="B9440" s="2">
        <v>46234</v>
      </c>
      <c r="C9440">
        <v>360081.61</v>
      </c>
      <c r="D9440">
        <v>1647.97</v>
      </c>
      <c r="E9440">
        <v>522.1</v>
      </c>
      <c r="F9440">
        <v>1957.73</v>
      </c>
      <c r="G9440">
        <v>712.73</v>
      </c>
      <c r="H9440">
        <v>356889.06</v>
      </c>
      <c r="I9440">
        <v>74.680000000000007</v>
      </c>
      <c r="J9440">
        <v>4.84</v>
      </c>
      <c r="K9440">
        <v>69.84</v>
      </c>
    </row>
    <row r="9441" spans="1:11" x14ac:dyDescent="0.3">
      <c r="A9441" t="s">
        <v>827</v>
      </c>
      <c r="B9441" s="2">
        <v>46265</v>
      </c>
      <c r="C9441">
        <v>356889.06</v>
      </c>
      <c r="D9441">
        <v>1633.36</v>
      </c>
      <c r="E9441">
        <v>517.47</v>
      </c>
      <c r="F9441">
        <v>1940.37</v>
      </c>
      <c r="G9441">
        <v>706.41</v>
      </c>
      <c r="H9441">
        <v>353724.82</v>
      </c>
      <c r="I9441">
        <v>74.02</v>
      </c>
      <c r="J9441">
        <v>4.84</v>
      </c>
      <c r="K9441">
        <v>69.180000000000007</v>
      </c>
    </row>
    <row r="9442" spans="1:11" x14ac:dyDescent="0.3">
      <c r="A9442" t="s">
        <v>827</v>
      </c>
      <c r="B9442" s="2">
        <v>46295</v>
      </c>
      <c r="C9442">
        <v>353724.82</v>
      </c>
      <c r="D9442">
        <v>1618.88</v>
      </c>
      <c r="E9442">
        <v>512.88</v>
      </c>
      <c r="F9442">
        <v>1923.17</v>
      </c>
      <c r="G9442">
        <v>700.15</v>
      </c>
      <c r="H9442">
        <v>350588.62</v>
      </c>
      <c r="I9442">
        <v>73.37</v>
      </c>
      <c r="J9442">
        <v>4.84</v>
      </c>
      <c r="K9442">
        <v>68.52</v>
      </c>
    </row>
    <row r="9443" spans="1:11" x14ac:dyDescent="0.3">
      <c r="A9443" t="s">
        <v>827</v>
      </c>
      <c r="B9443" s="2">
        <v>46326</v>
      </c>
      <c r="C9443">
        <v>350588.62</v>
      </c>
      <c r="D9443">
        <v>1604.53</v>
      </c>
      <c r="E9443">
        <v>508.33</v>
      </c>
      <c r="F9443">
        <v>1906.11</v>
      </c>
      <c r="G9443">
        <v>693.94</v>
      </c>
      <c r="H9443">
        <v>347480.24</v>
      </c>
      <c r="I9443">
        <v>72.72</v>
      </c>
      <c r="J9443">
        <v>4.84</v>
      </c>
      <c r="K9443">
        <v>67.87</v>
      </c>
    </row>
    <row r="9444" spans="1:11" x14ac:dyDescent="0.3">
      <c r="A9444" t="s">
        <v>827</v>
      </c>
      <c r="B9444" s="2">
        <v>46356</v>
      </c>
      <c r="C9444">
        <v>347480.24</v>
      </c>
      <c r="D9444">
        <v>1590.3</v>
      </c>
      <c r="E9444">
        <v>503.83</v>
      </c>
      <c r="F9444">
        <v>1889.21</v>
      </c>
      <c r="G9444">
        <v>687.79</v>
      </c>
      <c r="H9444">
        <v>344399.41</v>
      </c>
      <c r="I9444">
        <v>72.069999999999993</v>
      </c>
      <c r="J9444">
        <v>4.84</v>
      </c>
      <c r="K9444">
        <v>67.23</v>
      </c>
    </row>
    <row r="9445" spans="1:11" x14ac:dyDescent="0.3">
      <c r="A9445" t="s">
        <v>827</v>
      </c>
      <c r="B9445" s="2">
        <v>46387</v>
      </c>
      <c r="C9445">
        <v>344399.41</v>
      </c>
      <c r="D9445">
        <v>1576.2</v>
      </c>
      <c r="E9445">
        <v>499.36</v>
      </c>
      <c r="F9445">
        <v>1872.46</v>
      </c>
      <c r="G9445">
        <v>681.69</v>
      </c>
      <c r="H9445">
        <v>341345.9</v>
      </c>
      <c r="I9445">
        <v>71.430000000000007</v>
      </c>
      <c r="J9445">
        <v>4.84</v>
      </c>
      <c r="K9445">
        <v>66.59</v>
      </c>
    </row>
    <row r="9446" spans="1:11" x14ac:dyDescent="0.3">
      <c r="A9446" t="s">
        <v>828</v>
      </c>
      <c r="B9446" s="2">
        <v>46053</v>
      </c>
      <c r="C9446">
        <v>336622.56</v>
      </c>
      <c r="D9446">
        <v>2035.44</v>
      </c>
      <c r="E9446">
        <v>355.89</v>
      </c>
      <c r="F9446">
        <v>4613.54</v>
      </c>
      <c r="G9446">
        <v>694.21</v>
      </c>
      <c r="H9446">
        <v>330958.92</v>
      </c>
      <c r="I9446">
        <v>69.540000000000006</v>
      </c>
      <c r="J9446">
        <v>7.03</v>
      </c>
      <c r="K9446">
        <v>62.51</v>
      </c>
    </row>
    <row r="9447" spans="1:11" x14ac:dyDescent="0.3">
      <c r="A9447" t="s">
        <v>828</v>
      </c>
      <c r="B9447" s="2">
        <v>46081</v>
      </c>
      <c r="C9447">
        <v>330958.92</v>
      </c>
      <c r="D9447">
        <v>2001.2</v>
      </c>
      <c r="E9447">
        <v>349.9</v>
      </c>
      <c r="F9447">
        <v>4535.92</v>
      </c>
      <c r="G9447">
        <v>682.53</v>
      </c>
      <c r="H9447">
        <v>325390.57</v>
      </c>
      <c r="I9447">
        <v>68.37</v>
      </c>
      <c r="J9447">
        <v>7.03</v>
      </c>
      <c r="K9447">
        <v>61.34</v>
      </c>
    </row>
    <row r="9448" spans="1:11" x14ac:dyDescent="0.3">
      <c r="A9448" t="s">
        <v>828</v>
      </c>
      <c r="B9448" s="2">
        <v>46112</v>
      </c>
      <c r="C9448">
        <v>325390.57</v>
      </c>
      <c r="D9448">
        <v>1967.53</v>
      </c>
      <c r="E9448">
        <v>344.01</v>
      </c>
      <c r="F9448">
        <v>4459.6000000000004</v>
      </c>
      <c r="G9448">
        <v>671.05</v>
      </c>
      <c r="H9448">
        <v>319915.90999999997</v>
      </c>
      <c r="I9448">
        <v>67.22</v>
      </c>
      <c r="J9448">
        <v>7.03</v>
      </c>
      <c r="K9448">
        <v>60.19</v>
      </c>
    </row>
    <row r="9449" spans="1:11" x14ac:dyDescent="0.3">
      <c r="A9449" t="s">
        <v>828</v>
      </c>
      <c r="B9449" s="2">
        <v>46142</v>
      </c>
      <c r="C9449">
        <v>319915.90999999997</v>
      </c>
      <c r="D9449">
        <v>1934.42</v>
      </c>
      <c r="E9449">
        <v>338.22</v>
      </c>
      <c r="F9449">
        <v>4384.57</v>
      </c>
      <c r="G9449">
        <v>659.76</v>
      </c>
      <c r="H9449">
        <v>314533.36</v>
      </c>
      <c r="I9449">
        <v>66.09</v>
      </c>
      <c r="J9449">
        <v>7.03</v>
      </c>
      <c r="K9449">
        <v>59.05</v>
      </c>
    </row>
    <row r="9450" spans="1:11" x14ac:dyDescent="0.3">
      <c r="A9450" t="s">
        <v>828</v>
      </c>
      <c r="B9450" s="2">
        <v>46173</v>
      </c>
      <c r="C9450">
        <v>314533.36</v>
      </c>
      <c r="D9450">
        <v>1901.88</v>
      </c>
      <c r="E9450">
        <v>332.53</v>
      </c>
      <c r="F9450">
        <v>4310.8</v>
      </c>
      <c r="G9450">
        <v>648.66</v>
      </c>
      <c r="H9450">
        <v>309241.37</v>
      </c>
      <c r="I9450">
        <v>64.98</v>
      </c>
      <c r="J9450">
        <v>7.03</v>
      </c>
      <c r="K9450">
        <v>57.94</v>
      </c>
    </row>
    <row r="9451" spans="1:11" x14ac:dyDescent="0.3">
      <c r="A9451" t="s">
        <v>828</v>
      </c>
      <c r="B9451" s="2">
        <v>46203</v>
      </c>
      <c r="C9451">
        <v>309241.37</v>
      </c>
      <c r="D9451">
        <v>1869.88</v>
      </c>
      <c r="E9451">
        <v>326.94</v>
      </c>
      <c r="F9451">
        <v>4238.2700000000004</v>
      </c>
      <c r="G9451">
        <v>637.74</v>
      </c>
      <c r="H9451">
        <v>304038.42</v>
      </c>
      <c r="I9451">
        <v>63.88</v>
      </c>
      <c r="J9451">
        <v>7.03</v>
      </c>
      <c r="K9451">
        <v>56.85</v>
      </c>
    </row>
    <row r="9452" spans="1:11" x14ac:dyDescent="0.3">
      <c r="A9452" t="s">
        <v>828</v>
      </c>
      <c r="B9452" s="2">
        <v>46234</v>
      </c>
      <c r="C9452">
        <v>304038.42</v>
      </c>
      <c r="D9452">
        <v>1838.42</v>
      </c>
      <c r="E9452">
        <v>321.44</v>
      </c>
      <c r="F9452">
        <v>4166.96</v>
      </c>
      <c r="G9452">
        <v>627.01</v>
      </c>
      <c r="H9452">
        <v>298923.01</v>
      </c>
      <c r="I9452">
        <v>62.81</v>
      </c>
      <c r="J9452">
        <v>7.03</v>
      </c>
      <c r="K9452">
        <v>55.77</v>
      </c>
    </row>
    <row r="9453" spans="1:11" x14ac:dyDescent="0.3">
      <c r="A9453" t="s">
        <v>828</v>
      </c>
      <c r="B9453" s="2">
        <v>46265</v>
      </c>
      <c r="C9453">
        <v>298923.01</v>
      </c>
      <c r="D9453">
        <v>1807.49</v>
      </c>
      <c r="E9453">
        <v>316.02999999999997</v>
      </c>
      <c r="F9453">
        <v>4096.8500000000004</v>
      </c>
      <c r="G9453">
        <v>616.46</v>
      </c>
      <c r="H9453">
        <v>293893.65999999997</v>
      </c>
      <c r="I9453">
        <v>61.75</v>
      </c>
      <c r="J9453">
        <v>7.03</v>
      </c>
      <c r="K9453">
        <v>54.72</v>
      </c>
    </row>
    <row r="9454" spans="1:11" x14ac:dyDescent="0.3">
      <c r="A9454" t="s">
        <v>828</v>
      </c>
      <c r="B9454" s="2">
        <v>46295</v>
      </c>
      <c r="C9454">
        <v>293893.65999999997</v>
      </c>
      <c r="D9454">
        <v>1777.08</v>
      </c>
      <c r="E9454">
        <v>310.70999999999998</v>
      </c>
      <c r="F9454">
        <v>4027.92</v>
      </c>
      <c r="G9454">
        <v>606.09</v>
      </c>
      <c r="H9454">
        <v>288948.93</v>
      </c>
      <c r="I9454">
        <v>60.71</v>
      </c>
      <c r="J9454">
        <v>7.03</v>
      </c>
      <c r="K9454">
        <v>53.68</v>
      </c>
    </row>
    <row r="9455" spans="1:11" x14ac:dyDescent="0.3">
      <c r="A9455" t="s">
        <v>828</v>
      </c>
      <c r="B9455" s="2">
        <v>46326</v>
      </c>
      <c r="C9455">
        <v>288948.93</v>
      </c>
      <c r="D9455">
        <v>1747.18</v>
      </c>
      <c r="E9455">
        <v>305.48</v>
      </c>
      <c r="F9455">
        <v>3960.15</v>
      </c>
      <c r="G9455">
        <v>595.89</v>
      </c>
      <c r="H9455">
        <v>284087.40000000002</v>
      </c>
      <c r="I9455">
        <v>59.69</v>
      </c>
      <c r="J9455">
        <v>7.03</v>
      </c>
      <c r="K9455">
        <v>52.66</v>
      </c>
    </row>
    <row r="9456" spans="1:11" x14ac:dyDescent="0.3">
      <c r="A9456" t="s">
        <v>828</v>
      </c>
      <c r="B9456" s="2">
        <v>46356</v>
      </c>
      <c r="C9456">
        <v>284087.40000000002</v>
      </c>
      <c r="D9456">
        <v>1717.78</v>
      </c>
      <c r="E9456">
        <v>300.35000000000002</v>
      </c>
      <c r="F9456">
        <v>3893.53</v>
      </c>
      <c r="G9456">
        <v>585.87</v>
      </c>
      <c r="H9456">
        <v>279307.65999999997</v>
      </c>
      <c r="I9456">
        <v>58.69</v>
      </c>
      <c r="J9456">
        <v>7.03</v>
      </c>
      <c r="K9456">
        <v>51.65</v>
      </c>
    </row>
    <row r="9457" spans="1:11" x14ac:dyDescent="0.3">
      <c r="A9457" t="s">
        <v>828</v>
      </c>
      <c r="B9457" s="2">
        <v>46387</v>
      </c>
      <c r="C9457">
        <v>279307.65999999997</v>
      </c>
      <c r="D9457">
        <v>1688.88</v>
      </c>
      <c r="E9457">
        <v>295.29000000000002</v>
      </c>
      <c r="F9457">
        <v>3828.02</v>
      </c>
      <c r="G9457">
        <v>576.01</v>
      </c>
      <c r="H9457">
        <v>274608.34000000003</v>
      </c>
      <c r="I9457">
        <v>57.7</v>
      </c>
      <c r="J9457">
        <v>7.03</v>
      </c>
      <c r="K9457">
        <v>50.67</v>
      </c>
    </row>
    <row r="9458" spans="1:11" x14ac:dyDescent="0.3">
      <c r="A9458" t="s">
        <v>829</v>
      </c>
      <c r="B9458" s="2">
        <v>46053</v>
      </c>
      <c r="C9458">
        <v>131758.69</v>
      </c>
      <c r="D9458">
        <v>756.29</v>
      </c>
      <c r="E9458">
        <v>821.78</v>
      </c>
      <c r="F9458">
        <v>1197.68</v>
      </c>
      <c r="G9458">
        <v>200.11</v>
      </c>
      <c r="H9458">
        <v>129539.12</v>
      </c>
      <c r="I9458">
        <v>27.22</v>
      </c>
      <c r="J9458">
        <v>4.84</v>
      </c>
      <c r="K9458">
        <v>22.37</v>
      </c>
    </row>
    <row r="9459" spans="1:11" x14ac:dyDescent="0.3">
      <c r="A9459" t="s">
        <v>829</v>
      </c>
      <c r="B9459" s="2">
        <v>46081</v>
      </c>
      <c r="C9459">
        <v>129539.12</v>
      </c>
      <c r="D9459">
        <v>743.55</v>
      </c>
      <c r="E9459">
        <v>807.94</v>
      </c>
      <c r="F9459">
        <v>1177.51</v>
      </c>
      <c r="G9459">
        <v>196.73</v>
      </c>
      <c r="H9459">
        <v>127356.95</v>
      </c>
      <c r="I9459">
        <v>26.76</v>
      </c>
      <c r="J9459">
        <v>4.84</v>
      </c>
      <c r="K9459">
        <v>21.92</v>
      </c>
    </row>
    <row r="9460" spans="1:11" x14ac:dyDescent="0.3">
      <c r="A9460" t="s">
        <v>829</v>
      </c>
      <c r="B9460" s="2">
        <v>46112</v>
      </c>
      <c r="C9460">
        <v>127356.95</v>
      </c>
      <c r="D9460">
        <v>731.03</v>
      </c>
      <c r="E9460">
        <v>794.32</v>
      </c>
      <c r="F9460">
        <v>1157.67</v>
      </c>
      <c r="G9460">
        <v>193.42</v>
      </c>
      <c r="H9460">
        <v>125211.53</v>
      </c>
      <c r="I9460">
        <v>26.31</v>
      </c>
      <c r="J9460">
        <v>4.84</v>
      </c>
      <c r="K9460">
        <v>21.47</v>
      </c>
    </row>
    <row r="9461" spans="1:11" x14ac:dyDescent="0.3">
      <c r="A9461" t="s">
        <v>829</v>
      </c>
      <c r="B9461" s="2">
        <v>46142</v>
      </c>
      <c r="C9461">
        <v>125211.53</v>
      </c>
      <c r="D9461">
        <v>718.71</v>
      </c>
      <c r="E9461">
        <v>780.94</v>
      </c>
      <c r="F9461">
        <v>1138.17</v>
      </c>
      <c r="G9461">
        <v>190.16</v>
      </c>
      <c r="H9461">
        <v>123102.26</v>
      </c>
      <c r="I9461">
        <v>25.87</v>
      </c>
      <c r="J9461">
        <v>4.84</v>
      </c>
      <c r="K9461">
        <v>21.02</v>
      </c>
    </row>
    <row r="9462" spans="1:11" x14ac:dyDescent="0.3">
      <c r="A9462" t="s">
        <v>829</v>
      </c>
      <c r="B9462" s="2">
        <v>46173</v>
      </c>
      <c r="C9462">
        <v>123102.26</v>
      </c>
      <c r="D9462">
        <v>706.61</v>
      </c>
      <c r="E9462">
        <v>767.79</v>
      </c>
      <c r="F9462">
        <v>1119</v>
      </c>
      <c r="G9462">
        <v>186.96</v>
      </c>
      <c r="H9462">
        <v>121028.51</v>
      </c>
      <c r="I9462">
        <v>25.43</v>
      </c>
      <c r="J9462">
        <v>4.84</v>
      </c>
      <c r="K9462">
        <v>20.59</v>
      </c>
    </row>
    <row r="9463" spans="1:11" x14ac:dyDescent="0.3">
      <c r="A9463" t="s">
        <v>829</v>
      </c>
      <c r="B9463" s="2">
        <v>46203</v>
      </c>
      <c r="C9463">
        <v>121028.51</v>
      </c>
      <c r="D9463">
        <v>694.7</v>
      </c>
      <c r="E9463">
        <v>754.85</v>
      </c>
      <c r="F9463">
        <v>1100.1500000000001</v>
      </c>
      <c r="G9463">
        <v>183.81</v>
      </c>
      <c r="H9463">
        <v>118989.7</v>
      </c>
      <c r="I9463">
        <v>25</v>
      </c>
      <c r="J9463">
        <v>4.84</v>
      </c>
      <c r="K9463">
        <v>20.16</v>
      </c>
    </row>
    <row r="9464" spans="1:11" x14ac:dyDescent="0.3">
      <c r="A9464" t="s">
        <v>829</v>
      </c>
      <c r="B9464" s="2">
        <v>46234</v>
      </c>
      <c r="C9464">
        <v>118989.7</v>
      </c>
      <c r="D9464">
        <v>683</v>
      </c>
      <c r="E9464">
        <v>742.14</v>
      </c>
      <c r="F9464">
        <v>1081.6099999999999</v>
      </c>
      <c r="G9464">
        <v>180.71</v>
      </c>
      <c r="H9464">
        <v>116985.24</v>
      </c>
      <c r="I9464">
        <v>24.58</v>
      </c>
      <c r="J9464">
        <v>4.84</v>
      </c>
      <c r="K9464">
        <v>19.739999999999998</v>
      </c>
    </row>
    <row r="9465" spans="1:11" x14ac:dyDescent="0.3">
      <c r="A9465" t="s">
        <v>829</v>
      </c>
      <c r="B9465" s="2">
        <v>46265</v>
      </c>
      <c r="C9465">
        <v>116985.24</v>
      </c>
      <c r="D9465">
        <v>671.5</v>
      </c>
      <c r="E9465">
        <v>729.64</v>
      </c>
      <c r="F9465">
        <v>1063.3900000000001</v>
      </c>
      <c r="G9465">
        <v>177.67</v>
      </c>
      <c r="H9465">
        <v>115014.54</v>
      </c>
      <c r="I9465">
        <v>24.17</v>
      </c>
      <c r="J9465">
        <v>4.84</v>
      </c>
      <c r="K9465">
        <v>19.32</v>
      </c>
    </row>
    <row r="9466" spans="1:11" x14ac:dyDescent="0.3">
      <c r="A9466" t="s">
        <v>829</v>
      </c>
      <c r="B9466" s="2">
        <v>46295</v>
      </c>
      <c r="C9466">
        <v>115014.54</v>
      </c>
      <c r="D9466">
        <v>660.18</v>
      </c>
      <c r="E9466">
        <v>717.35</v>
      </c>
      <c r="F9466">
        <v>1045.48</v>
      </c>
      <c r="G9466">
        <v>174.68</v>
      </c>
      <c r="H9466">
        <v>113077.04</v>
      </c>
      <c r="I9466">
        <v>23.76</v>
      </c>
      <c r="J9466">
        <v>4.84</v>
      </c>
      <c r="K9466">
        <v>18.920000000000002</v>
      </c>
    </row>
    <row r="9467" spans="1:11" x14ac:dyDescent="0.3">
      <c r="A9467" t="s">
        <v>829</v>
      </c>
      <c r="B9467" s="2">
        <v>46326</v>
      </c>
      <c r="C9467">
        <v>113077.04</v>
      </c>
      <c r="D9467">
        <v>649.05999999999995</v>
      </c>
      <c r="E9467">
        <v>705.26</v>
      </c>
      <c r="F9467">
        <v>1027.8699999999999</v>
      </c>
      <c r="G9467">
        <v>171.73</v>
      </c>
      <c r="H9467">
        <v>111172.18</v>
      </c>
      <c r="I9467">
        <v>23.36</v>
      </c>
      <c r="J9467">
        <v>4.84</v>
      </c>
      <c r="K9467">
        <v>18.52</v>
      </c>
    </row>
    <row r="9468" spans="1:11" x14ac:dyDescent="0.3">
      <c r="A9468" t="s">
        <v>829</v>
      </c>
      <c r="B9468" s="2">
        <v>46356</v>
      </c>
      <c r="C9468">
        <v>111172.18</v>
      </c>
      <c r="D9468">
        <v>638.13</v>
      </c>
      <c r="E9468">
        <v>693.38</v>
      </c>
      <c r="F9468">
        <v>1010.55</v>
      </c>
      <c r="G9468">
        <v>168.84</v>
      </c>
      <c r="H9468">
        <v>109299.41</v>
      </c>
      <c r="I9468">
        <v>22.97</v>
      </c>
      <c r="J9468">
        <v>4.84</v>
      </c>
      <c r="K9468">
        <v>18.12</v>
      </c>
    </row>
    <row r="9469" spans="1:11" x14ac:dyDescent="0.3">
      <c r="A9469" t="s">
        <v>829</v>
      </c>
      <c r="B9469" s="2">
        <v>46387</v>
      </c>
      <c r="C9469">
        <v>109299.41</v>
      </c>
      <c r="D9469">
        <v>627.38</v>
      </c>
      <c r="E9469">
        <v>681.7</v>
      </c>
      <c r="F9469">
        <v>993.53</v>
      </c>
      <c r="G9469">
        <v>166</v>
      </c>
      <c r="H9469">
        <v>107458.18</v>
      </c>
      <c r="I9469">
        <v>22.58</v>
      </c>
      <c r="J9469">
        <v>4.84</v>
      </c>
      <c r="K9469">
        <v>17.739999999999998</v>
      </c>
    </row>
    <row r="9470" spans="1:11" x14ac:dyDescent="0.3">
      <c r="A9470" t="s">
        <v>830</v>
      </c>
      <c r="B9470" s="2">
        <v>46053</v>
      </c>
      <c r="C9470">
        <v>483106.96</v>
      </c>
      <c r="D9470">
        <v>2263.7600000000002</v>
      </c>
      <c r="E9470">
        <v>2625.55</v>
      </c>
      <c r="F9470">
        <v>5005.8999999999996</v>
      </c>
      <c r="G9470">
        <v>921.39</v>
      </c>
      <c r="H9470">
        <v>474554.12</v>
      </c>
      <c r="I9470">
        <v>99.76</v>
      </c>
      <c r="J9470">
        <v>6.14</v>
      </c>
      <c r="K9470">
        <v>93.62</v>
      </c>
    </row>
    <row r="9471" spans="1:11" x14ac:dyDescent="0.3">
      <c r="A9471" t="s">
        <v>830</v>
      </c>
      <c r="B9471" s="2">
        <v>46081</v>
      </c>
      <c r="C9471">
        <v>474554.12</v>
      </c>
      <c r="D9471">
        <v>2223.6799999999998</v>
      </c>
      <c r="E9471">
        <v>2579.0700000000002</v>
      </c>
      <c r="F9471">
        <v>4917.28</v>
      </c>
      <c r="G9471">
        <v>905.07</v>
      </c>
      <c r="H9471">
        <v>466152.7</v>
      </c>
      <c r="I9471">
        <v>97.99</v>
      </c>
      <c r="J9471">
        <v>6.14</v>
      </c>
      <c r="K9471">
        <v>91.85</v>
      </c>
    </row>
    <row r="9472" spans="1:11" x14ac:dyDescent="0.3">
      <c r="A9472" t="s">
        <v>830</v>
      </c>
      <c r="B9472" s="2">
        <v>46112</v>
      </c>
      <c r="C9472">
        <v>466152.7</v>
      </c>
      <c r="D9472">
        <v>2184.31</v>
      </c>
      <c r="E9472">
        <v>2533.41</v>
      </c>
      <c r="F9472">
        <v>4830.22</v>
      </c>
      <c r="G9472">
        <v>889.05</v>
      </c>
      <c r="H9472">
        <v>457900.02</v>
      </c>
      <c r="I9472">
        <v>96.26</v>
      </c>
      <c r="J9472">
        <v>6.14</v>
      </c>
      <c r="K9472">
        <v>90.12</v>
      </c>
    </row>
    <row r="9473" spans="1:11" x14ac:dyDescent="0.3">
      <c r="A9473" t="s">
        <v>830</v>
      </c>
      <c r="B9473" s="2">
        <v>46142</v>
      </c>
      <c r="C9473">
        <v>457900.02</v>
      </c>
      <c r="D9473">
        <v>2145.64</v>
      </c>
      <c r="E9473">
        <v>2488.56</v>
      </c>
      <c r="F9473">
        <v>4744.71</v>
      </c>
      <c r="G9473">
        <v>873.31</v>
      </c>
      <c r="H9473">
        <v>449793.44</v>
      </c>
      <c r="I9473">
        <v>94.55</v>
      </c>
      <c r="J9473">
        <v>6.14</v>
      </c>
      <c r="K9473">
        <v>88.41</v>
      </c>
    </row>
    <row r="9474" spans="1:11" x14ac:dyDescent="0.3">
      <c r="A9474" t="s">
        <v>830</v>
      </c>
      <c r="B9474" s="2">
        <v>46173</v>
      </c>
      <c r="C9474">
        <v>449793.44</v>
      </c>
      <c r="D9474">
        <v>2107.66</v>
      </c>
      <c r="E9474">
        <v>2444.5</v>
      </c>
      <c r="F9474">
        <v>4660.71</v>
      </c>
      <c r="G9474">
        <v>857.85</v>
      </c>
      <c r="H9474">
        <v>441830.37</v>
      </c>
      <c r="I9474">
        <v>92.88</v>
      </c>
      <c r="J9474">
        <v>6.14</v>
      </c>
      <c r="K9474">
        <v>86.74</v>
      </c>
    </row>
    <row r="9475" spans="1:11" x14ac:dyDescent="0.3">
      <c r="A9475" t="s">
        <v>830</v>
      </c>
      <c r="B9475" s="2">
        <v>46203</v>
      </c>
      <c r="C9475">
        <v>441830.37</v>
      </c>
      <c r="D9475">
        <v>2070.34</v>
      </c>
      <c r="E9475">
        <v>2401.2199999999998</v>
      </c>
      <c r="F9475">
        <v>4578.2</v>
      </c>
      <c r="G9475">
        <v>842.66</v>
      </c>
      <c r="H9475">
        <v>434008.29</v>
      </c>
      <c r="I9475">
        <v>91.23</v>
      </c>
      <c r="J9475">
        <v>6.14</v>
      </c>
      <c r="K9475">
        <v>85.09</v>
      </c>
    </row>
    <row r="9476" spans="1:11" x14ac:dyDescent="0.3">
      <c r="A9476" t="s">
        <v>830</v>
      </c>
      <c r="B9476" s="2">
        <v>46234</v>
      </c>
      <c r="C9476">
        <v>434008.29</v>
      </c>
      <c r="D9476">
        <v>2033.69</v>
      </c>
      <c r="E9476">
        <v>2358.71</v>
      </c>
      <c r="F9476">
        <v>4497.1499999999996</v>
      </c>
      <c r="G9476">
        <v>827.74</v>
      </c>
      <c r="H9476">
        <v>426324.68</v>
      </c>
      <c r="I9476">
        <v>89.62</v>
      </c>
      <c r="J9476">
        <v>6.14</v>
      </c>
      <c r="K9476">
        <v>83.48</v>
      </c>
    </row>
    <row r="9477" spans="1:11" x14ac:dyDescent="0.3">
      <c r="A9477" t="s">
        <v>830</v>
      </c>
      <c r="B9477" s="2">
        <v>46265</v>
      </c>
      <c r="C9477">
        <v>426324.68</v>
      </c>
      <c r="D9477">
        <v>1997.69</v>
      </c>
      <c r="E9477">
        <v>2316.96</v>
      </c>
      <c r="F9477">
        <v>4417.53</v>
      </c>
      <c r="G9477">
        <v>813.09</v>
      </c>
      <c r="H9477">
        <v>418777.11</v>
      </c>
      <c r="I9477">
        <v>88.03</v>
      </c>
      <c r="J9477">
        <v>6.14</v>
      </c>
      <c r="K9477">
        <v>81.89</v>
      </c>
    </row>
    <row r="9478" spans="1:11" x14ac:dyDescent="0.3">
      <c r="A9478" t="s">
        <v>830</v>
      </c>
      <c r="B9478" s="2">
        <v>46295</v>
      </c>
      <c r="C9478">
        <v>418777.11</v>
      </c>
      <c r="D9478">
        <v>1962.32</v>
      </c>
      <c r="E9478">
        <v>2275.94</v>
      </c>
      <c r="F9478">
        <v>4339.32</v>
      </c>
      <c r="G9478">
        <v>798.69</v>
      </c>
      <c r="H9478">
        <v>411363.15</v>
      </c>
      <c r="I9478">
        <v>86.47</v>
      </c>
      <c r="J9478">
        <v>6.14</v>
      </c>
      <c r="K9478">
        <v>80.33</v>
      </c>
    </row>
    <row r="9479" spans="1:11" x14ac:dyDescent="0.3">
      <c r="A9479" t="s">
        <v>830</v>
      </c>
      <c r="B9479" s="2">
        <v>46326</v>
      </c>
      <c r="C9479">
        <v>411363.15</v>
      </c>
      <c r="D9479">
        <v>1927.58</v>
      </c>
      <c r="E9479">
        <v>2235.64</v>
      </c>
      <c r="F9479">
        <v>4262.5</v>
      </c>
      <c r="G9479">
        <v>784.55</v>
      </c>
      <c r="H9479">
        <v>404080.45</v>
      </c>
      <c r="I9479">
        <v>84.94</v>
      </c>
      <c r="J9479">
        <v>6.14</v>
      </c>
      <c r="K9479">
        <v>78.8</v>
      </c>
    </row>
    <row r="9480" spans="1:11" x14ac:dyDescent="0.3">
      <c r="A9480" t="s">
        <v>830</v>
      </c>
      <c r="B9480" s="2">
        <v>46356</v>
      </c>
      <c r="C9480">
        <v>404080.45</v>
      </c>
      <c r="D9480">
        <v>1893.45</v>
      </c>
      <c r="E9480">
        <v>2196.06</v>
      </c>
      <c r="F9480">
        <v>4187.04</v>
      </c>
      <c r="G9480">
        <v>770.67</v>
      </c>
      <c r="H9480">
        <v>396926.68</v>
      </c>
      <c r="I9480">
        <v>83.44</v>
      </c>
      <c r="J9480">
        <v>6.14</v>
      </c>
      <c r="K9480">
        <v>77.3</v>
      </c>
    </row>
    <row r="9481" spans="1:11" x14ac:dyDescent="0.3">
      <c r="A9481" t="s">
        <v>830</v>
      </c>
      <c r="B9481" s="2">
        <v>46387</v>
      </c>
      <c r="C9481">
        <v>396926.68</v>
      </c>
      <c r="D9481">
        <v>1859.93</v>
      </c>
      <c r="E9481">
        <v>2157.19</v>
      </c>
      <c r="F9481">
        <v>4112.91</v>
      </c>
      <c r="G9481">
        <v>757.02</v>
      </c>
      <c r="H9481">
        <v>389899.56</v>
      </c>
      <c r="I9481">
        <v>81.96</v>
      </c>
      <c r="J9481">
        <v>6.14</v>
      </c>
      <c r="K9481">
        <v>75.819999999999993</v>
      </c>
    </row>
    <row r="9482" spans="1:11" x14ac:dyDescent="0.3">
      <c r="A9482" t="s">
        <v>831</v>
      </c>
      <c r="B9482" s="2">
        <v>46053</v>
      </c>
      <c r="C9482">
        <v>232565.75</v>
      </c>
      <c r="D9482">
        <v>1259.54</v>
      </c>
      <c r="E9482">
        <v>565.16</v>
      </c>
      <c r="F9482">
        <v>3037.27</v>
      </c>
      <c r="G9482">
        <v>661.78</v>
      </c>
      <c r="H9482">
        <v>228301.55</v>
      </c>
      <c r="I9482">
        <v>57.61</v>
      </c>
      <c r="J9482">
        <v>7.13</v>
      </c>
      <c r="K9482">
        <v>50.48</v>
      </c>
    </row>
    <row r="9483" spans="1:11" x14ac:dyDescent="0.3">
      <c r="A9483" t="s">
        <v>831</v>
      </c>
      <c r="B9483" s="2">
        <v>46081</v>
      </c>
      <c r="C9483">
        <v>228301.55</v>
      </c>
      <c r="D9483">
        <v>1236.44</v>
      </c>
      <c r="E9483">
        <v>554.79</v>
      </c>
      <c r="F9483">
        <v>2981.58</v>
      </c>
      <c r="G9483">
        <v>649.64</v>
      </c>
      <c r="H9483">
        <v>224115.53</v>
      </c>
      <c r="I9483">
        <v>56.55</v>
      </c>
      <c r="J9483">
        <v>7.13</v>
      </c>
      <c r="K9483">
        <v>49.42</v>
      </c>
    </row>
    <row r="9484" spans="1:11" x14ac:dyDescent="0.3">
      <c r="A9484" t="s">
        <v>831</v>
      </c>
      <c r="B9484" s="2">
        <v>46112</v>
      </c>
      <c r="C9484">
        <v>224115.53</v>
      </c>
      <c r="D9484">
        <v>1213.77</v>
      </c>
      <c r="E9484">
        <v>544.62</v>
      </c>
      <c r="F9484">
        <v>2926.91</v>
      </c>
      <c r="G9484">
        <v>637.73</v>
      </c>
      <c r="H9484">
        <v>220006.27</v>
      </c>
      <c r="I9484">
        <v>55.52</v>
      </c>
      <c r="J9484">
        <v>7.13</v>
      </c>
      <c r="K9484">
        <v>48.39</v>
      </c>
    </row>
    <row r="9485" spans="1:11" x14ac:dyDescent="0.3">
      <c r="A9485" t="s">
        <v>831</v>
      </c>
      <c r="B9485" s="2">
        <v>46142</v>
      </c>
      <c r="C9485">
        <v>220006.27</v>
      </c>
      <c r="D9485">
        <v>1191.52</v>
      </c>
      <c r="E9485">
        <v>534.64</v>
      </c>
      <c r="F9485">
        <v>2873.25</v>
      </c>
      <c r="G9485">
        <v>626.04</v>
      </c>
      <c r="H9485">
        <v>215972.35</v>
      </c>
      <c r="I9485">
        <v>54.5</v>
      </c>
      <c r="J9485">
        <v>7.13</v>
      </c>
      <c r="K9485">
        <v>47.37</v>
      </c>
    </row>
    <row r="9486" spans="1:11" x14ac:dyDescent="0.3">
      <c r="A9486" t="s">
        <v>831</v>
      </c>
      <c r="B9486" s="2">
        <v>46173</v>
      </c>
      <c r="C9486">
        <v>215972.35</v>
      </c>
      <c r="D9486">
        <v>1169.67</v>
      </c>
      <c r="E9486">
        <v>524.83000000000004</v>
      </c>
      <c r="F9486">
        <v>2820.56</v>
      </c>
      <c r="G9486">
        <v>614.55999999999995</v>
      </c>
      <c r="H9486">
        <v>212012.39</v>
      </c>
      <c r="I9486">
        <v>53.5</v>
      </c>
      <c r="J9486">
        <v>7.13</v>
      </c>
      <c r="K9486">
        <v>46.37</v>
      </c>
    </row>
    <row r="9487" spans="1:11" x14ac:dyDescent="0.3">
      <c r="A9487" t="s">
        <v>831</v>
      </c>
      <c r="B9487" s="2">
        <v>46203</v>
      </c>
      <c r="C9487">
        <v>212012.39</v>
      </c>
      <c r="D9487">
        <v>1148.22</v>
      </c>
      <c r="E9487">
        <v>515.21</v>
      </c>
      <c r="F9487">
        <v>2768.85</v>
      </c>
      <c r="G9487">
        <v>603.29</v>
      </c>
      <c r="H9487">
        <v>208125.05</v>
      </c>
      <c r="I9487">
        <v>52.52</v>
      </c>
      <c r="J9487">
        <v>7.13</v>
      </c>
      <c r="K9487">
        <v>45.39</v>
      </c>
    </row>
    <row r="9488" spans="1:11" x14ac:dyDescent="0.3">
      <c r="A9488" t="s">
        <v>831</v>
      </c>
      <c r="B9488" s="2">
        <v>46234</v>
      </c>
      <c r="C9488">
        <v>208125.05</v>
      </c>
      <c r="D9488">
        <v>1127.17</v>
      </c>
      <c r="E9488">
        <v>505.76</v>
      </c>
      <c r="F9488">
        <v>2718.08</v>
      </c>
      <c r="G9488">
        <v>592.23</v>
      </c>
      <c r="H9488">
        <v>204308.98</v>
      </c>
      <c r="I9488">
        <v>51.55</v>
      </c>
      <c r="J9488">
        <v>7.13</v>
      </c>
      <c r="K9488">
        <v>44.43</v>
      </c>
    </row>
    <row r="9489" spans="1:11" x14ac:dyDescent="0.3">
      <c r="A9489" t="s">
        <v>831</v>
      </c>
      <c r="B9489" s="2">
        <v>46265</v>
      </c>
      <c r="C9489">
        <v>204308.98</v>
      </c>
      <c r="D9489">
        <v>1106.5</v>
      </c>
      <c r="E9489">
        <v>496.49</v>
      </c>
      <c r="F9489">
        <v>2668.24</v>
      </c>
      <c r="G9489">
        <v>581.37</v>
      </c>
      <c r="H9489">
        <v>200562.87</v>
      </c>
      <c r="I9489">
        <v>50.61</v>
      </c>
      <c r="J9489">
        <v>7.13</v>
      </c>
      <c r="K9489">
        <v>43.48</v>
      </c>
    </row>
    <row r="9490" spans="1:11" x14ac:dyDescent="0.3">
      <c r="A9490" t="s">
        <v>831</v>
      </c>
      <c r="B9490" s="2">
        <v>46295</v>
      </c>
      <c r="C9490">
        <v>200562.87</v>
      </c>
      <c r="D9490">
        <v>1086.22</v>
      </c>
      <c r="E9490">
        <v>487.39</v>
      </c>
      <c r="F9490">
        <v>2619.3200000000002</v>
      </c>
      <c r="G9490">
        <v>570.71</v>
      </c>
      <c r="H9490">
        <v>196885.46</v>
      </c>
      <c r="I9490">
        <v>49.68</v>
      </c>
      <c r="J9490">
        <v>7.13</v>
      </c>
      <c r="K9490">
        <v>42.55</v>
      </c>
    </row>
    <row r="9491" spans="1:11" x14ac:dyDescent="0.3">
      <c r="A9491" t="s">
        <v>831</v>
      </c>
      <c r="B9491" s="2">
        <v>46326</v>
      </c>
      <c r="C9491">
        <v>196885.46</v>
      </c>
      <c r="D9491">
        <v>1066.3</v>
      </c>
      <c r="E9491">
        <v>478.45</v>
      </c>
      <c r="F9491">
        <v>2571.29</v>
      </c>
      <c r="G9491">
        <v>560.25</v>
      </c>
      <c r="H9491">
        <v>193275.47</v>
      </c>
      <c r="I9491">
        <v>48.77</v>
      </c>
      <c r="J9491">
        <v>7.13</v>
      </c>
      <c r="K9491">
        <v>41.64</v>
      </c>
    </row>
    <row r="9492" spans="1:11" x14ac:dyDescent="0.3">
      <c r="A9492" t="s">
        <v>831</v>
      </c>
      <c r="B9492" s="2">
        <v>46356</v>
      </c>
      <c r="C9492">
        <v>193275.47</v>
      </c>
      <c r="D9492">
        <v>1046.75</v>
      </c>
      <c r="E9492">
        <v>469.68</v>
      </c>
      <c r="F9492">
        <v>2524.15</v>
      </c>
      <c r="G9492">
        <v>549.97</v>
      </c>
      <c r="H9492">
        <v>189731.67</v>
      </c>
      <c r="I9492">
        <v>47.88</v>
      </c>
      <c r="J9492">
        <v>7.13</v>
      </c>
      <c r="K9492">
        <v>40.75</v>
      </c>
    </row>
    <row r="9493" spans="1:11" x14ac:dyDescent="0.3">
      <c r="A9493" t="s">
        <v>831</v>
      </c>
      <c r="B9493" s="2">
        <v>46387</v>
      </c>
      <c r="C9493">
        <v>189731.67</v>
      </c>
      <c r="D9493">
        <v>1027.56</v>
      </c>
      <c r="E9493">
        <v>461.07</v>
      </c>
      <c r="F9493">
        <v>2477.86</v>
      </c>
      <c r="G9493">
        <v>539.89</v>
      </c>
      <c r="H9493">
        <v>186252.85</v>
      </c>
      <c r="I9493">
        <v>47</v>
      </c>
      <c r="J9493">
        <v>7.13</v>
      </c>
      <c r="K9493">
        <v>39.869999999999997</v>
      </c>
    </row>
    <row r="9494" spans="1:11" x14ac:dyDescent="0.3">
      <c r="A9494" t="s">
        <v>832</v>
      </c>
      <c r="B9494" s="2">
        <v>46053</v>
      </c>
      <c r="C9494">
        <v>171771.33</v>
      </c>
      <c r="D9494">
        <v>978.52</v>
      </c>
      <c r="E9494">
        <v>174.97</v>
      </c>
      <c r="F9494">
        <v>1014.79</v>
      </c>
      <c r="G9494">
        <v>385.32</v>
      </c>
      <c r="H9494">
        <v>170196.25</v>
      </c>
      <c r="I9494">
        <v>35.619999999999997</v>
      </c>
      <c r="J9494">
        <v>4.78</v>
      </c>
      <c r="K9494">
        <v>30.84</v>
      </c>
    </row>
    <row r="9495" spans="1:11" x14ac:dyDescent="0.3">
      <c r="A9495" t="s">
        <v>832</v>
      </c>
      <c r="B9495" s="2">
        <v>46081</v>
      </c>
      <c r="C9495">
        <v>170196.25</v>
      </c>
      <c r="D9495">
        <v>969.55</v>
      </c>
      <c r="E9495">
        <v>173.37</v>
      </c>
      <c r="F9495">
        <v>1005.49</v>
      </c>
      <c r="G9495">
        <v>381.79</v>
      </c>
      <c r="H9495">
        <v>168635.61</v>
      </c>
      <c r="I9495">
        <v>35.29</v>
      </c>
      <c r="J9495">
        <v>4.78</v>
      </c>
      <c r="K9495">
        <v>30.51</v>
      </c>
    </row>
    <row r="9496" spans="1:11" x14ac:dyDescent="0.3">
      <c r="A9496" t="s">
        <v>832</v>
      </c>
      <c r="B9496" s="2">
        <v>46112</v>
      </c>
      <c r="C9496">
        <v>168635.61</v>
      </c>
      <c r="D9496">
        <v>960.66</v>
      </c>
      <c r="E9496">
        <v>171.78</v>
      </c>
      <c r="F9496">
        <v>996.27</v>
      </c>
      <c r="G9496">
        <v>378.29</v>
      </c>
      <c r="H9496">
        <v>167089.28</v>
      </c>
      <c r="I9496">
        <v>34.97</v>
      </c>
      <c r="J9496">
        <v>4.78</v>
      </c>
      <c r="K9496">
        <v>30.19</v>
      </c>
    </row>
    <row r="9497" spans="1:11" x14ac:dyDescent="0.3">
      <c r="A9497" t="s">
        <v>832</v>
      </c>
      <c r="B9497" s="2">
        <v>46142</v>
      </c>
      <c r="C9497">
        <v>167089.28</v>
      </c>
      <c r="D9497">
        <v>951.85</v>
      </c>
      <c r="E9497">
        <v>170.2</v>
      </c>
      <c r="F9497">
        <v>987.13</v>
      </c>
      <c r="G9497">
        <v>374.82</v>
      </c>
      <c r="H9497">
        <v>165557.13</v>
      </c>
      <c r="I9497">
        <v>34.65</v>
      </c>
      <c r="J9497">
        <v>4.78</v>
      </c>
      <c r="K9497">
        <v>29.87</v>
      </c>
    </row>
    <row r="9498" spans="1:11" x14ac:dyDescent="0.3">
      <c r="A9498" t="s">
        <v>832</v>
      </c>
      <c r="B9498" s="2">
        <v>46173</v>
      </c>
      <c r="C9498">
        <v>165557.13</v>
      </c>
      <c r="D9498">
        <v>943.12</v>
      </c>
      <c r="E9498">
        <v>168.64</v>
      </c>
      <c r="F9498">
        <v>978.08</v>
      </c>
      <c r="G9498">
        <v>371.38</v>
      </c>
      <c r="H9498">
        <v>164039.03</v>
      </c>
      <c r="I9498">
        <v>34.33</v>
      </c>
      <c r="J9498">
        <v>4.78</v>
      </c>
      <c r="K9498">
        <v>29.55</v>
      </c>
    </row>
    <row r="9499" spans="1:11" x14ac:dyDescent="0.3">
      <c r="A9499" t="s">
        <v>832</v>
      </c>
      <c r="B9499" s="2">
        <v>46203</v>
      </c>
      <c r="C9499">
        <v>164039.03</v>
      </c>
      <c r="D9499">
        <v>934.48</v>
      </c>
      <c r="E9499">
        <v>167.1</v>
      </c>
      <c r="F9499">
        <v>969.11</v>
      </c>
      <c r="G9499">
        <v>367.97</v>
      </c>
      <c r="H9499">
        <v>162534.85</v>
      </c>
      <c r="I9499">
        <v>34.020000000000003</v>
      </c>
      <c r="J9499">
        <v>4.78</v>
      </c>
      <c r="K9499">
        <v>29.24</v>
      </c>
    </row>
    <row r="9500" spans="1:11" x14ac:dyDescent="0.3">
      <c r="A9500" t="s">
        <v>832</v>
      </c>
      <c r="B9500" s="2">
        <v>46234</v>
      </c>
      <c r="C9500">
        <v>162534.85</v>
      </c>
      <c r="D9500">
        <v>925.91</v>
      </c>
      <c r="E9500">
        <v>165.56</v>
      </c>
      <c r="F9500">
        <v>960.22</v>
      </c>
      <c r="G9500">
        <v>364.6</v>
      </c>
      <c r="H9500">
        <v>161044.46</v>
      </c>
      <c r="I9500">
        <v>33.71</v>
      </c>
      <c r="J9500">
        <v>4.78</v>
      </c>
      <c r="K9500">
        <v>28.93</v>
      </c>
    </row>
    <row r="9501" spans="1:11" x14ac:dyDescent="0.3">
      <c r="A9501" t="s">
        <v>832</v>
      </c>
      <c r="B9501" s="2">
        <v>46265</v>
      </c>
      <c r="C9501">
        <v>161044.46</v>
      </c>
      <c r="D9501">
        <v>917.42</v>
      </c>
      <c r="E9501">
        <v>164.05</v>
      </c>
      <c r="F9501">
        <v>951.42</v>
      </c>
      <c r="G9501">
        <v>361.26</v>
      </c>
      <c r="H9501">
        <v>159567.74</v>
      </c>
      <c r="I9501">
        <v>33.4</v>
      </c>
      <c r="J9501">
        <v>4.78</v>
      </c>
      <c r="K9501">
        <v>28.62</v>
      </c>
    </row>
    <row r="9502" spans="1:11" x14ac:dyDescent="0.3">
      <c r="A9502" t="s">
        <v>832</v>
      </c>
      <c r="B9502" s="2">
        <v>46295</v>
      </c>
      <c r="C9502">
        <v>159567.74</v>
      </c>
      <c r="D9502">
        <v>909</v>
      </c>
      <c r="E9502">
        <v>162.54</v>
      </c>
      <c r="F9502">
        <v>942.69</v>
      </c>
      <c r="G9502">
        <v>357.94</v>
      </c>
      <c r="H9502">
        <v>158104.56</v>
      </c>
      <c r="I9502">
        <v>33.090000000000003</v>
      </c>
      <c r="J9502">
        <v>4.78</v>
      </c>
      <c r="K9502">
        <v>28.31</v>
      </c>
    </row>
    <row r="9503" spans="1:11" x14ac:dyDescent="0.3">
      <c r="A9503" t="s">
        <v>832</v>
      </c>
      <c r="B9503" s="2">
        <v>46326</v>
      </c>
      <c r="C9503">
        <v>158104.56</v>
      </c>
      <c r="D9503">
        <v>900.67</v>
      </c>
      <c r="E9503">
        <v>161.05000000000001</v>
      </c>
      <c r="F9503">
        <v>934.05</v>
      </c>
      <c r="G9503">
        <v>354.66</v>
      </c>
      <c r="H9503">
        <v>156654.79999999999</v>
      </c>
      <c r="I9503">
        <v>32.79</v>
      </c>
      <c r="J9503">
        <v>4.78</v>
      </c>
      <c r="K9503">
        <v>28.01</v>
      </c>
    </row>
    <row r="9504" spans="1:11" x14ac:dyDescent="0.3">
      <c r="A9504" t="s">
        <v>832</v>
      </c>
      <c r="B9504" s="2">
        <v>46356</v>
      </c>
      <c r="C9504">
        <v>156654.79999999999</v>
      </c>
      <c r="D9504">
        <v>892.41</v>
      </c>
      <c r="E9504">
        <v>159.57</v>
      </c>
      <c r="F9504">
        <v>925.49</v>
      </c>
      <c r="G9504">
        <v>351.41</v>
      </c>
      <c r="H9504">
        <v>155218.32999999999</v>
      </c>
      <c r="I9504">
        <v>32.49</v>
      </c>
      <c r="J9504">
        <v>4.78</v>
      </c>
      <c r="K9504">
        <v>27.71</v>
      </c>
    </row>
    <row r="9505" spans="1:11" x14ac:dyDescent="0.3">
      <c r="A9505" t="s">
        <v>832</v>
      </c>
      <c r="B9505" s="2">
        <v>46387</v>
      </c>
      <c r="C9505">
        <v>155218.32999999999</v>
      </c>
      <c r="D9505">
        <v>884.23</v>
      </c>
      <c r="E9505">
        <v>158.11000000000001</v>
      </c>
      <c r="F9505">
        <v>917</v>
      </c>
      <c r="G9505">
        <v>348.19</v>
      </c>
      <c r="H9505">
        <v>153795.03</v>
      </c>
      <c r="I9505">
        <v>32.19</v>
      </c>
      <c r="J9505">
        <v>4.78</v>
      </c>
      <c r="K9505">
        <v>27.41</v>
      </c>
    </row>
    <row r="9506" spans="1:11" x14ac:dyDescent="0.3">
      <c r="A9506" t="s">
        <v>833</v>
      </c>
      <c r="B9506" s="2">
        <v>46053</v>
      </c>
      <c r="C9506">
        <v>390257.89</v>
      </c>
      <c r="D9506">
        <v>1771.45</v>
      </c>
      <c r="E9506">
        <v>609.02</v>
      </c>
      <c r="F9506">
        <v>4877.8999999999996</v>
      </c>
      <c r="G9506">
        <v>593.85</v>
      </c>
      <c r="H9506">
        <v>384177.11</v>
      </c>
      <c r="I9506">
        <v>80.67</v>
      </c>
      <c r="J9506">
        <v>4.96</v>
      </c>
      <c r="K9506">
        <v>75.709999999999994</v>
      </c>
    </row>
    <row r="9507" spans="1:11" x14ac:dyDescent="0.3">
      <c r="A9507" t="s">
        <v>833</v>
      </c>
      <c r="B9507" s="2">
        <v>46081</v>
      </c>
      <c r="C9507">
        <v>384177.11</v>
      </c>
      <c r="D9507">
        <v>1743.84</v>
      </c>
      <c r="E9507">
        <v>599.53</v>
      </c>
      <c r="F9507">
        <v>4801.8999999999996</v>
      </c>
      <c r="G9507">
        <v>584.6</v>
      </c>
      <c r="H9507">
        <v>378191.08</v>
      </c>
      <c r="I9507">
        <v>79.41</v>
      </c>
      <c r="J9507">
        <v>4.96</v>
      </c>
      <c r="K9507">
        <v>74.45</v>
      </c>
    </row>
    <row r="9508" spans="1:11" x14ac:dyDescent="0.3">
      <c r="A9508" t="s">
        <v>833</v>
      </c>
      <c r="B9508" s="2">
        <v>46112</v>
      </c>
      <c r="C9508">
        <v>378191.08</v>
      </c>
      <c r="D9508">
        <v>1716.67</v>
      </c>
      <c r="E9508">
        <v>590.19000000000005</v>
      </c>
      <c r="F9508">
        <v>4727.08</v>
      </c>
      <c r="G9508">
        <v>575.49</v>
      </c>
      <c r="H9508">
        <v>372298.31</v>
      </c>
      <c r="I9508">
        <v>78.180000000000007</v>
      </c>
      <c r="J9508">
        <v>4.96</v>
      </c>
      <c r="K9508">
        <v>73.209999999999994</v>
      </c>
    </row>
    <row r="9509" spans="1:11" x14ac:dyDescent="0.3">
      <c r="A9509" t="s">
        <v>833</v>
      </c>
      <c r="B9509" s="2">
        <v>46142</v>
      </c>
      <c r="C9509">
        <v>372298.31</v>
      </c>
      <c r="D9509">
        <v>1689.92</v>
      </c>
      <c r="E9509">
        <v>581</v>
      </c>
      <c r="F9509">
        <v>4653.42</v>
      </c>
      <c r="G9509">
        <v>566.53</v>
      </c>
      <c r="H9509">
        <v>366497.37</v>
      </c>
      <c r="I9509">
        <v>76.959999999999994</v>
      </c>
      <c r="J9509">
        <v>4.96</v>
      </c>
      <c r="K9509">
        <v>71.989999999999995</v>
      </c>
    </row>
    <row r="9510" spans="1:11" x14ac:dyDescent="0.3">
      <c r="A9510" t="s">
        <v>833</v>
      </c>
      <c r="B9510" s="2">
        <v>46173</v>
      </c>
      <c r="C9510">
        <v>366497.37</v>
      </c>
      <c r="D9510">
        <v>1663.59</v>
      </c>
      <c r="E9510">
        <v>571.94000000000005</v>
      </c>
      <c r="F9510">
        <v>4580.92</v>
      </c>
      <c r="G9510">
        <v>557.70000000000005</v>
      </c>
      <c r="H9510">
        <v>360786.81</v>
      </c>
      <c r="I9510">
        <v>75.760000000000005</v>
      </c>
      <c r="J9510">
        <v>4.96</v>
      </c>
      <c r="K9510">
        <v>70.8</v>
      </c>
    </row>
    <row r="9511" spans="1:11" x14ac:dyDescent="0.3">
      <c r="A9511" t="s">
        <v>833</v>
      </c>
      <c r="B9511" s="2">
        <v>46203</v>
      </c>
      <c r="C9511">
        <v>360786.81</v>
      </c>
      <c r="D9511">
        <v>1637.67</v>
      </c>
      <c r="E9511">
        <v>563.03</v>
      </c>
      <c r="F9511">
        <v>4509.54</v>
      </c>
      <c r="G9511">
        <v>549.01</v>
      </c>
      <c r="H9511">
        <v>355165.23</v>
      </c>
      <c r="I9511">
        <v>74.58</v>
      </c>
      <c r="J9511">
        <v>4.96</v>
      </c>
      <c r="K9511">
        <v>69.61</v>
      </c>
    </row>
    <row r="9512" spans="1:11" x14ac:dyDescent="0.3">
      <c r="A9512" t="s">
        <v>833</v>
      </c>
      <c r="B9512" s="2">
        <v>46234</v>
      </c>
      <c r="C9512">
        <v>355165.23</v>
      </c>
      <c r="D9512">
        <v>1612.15</v>
      </c>
      <c r="E9512">
        <v>554.26</v>
      </c>
      <c r="F9512">
        <v>4439.2700000000004</v>
      </c>
      <c r="G9512">
        <v>540.45000000000005</v>
      </c>
      <c r="H9512">
        <v>349631.25</v>
      </c>
      <c r="I9512">
        <v>73.42</v>
      </c>
      <c r="J9512">
        <v>4.96</v>
      </c>
      <c r="K9512">
        <v>68.45</v>
      </c>
    </row>
    <row r="9513" spans="1:11" x14ac:dyDescent="0.3">
      <c r="A9513" t="s">
        <v>833</v>
      </c>
      <c r="B9513" s="2">
        <v>46265</v>
      </c>
      <c r="C9513">
        <v>349631.25</v>
      </c>
      <c r="D9513">
        <v>1587.03</v>
      </c>
      <c r="E9513">
        <v>545.62</v>
      </c>
      <c r="F9513">
        <v>4370.1000000000004</v>
      </c>
      <c r="G9513">
        <v>532.03</v>
      </c>
      <c r="H9513">
        <v>344183.49</v>
      </c>
      <c r="I9513">
        <v>72.27</v>
      </c>
      <c r="J9513">
        <v>4.96</v>
      </c>
      <c r="K9513">
        <v>67.31</v>
      </c>
    </row>
    <row r="9514" spans="1:11" x14ac:dyDescent="0.3">
      <c r="A9514" t="s">
        <v>833</v>
      </c>
      <c r="B9514" s="2">
        <v>46295</v>
      </c>
      <c r="C9514">
        <v>344183.49</v>
      </c>
      <c r="D9514">
        <v>1562.31</v>
      </c>
      <c r="E9514">
        <v>537.12</v>
      </c>
      <c r="F9514">
        <v>4302.01</v>
      </c>
      <c r="G9514">
        <v>523.74</v>
      </c>
      <c r="H9514">
        <v>338820.61</v>
      </c>
      <c r="I9514">
        <v>71.150000000000006</v>
      </c>
      <c r="J9514">
        <v>4.96</v>
      </c>
      <c r="K9514">
        <v>66.180000000000007</v>
      </c>
    </row>
    <row r="9515" spans="1:11" x14ac:dyDescent="0.3">
      <c r="A9515" t="s">
        <v>833</v>
      </c>
      <c r="B9515" s="2">
        <v>46326</v>
      </c>
      <c r="C9515">
        <v>338820.61</v>
      </c>
      <c r="D9515">
        <v>1537.96</v>
      </c>
      <c r="E9515">
        <v>528.75</v>
      </c>
      <c r="F9515">
        <v>4234.9799999999996</v>
      </c>
      <c r="G9515">
        <v>515.58000000000004</v>
      </c>
      <c r="H9515">
        <v>333541.3</v>
      </c>
      <c r="I9515">
        <v>70.040000000000006</v>
      </c>
      <c r="J9515">
        <v>4.96</v>
      </c>
      <c r="K9515">
        <v>65.069999999999993</v>
      </c>
    </row>
    <row r="9516" spans="1:11" x14ac:dyDescent="0.3">
      <c r="A9516" t="s">
        <v>833</v>
      </c>
      <c r="B9516" s="2">
        <v>46356</v>
      </c>
      <c r="C9516">
        <v>333541.3</v>
      </c>
      <c r="D9516">
        <v>1514</v>
      </c>
      <c r="E9516">
        <v>520.51</v>
      </c>
      <c r="F9516">
        <v>4168.99</v>
      </c>
      <c r="G9516">
        <v>507.55</v>
      </c>
      <c r="H9516">
        <v>328344.24</v>
      </c>
      <c r="I9516">
        <v>68.95</v>
      </c>
      <c r="J9516">
        <v>4.96</v>
      </c>
      <c r="K9516">
        <v>63.98</v>
      </c>
    </row>
    <row r="9517" spans="1:11" x14ac:dyDescent="0.3">
      <c r="A9517" t="s">
        <v>833</v>
      </c>
      <c r="B9517" s="2">
        <v>46387</v>
      </c>
      <c r="C9517">
        <v>328344.24</v>
      </c>
      <c r="D9517">
        <v>1490.41</v>
      </c>
      <c r="E9517">
        <v>512.4</v>
      </c>
      <c r="F9517">
        <v>4104.03</v>
      </c>
      <c r="G9517">
        <v>499.64</v>
      </c>
      <c r="H9517">
        <v>323228.17</v>
      </c>
      <c r="I9517">
        <v>67.87</v>
      </c>
      <c r="J9517">
        <v>4.96</v>
      </c>
      <c r="K9517">
        <v>62.91</v>
      </c>
    </row>
    <row r="9518" spans="1:11" x14ac:dyDescent="0.3">
      <c r="A9518" t="s">
        <v>834</v>
      </c>
      <c r="B9518" s="2">
        <v>46053</v>
      </c>
      <c r="C9518">
        <v>472196.23</v>
      </c>
      <c r="D9518">
        <v>2469.98</v>
      </c>
      <c r="E9518">
        <v>555.07000000000005</v>
      </c>
      <c r="F9518">
        <v>6898.55</v>
      </c>
      <c r="G9518">
        <v>1038.5999999999999</v>
      </c>
      <c r="H9518">
        <v>463704.01</v>
      </c>
      <c r="I9518">
        <v>97.49</v>
      </c>
      <c r="J9518">
        <v>18.66</v>
      </c>
      <c r="K9518">
        <v>78.83</v>
      </c>
    </row>
    <row r="9519" spans="1:11" x14ac:dyDescent="0.3">
      <c r="A9519" t="s">
        <v>834</v>
      </c>
      <c r="B9519" s="2">
        <v>46081</v>
      </c>
      <c r="C9519">
        <v>463704.01</v>
      </c>
      <c r="D9519">
        <v>2425.56</v>
      </c>
      <c r="E9519">
        <v>545.09</v>
      </c>
      <c r="F9519">
        <v>6774.49</v>
      </c>
      <c r="G9519">
        <v>1019.92</v>
      </c>
      <c r="H9519">
        <v>455364.51</v>
      </c>
      <c r="I9519">
        <v>95.74</v>
      </c>
      <c r="J9519">
        <v>18.66</v>
      </c>
      <c r="K9519">
        <v>77.08</v>
      </c>
    </row>
    <row r="9520" spans="1:11" x14ac:dyDescent="0.3">
      <c r="A9520" t="s">
        <v>834</v>
      </c>
      <c r="B9520" s="2">
        <v>46112</v>
      </c>
      <c r="C9520">
        <v>455364.51</v>
      </c>
      <c r="D9520">
        <v>2381.94</v>
      </c>
      <c r="E9520">
        <v>535.28</v>
      </c>
      <c r="F9520">
        <v>6652.65</v>
      </c>
      <c r="G9520">
        <v>1001.58</v>
      </c>
      <c r="H9520">
        <v>447175</v>
      </c>
      <c r="I9520">
        <v>94.01</v>
      </c>
      <c r="J9520">
        <v>18.66</v>
      </c>
      <c r="K9520">
        <v>75.349999999999994</v>
      </c>
    </row>
    <row r="9521" spans="1:11" x14ac:dyDescent="0.3">
      <c r="A9521" t="s">
        <v>834</v>
      </c>
      <c r="B9521" s="2">
        <v>46142</v>
      </c>
      <c r="C9521">
        <v>447175</v>
      </c>
      <c r="D9521">
        <v>2339.1</v>
      </c>
      <c r="E9521">
        <v>525.66</v>
      </c>
      <c r="F9521">
        <v>6533</v>
      </c>
      <c r="G9521">
        <v>983.57</v>
      </c>
      <c r="H9521">
        <v>439132.77</v>
      </c>
      <c r="I9521">
        <v>92.32</v>
      </c>
      <c r="J9521">
        <v>18.66</v>
      </c>
      <c r="K9521">
        <v>73.66</v>
      </c>
    </row>
    <row r="9522" spans="1:11" x14ac:dyDescent="0.3">
      <c r="A9522" t="s">
        <v>834</v>
      </c>
      <c r="B9522" s="2">
        <v>46173</v>
      </c>
      <c r="C9522">
        <v>439132.77</v>
      </c>
      <c r="D9522">
        <v>2297.0300000000002</v>
      </c>
      <c r="E9522">
        <v>516.20000000000005</v>
      </c>
      <c r="F9522">
        <v>6415.51</v>
      </c>
      <c r="G9522">
        <v>965.88</v>
      </c>
      <c r="H9522">
        <v>431235.18</v>
      </c>
      <c r="I9522">
        <v>90.66</v>
      </c>
      <c r="J9522">
        <v>18.66</v>
      </c>
      <c r="K9522">
        <v>72</v>
      </c>
    </row>
    <row r="9523" spans="1:11" x14ac:dyDescent="0.3">
      <c r="A9523" t="s">
        <v>834</v>
      </c>
      <c r="B9523" s="2">
        <v>46203</v>
      </c>
      <c r="C9523">
        <v>431235.18</v>
      </c>
      <c r="D9523">
        <v>2255.7199999999998</v>
      </c>
      <c r="E9523">
        <v>506.92</v>
      </c>
      <c r="F9523">
        <v>6300.13</v>
      </c>
      <c r="G9523">
        <v>948.51</v>
      </c>
      <c r="H9523">
        <v>423479.62</v>
      </c>
      <c r="I9523">
        <v>89.03</v>
      </c>
      <c r="J9523">
        <v>18.66</v>
      </c>
      <c r="K9523">
        <v>70.37</v>
      </c>
    </row>
    <row r="9524" spans="1:11" x14ac:dyDescent="0.3">
      <c r="A9524" t="s">
        <v>834</v>
      </c>
      <c r="B9524" s="2">
        <v>46234</v>
      </c>
      <c r="C9524">
        <v>423479.62</v>
      </c>
      <c r="D9524">
        <v>2215.15</v>
      </c>
      <c r="E9524">
        <v>497.8</v>
      </c>
      <c r="F9524">
        <v>6186.83</v>
      </c>
      <c r="G9524">
        <v>931.45</v>
      </c>
      <c r="H9524">
        <v>415863.54</v>
      </c>
      <c r="I9524">
        <v>87.43</v>
      </c>
      <c r="J9524">
        <v>18.66</v>
      </c>
      <c r="K9524">
        <v>68.77</v>
      </c>
    </row>
    <row r="9525" spans="1:11" x14ac:dyDescent="0.3">
      <c r="A9525" t="s">
        <v>834</v>
      </c>
      <c r="B9525" s="2">
        <v>46265</v>
      </c>
      <c r="C9525">
        <v>415863.54</v>
      </c>
      <c r="D9525">
        <v>2175.31</v>
      </c>
      <c r="E9525">
        <v>488.85</v>
      </c>
      <c r="F9525">
        <v>6075.56</v>
      </c>
      <c r="G9525">
        <v>914.7</v>
      </c>
      <c r="H9525">
        <v>408384.43</v>
      </c>
      <c r="I9525">
        <v>85.86</v>
      </c>
      <c r="J9525">
        <v>18.66</v>
      </c>
      <c r="K9525">
        <v>67.2</v>
      </c>
    </row>
    <row r="9526" spans="1:11" x14ac:dyDescent="0.3">
      <c r="A9526" t="s">
        <v>834</v>
      </c>
      <c r="B9526" s="2">
        <v>46295</v>
      </c>
      <c r="C9526">
        <v>408384.43</v>
      </c>
      <c r="D9526">
        <v>2136.19</v>
      </c>
      <c r="E9526">
        <v>480.06</v>
      </c>
      <c r="F9526">
        <v>5966.29</v>
      </c>
      <c r="G9526">
        <v>898.25</v>
      </c>
      <c r="H9526">
        <v>401039.83</v>
      </c>
      <c r="I9526">
        <v>84.32</v>
      </c>
      <c r="J9526">
        <v>18.66</v>
      </c>
      <c r="K9526">
        <v>65.66</v>
      </c>
    </row>
    <row r="9527" spans="1:11" x14ac:dyDescent="0.3">
      <c r="A9527" t="s">
        <v>834</v>
      </c>
      <c r="B9527" s="2">
        <v>46326</v>
      </c>
      <c r="C9527">
        <v>401039.83</v>
      </c>
      <c r="D9527">
        <v>2097.77</v>
      </c>
      <c r="E9527">
        <v>471.42</v>
      </c>
      <c r="F9527">
        <v>5858.99</v>
      </c>
      <c r="G9527">
        <v>882.09</v>
      </c>
      <c r="H9527">
        <v>393827.32</v>
      </c>
      <c r="I9527">
        <v>82.8</v>
      </c>
      <c r="J9527">
        <v>18.66</v>
      </c>
      <c r="K9527">
        <v>64.14</v>
      </c>
    </row>
    <row r="9528" spans="1:11" x14ac:dyDescent="0.3">
      <c r="A9528" t="s">
        <v>834</v>
      </c>
      <c r="B9528" s="2">
        <v>46356</v>
      </c>
      <c r="C9528">
        <v>393827.32</v>
      </c>
      <c r="D9528">
        <v>2060.0500000000002</v>
      </c>
      <c r="E9528">
        <v>462.95</v>
      </c>
      <c r="F9528">
        <v>5753.62</v>
      </c>
      <c r="G9528">
        <v>866.23</v>
      </c>
      <c r="H9528">
        <v>386744.53</v>
      </c>
      <c r="I9528">
        <v>81.31</v>
      </c>
      <c r="J9528">
        <v>18.66</v>
      </c>
      <c r="K9528">
        <v>62.65</v>
      </c>
    </row>
    <row r="9529" spans="1:11" x14ac:dyDescent="0.3">
      <c r="A9529" t="s">
        <v>834</v>
      </c>
      <c r="B9529" s="2">
        <v>46387</v>
      </c>
      <c r="C9529">
        <v>386744.53</v>
      </c>
      <c r="D9529">
        <v>2023</v>
      </c>
      <c r="E9529">
        <v>454.62</v>
      </c>
      <c r="F9529">
        <v>5650.15</v>
      </c>
      <c r="G9529">
        <v>850.65</v>
      </c>
      <c r="H9529">
        <v>379789.11</v>
      </c>
      <c r="I9529">
        <v>79.849999999999994</v>
      </c>
      <c r="J9529">
        <v>18.66</v>
      </c>
      <c r="K9529">
        <v>61.19</v>
      </c>
    </row>
    <row r="9530" spans="1:11" x14ac:dyDescent="0.3">
      <c r="A9530" t="s">
        <v>835</v>
      </c>
      <c r="B9530" s="2">
        <v>46053</v>
      </c>
      <c r="C9530">
        <v>127790.04</v>
      </c>
      <c r="D9530">
        <v>660.14</v>
      </c>
      <c r="E9530">
        <v>443.26</v>
      </c>
      <c r="F9530">
        <v>587.69000000000005</v>
      </c>
      <c r="G9530">
        <v>254.25</v>
      </c>
      <c r="H9530">
        <v>126504.84</v>
      </c>
      <c r="I9530">
        <v>29.14</v>
      </c>
      <c r="J9530">
        <v>25.13</v>
      </c>
      <c r="K9530">
        <v>4.01</v>
      </c>
    </row>
    <row r="9531" spans="1:11" x14ac:dyDescent="0.3">
      <c r="A9531" t="s">
        <v>835</v>
      </c>
      <c r="B9531" s="2">
        <v>46081</v>
      </c>
      <c r="C9531">
        <v>126504.84</v>
      </c>
      <c r="D9531">
        <v>653.5</v>
      </c>
      <c r="E9531">
        <v>438.8</v>
      </c>
      <c r="F9531">
        <v>581.78</v>
      </c>
      <c r="G9531">
        <v>251.7</v>
      </c>
      <c r="H9531">
        <v>125232.56</v>
      </c>
      <c r="I9531">
        <v>28.84</v>
      </c>
      <c r="J9531">
        <v>25.13</v>
      </c>
      <c r="K9531">
        <v>3.72</v>
      </c>
    </row>
    <row r="9532" spans="1:11" x14ac:dyDescent="0.3">
      <c r="A9532" t="s">
        <v>835</v>
      </c>
      <c r="B9532" s="2">
        <v>46112</v>
      </c>
      <c r="C9532">
        <v>125232.56</v>
      </c>
      <c r="D9532">
        <v>646.92999999999995</v>
      </c>
      <c r="E9532">
        <v>434.39</v>
      </c>
      <c r="F9532">
        <v>575.92999999999995</v>
      </c>
      <c r="G9532">
        <v>249.17</v>
      </c>
      <c r="H9532">
        <v>123973.07</v>
      </c>
      <c r="I9532">
        <v>28.55</v>
      </c>
      <c r="J9532">
        <v>25.13</v>
      </c>
      <c r="K9532">
        <v>3.43</v>
      </c>
    </row>
    <row r="9533" spans="1:11" x14ac:dyDescent="0.3">
      <c r="A9533" t="s">
        <v>835</v>
      </c>
      <c r="B9533" s="2">
        <v>46142</v>
      </c>
      <c r="C9533">
        <v>123973.07</v>
      </c>
      <c r="D9533">
        <v>640.41999999999996</v>
      </c>
      <c r="E9533">
        <v>430.02</v>
      </c>
      <c r="F9533">
        <v>570.14</v>
      </c>
      <c r="G9533">
        <v>246.66</v>
      </c>
      <c r="H9533">
        <v>122726.26</v>
      </c>
      <c r="I9533">
        <v>28.27</v>
      </c>
      <c r="J9533">
        <v>25.13</v>
      </c>
      <c r="K9533">
        <v>3.14</v>
      </c>
    </row>
    <row r="9534" spans="1:11" x14ac:dyDescent="0.3">
      <c r="A9534" t="s">
        <v>835</v>
      </c>
      <c r="B9534" s="2">
        <v>46173</v>
      </c>
      <c r="C9534">
        <v>122726.26</v>
      </c>
      <c r="D9534">
        <v>633.98</v>
      </c>
      <c r="E9534">
        <v>425.69</v>
      </c>
      <c r="F9534">
        <v>564.4</v>
      </c>
      <c r="G9534">
        <v>244.18</v>
      </c>
      <c r="H9534">
        <v>121491.98</v>
      </c>
      <c r="I9534">
        <v>27.98</v>
      </c>
      <c r="J9534">
        <v>25.13</v>
      </c>
      <c r="K9534">
        <v>2.86</v>
      </c>
    </row>
    <row r="9535" spans="1:11" x14ac:dyDescent="0.3">
      <c r="A9535" t="s">
        <v>835</v>
      </c>
      <c r="B9535" s="2">
        <v>46203</v>
      </c>
      <c r="C9535">
        <v>121491.98</v>
      </c>
      <c r="D9535">
        <v>627.61</v>
      </c>
      <c r="E9535">
        <v>421.41</v>
      </c>
      <c r="F9535">
        <v>558.73</v>
      </c>
      <c r="G9535">
        <v>241.72</v>
      </c>
      <c r="H9535">
        <v>120270.12</v>
      </c>
      <c r="I9535">
        <v>27.7</v>
      </c>
      <c r="J9535">
        <v>25.13</v>
      </c>
      <c r="K9535">
        <v>2.58</v>
      </c>
    </row>
    <row r="9536" spans="1:11" x14ac:dyDescent="0.3">
      <c r="A9536" t="s">
        <v>835</v>
      </c>
      <c r="B9536" s="2">
        <v>46234</v>
      </c>
      <c r="C9536">
        <v>120270.12</v>
      </c>
      <c r="D9536">
        <v>621.29999999999995</v>
      </c>
      <c r="E9536">
        <v>417.17</v>
      </c>
      <c r="F9536">
        <v>553.11</v>
      </c>
      <c r="G9536">
        <v>239.29</v>
      </c>
      <c r="H9536">
        <v>119060.54</v>
      </c>
      <c r="I9536">
        <v>27.42</v>
      </c>
      <c r="J9536">
        <v>25.13</v>
      </c>
      <c r="K9536">
        <v>2.2999999999999998</v>
      </c>
    </row>
    <row r="9537" spans="1:11" x14ac:dyDescent="0.3">
      <c r="A9537" t="s">
        <v>835</v>
      </c>
      <c r="B9537" s="2">
        <v>46265</v>
      </c>
      <c r="C9537">
        <v>119060.54</v>
      </c>
      <c r="D9537">
        <v>615.04999999999995</v>
      </c>
      <c r="E9537">
        <v>412.98</v>
      </c>
      <c r="F9537">
        <v>547.54999999999995</v>
      </c>
      <c r="G9537">
        <v>236.89</v>
      </c>
      <c r="H9537">
        <v>117863.13</v>
      </c>
      <c r="I9537">
        <v>27.15</v>
      </c>
      <c r="J9537">
        <v>25.13</v>
      </c>
      <c r="K9537">
        <v>2.02</v>
      </c>
    </row>
    <row r="9538" spans="1:11" x14ac:dyDescent="0.3">
      <c r="A9538" t="s">
        <v>835</v>
      </c>
      <c r="B9538" s="2">
        <v>46295</v>
      </c>
      <c r="C9538">
        <v>117863.13</v>
      </c>
      <c r="D9538">
        <v>608.86</v>
      </c>
      <c r="E9538">
        <v>408.83</v>
      </c>
      <c r="F9538">
        <v>542.04</v>
      </c>
      <c r="G9538">
        <v>234.5</v>
      </c>
      <c r="H9538">
        <v>116677.75999999999</v>
      </c>
      <c r="I9538">
        <v>26.87</v>
      </c>
      <c r="J9538">
        <v>25.13</v>
      </c>
      <c r="K9538">
        <v>1.75</v>
      </c>
    </row>
    <row r="9539" spans="1:11" x14ac:dyDescent="0.3">
      <c r="A9539" t="s">
        <v>835</v>
      </c>
      <c r="B9539" s="2">
        <v>46326</v>
      </c>
      <c r="C9539">
        <v>116677.75999999999</v>
      </c>
      <c r="D9539">
        <v>602.74</v>
      </c>
      <c r="E9539">
        <v>404.71</v>
      </c>
      <c r="F9539">
        <v>536.59</v>
      </c>
      <c r="G9539">
        <v>232.14</v>
      </c>
      <c r="H9539">
        <v>115504.32000000001</v>
      </c>
      <c r="I9539">
        <v>26.6</v>
      </c>
      <c r="J9539">
        <v>25.13</v>
      </c>
      <c r="K9539">
        <v>1.48</v>
      </c>
    </row>
    <row r="9540" spans="1:11" x14ac:dyDescent="0.3">
      <c r="A9540" t="s">
        <v>835</v>
      </c>
      <c r="B9540" s="2">
        <v>46356</v>
      </c>
      <c r="C9540">
        <v>115504.32000000001</v>
      </c>
      <c r="D9540">
        <v>596.67999999999995</v>
      </c>
      <c r="E9540">
        <v>400.64</v>
      </c>
      <c r="F9540">
        <v>531.19000000000005</v>
      </c>
      <c r="G9540">
        <v>229.81</v>
      </c>
      <c r="H9540">
        <v>114342.67</v>
      </c>
      <c r="I9540">
        <v>26.34</v>
      </c>
      <c r="J9540">
        <v>25.13</v>
      </c>
      <c r="K9540">
        <v>1.21</v>
      </c>
    </row>
    <row r="9541" spans="1:11" x14ac:dyDescent="0.3">
      <c r="A9541" t="s">
        <v>835</v>
      </c>
      <c r="B9541" s="2">
        <v>46387</v>
      </c>
      <c r="C9541">
        <v>114342.67</v>
      </c>
      <c r="D9541">
        <v>590.67999999999995</v>
      </c>
      <c r="E9541">
        <v>396.61</v>
      </c>
      <c r="F9541">
        <v>525.85</v>
      </c>
      <c r="G9541">
        <v>227.5</v>
      </c>
      <c r="H9541">
        <v>113192.71</v>
      </c>
      <c r="I9541">
        <v>26.07</v>
      </c>
      <c r="J9541">
        <v>25.13</v>
      </c>
      <c r="K9541">
        <v>0.95</v>
      </c>
    </row>
    <row r="9542" spans="1:11" x14ac:dyDescent="0.3">
      <c r="A9542" t="s">
        <v>836</v>
      </c>
      <c r="B9542" s="2">
        <v>46053</v>
      </c>
      <c r="C9542">
        <v>395223.86</v>
      </c>
      <c r="D9542">
        <v>1920.13</v>
      </c>
      <c r="E9542">
        <v>631.98</v>
      </c>
      <c r="F9542">
        <v>4460.6499999999996</v>
      </c>
      <c r="G9542">
        <v>1291.43</v>
      </c>
      <c r="H9542">
        <v>388839.79</v>
      </c>
      <c r="I9542">
        <v>98.01</v>
      </c>
      <c r="J9542">
        <v>4.9800000000000004</v>
      </c>
      <c r="K9542">
        <v>93.03</v>
      </c>
    </row>
    <row r="9543" spans="1:11" x14ac:dyDescent="0.3">
      <c r="A9543" t="s">
        <v>836</v>
      </c>
      <c r="B9543" s="2">
        <v>46081</v>
      </c>
      <c r="C9543">
        <v>388839.79</v>
      </c>
      <c r="D9543">
        <v>1889.11</v>
      </c>
      <c r="E9543">
        <v>621.78</v>
      </c>
      <c r="F9543">
        <v>4388.6000000000004</v>
      </c>
      <c r="G9543">
        <v>1270.57</v>
      </c>
      <c r="H9543">
        <v>382558.84</v>
      </c>
      <c r="I9543">
        <v>96.42</v>
      </c>
      <c r="J9543">
        <v>4.9800000000000004</v>
      </c>
      <c r="K9543">
        <v>91.45</v>
      </c>
    </row>
    <row r="9544" spans="1:11" x14ac:dyDescent="0.3">
      <c r="A9544" t="s">
        <v>836</v>
      </c>
      <c r="B9544" s="2">
        <v>46112</v>
      </c>
      <c r="C9544">
        <v>382558.84</v>
      </c>
      <c r="D9544">
        <v>1858.6</v>
      </c>
      <c r="E9544">
        <v>611.73</v>
      </c>
      <c r="F9544">
        <v>4317.71</v>
      </c>
      <c r="G9544">
        <v>1250.05</v>
      </c>
      <c r="H9544">
        <v>376379.34</v>
      </c>
      <c r="I9544">
        <v>94.87</v>
      </c>
      <c r="J9544">
        <v>4.9800000000000004</v>
      </c>
      <c r="K9544">
        <v>89.89</v>
      </c>
    </row>
    <row r="9545" spans="1:11" x14ac:dyDescent="0.3">
      <c r="A9545" t="s">
        <v>836</v>
      </c>
      <c r="B9545" s="2">
        <v>46142</v>
      </c>
      <c r="C9545">
        <v>376379.34</v>
      </c>
      <c r="D9545">
        <v>1828.58</v>
      </c>
      <c r="E9545">
        <v>601.85</v>
      </c>
      <c r="F9545">
        <v>4247.97</v>
      </c>
      <c r="G9545">
        <v>1229.8599999999999</v>
      </c>
      <c r="H9545">
        <v>370299.66</v>
      </c>
      <c r="I9545">
        <v>93.33</v>
      </c>
      <c r="J9545">
        <v>4.9800000000000004</v>
      </c>
      <c r="K9545">
        <v>88.36</v>
      </c>
    </row>
    <row r="9546" spans="1:11" x14ac:dyDescent="0.3">
      <c r="A9546" t="s">
        <v>836</v>
      </c>
      <c r="B9546" s="2">
        <v>46173</v>
      </c>
      <c r="C9546">
        <v>370299.66</v>
      </c>
      <c r="D9546">
        <v>1799.04</v>
      </c>
      <c r="E9546">
        <v>592.13</v>
      </c>
      <c r="F9546">
        <v>4179.3500000000004</v>
      </c>
      <c r="G9546">
        <v>1209.99</v>
      </c>
      <c r="H9546">
        <v>364318.19</v>
      </c>
      <c r="I9546">
        <v>91.83</v>
      </c>
      <c r="J9546">
        <v>4.9800000000000004</v>
      </c>
      <c r="K9546">
        <v>86.85</v>
      </c>
    </row>
    <row r="9547" spans="1:11" x14ac:dyDescent="0.3">
      <c r="A9547" t="s">
        <v>836</v>
      </c>
      <c r="B9547" s="2">
        <v>46203</v>
      </c>
      <c r="C9547">
        <v>364318.19</v>
      </c>
      <c r="D9547">
        <v>1769.98</v>
      </c>
      <c r="E9547">
        <v>582.55999999999995</v>
      </c>
      <c r="F9547">
        <v>4111.84</v>
      </c>
      <c r="G9547">
        <v>1190.45</v>
      </c>
      <c r="H9547">
        <v>358433.34</v>
      </c>
      <c r="I9547">
        <v>90.34</v>
      </c>
      <c r="J9547">
        <v>4.9800000000000004</v>
      </c>
      <c r="K9547">
        <v>85.37</v>
      </c>
    </row>
    <row r="9548" spans="1:11" x14ac:dyDescent="0.3">
      <c r="A9548" t="s">
        <v>836</v>
      </c>
      <c r="B9548" s="2">
        <v>46234</v>
      </c>
      <c r="C9548">
        <v>358433.34</v>
      </c>
      <c r="D9548">
        <v>1741.39</v>
      </c>
      <c r="E9548">
        <v>573.15</v>
      </c>
      <c r="F9548">
        <v>4045.42</v>
      </c>
      <c r="G9548">
        <v>1171.22</v>
      </c>
      <c r="H9548">
        <v>352643.55</v>
      </c>
      <c r="I9548">
        <v>88.88</v>
      </c>
      <c r="J9548">
        <v>4.9800000000000004</v>
      </c>
      <c r="K9548">
        <v>83.91</v>
      </c>
    </row>
    <row r="9549" spans="1:11" x14ac:dyDescent="0.3">
      <c r="A9549" t="s">
        <v>836</v>
      </c>
      <c r="B9549" s="2">
        <v>46265</v>
      </c>
      <c r="C9549">
        <v>352643.55</v>
      </c>
      <c r="D9549">
        <v>1713.26</v>
      </c>
      <c r="E9549">
        <v>563.9</v>
      </c>
      <c r="F9549">
        <v>3980.08</v>
      </c>
      <c r="G9549">
        <v>1152.3</v>
      </c>
      <c r="H9549">
        <v>346947.28</v>
      </c>
      <c r="I9549">
        <v>87.45</v>
      </c>
      <c r="J9549">
        <v>4.9800000000000004</v>
      </c>
      <c r="K9549">
        <v>82.47</v>
      </c>
    </row>
    <row r="9550" spans="1:11" x14ac:dyDescent="0.3">
      <c r="A9550" t="s">
        <v>836</v>
      </c>
      <c r="B9550" s="2">
        <v>46295</v>
      </c>
      <c r="C9550">
        <v>346947.28</v>
      </c>
      <c r="D9550">
        <v>1685.59</v>
      </c>
      <c r="E9550">
        <v>554.79</v>
      </c>
      <c r="F9550">
        <v>3915.79</v>
      </c>
      <c r="G9550">
        <v>1133.69</v>
      </c>
      <c r="H9550">
        <v>341343.02</v>
      </c>
      <c r="I9550">
        <v>86.04</v>
      </c>
      <c r="J9550">
        <v>4.9800000000000004</v>
      </c>
      <c r="K9550">
        <v>81.06</v>
      </c>
    </row>
    <row r="9551" spans="1:11" x14ac:dyDescent="0.3">
      <c r="A9551" t="s">
        <v>836</v>
      </c>
      <c r="B9551" s="2">
        <v>46326</v>
      </c>
      <c r="C9551">
        <v>341343.02</v>
      </c>
      <c r="D9551">
        <v>1658.36</v>
      </c>
      <c r="E9551">
        <v>545.83000000000004</v>
      </c>
      <c r="F9551">
        <v>3852.53</v>
      </c>
      <c r="G9551">
        <v>1115.3699999999999</v>
      </c>
      <c r="H9551">
        <v>335829.28</v>
      </c>
      <c r="I9551">
        <v>84.65</v>
      </c>
      <c r="J9551">
        <v>4.9800000000000004</v>
      </c>
      <c r="K9551">
        <v>79.67</v>
      </c>
    </row>
    <row r="9552" spans="1:11" x14ac:dyDescent="0.3">
      <c r="A9552" t="s">
        <v>836</v>
      </c>
      <c r="B9552" s="2">
        <v>46356</v>
      </c>
      <c r="C9552">
        <v>335829.28</v>
      </c>
      <c r="D9552">
        <v>1631.57</v>
      </c>
      <c r="E9552">
        <v>537.01</v>
      </c>
      <c r="F9552">
        <v>3790.3</v>
      </c>
      <c r="G9552">
        <v>1097.3599999999999</v>
      </c>
      <c r="H9552">
        <v>330404.61</v>
      </c>
      <c r="I9552">
        <v>83.28</v>
      </c>
      <c r="J9552">
        <v>4.9800000000000004</v>
      </c>
      <c r="K9552">
        <v>78.3</v>
      </c>
    </row>
    <row r="9553" spans="1:11" x14ac:dyDescent="0.3">
      <c r="A9553" t="s">
        <v>836</v>
      </c>
      <c r="B9553" s="2">
        <v>46387</v>
      </c>
      <c r="C9553">
        <v>330404.61</v>
      </c>
      <c r="D9553">
        <v>1605.22</v>
      </c>
      <c r="E9553">
        <v>528.34</v>
      </c>
      <c r="F9553">
        <v>3729.08</v>
      </c>
      <c r="G9553">
        <v>1079.6300000000001</v>
      </c>
      <c r="H9553">
        <v>325067.57</v>
      </c>
      <c r="I9553">
        <v>81.93</v>
      </c>
      <c r="J9553">
        <v>4.9800000000000004</v>
      </c>
      <c r="K9553">
        <v>76.959999999999994</v>
      </c>
    </row>
    <row r="9554" spans="1:11" x14ac:dyDescent="0.3">
      <c r="A9554" t="s">
        <v>837</v>
      </c>
      <c r="B9554" s="2">
        <v>46053</v>
      </c>
      <c r="C9554">
        <v>391960.93</v>
      </c>
      <c r="D9554">
        <v>2061.06</v>
      </c>
      <c r="E9554">
        <v>424.46</v>
      </c>
      <c r="F9554">
        <v>4291.43</v>
      </c>
      <c r="G9554">
        <v>1079.2</v>
      </c>
      <c r="H9554">
        <v>386165.85</v>
      </c>
      <c r="I9554">
        <v>89.16</v>
      </c>
      <c r="J9554">
        <v>6.34</v>
      </c>
      <c r="K9554">
        <v>82.82</v>
      </c>
    </row>
    <row r="9555" spans="1:11" x14ac:dyDescent="0.3">
      <c r="A9555" t="s">
        <v>837</v>
      </c>
      <c r="B9555" s="2">
        <v>46081</v>
      </c>
      <c r="C9555">
        <v>386165.85</v>
      </c>
      <c r="D9555">
        <v>2030.59</v>
      </c>
      <c r="E9555">
        <v>418.19</v>
      </c>
      <c r="F9555">
        <v>4227.9799999999996</v>
      </c>
      <c r="G9555">
        <v>1063.24</v>
      </c>
      <c r="H9555">
        <v>380456.44</v>
      </c>
      <c r="I9555">
        <v>87.84</v>
      </c>
      <c r="J9555">
        <v>6.34</v>
      </c>
      <c r="K9555">
        <v>81.5</v>
      </c>
    </row>
    <row r="9556" spans="1:11" x14ac:dyDescent="0.3">
      <c r="A9556" t="s">
        <v>837</v>
      </c>
      <c r="B9556" s="2">
        <v>46112</v>
      </c>
      <c r="C9556">
        <v>380456.44</v>
      </c>
      <c r="D9556">
        <v>2000.57</v>
      </c>
      <c r="E9556">
        <v>412</v>
      </c>
      <c r="F9556">
        <v>4165.47</v>
      </c>
      <c r="G9556">
        <v>1047.52</v>
      </c>
      <c r="H9556">
        <v>374831.45</v>
      </c>
      <c r="I9556">
        <v>86.54</v>
      </c>
      <c r="J9556">
        <v>6.34</v>
      </c>
      <c r="K9556">
        <v>80.2</v>
      </c>
    </row>
    <row r="9557" spans="1:11" x14ac:dyDescent="0.3">
      <c r="A9557" t="s">
        <v>837</v>
      </c>
      <c r="B9557" s="2">
        <v>46142</v>
      </c>
      <c r="C9557">
        <v>374831.45</v>
      </c>
      <c r="D9557">
        <v>1970.99</v>
      </c>
      <c r="E9557">
        <v>405.91</v>
      </c>
      <c r="F9557">
        <v>4103.88</v>
      </c>
      <c r="G9557">
        <v>1032.03</v>
      </c>
      <c r="H9557">
        <v>369289.62</v>
      </c>
      <c r="I9557">
        <v>85.26</v>
      </c>
      <c r="J9557">
        <v>6.34</v>
      </c>
      <c r="K9557">
        <v>78.92</v>
      </c>
    </row>
    <row r="9558" spans="1:11" x14ac:dyDescent="0.3">
      <c r="A9558" t="s">
        <v>837</v>
      </c>
      <c r="B9558" s="2">
        <v>46173</v>
      </c>
      <c r="C9558">
        <v>369289.62</v>
      </c>
      <c r="D9558">
        <v>1941.85</v>
      </c>
      <c r="E9558">
        <v>399.91</v>
      </c>
      <c r="F9558">
        <v>4043.21</v>
      </c>
      <c r="G9558">
        <v>1016.77</v>
      </c>
      <c r="H9558">
        <v>363829.73</v>
      </c>
      <c r="I9558">
        <v>84</v>
      </c>
      <c r="J9558">
        <v>6.34</v>
      </c>
      <c r="K9558">
        <v>77.66</v>
      </c>
    </row>
    <row r="9559" spans="1:11" x14ac:dyDescent="0.3">
      <c r="A9559" t="s">
        <v>837</v>
      </c>
      <c r="B9559" s="2">
        <v>46203</v>
      </c>
      <c r="C9559">
        <v>363829.73</v>
      </c>
      <c r="D9559">
        <v>1913.14</v>
      </c>
      <c r="E9559">
        <v>394</v>
      </c>
      <c r="F9559">
        <v>3983.43</v>
      </c>
      <c r="G9559">
        <v>1001.74</v>
      </c>
      <c r="H9559">
        <v>358450.56</v>
      </c>
      <c r="I9559">
        <v>82.76</v>
      </c>
      <c r="J9559">
        <v>6.34</v>
      </c>
      <c r="K9559">
        <v>76.42</v>
      </c>
    </row>
    <row r="9560" spans="1:11" x14ac:dyDescent="0.3">
      <c r="A9560" t="s">
        <v>837</v>
      </c>
      <c r="B9560" s="2">
        <v>46234</v>
      </c>
      <c r="C9560">
        <v>358450.56</v>
      </c>
      <c r="D9560">
        <v>1884.85</v>
      </c>
      <c r="E9560">
        <v>388.17</v>
      </c>
      <c r="F9560">
        <v>3924.53</v>
      </c>
      <c r="G9560">
        <v>986.93</v>
      </c>
      <c r="H9560">
        <v>353150.93</v>
      </c>
      <c r="I9560">
        <v>81.540000000000006</v>
      </c>
      <c r="J9560">
        <v>6.34</v>
      </c>
      <c r="K9560">
        <v>75.2</v>
      </c>
    </row>
    <row r="9561" spans="1:11" x14ac:dyDescent="0.3">
      <c r="A9561" t="s">
        <v>837</v>
      </c>
      <c r="B9561" s="2">
        <v>46265</v>
      </c>
      <c r="C9561">
        <v>353150.93</v>
      </c>
      <c r="D9561">
        <v>1856.99</v>
      </c>
      <c r="E9561">
        <v>382.43</v>
      </c>
      <c r="F9561">
        <v>3866.51</v>
      </c>
      <c r="G9561">
        <v>972.34</v>
      </c>
      <c r="H9561">
        <v>347929.64</v>
      </c>
      <c r="I9561">
        <v>80.33</v>
      </c>
      <c r="J9561">
        <v>6.34</v>
      </c>
      <c r="K9561">
        <v>73.989999999999995</v>
      </c>
    </row>
    <row r="9562" spans="1:11" x14ac:dyDescent="0.3">
      <c r="A9562" t="s">
        <v>837</v>
      </c>
      <c r="B9562" s="2">
        <v>46295</v>
      </c>
      <c r="C9562">
        <v>347929.64</v>
      </c>
      <c r="D9562">
        <v>1829.53</v>
      </c>
      <c r="E9562">
        <v>376.78</v>
      </c>
      <c r="F9562">
        <v>3809.35</v>
      </c>
      <c r="G9562">
        <v>957.96</v>
      </c>
      <c r="H9562">
        <v>342785.55</v>
      </c>
      <c r="I9562">
        <v>79.14</v>
      </c>
      <c r="J9562">
        <v>6.34</v>
      </c>
      <c r="K9562">
        <v>72.81</v>
      </c>
    </row>
    <row r="9563" spans="1:11" x14ac:dyDescent="0.3">
      <c r="A9563" t="s">
        <v>837</v>
      </c>
      <c r="B9563" s="2">
        <v>46326</v>
      </c>
      <c r="C9563">
        <v>342785.55</v>
      </c>
      <c r="D9563">
        <v>1802.48</v>
      </c>
      <c r="E9563">
        <v>371.21</v>
      </c>
      <c r="F9563">
        <v>3753.02</v>
      </c>
      <c r="G9563">
        <v>943.8</v>
      </c>
      <c r="H9563">
        <v>337717.52</v>
      </c>
      <c r="I9563">
        <v>77.97</v>
      </c>
      <c r="J9563">
        <v>6.34</v>
      </c>
      <c r="K9563">
        <v>71.63</v>
      </c>
    </row>
    <row r="9564" spans="1:11" x14ac:dyDescent="0.3">
      <c r="A9564" t="s">
        <v>837</v>
      </c>
      <c r="B9564" s="2">
        <v>46356</v>
      </c>
      <c r="C9564">
        <v>337717.52</v>
      </c>
      <c r="D9564">
        <v>1775.83</v>
      </c>
      <c r="E9564">
        <v>365.72</v>
      </c>
      <c r="F9564">
        <v>3697.54</v>
      </c>
      <c r="G9564">
        <v>929.85</v>
      </c>
      <c r="H9564">
        <v>332724.42</v>
      </c>
      <c r="I9564">
        <v>76.819999999999993</v>
      </c>
      <c r="J9564">
        <v>6.34</v>
      </c>
      <c r="K9564">
        <v>70.48</v>
      </c>
    </row>
    <row r="9565" spans="1:11" x14ac:dyDescent="0.3">
      <c r="A9565" t="s">
        <v>837</v>
      </c>
      <c r="B9565" s="2">
        <v>46387</v>
      </c>
      <c r="C9565">
        <v>332724.42</v>
      </c>
      <c r="D9565">
        <v>1749.58</v>
      </c>
      <c r="E9565">
        <v>360.31</v>
      </c>
      <c r="F9565">
        <v>3642.87</v>
      </c>
      <c r="G9565">
        <v>916.1</v>
      </c>
      <c r="H9565">
        <v>327805.14</v>
      </c>
      <c r="I9565">
        <v>75.69</v>
      </c>
      <c r="J9565">
        <v>6.34</v>
      </c>
      <c r="K9565">
        <v>69.349999999999994</v>
      </c>
    </row>
    <row r="9566" spans="1:11" x14ac:dyDescent="0.3">
      <c r="A9566" t="s">
        <v>838</v>
      </c>
      <c r="B9566" s="2">
        <v>46053</v>
      </c>
      <c r="C9566">
        <v>195831.45</v>
      </c>
      <c r="D9566">
        <v>956.31</v>
      </c>
      <c r="E9566">
        <v>214.99</v>
      </c>
      <c r="F9566">
        <v>1037.81</v>
      </c>
      <c r="G9566">
        <v>416.75</v>
      </c>
      <c r="H9566">
        <v>194161.9</v>
      </c>
      <c r="I9566">
        <v>40.619999999999997</v>
      </c>
      <c r="J9566">
        <v>6.64</v>
      </c>
      <c r="K9566">
        <v>33.979999999999997</v>
      </c>
    </row>
    <row r="9567" spans="1:11" x14ac:dyDescent="0.3">
      <c r="A9567" t="s">
        <v>838</v>
      </c>
      <c r="B9567" s="2">
        <v>46081</v>
      </c>
      <c r="C9567">
        <v>194161.9</v>
      </c>
      <c r="D9567">
        <v>948.16</v>
      </c>
      <c r="E9567">
        <v>213.16</v>
      </c>
      <c r="F9567">
        <v>1028.96</v>
      </c>
      <c r="G9567">
        <v>413.2</v>
      </c>
      <c r="H9567">
        <v>192506.58</v>
      </c>
      <c r="I9567">
        <v>40.28</v>
      </c>
      <c r="J9567">
        <v>6.64</v>
      </c>
      <c r="K9567">
        <v>33.64</v>
      </c>
    </row>
    <row r="9568" spans="1:11" x14ac:dyDescent="0.3">
      <c r="A9568" t="s">
        <v>838</v>
      </c>
      <c r="B9568" s="2">
        <v>46112</v>
      </c>
      <c r="C9568">
        <v>192506.58</v>
      </c>
      <c r="D9568">
        <v>940.07</v>
      </c>
      <c r="E9568">
        <v>211.34</v>
      </c>
      <c r="F9568">
        <v>1020.19</v>
      </c>
      <c r="G9568">
        <v>409.67</v>
      </c>
      <c r="H9568">
        <v>190865.38</v>
      </c>
      <c r="I9568">
        <v>39.93</v>
      </c>
      <c r="J9568">
        <v>6.64</v>
      </c>
      <c r="K9568">
        <v>33.29</v>
      </c>
    </row>
    <row r="9569" spans="1:11" x14ac:dyDescent="0.3">
      <c r="A9569" t="s">
        <v>838</v>
      </c>
      <c r="B9569" s="2">
        <v>46142</v>
      </c>
      <c r="C9569">
        <v>190865.38</v>
      </c>
      <c r="D9569">
        <v>932.06</v>
      </c>
      <c r="E9569">
        <v>209.54</v>
      </c>
      <c r="F9569">
        <v>1011.49</v>
      </c>
      <c r="G9569">
        <v>406.18</v>
      </c>
      <c r="H9569">
        <v>189238.17</v>
      </c>
      <c r="I9569">
        <v>39.590000000000003</v>
      </c>
      <c r="J9569">
        <v>6.64</v>
      </c>
      <c r="K9569">
        <v>32.950000000000003</v>
      </c>
    </row>
    <row r="9570" spans="1:11" x14ac:dyDescent="0.3">
      <c r="A9570" t="s">
        <v>838</v>
      </c>
      <c r="B9570" s="2">
        <v>46173</v>
      </c>
      <c r="C9570">
        <v>189238.17</v>
      </c>
      <c r="D9570">
        <v>924.11</v>
      </c>
      <c r="E9570">
        <v>207.76</v>
      </c>
      <c r="F9570">
        <v>1002.87</v>
      </c>
      <c r="G9570">
        <v>402.72</v>
      </c>
      <c r="H9570">
        <v>187624.83</v>
      </c>
      <c r="I9570">
        <v>39.26</v>
      </c>
      <c r="J9570">
        <v>6.64</v>
      </c>
      <c r="K9570">
        <v>32.619999999999997</v>
      </c>
    </row>
    <row r="9571" spans="1:11" x14ac:dyDescent="0.3">
      <c r="A9571" t="s">
        <v>838</v>
      </c>
      <c r="B9571" s="2">
        <v>46203</v>
      </c>
      <c r="C9571">
        <v>187624.83</v>
      </c>
      <c r="D9571">
        <v>916.23</v>
      </c>
      <c r="E9571">
        <v>205.98</v>
      </c>
      <c r="F9571">
        <v>994.32</v>
      </c>
      <c r="G9571">
        <v>399.28</v>
      </c>
      <c r="H9571">
        <v>186025.24</v>
      </c>
      <c r="I9571">
        <v>38.92</v>
      </c>
      <c r="J9571">
        <v>6.64</v>
      </c>
      <c r="K9571">
        <v>32.28</v>
      </c>
    </row>
    <row r="9572" spans="1:11" x14ac:dyDescent="0.3">
      <c r="A9572" t="s">
        <v>838</v>
      </c>
      <c r="B9572" s="2">
        <v>46234</v>
      </c>
      <c r="C9572">
        <v>186025.24</v>
      </c>
      <c r="D9572">
        <v>908.42</v>
      </c>
      <c r="E9572">
        <v>204.23</v>
      </c>
      <c r="F9572">
        <v>985.84</v>
      </c>
      <c r="G9572">
        <v>395.88</v>
      </c>
      <c r="H9572">
        <v>184439.29</v>
      </c>
      <c r="I9572">
        <v>38.590000000000003</v>
      </c>
      <c r="J9572">
        <v>6.64</v>
      </c>
      <c r="K9572">
        <v>31.95</v>
      </c>
    </row>
    <row r="9573" spans="1:11" x14ac:dyDescent="0.3">
      <c r="A9573" t="s">
        <v>838</v>
      </c>
      <c r="B9573" s="2">
        <v>46265</v>
      </c>
      <c r="C9573">
        <v>184439.29</v>
      </c>
      <c r="D9573">
        <v>900.68</v>
      </c>
      <c r="E9573">
        <v>202.49</v>
      </c>
      <c r="F9573">
        <v>977.44</v>
      </c>
      <c r="G9573">
        <v>392.51</v>
      </c>
      <c r="H9573">
        <v>182866.87</v>
      </c>
      <c r="I9573">
        <v>38.26</v>
      </c>
      <c r="J9573">
        <v>6.64</v>
      </c>
      <c r="K9573">
        <v>31.62</v>
      </c>
    </row>
    <row r="9574" spans="1:11" x14ac:dyDescent="0.3">
      <c r="A9574" t="s">
        <v>838</v>
      </c>
      <c r="B9574" s="2">
        <v>46295</v>
      </c>
      <c r="C9574">
        <v>182866.87</v>
      </c>
      <c r="D9574">
        <v>893</v>
      </c>
      <c r="E9574">
        <v>200.76</v>
      </c>
      <c r="F9574">
        <v>969.1</v>
      </c>
      <c r="G9574">
        <v>389.16</v>
      </c>
      <c r="H9574">
        <v>181307.85</v>
      </c>
      <c r="I9574">
        <v>37.93</v>
      </c>
      <c r="J9574">
        <v>6.64</v>
      </c>
      <c r="K9574">
        <v>31.29</v>
      </c>
    </row>
    <row r="9575" spans="1:11" x14ac:dyDescent="0.3">
      <c r="A9575" t="s">
        <v>838</v>
      </c>
      <c r="B9575" s="2">
        <v>46326</v>
      </c>
      <c r="C9575">
        <v>181307.85</v>
      </c>
      <c r="D9575">
        <v>885.39</v>
      </c>
      <c r="E9575">
        <v>199.05</v>
      </c>
      <c r="F9575">
        <v>960.84</v>
      </c>
      <c r="G9575">
        <v>385.84</v>
      </c>
      <c r="H9575">
        <v>179762.11</v>
      </c>
      <c r="I9575">
        <v>37.61</v>
      </c>
      <c r="J9575">
        <v>6.64</v>
      </c>
      <c r="K9575">
        <v>30.97</v>
      </c>
    </row>
    <row r="9576" spans="1:11" x14ac:dyDescent="0.3">
      <c r="A9576" t="s">
        <v>838</v>
      </c>
      <c r="B9576" s="2">
        <v>46356</v>
      </c>
      <c r="C9576">
        <v>179762.11</v>
      </c>
      <c r="D9576">
        <v>877.84</v>
      </c>
      <c r="E9576">
        <v>197.35</v>
      </c>
      <c r="F9576">
        <v>952.65</v>
      </c>
      <c r="G9576">
        <v>382.55</v>
      </c>
      <c r="H9576">
        <v>178229.56</v>
      </c>
      <c r="I9576">
        <v>37.29</v>
      </c>
      <c r="J9576">
        <v>6.64</v>
      </c>
      <c r="K9576">
        <v>30.65</v>
      </c>
    </row>
    <row r="9577" spans="1:11" x14ac:dyDescent="0.3">
      <c r="A9577" t="s">
        <v>838</v>
      </c>
      <c r="B9577" s="2">
        <v>46387</v>
      </c>
      <c r="C9577">
        <v>178229.56</v>
      </c>
      <c r="D9577">
        <v>870.35</v>
      </c>
      <c r="E9577">
        <v>195.67</v>
      </c>
      <c r="F9577">
        <v>944.53</v>
      </c>
      <c r="G9577">
        <v>379.29</v>
      </c>
      <c r="H9577">
        <v>176710.08</v>
      </c>
      <c r="I9577">
        <v>36.97</v>
      </c>
      <c r="J9577">
        <v>6.64</v>
      </c>
      <c r="K9577">
        <v>30.33</v>
      </c>
    </row>
    <row r="9578" spans="1:11" x14ac:dyDescent="0.3">
      <c r="A9578" t="s">
        <v>839</v>
      </c>
      <c r="B9578" s="2">
        <v>46053</v>
      </c>
      <c r="C9578">
        <v>180898.41</v>
      </c>
      <c r="D9578">
        <v>1076.8</v>
      </c>
      <c r="E9578">
        <v>876.71</v>
      </c>
      <c r="F9578">
        <v>2330.1799999999998</v>
      </c>
      <c r="G9578">
        <v>475.48</v>
      </c>
      <c r="H9578">
        <v>177216.03</v>
      </c>
      <c r="I9578">
        <v>44.76</v>
      </c>
      <c r="J9578">
        <v>7.2</v>
      </c>
      <c r="K9578">
        <v>37.57</v>
      </c>
    </row>
    <row r="9579" spans="1:11" x14ac:dyDescent="0.3">
      <c r="A9579" t="s">
        <v>839</v>
      </c>
      <c r="B9579" s="2">
        <v>46081</v>
      </c>
      <c r="C9579">
        <v>177216.03</v>
      </c>
      <c r="D9579">
        <v>1054.8800000000001</v>
      </c>
      <c r="E9579">
        <v>858.86</v>
      </c>
      <c r="F9579">
        <v>2282.75</v>
      </c>
      <c r="G9579">
        <v>465.81</v>
      </c>
      <c r="H9579">
        <v>173608.62</v>
      </c>
      <c r="I9579">
        <v>43.85</v>
      </c>
      <c r="J9579">
        <v>7.2</v>
      </c>
      <c r="K9579">
        <v>36.659999999999997</v>
      </c>
    </row>
    <row r="9580" spans="1:11" x14ac:dyDescent="0.3">
      <c r="A9580" t="s">
        <v>839</v>
      </c>
      <c r="B9580" s="2">
        <v>46112</v>
      </c>
      <c r="C9580">
        <v>173608.62</v>
      </c>
      <c r="D9580">
        <v>1033.4100000000001</v>
      </c>
      <c r="E9580">
        <v>841.38</v>
      </c>
      <c r="F9580">
        <v>2236.2800000000002</v>
      </c>
      <c r="G9580">
        <v>456.32</v>
      </c>
      <c r="H9580">
        <v>170074.63</v>
      </c>
      <c r="I9580">
        <v>42.96</v>
      </c>
      <c r="J9580">
        <v>7.2</v>
      </c>
      <c r="K9580">
        <v>35.76</v>
      </c>
    </row>
    <row r="9581" spans="1:11" x14ac:dyDescent="0.3">
      <c r="A9581" t="s">
        <v>839</v>
      </c>
      <c r="B9581" s="2">
        <v>46142</v>
      </c>
      <c r="C9581">
        <v>170074.63</v>
      </c>
      <c r="D9581">
        <v>1012.37</v>
      </c>
      <c r="E9581">
        <v>824.25</v>
      </c>
      <c r="F9581">
        <v>2190.7600000000002</v>
      </c>
      <c r="G9581">
        <v>447.03</v>
      </c>
      <c r="H9581">
        <v>166612.59</v>
      </c>
      <c r="I9581">
        <v>42.09</v>
      </c>
      <c r="J9581">
        <v>7.2</v>
      </c>
      <c r="K9581">
        <v>34.89</v>
      </c>
    </row>
    <row r="9582" spans="1:11" x14ac:dyDescent="0.3">
      <c r="A9582" t="s">
        <v>839</v>
      </c>
      <c r="B9582" s="2">
        <v>46173</v>
      </c>
      <c r="C9582">
        <v>166612.59</v>
      </c>
      <c r="D9582">
        <v>991.76</v>
      </c>
      <c r="E9582">
        <v>807.48</v>
      </c>
      <c r="F9582">
        <v>2146.16</v>
      </c>
      <c r="G9582">
        <v>437.94</v>
      </c>
      <c r="H9582">
        <v>163221.01</v>
      </c>
      <c r="I9582">
        <v>41.23</v>
      </c>
      <c r="J9582">
        <v>7.2</v>
      </c>
      <c r="K9582">
        <v>34.03</v>
      </c>
    </row>
    <row r="9583" spans="1:11" x14ac:dyDescent="0.3">
      <c r="A9583" t="s">
        <v>839</v>
      </c>
      <c r="B9583" s="2">
        <v>46203</v>
      </c>
      <c r="C9583">
        <v>163221.01</v>
      </c>
      <c r="D9583">
        <v>971.57</v>
      </c>
      <c r="E9583">
        <v>791.04</v>
      </c>
      <c r="F9583">
        <v>2102.4699999999998</v>
      </c>
      <c r="G9583">
        <v>429.02</v>
      </c>
      <c r="H9583">
        <v>159898.48000000001</v>
      </c>
      <c r="I9583">
        <v>40.39</v>
      </c>
      <c r="J9583">
        <v>7.2</v>
      </c>
      <c r="K9583">
        <v>33.19</v>
      </c>
    </row>
    <row r="9584" spans="1:11" x14ac:dyDescent="0.3">
      <c r="A9584" t="s">
        <v>839</v>
      </c>
      <c r="B9584" s="2">
        <v>46234</v>
      </c>
      <c r="C9584">
        <v>159898.48000000001</v>
      </c>
      <c r="D9584">
        <v>951.8</v>
      </c>
      <c r="E9584">
        <v>774.94</v>
      </c>
      <c r="F9584">
        <v>2059.6799999999998</v>
      </c>
      <c r="G9584">
        <v>420.29</v>
      </c>
      <c r="H9584">
        <v>156643.57999999999</v>
      </c>
      <c r="I9584">
        <v>39.57</v>
      </c>
      <c r="J9584">
        <v>7.2</v>
      </c>
      <c r="K9584">
        <v>32.369999999999997</v>
      </c>
    </row>
    <row r="9585" spans="1:11" x14ac:dyDescent="0.3">
      <c r="A9585" t="s">
        <v>839</v>
      </c>
      <c r="B9585" s="2">
        <v>46265</v>
      </c>
      <c r="C9585">
        <v>156643.57999999999</v>
      </c>
      <c r="D9585">
        <v>932.42</v>
      </c>
      <c r="E9585">
        <v>759.16</v>
      </c>
      <c r="F9585">
        <v>2017.75</v>
      </c>
      <c r="G9585">
        <v>411.73</v>
      </c>
      <c r="H9585">
        <v>153454.94</v>
      </c>
      <c r="I9585">
        <v>38.76</v>
      </c>
      <c r="J9585">
        <v>7.2</v>
      </c>
      <c r="K9585">
        <v>31.56</v>
      </c>
    </row>
    <row r="9586" spans="1:11" x14ac:dyDescent="0.3">
      <c r="A9586" t="s">
        <v>839</v>
      </c>
      <c r="B9586" s="2">
        <v>46295</v>
      </c>
      <c r="C9586">
        <v>153454.94</v>
      </c>
      <c r="D9586">
        <v>913.44</v>
      </c>
      <c r="E9586">
        <v>743.71</v>
      </c>
      <c r="F9586">
        <v>1976.68</v>
      </c>
      <c r="G9586">
        <v>403.35</v>
      </c>
      <c r="H9586">
        <v>150331.20000000001</v>
      </c>
      <c r="I9586">
        <v>37.97</v>
      </c>
      <c r="J9586">
        <v>7.2</v>
      </c>
      <c r="K9586">
        <v>30.78</v>
      </c>
    </row>
    <row r="9587" spans="1:11" x14ac:dyDescent="0.3">
      <c r="A9587" t="s">
        <v>839</v>
      </c>
      <c r="B9587" s="2">
        <v>46326</v>
      </c>
      <c r="C9587">
        <v>150331.20000000001</v>
      </c>
      <c r="D9587">
        <v>894.85</v>
      </c>
      <c r="E9587">
        <v>728.57</v>
      </c>
      <c r="F9587">
        <v>1936.44</v>
      </c>
      <c r="G9587">
        <v>395.14</v>
      </c>
      <c r="H9587">
        <v>147271.04999999999</v>
      </c>
      <c r="I9587">
        <v>37.200000000000003</v>
      </c>
      <c r="J9587">
        <v>7.2</v>
      </c>
      <c r="K9587">
        <v>30</v>
      </c>
    </row>
    <row r="9588" spans="1:11" x14ac:dyDescent="0.3">
      <c r="A9588" t="s">
        <v>839</v>
      </c>
      <c r="B9588" s="2">
        <v>46356</v>
      </c>
      <c r="C9588">
        <v>147271.04999999999</v>
      </c>
      <c r="D9588">
        <v>876.63</v>
      </c>
      <c r="E9588">
        <v>713.74</v>
      </c>
      <c r="F9588">
        <v>1897.02</v>
      </c>
      <c r="G9588">
        <v>387.1</v>
      </c>
      <c r="H9588">
        <v>144273.20000000001</v>
      </c>
      <c r="I9588">
        <v>36.44</v>
      </c>
      <c r="J9588">
        <v>7.2</v>
      </c>
      <c r="K9588">
        <v>29.25</v>
      </c>
    </row>
    <row r="9589" spans="1:11" x14ac:dyDescent="0.3">
      <c r="A9589" t="s">
        <v>839</v>
      </c>
      <c r="B9589" s="2">
        <v>46387</v>
      </c>
      <c r="C9589">
        <v>144273.20000000001</v>
      </c>
      <c r="D9589">
        <v>858.79</v>
      </c>
      <c r="E9589">
        <v>699.21</v>
      </c>
      <c r="F9589">
        <v>1858.41</v>
      </c>
      <c r="G9589">
        <v>379.22</v>
      </c>
      <c r="H9589">
        <v>141336.37</v>
      </c>
      <c r="I9589">
        <v>35.700000000000003</v>
      </c>
      <c r="J9589">
        <v>7.2</v>
      </c>
      <c r="K9589">
        <v>28.5</v>
      </c>
    </row>
    <row r="9590" spans="1:11" x14ac:dyDescent="0.3">
      <c r="A9590" t="s">
        <v>840</v>
      </c>
      <c r="B9590" s="2">
        <v>46053</v>
      </c>
      <c r="C9590">
        <v>369934.44</v>
      </c>
      <c r="D9590">
        <v>1801.27</v>
      </c>
      <c r="E9590">
        <v>582.87</v>
      </c>
      <c r="F9590">
        <v>4480.82</v>
      </c>
      <c r="G9590">
        <v>383.91</v>
      </c>
      <c r="H9590">
        <v>364486.84</v>
      </c>
      <c r="I9590">
        <v>76.5</v>
      </c>
      <c r="J9590">
        <v>5.91</v>
      </c>
      <c r="K9590">
        <v>70.59</v>
      </c>
    </row>
    <row r="9591" spans="1:11" x14ac:dyDescent="0.3">
      <c r="A9591" t="s">
        <v>840</v>
      </c>
      <c r="B9591" s="2">
        <v>46081</v>
      </c>
      <c r="C9591">
        <v>364486.84</v>
      </c>
      <c r="D9591">
        <v>1774.75</v>
      </c>
      <c r="E9591">
        <v>574.29</v>
      </c>
      <c r="F9591">
        <v>4414.84</v>
      </c>
      <c r="G9591">
        <v>378.26</v>
      </c>
      <c r="H9591">
        <v>359119.46</v>
      </c>
      <c r="I9591">
        <v>75.38</v>
      </c>
      <c r="J9591">
        <v>5.91</v>
      </c>
      <c r="K9591">
        <v>69.459999999999994</v>
      </c>
    </row>
    <row r="9592" spans="1:11" x14ac:dyDescent="0.3">
      <c r="A9592" t="s">
        <v>840</v>
      </c>
      <c r="B9592" s="2">
        <v>46112</v>
      </c>
      <c r="C9592">
        <v>359119.46</v>
      </c>
      <c r="D9592">
        <v>1748.61</v>
      </c>
      <c r="E9592">
        <v>565.83000000000004</v>
      </c>
      <c r="F9592">
        <v>4349.83</v>
      </c>
      <c r="G9592">
        <v>372.69</v>
      </c>
      <c r="H9592">
        <v>353831.12</v>
      </c>
      <c r="I9592">
        <v>74.27</v>
      </c>
      <c r="J9592">
        <v>5.91</v>
      </c>
      <c r="K9592">
        <v>68.349999999999994</v>
      </c>
    </row>
    <row r="9593" spans="1:11" x14ac:dyDescent="0.3">
      <c r="A9593" t="s">
        <v>840</v>
      </c>
      <c r="B9593" s="2">
        <v>46142</v>
      </c>
      <c r="C9593">
        <v>353831.12</v>
      </c>
      <c r="D9593">
        <v>1722.86</v>
      </c>
      <c r="E9593">
        <v>557.5</v>
      </c>
      <c r="F9593">
        <v>4285.7700000000004</v>
      </c>
      <c r="G9593">
        <v>367.2</v>
      </c>
      <c r="H9593">
        <v>348620.65</v>
      </c>
      <c r="I9593">
        <v>73.17</v>
      </c>
      <c r="J9593">
        <v>5.91</v>
      </c>
      <c r="K9593">
        <v>67.260000000000005</v>
      </c>
    </row>
    <row r="9594" spans="1:11" x14ac:dyDescent="0.3">
      <c r="A9594" t="s">
        <v>840</v>
      </c>
      <c r="B9594" s="2">
        <v>46173</v>
      </c>
      <c r="C9594">
        <v>348620.65</v>
      </c>
      <c r="D9594">
        <v>1697.49</v>
      </c>
      <c r="E9594">
        <v>549.29</v>
      </c>
      <c r="F9594">
        <v>4222.66</v>
      </c>
      <c r="G9594">
        <v>361.79</v>
      </c>
      <c r="H9594">
        <v>343486.91</v>
      </c>
      <c r="I9594">
        <v>72.09</v>
      </c>
      <c r="J9594">
        <v>5.91</v>
      </c>
      <c r="K9594">
        <v>66.180000000000007</v>
      </c>
    </row>
    <row r="9595" spans="1:11" x14ac:dyDescent="0.3">
      <c r="A9595" t="s">
        <v>840</v>
      </c>
      <c r="B9595" s="2">
        <v>46203</v>
      </c>
      <c r="C9595">
        <v>343486.91</v>
      </c>
      <c r="D9595">
        <v>1672.5</v>
      </c>
      <c r="E9595">
        <v>541.20000000000005</v>
      </c>
      <c r="F9595">
        <v>4160.4799999999996</v>
      </c>
      <c r="G9595">
        <v>356.46</v>
      </c>
      <c r="H9595">
        <v>338428.77</v>
      </c>
      <c r="I9595">
        <v>71.03</v>
      </c>
      <c r="J9595">
        <v>5.91</v>
      </c>
      <c r="K9595">
        <v>65.12</v>
      </c>
    </row>
    <row r="9596" spans="1:11" x14ac:dyDescent="0.3">
      <c r="A9596" t="s">
        <v>840</v>
      </c>
      <c r="B9596" s="2">
        <v>46234</v>
      </c>
      <c r="C9596">
        <v>338428.77</v>
      </c>
      <c r="D9596">
        <v>1647.87</v>
      </c>
      <c r="E9596">
        <v>533.23</v>
      </c>
      <c r="F9596">
        <v>4099.21</v>
      </c>
      <c r="G9596">
        <v>351.22</v>
      </c>
      <c r="H9596">
        <v>333445.12</v>
      </c>
      <c r="I9596">
        <v>69.989999999999995</v>
      </c>
      <c r="J9596">
        <v>5.91</v>
      </c>
      <c r="K9596">
        <v>64.069999999999993</v>
      </c>
    </row>
    <row r="9597" spans="1:11" x14ac:dyDescent="0.3">
      <c r="A9597" t="s">
        <v>840</v>
      </c>
      <c r="B9597" s="2">
        <v>46265</v>
      </c>
      <c r="C9597">
        <v>333445.12</v>
      </c>
      <c r="D9597">
        <v>1623.6</v>
      </c>
      <c r="E9597">
        <v>525.38</v>
      </c>
      <c r="F9597">
        <v>4038.85</v>
      </c>
      <c r="G9597">
        <v>346.04</v>
      </c>
      <c r="H9597">
        <v>328534.84999999998</v>
      </c>
      <c r="I9597">
        <v>68.959999999999994</v>
      </c>
      <c r="J9597">
        <v>5.91</v>
      </c>
      <c r="K9597">
        <v>63.04</v>
      </c>
    </row>
    <row r="9598" spans="1:11" x14ac:dyDescent="0.3">
      <c r="A9598" t="s">
        <v>840</v>
      </c>
      <c r="B9598" s="2">
        <v>46295</v>
      </c>
      <c r="C9598">
        <v>328534.84999999998</v>
      </c>
      <c r="D9598">
        <v>1599.69</v>
      </c>
      <c r="E9598">
        <v>517.64</v>
      </c>
      <c r="F9598">
        <v>3979.37</v>
      </c>
      <c r="G9598">
        <v>340.95</v>
      </c>
      <c r="H9598">
        <v>323696.90000000002</v>
      </c>
      <c r="I9598">
        <v>67.94</v>
      </c>
      <c r="J9598">
        <v>5.91</v>
      </c>
      <c r="K9598">
        <v>62.03</v>
      </c>
    </row>
    <row r="9599" spans="1:11" x14ac:dyDescent="0.3">
      <c r="A9599" t="s">
        <v>840</v>
      </c>
      <c r="B9599" s="2">
        <v>46326</v>
      </c>
      <c r="C9599">
        <v>323696.90000000002</v>
      </c>
      <c r="D9599">
        <v>1576.13</v>
      </c>
      <c r="E9599">
        <v>510.02</v>
      </c>
      <c r="F9599">
        <v>3920.77</v>
      </c>
      <c r="G9599">
        <v>335.93</v>
      </c>
      <c r="H9599">
        <v>318930.18</v>
      </c>
      <c r="I9599">
        <v>66.94</v>
      </c>
      <c r="J9599">
        <v>5.91</v>
      </c>
      <c r="K9599">
        <v>61.03</v>
      </c>
    </row>
    <row r="9600" spans="1:11" x14ac:dyDescent="0.3">
      <c r="A9600" t="s">
        <v>840</v>
      </c>
      <c r="B9600" s="2">
        <v>46356</v>
      </c>
      <c r="C9600">
        <v>318930.18</v>
      </c>
      <c r="D9600">
        <v>1552.92</v>
      </c>
      <c r="E9600">
        <v>502.51</v>
      </c>
      <c r="F9600">
        <v>3863.03</v>
      </c>
      <c r="G9600">
        <v>330.98</v>
      </c>
      <c r="H9600">
        <v>314233.65999999997</v>
      </c>
      <c r="I9600">
        <v>65.95</v>
      </c>
      <c r="J9600">
        <v>5.91</v>
      </c>
      <c r="K9600">
        <v>60.04</v>
      </c>
    </row>
    <row r="9601" spans="1:11" x14ac:dyDescent="0.3">
      <c r="A9601" t="s">
        <v>840</v>
      </c>
      <c r="B9601" s="2">
        <v>46387</v>
      </c>
      <c r="C9601">
        <v>314233.65999999997</v>
      </c>
      <c r="D9601">
        <v>1530.06</v>
      </c>
      <c r="E9601">
        <v>495.11</v>
      </c>
      <c r="F9601">
        <v>3806.15</v>
      </c>
      <c r="G9601">
        <v>326.11</v>
      </c>
      <c r="H9601">
        <v>309606.3</v>
      </c>
      <c r="I9601">
        <v>64.98</v>
      </c>
      <c r="J9601">
        <v>5.91</v>
      </c>
      <c r="K9601">
        <v>59.07</v>
      </c>
    </row>
    <row r="9602" spans="1:11" x14ac:dyDescent="0.3">
      <c r="A9602" t="s">
        <v>841</v>
      </c>
      <c r="B9602" s="2">
        <v>46053</v>
      </c>
      <c r="C9602">
        <v>251637.53</v>
      </c>
      <c r="D9602">
        <v>1418.61</v>
      </c>
      <c r="E9602">
        <v>309.35000000000002</v>
      </c>
      <c r="F9602">
        <v>3402.67</v>
      </c>
      <c r="G9602">
        <v>807.03</v>
      </c>
      <c r="H9602">
        <v>247118.48</v>
      </c>
      <c r="I9602">
        <v>51.95</v>
      </c>
      <c r="J9602">
        <v>4.78</v>
      </c>
      <c r="K9602">
        <v>47.18</v>
      </c>
    </row>
    <row r="9603" spans="1:11" x14ac:dyDescent="0.3">
      <c r="A9603" t="s">
        <v>841</v>
      </c>
      <c r="B9603" s="2">
        <v>46081</v>
      </c>
      <c r="C9603">
        <v>247118.48</v>
      </c>
      <c r="D9603">
        <v>1393.13</v>
      </c>
      <c r="E9603">
        <v>303.79000000000002</v>
      </c>
      <c r="F9603">
        <v>3341.56</v>
      </c>
      <c r="G9603">
        <v>792.54</v>
      </c>
      <c r="H9603">
        <v>242680.59</v>
      </c>
      <c r="I9603">
        <v>51.02</v>
      </c>
      <c r="J9603">
        <v>4.78</v>
      </c>
      <c r="K9603">
        <v>46.24</v>
      </c>
    </row>
    <row r="9604" spans="1:11" x14ac:dyDescent="0.3">
      <c r="A9604" t="s">
        <v>841</v>
      </c>
      <c r="B9604" s="2">
        <v>46112</v>
      </c>
      <c r="C9604">
        <v>242680.59</v>
      </c>
      <c r="D9604">
        <v>1368.11</v>
      </c>
      <c r="E9604">
        <v>298.33999999999997</v>
      </c>
      <c r="F9604">
        <v>3281.55</v>
      </c>
      <c r="G9604">
        <v>778.31</v>
      </c>
      <c r="H9604">
        <v>238322.4</v>
      </c>
      <c r="I9604">
        <v>50.1</v>
      </c>
      <c r="J9604">
        <v>4.78</v>
      </c>
      <c r="K9604">
        <v>45.33</v>
      </c>
    </row>
    <row r="9605" spans="1:11" x14ac:dyDescent="0.3">
      <c r="A9605" t="s">
        <v>841</v>
      </c>
      <c r="B9605" s="2">
        <v>46142</v>
      </c>
      <c r="C9605">
        <v>238322.4</v>
      </c>
      <c r="D9605">
        <v>1343.54</v>
      </c>
      <c r="E9605">
        <v>292.98</v>
      </c>
      <c r="F9605">
        <v>3222.62</v>
      </c>
      <c r="G9605">
        <v>764.33</v>
      </c>
      <c r="H9605">
        <v>234042.47</v>
      </c>
      <c r="I9605">
        <v>49.2</v>
      </c>
      <c r="J9605">
        <v>4.78</v>
      </c>
      <c r="K9605">
        <v>44.43</v>
      </c>
    </row>
    <row r="9606" spans="1:11" x14ac:dyDescent="0.3">
      <c r="A9606" t="s">
        <v>841</v>
      </c>
      <c r="B9606" s="2">
        <v>46173</v>
      </c>
      <c r="C9606">
        <v>234042.47</v>
      </c>
      <c r="D9606">
        <v>1319.41</v>
      </c>
      <c r="E9606">
        <v>287.72000000000003</v>
      </c>
      <c r="F9606">
        <v>3164.74</v>
      </c>
      <c r="G9606">
        <v>750.6</v>
      </c>
      <c r="H9606">
        <v>229839.41</v>
      </c>
      <c r="I9606">
        <v>48.32</v>
      </c>
      <c r="J9606">
        <v>4.78</v>
      </c>
      <c r="K9606">
        <v>43.54</v>
      </c>
    </row>
    <row r="9607" spans="1:11" x14ac:dyDescent="0.3">
      <c r="A9607" t="s">
        <v>841</v>
      </c>
      <c r="B9607" s="2">
        <v>46203</v>
      </c>
      <c r="C9607">
        <v>229839.41</v>
      </c>
      <c r="D9607">
        <v>1295.72</v>
      </c>
      <c r="E9607">
        <v>282.55</v>
      </c>
      <c r="F9607">
        <v>3107.91</v>
      </c>
      <c r="G9607">
        <v>737.12</v>
      </c>
      <c r="H9607">
        <v>225711.83</v>
      </c>
      <c r="I9607">
        <v>47.45</v>
      </c>
      <c r="J9607">
        <v>4.78</v>
      </c>
      <c r="K9607">
        <v>42.68</v>
      </c>
    </row>
    <row r="9608" spans="1:11" x14ac:dyDescent="0.3">
      <c r="A9608" t="s">
        <v>841</v>
      </c>
      <c r="B9608" s="2">
        <v>46234</v>
      </c>
      <c r="C9608">
        <v>225711.83</v>
      </c>
      <c r="D9608">
        <v>1272.45</v>
      </c>
      <c r="E9608">
        <v>277.48</v>
      </c>
      <c r="F9608">
        <v>3052.1</v>
      </c>
      <c r="G9608">
        <v>723.89</v>
      </c>
      <c r="H9608">
        <v>221658.37</v>
      </c>
      <c r="I9608">
        <v>46.6</v>
      </c>
      <c r="J9608">
        <v>4.78</v>
      </c>
      <c r="K9608">
        <v>41.82</v>
      </c>
    </row>
    <row r="9609" spans="1:11" x14ac:dyDescent="0.3">
      <c r="A9609" t="s">
        <v>841</v>
      </c>
      <c r="B9609" s="2">
        <v>46265</v>
      </c>
      <c r="C9609">
        <v>221658.37</v>
      </c>
      <c r="D9609">
        <v>1249.5999999999999</v>
      </c>
      <c r="E9609">
        <v>272.49</v>
      </c>
      <c r="F9609">
        <v>2997.29</v>
      </c>
      <c r="G9609">
        <v>710.89</v>
      </c>
      <c r="H9609">
        <v>217677.7</v>
      </c>
      <c r="I9609">
        <v>45.76</v>
      </c>
      <c r="J9609">
        <v>4.78</v>
      </c>
      <c r="K9609">
        <v>40.99</v>
      </c>
    </row>
    <row r="9610" spans="1:11" x14ac:dyDescent="0.3">
      <c r="A9610" t="s">
        <v>841</v>
      </c>
      <c r="B9610" s="2">
        <v>46295</v>
      </c>
      <c r="C9610">
        <v>217677.7</v>
      </c>
      <c r="D9610">
        <v>1227.1600000000001</v>
      </c>
      <c r="E9610">
        <v>267.60000000000002</v>
      </c>
      <c r="F9610">
        <v>2943.46</v>
      </c>
      <c r="G9610">
        <v>698.12</v>
      </c>
      <c r="H9610">
        <v>213768.53</v>
      </c>
      <c r="I9610">
        <v>44.94</v>
      </c>
      <c r="J9610">
        <v>4.78</v>
      </c>
      <c r="K9610">
        <v>40.17</v>
      </c>
    </row>
    <row r="9611" spans="1:11" x14ac:dyDescent="0.3">
      <c r="A9611" t="s">
        <v>841</v>
      </c>
      <c r="B9611" s="2">
        <v>46326</v>
      </c>
      <c r="C9611">
        <v>213768.53</v>
      </c>
      <c r="D9611">
        <v>1205.1199999999999</v>
      </c>
      <c r="E9611">
        <v>262.79000000000002</v>
      </c>
      <c r="F9611">
        <v>2890.6</v>
      </c>
      <c r="G9611">
        <v>685.58</v>
      </c>
      <c r="H9611">
        <v>209929.55</v>
      </c>
      <c r="I9611">
        <v>44.14</v>
      </c>
      <c r="J9611">
        <v>4.78</v>
      </c>
      <c r="K9611">
        <v>39.36</v>
      </c>
    </row>
    <row r="9612" spans="1:11" x14ac:dyDescent="0.3">
      <c r="A9612" t="s">
        <v>841</v>
      </c>
      <c r="B9612" s="2">
        <v>46356</v>
      </c>
      <c r="C9612">
        <v>209929.55</v>
      </c>
      <c r="D9612">
        <v>1183.48</v>
      </c>
      <c r="E9612">
        <v>258.07</v>
      </c>
      <c r="F9612">
        <v>2838.69</v>
      </c>
      <c r="G9612">
        <v>673.27</v>
      </c>
      <c r="H9612">
        <v>206159.52</v>
      </c>
      <c r="I9612">
        <v>43.34</v>
      </c>
      <c r="J9612">
        <v>4.78</v>
      </c>
      <c r="K9612">
        <v>38.57</v>
      </c>
    </row>
    <row r="9613" spans="1:11" x14ac:dyDescent="0.3">
      <c r="A9613" t="s">
        <v>841</v>
      </c>
      <c r="B9613" s="2">
        <v>46387</v>
      </c>
      <c r="C9613">
        <v>206159.52</v>
      </c>
      <c r="D9613">
        <v>1162.22</v>
      </c>
      <c r="E9613">
        <v>253.44</v>
      </c>
      <c r="F9613">
        <v>2787.71</v>
      </c>
      <c r="G9613">
        <v>661.18</v>
      </c>
      <c r="H9613">
        <v>202457.19</v>
      </c>
      <c r="I9613">
        <v>42.56</v>
      </c>
      <c r="J9613">
        <v>4.78</v>
      </c>
      <c r="K9613">
        <v>37.79</v>
      </c>
    </row>
    <row r="9614" spans="1:11" x14ac:dyDescent="0.3">
      <c r="A9614" t="s">
        <v>842</v>
      </c>
      <c r="B9614" s="2">
        <v>46053</v>
      </c>
      <c r="C9614">
        <v>518472.46</v>
      </c>
      <c r="D9614">
        <v>2235.48</v>
      </c>
      <c r="E9614">
        <v>833.32</v>
      </c>
      <c r="F9614">
        <v>5466.59</v>
      </c>
      <c r="G9614">
        <v>685.28</v>
      </c>
      <c r="H9614">
        <v>511487.27</v>
      </c>
      <c r="I9614">
        <v>107.29</v>
      </c>
      <c r="J9614">
        <v>5.29</v>
      </c>
      <c r="K9614">
        <v>102</v>
      </c>
    </row>
    <row r="9615" spans="1:11" x14ac:dyDescent="0.3">
      <c r="A9615" t="s">
        <v>842</v>
      </c>
      <c r="B9615" s="2">
        <v>46081</v>
      </c>
      <c r="C9615">
        <v>511487.27</v>
      </c>
      <c r="D9615">
        <v>2205.36</v>
      </c>
      <c r="E9615">
        <v>822.09</v>
      </c>
      <c r="F9615">
        <v>5392.94</v>
      </c>
      <c r="G9615">
        <v>676.05</v>
      </c>
      <c r="H9615">
        <v>504596.18</v>
      </c>
      <c r="I9615">
        <v>105.84</v>
      </c>
      <c r="J9615">
        <v>5.29</v>
      </c>
      <c r="K9615">
        <v>100.55</v>
      </c>
    </row>
    <row r="9616" spans="1:11" x14ac:dyDescent="0.3">
      <c r="A9616" t="s">
        <v>842</v>
      </c>
      <c r="B9616" s="2">
        <v>46112</v>
      </c>
      <c r="C9616">
        <v>504596.18</v>
      </c>
      <c r="D9616">
        <v>2175.65</v>
      </c>
      <c r="E9616">
        <v>811.01</v>
      </c>
      <c r="F9616">
        <v>5320.29</v>
      </c>
      <c r="G9616">
        <v>666.94</v>
      </c>
      <c r="H9616">
        <v>497797.94</v>
      </c>
      <c r="I9616">
        <v>104.42</v>
      </c>
      <c r="J9616">
        <v>5.29</v>
      </c>
      <c r="K9616">
        <v>99.13</v>
      </c>
    </row>
    <row r="9617" spans="1:11" x14ac:dyDescent="0.3">
      <c r="A9617" t="s">
        <v>842</v>
      </c>
      <c r="B9617" s="2">
        <v>46142</v>
      </c>
      <c r="C9617">
        <v>497797.94</v>
      </c>
      <c r="D9617">
        <v>2146.34</v>
      </c>
      <c r="E9617">
        <v>800.09</v>
      </c>
      <c r="F9617">
        <v>5248.61</v>
      </c>
      <c r="G9617">
        <v>657.96</v>
      </c>
      <c r="H9617">
        <v>491091.29</v>
      </c>
      <c r="I9617">
        <v>103.01</v>
      </c>
      <c r="J9617">
        <v>5.29</v>
      </c>
      <c r="K9617">
        <v>97.72</v>
      </c>
    </row>
    <row r="9618" spans="1:11" x14ac:dyDescent="0.3">
      <c r="A9618" t="s">
        <v>842</v>
      </c>
      <c r="B9618" s="2">
        <v>46173</v>
      </c>
      <c r="C9618">
        <v>491091.29</v>
      </c>
      <c r="D9618">
        <v>2117.42</v>
      </c>
      <c r="E9618">
        <v>789.31</v>
      </c>
      <c r="F9618">
        <v>5177.8900000000003</v>
      </c>
      <c r="G9618">
        <v>649.09</v>
      </c>
      <c r="H9618">
        <v>484475</v>
      </c>
      <c r="I9618">
        <v>101.62</v>
      </c>
      <c r="J9618">
        <v>5.29</v>
      </c>
      <c r="K9618">
        <v>96.33</v>
      </c>
    </row>
    <row r="9619" spans="1:11" x14ac:dyDescent="0.3">
      <c r="A9619" t="s">
        <v>842</v>
      </c>
      <c r="B9619" s="2">
        <v>46203</v>
      </c>
      <c r="C9619">
        <v>484475</v>
      </c>
      <c r="D9619">
        <v>2088.89</v>
      </c>
      <c r="E9619">
        <v>778.67</v>
      </c>
      <c r="F9619">
        <v>5108.13</v>
      </c>
      <c r="G9619">
        <v>640.35</v>
      </c>
      <c r="H9619">
        <v>477947.84</v>
      </c>
      <c r="I9619">
        <v>100.25</v>
      </c>
      <c r="J9619">
        <v>5.29</v>
      </c>
      <c r="K9619">
        <v>94.96</v>
      </c>
    </row>
    <row r="9620" spans="1:11" x14ac:dyDescent="0.3">
      <c r="A9620" t="s">
        <v>842</v>
      </c>
      <c r="B9620" s="2">
        <v>46234</v>
      </c>
      <c r="C9620">
        <v>477947.84</v>
      </c>
      <c r="D9620">
        <v>2060.75</v>
      </c>
      <c r="E9620">
        <v>768.18</v>
      </c>
      <c r="F9620">
        <v>5039.3100000000004</v>
      </c>
      <c r="G9620">
        <v>631.72</v>
      </c>
      <c r="H9620">
        <v>471508.62</v>
      </c>
      <c r="I9620">
        <v>98.9</v>
      </c>
      <c r="J9620">
        <v>5.29</v>
      </c>
      <c r="K9620">
        <v>93.61</v>
      </c>
    </row>
    <row r="9621" spans="1:11" x14ac:dyDescent="0.3">
      <c r="A9621" t="s">
        <v>842</v>
      </c>
      <c r="B9621" s="2">
        <v>46265</v>
      </c>
      <c r="C9621">
        <v>471508.62</v>
      </c>
      <c r="D9621">
        <v>2032.99</v>
      </c>
      <c r="E9621">
        <v>757.83</v>
      </c>
      <c r="F9621">
        <v>4971.42</v>
      </c>
      <c r="G9621">
        <v>623.21</v>
      </c>
      <c r="H9621">
        <v>465156.16</v>
      </c>
      <c r="I9621">
        <v>97.57</v>
      </c>
      <c r="J9621">
        <v>5.29</v>
      </c>
      <c r="K9621">
        <v>92.28</v>
      </c>
    </row>
    <row r="9622" spans="1:11" x14ac:dyDescent="0.3">
      <c r="A9622" t="s">
        <v>842</v>
      </c>
      <c r="B9622" s="2">
        <v>46295</v>
      </c>
      <c r="C9622">
        <v>465156.16</v>
      </c>
      <c r="D9622">
        <v>2005.6</v>
      </c>
      <c r="E9622">
        <v>747.62</v>
      </c>
      <c r="F9622">
        <v>4904.4399999999996</v>
      </c>
      <c r="G9622">
        <v>614.80999999999995</v>
      </c>
      <c r="H9622">
        <v>458889.27</v>
      </c>
      <c r="I9622">
        <v>96.25</v>
      </c>
      <c r="J9622">
        <v>5.29</v>
      </c>
      <c r="K9622">
        <v>90.97</v>
      </c>
    </row>
    <row r="9623" spans="1:11" x14ac:dyDescent="0.3">
      <c r="A9623" t="s">
        <v>842</v>
      </c>
      <c r="B9623" s="2">
        <v>46326</v>
      </c>
      <c r="C9623">
        <v>458889.27</v>
      </c>
      <c r="D9623">
        <v>1978.58</v>
      </c>
      <c r="E9623">
        <v>737.55</v>
      </c>
      <c r="F9623">
        <v>4838.37</v>
      </c>
      <c r="G9623">
        <v>606.53</v>
      </c>
      <c r="H9623">
        <v>452706.83</v>
      </c>
      <c r="I9623">
        <v>94.96</v>
      </c>
      <c r="J9623">
        <v>5.29</v>
      </c>
      <c r="K9623">
        <v>89.67</v>
      </c>
    </row>
    <row r="9624" spans="1:11" x14ac:dyDescent="0.3">
      <c r="A9624" t="s">
        <v>842</v>
      </c>
      <c r="B9624" s="2">
        <v>46356</v>
      </c>
      <c r="C9624">
        <v>452706.83</v>
      </c>
      <c r="D9624">
        <v>1951.92</v>
      </c>
      <c r="E9624">
        <v>727.62</v>
      </c>
      <c r="F9624">
        <v>4773.18</v>
      </c>
      <c r="G9624">
        <v>598.36</v>
      </c>
      <c r="H9624">
        <v>446607.67</v>
      </c>
      <c r="I9624">
        <v>93.68</v>
      </c>
      <c r="J9624">
        <v>5.29</v>
      </c>
      <c r="K9624">
        <v>88.39</v>
      </c>
    </row>
    <row r="9625" spans="1:11" x14ac:dyDescent="0.3">
      <c r="A9625" t="s">
        <v>842</v>
      </c>
      <c r="B9625" s="2">
        <v>46387</v>
      </c>
      <c r="C9625">
        <v>446607.67</v>
      </c>
      <c r="D9625">
        <v>1925.62</v>
      </c>
      <c r="E9625">
        <v>717.81</v>
      </c>
      <c r="F9625">
        <v>4708.87</v>
      </c>
      <c r="G9625">
        <v>590.29999999999995</v>
      </c>
      <c r="H9625">
        <v>440590.69</v>
      </c>
      <c r="I9625">
        <v>92.42</v>
      </c>
      <c r="J9625">
        <v>5.29</v>
      </c>
      <c r="K9625">
        <v>87.13</v>
      </c>
    </row>
    <row r="9626" spans="1:11" x14ac:dyDescent="0.3">
      <c r="A9626" t="s">
        <v>843</v>
      </c>
      <c r="B9626" s="2">
        <v>46053</v>
      </c>
      <c r="C9626">
        <v>477728.17</v>
      </c>
      <c r="D9626">
        <v>2446.37</v>
      </c>
      <c r="E9626">
        <v>1312.47</v>
      </c>
      <c r="F9626">
        <v>4859.17</v>
      </c>
      <c r="G9626">
        <v>1042.67</v>
      </c>
      <c r="H9626">
        <v>470513.87</v>
      </c>
      <c r="I9626">
        <v>98.78</v>
      </c>
      <c r="J9626">
        <v>7.93</v>
      </c>
      <c r="K9626">
        <v>90.84</v>
      </c>
    </row>
    <row r="9627" spans="1:11" x14ac:dyDescent="0.3">
      <c r="A9627" t="s">
        <v>843</v>
      </c>
      <c r="B9627" s="2">
        <v>46081</v>
      </c>
      <c r="C9627">
        <v>470513.87</v>
      </c>
      <c r="D9627">
        <v>2409.42</v>
      </c>
      <c r="E9627">
        <v>1292.6500000000001</v>
      </c>
      <c r="F9627">
        <v>4785.79</v>
      </c>
      <c r="G9627">
        <v>1026.92</v>
      </c>
      <c r="H9627">
        <v>463408.51</v>
      </c>
      <c r="I9627">
        <v>97.28</v>
      </c>
      <c r="J9627">
        <v>7.93</v>
      </c>
      <c r="K9627">
        <v>89.35</v>
      </c>
    </row>
    <row r="9628" spans="1:11" x14ac:dyDescent="0.3">
      <c r="A9628" t="s">
        <v>843</v>
      </c>
      <c r="B9628" s="2">
        <v>46112</v>
      </c>
      <c r="C9628">
        <v>463408.51</v>
      </c>
      <c r="D9628">
        <v>2373.04</v>
      </c>
      <c r="E9628">
        <v>1273.1300000000001</v>
      </c>
      <c r="F9628">
        <v>4713.5200000000004</v>
      </c>
      <c r="G9628">
        <v>1011.41</v>
      </c>
      <c r="H9628">
        <v>456410.46</v>
      </c>
      <c r="I9628">
        <v>95.81</v>
      </c>
      <c r="J9628">
        <v>7.93</v>
      </c>
      <c r="K9628">
        <v>87.88</v>
      </c>
    </row>
    <row r="9629" spans="1:11" x14ac:dyDescent="0.3">
      <c r="A9629" t="s">
        <v>843</v>
      </c>
      <c r="B9629" s="2">
        <v>46142</v>
      </c>
      <c r="C9629">
        <v>456410.46</v>
      </c>
      <c r="D9629">
        <v>2337.1999999999998</v>
      </c>
      <c r="E9629">
        <v>1253.9000000000001</v>
      </c>
      <c r="F9629">
        <v>4642.34</v>
      </c>
      <c r="G9629">
        <v>996.14</v>
      </c>
      <c r="H9629">
        <v>449518.08000000002</v>
      </c>
      <c r="I9629">
        <v>94.37</v>
      </c>
      <c r="J9629">
        <v>7.93</v>
      </c>
      <c r="K9629">
        <v>86.43</v>
      </c>
    </row>
    <row r="9630" spans="1:11" x14ac:dyDescent="0.3">
      <c r="A9630" t="s">
        <v>843</v>
      </c>
      <c r="B9630" s="2">
        <v>46173</v>
      </c>
      <c r="C9630">
        <v>449518.08000000002</v>
      </c>
      <c r="D9630">
        <v>2301.91</v>
      </c>
      <c r="E9630">
        <v>1234.97</v>
      </c>
      <c r="F9630">
        <v>4572.2299999999996</v>
      </c>
      <c r="G9630">
        <v>981.1</v>
      </c>
      <c r="H9630">
        <v>442729.79</v>
      </c>
      <c r="I9630">
        <v>92.94</v>
      </c>
      <c r="J9630">
        <v>7.93</v>
      </c>
      <c r="K9630">
        <v>85.01</v>
      </c>
    </row>
    <row r="9631" spans="1:11" x14ac:dyDescent="0.3">
      <c r="A9631" t="s">
        <v>843</v>
      </c>
      <c r="B9631" s="2">
        <v>46203</v>
      </c>
      <c r="C9631">
        <v>442729.79</v>
      </c>
      <c r="D9631">
        <v>2267.15</v>
      </c>
      <c r="E9631">
        <v>1216.32</v>
      </c>
      <c r="F9631">
        <v>4503.18</v>
      </c>
      <c r="G9631">
        <v>966.28</v>
      </c>
      <c r="H9631">
        <v>436044</v>
      </c>
      <c r="I9631">
        <v>91.54</v>
      </c>
      <c r="J9631">
        <v>7.93</v>
      </c>
      <c r="K9631">
        <v>83.6</v>
      </c>
    </row>
    <row r="9632" spans="1:11" x14ac:dyDescent="0.3">
      <c r="A9632" t="s">
        <v>843</v>
      </c>
      <c r="B9632" s="2">
        <v>46234</v>
      </c>
      <c r="C9632">
        <v>436044</v>
      </c>
      <c r="D9632">
        <v>2232.91</v>
      </c>
      <c r="E9632">
        <v>1197.95</v>
      </c>
      <c r="F9632">
        <v>4435.18</v>
      </c>
      <c r="G9632">
        <v>951.69</v>
      </c>
      <c r="H9632">
        <v>429459.19</v>
      </c>
      <c r="I9632">
        <v>90.16</v>
      </c>
      <c r="J9632">
        <v>7.93</v>
      </c>
      <c r="K9632">
        <v>82.22</v>
      </c>
    </row>
    <row r="9633" spans="1:11" x14ac:dyDescent="0.3">
      <c r="A9633" t="s">
        <v>843</v>
      </c>
      <c r="B9633" s="2">
        <v>46265</v>
      </c>
      <c r="C9633">
        <v>429459.19</v>
      </c>
      <c r="D9633">
        <v>2199.19</v>
      </c>
      <c r="E9633">
        <v>1179.8599999999999</v>
      </c>
      <c r="F9633">
        <v>4368.2</v>
      </c>
      <c r="G9633">
        <v>937.32</v>
      </c>
      <c r="H9633">
        <v>422973.81</v>
      </c>
      <c r="I9633">
        <v>88.8</v>
      </c>
      <c r="J9633">
        <v>7.93</v>
      </c>
      <c r="K9633">
        <v>80.86</v>
      </c>
    </row>
    <row r="9634" spans="1:11" x14ac:dyDescent="0.3">
      <c r="A9634" t="s">
        <v>843</v>
      </c>
      <c r="B9634" s="2">
        <v>46295</v>
      </c>
      <c r="C9634">
        <v>422973.81</v>
      </c>
      <c r="D9634">
        <v>2165.98</v>
      </c>
      <c r="E9634">
        <v>1162.04</v>
      </c>
      <c r="F9634">
        <v>4302.24</v>
      </c>
      <c r="G9634">
        <v>923.16</v>
      </c>
      <c r="H9634">
        <v>416586.37</v>
      </c>
      <c r="I9634">
        <v>87.45</v>
      </c>
      <c r="J9634">
        <v>7.93</v>
      </c>
      <c r="K9634">
        <v>79.52</v>
      </c>
    </row>
    <row r="9635" spans="1:11" x14ac:dyDescent="0.3">
      <c r="A9635" t="s">
        <v>843</v>
      </c>
      <c r="B9635" s="2">
        <v>46326</v>
      </c>
      <c r="C9635">
        <v>416586.37</v>
      </c>
      <c r="D9635">
        <v>2133.27</v>
      </c>
      <c r="E9635">
        <v>1144.49</v>
      </c>
      <c r="F9635">
        <v>4237.2700000000004</v>
      </c>
      <c r="G9635">
        <v>909.22</v>
      </c>
      <c r="H9635">
        <v>410295.38</v>
      </c>
      <c r="I9635">
        <v>86.13</v>
      </c>
      <c r="J9635">
        <v>7.93</v>
      </c>
      <c r="K9635">
        <v>78.2</v>
      </c>
    </row>
    <row r="9636" spans="1:11" x14ac:dyDescent="0.3">
      <c r="A9636" t="s">
        <v>843</v>
      </c>
      <c r="B9636" s="2">
        <v>46356</v>
      </c>
      <c r="C9636">
        <v>410295.38</v>
      </c>
      <c r="D9636">
        <v>2101.0500000000002</v>
      </c>
      <c r="E9636">
        <v>1127.21</v>
      </c>
      <c r="F9636">
        <v>4173.28</v>
      </c>
      <c r="G9636">
        <v>895.49</v>
      </c>
      <c r="H9636">
        <v>404099.4</v>
      </c>
      <c r="I9636">
        <v>84.83</v>
      </c>
      <c r="J9636">
        <v>7.93</v>
      </c>
      <c r="K9636">
        <v>76.900000000000006</v>
      </c>
    </row>
    <row r="9637" spans="1:11" x14ac:dyDescent="0.3">
      <c r="A9637" t="s">
        <v>843</v>
      </c>
      <c r="B9637" s="2">
        <v>46387</v>
      </c>
      <c r="C9637">
        <v>404099.4</v>
      </c>
      <c r="D9637">
        <v>2069.33</v>
      </c>
      <c r="E9637">
        <v>1110.19</v>
      </c>
      <c r="F9637">
        <v>4110.26</v>
      </c>
      <c r="G9637">
        <v>881.97</v>
      </c>
      <c r="H9637">
        <v>397996.99</v>
      </c>
      <c r="I9637">
        <v>83.55</v>
      </c>
      <c r="J9637">
        <v>7.93</v>
      </c>
      <c r="K9637">
        <v>75.62</v>
      </c>
    </row>
    <row r="9638" spans="1:11" x14ac:dyDescent="0.3">
      <c r="A9638" t="s">
        <v>844</v>
      </c>
      <c r="B9638" s="2">
        <v>46053</v>
      </c>
      <c r="C9638">
        <v>601960.22</v>
      </c>
      <c r="D9638">
        <v>3139.22</v>
      </c>
      <c r="E9638">
        <v>670.5</v>
      </c>
      <c r="F9638">
        <v>8171.56</v>
      </c>
      <c r="G9638">
        <v>1691.76</v>
      </c>
      <c r="H9638">
        <v>591426.4</v>
      </c>
      <c r="I9638">
        <v>136.74</v>
      </c>
      <c r="J9638">
        <v>7.88</v>
      </c>
      <c r="K9638">
        <v>128.86000000000001</v>
      </c>
    </row>
    <row r="9639" spans="1:11" x14ac:dyDescent="0.3">
      <c r="A9639" t="s">
        <v>844</v>
      </c>
      <c r="B9639" s="2">
        <v>46081</v>
      </c>
      <c r="C9639">
        <v>591426.4</v>
      </c>
      <c r="D9639">
        <v>3084.29</v>
      </c>
      <c r="E9639">
        <v>658.77</v>
      </c>
      <c r="F9639">
        <v>8028.57</v>
      </c>
      <c r="G9639">
        <v>1662.15</v>
      </c>
      <c r="H9639">
        <v>581076.9</v>
      </c>
      <c r="I9639">
        <v>134.35</v>
      </c>
      <c r="J9639">
        <v>7.88</v>
      </c>
      <c r="K9639">
        <v>126.47</v>
      </c>
    </row>
    <row r="9640" spans="1:11" x14ac:dyDescent="0.3">
      <c r="A9640" t="s">
        <v>844</v>
      </c>
      <c r="B9640" s="2">
        <v>46112</v>
      </c>
      <c r="C9640">
        <v>581076.9</v>
      </c>
      <c r="D9640">
        <v>3030.32</v>
      </c>
      <c r="E9640">
        <v>647.24</v>
      </c>
      <c r="F9640">
        <v>7888.07</v>
      </c>
      <c r="G9640">
        <v>1633.07</v>
      </c>
      <c r="H9640">
        <v>570908.52</v>
      </c>
      <c r="I9640">
        <v>132</v>
      </c>
      <c r="J9640">
        <v>7.88</v>
      </c>
      <c r="K9640">
        <v>124.12</v>
      </c>
    </row>
    <row r="9641" spans="1:11" x14ac:dyDescent="0.3">
      <c r="A9641" t="s">
        <v>844</v>
      </c>
      <c r="B9641" s="2">
        <v>46142</v>
      </c>
      <c r="C9641">
        <v>570908.52</v>
      </c>
      <c r="D9641">
        <v>2977.29</v>
      </c>
      <c r="E9641">
        <v>635.91999999999996</v>
      </c>
      <c r="F9641">
        <v>7750.04</v>
      </c>
      <c r="G9641">
        <v>1604.49</v>
      </c>
      <c r="H9641">
        <v>560918.07999999996</v>
      </c>
      <c r="I9641">
        <v>129.69</v>
      </c>
      <c r="J9641">
        <v>7.88</v>
      </c>
      <c r="K9641">
        <v>121.81</v>
      </c>
    </row>
    <row r="9642" spans="1:11" x14ac:dyDescent="0.3">
      <c r="A9642" t="s">
        <v>844</v>
      </c>
      <c r="B9642" s="2">
        <v>46173</v>
      </c>
      <c r="C9642">
        <v>560918.07999999996</v>
      </c>
      <c r="D9642">
        <v>2925.19</v>
      </c>
      <c r="E9642">
        <v>624.79</v>
      </c>
      <c r="F9642">
        <v>7614.42</v>
      </c>
      <c r="G9642">
        <v>1576.41</v>
      </c>
      <c r="H9642">
        <v>551102.46</v>
      </c>
      <c r="I9642">
        <v>127.42</v>
      </c>
      <c r="J9642">
        <v>7.88</v>
      </c>
      <c r="K9642">
        <v>119.54</v>
      </c>
    </row>
    <row r="9643" spans="1:11" x14ac:dyDescent="0.3">
      <c r="A9643" t="s">
        <v>844</v>
      </c>
      <c r="B9643" s="2">
        <v>46203</v>
      </c>
      <c r="C9643">
        <v>551102.46</v>
      </c>
      <c r="D9643">
        <v>2874</v>
      </c>
      <c r="E9643">
        <v>613.85</v>
      </c>
      <c r="F9643">
        <v>7481.17</v>
      </c>
      <c r="G9643">
        <v>1548.83</v>
      </c>
      <c r="H9643">
        <v>541458.6</v>
      </c>
      <c r="I9643">
        <v>125.19</v>
      </c>
      <c r="J9643">
        <v>7.88</v>
      </c>
      <c r="K9643">
        <v>117.31</v>
      </c>
    </row>
    <row r="9644" spans="1:11" x14ac:dyDescent="0.3">
      <c r="A9644" t="s">
        <v>844</v>
      </c>
      <c r="B9644" s="2">
        <v>46234</v>
      </c>
      <c r="C9644">
        <v>541458.6</v>
      </c>
      <c r="D9644">
        <v>2823.71</v>
      </c>
      <c r="E9644">
        <v>603.11</v>
      </c>
      <c r="F9644">
        <v>7350.26</v>
      </c>
      <c r="G9644">
        <v>1521.72</v>
      </c>
      <c r="H9644">
        <v>531983.51</v>
      </c>
      <c r="I9644">
        <v>123</v>
      </c>
      <c r="J9644">
        <v>7.88</v>
      </c>
      <c r="K9644">
        <v>115.12</v>
      </c>
    </row>
    <row r="9645" spans="1:11" x14ac:dyDescent="0.3">
      <c r="A9645" t="s">
        <v>844</v>
      </c>
      <c r="B9645" s="2">
        <v>46265</v>
      </c>
      <c r="C9645">
        <v>531983.51</v>
      </c>
      <c r="D9645">
        <v>2774.29</v>
      </c>
      <c r="E9645">
        <v>592.55999999999995</v>
      </c>
      <c r="F9645">
        <v>7221.63</v>
      </c>
      <c r="G9645">
        <v>1495.1</v>
      </c>
      <c r="H9645">
        <v>522674.22</v>
      </c>
      <c r="I9645">
        <v>120.85</v>
      </c>
      <c r="J9645">
        <v>7.88</v>
      </c>
      <c r="K9645">
        <v>112.97</v>
      </c>
    </row>
    <row r="9646" spans="1:11" x14ac:dyDescent="0.3">
      <c r="A9646" t="s">
        <v>844</v>
      </c>
      <c r="B9646" s="2">
        <v>46295</v>
      </c>
      <c r="C9646">
        <v>522674.22</v>
      </c>
      <c r="D9646">
        <v>2725.75</v>
      </c>
      <c r="E9646">
        <v>582.19000000000005</v>
      </c>
      <c r="F9646">
        <v>7095.26</v>
      </c>
      <c r="G9646">
        <v>1468.93</v>
      </c>
      <c r="H9646">
        <v>513527.84</v>
      </c>
      <c r="I9646">
        <v>118.73</v>
      </c>
      <c r="J9646">
        <v>7.88</v>
      </c>
      <c r="K9646">
        <v>110.85</v>
      </c>
    </row>
    <row r="9647" spans="1:11" x14ac:dyDescent="0.3">
      <c r="A9647" t="s">
        <v>844</v>
      </c>
      <c r="B9647" s="2">
        <v>46326</v>
      </c>
      <c r="C9647">
        <v>513527.84</v>
      </c>
      <c r="D9647">
        <v>2678.05</v>
      </c>
      <c r="E9647">
        <v>572</v>
      </c>
      <c r="F9647">
        <v>6971.1</v>
      </c>
      <c r="G9647">
        <v>1443.23</v>
      </c>
      <c r="H9647">
        <v>504541.51</v>
      </c>
      <c r="I9647">
        <v>116.65</v>
      </c>
      <c r="J9647">
        <v>7.88</v>
      </c>
      <c r="K9647">
        <v>108.77</v>
      </c>
    </row>
    <row r="9648" spans="1:11" x14ac:dyDescent="0.3">
      <c r="A9648" t="s">
        <v>844</v>
      </c>
      <c r="B9648" s="2">
        <v>46356</v>
      </c>
      <c r="C9648">
        <v>504541.51</v>
      </c>
      <c r="D9648">
        <v>2631.18</v>
      </c>
      <c r="E9648">
        <v>561.99</v>
      </c>
      <c r="F9648">
        <v>6849.11</v>
      </c>
      <c r="G9648">
        <v>1417.97</v>
      </c>
      <c r="H9648">
        <v>495712.43</v>
      </c>
      <c r="I9648">
        <v>114.61</v>
      </c>
      <c r="J9648">
        <v>7.88</v>
      </c>
      <c r="K9648">
        <v>106.73</v>
      </c>
    </row>
    <row r="9649" spans="1:11" x14ac:dyDescent="0.3">
      <c r="A9649" t="s">
        <v>844</v>
      </c>
      <c r="B9649" s="2">
        <v>46387</v>
      </c>
      <c r="C9649">
        <v>495712.43</v>
      </c>
      <c r="D9649">
        <v>2585.14</v>
      </c>
      <c r="E9649">
        <v>552.16</v>
      </c>
      <c r="F9649">
        <v>6729.26</v>
      </c>
      <c r="G9649">
        <v>1393.16</v>
      </c>
      <c r="H9649">
        <v>487037.86</v>
      </c>
      <c r="I9649">
        <v>112.61</v>
      </c>
      <c r="J9649">
        <v>7.88</v>
      </c>
      <c r="K9649">
        <v>104.73</v>
      </c>
    </row>
    <row r="9650" spans="1:11" x14ac:dyDescent="0.3">
      <c r="A9650" t="s">
        <v>845</v>
      </c>
      <c r="B9650" s="2">
        <v>46053</v>
      </c>
      <c r="C9650">
        <v>269902.90000000002</v>
      </c>
      <c r="D9650">
        <v>1377.4</v>
      </c>
      <c r="E9650">
        <v>285.77999999999997</v>
      </c>
      <c r="F9650">
        <v>1709.4</v>
      </c>
      <c r="G9650">
        <v>583.14</v>
      </c>
      <c r="H9650">
        <v>267324.57</v>
      </c>
      <c r="I9650">
        <v>55.96</v>
      </c>
      <c r="J9650">
        <v>5.99</v>
      </c>
      <c r="K9650">
        <v>49.97</v>
      </c>
    </row>
    <row r="9651" spans="1:11" x14ac:dyDescent="0.3">
      <c r="A9651" t="s">
        <v>845</v>
      </c>
      <c r="B9651" s="2">
        <v>46081</v>
      </c>
      <c r="C9651">
        <v>267324.57</v>
      </c>
      <c r="D9651">
        <v>1364.25</v>
      </c>
      <c r="E9651">
        <v>283.05</v>
      </c>
      <c r="F9651">
        <v>1693.07</v>
      </c>
      <c r="G9651">
        <v>577.57000000000005</v>
      </c>
      <c r="H9651">
        <v>264770.88</v>
      </c>
      <c r="I9651">
        <v>55.43</v>
      </c>
      <c r="J9651">
        <v>5.99</v>
      </c>
      <c r="K9651">
        <v>49.43</v>
      </c>
    </row>
    <row r="9652" spans="1:11" x14ac:dyDescent="0.3">
      <c r="A9652" t="s">
        <v>845</v>
      </c>
      <c r="B9652" s="2">
        <v>46112</v>
      </c>
      <c r="C9652">
        <v>264770.88</v>
      </c>
      <c r="D9652">
        <v>1351.21</v>
      </c>
      <c r="E9652">
        <v>280.35000000000002</v>
      </c>
      <c r="F9652">
        <v>1676.9</v>
      </c>
      <c r="G9652">
        <v>572.04999999999995</v>
      </c>
      <c r="H9652">
        <v>262241.58</v>
      </c>
      <c r="I9652">
        <v>54.9</v>
      </c>
      <c r="J9652">
        <v>5.99</v>
      </c>
      <c r="K9652">
        <v>48.9</v>
      </c>
    </row>
    <row r="9653" spans="1:11" x14ac:dyDescent="0.3">
      <c r="A9653" t="s">
        <v>845</v>
      </c>
      <c r="B9653" s="2">
        <v>46142</v>
      </c>
      <c r="C9653">
        <v>262241.58</v>
      </c>
      <c r="D9653">
        <v>1338.31</v>
      </c>
      <c r="E9653">
        <v>277.67</v>
      </c>
      <c r="F9653">
        <v>1660.88</v>
      </c>
      <c r="G9653">
        <v>566.59</v>
      </c>
      <c r="H9653">
        <v>259736.44</v>
      </c>
      <c r="I9653">
        <v>54.37</v>
      </c>
      <c r="J9653">
        <v>5.99</v>
      </c>
      <c r="K9653">
        <v>48.38</v>
      </c>
    </row>
    <row r="9654" spans="1:11" x14ac:dyDescent="0.3">
      <c r="A9654" t="s">
        <v>845</v>
      </c>
      <c r="B9654" s="2">
        <v>46173</v>
      </c>
      <c r="C9654">
        <v>259736.44</v>
      </c>
      <c r="D9654">
        <v>1325.52</v>
      </c>
      <c r="E9654">
        <v>275.02</v>
      </c>
      <c r="F9654">
        <v>1645.02</v>
      </c>
      <c r="G9654">
        <v>561.17999999999995</v>
      </c>
      <c r="H9654">
        <v>257255.23</v>
      </c>
      <c r="I9654">
        <v>53.85</v>
      </c>
      <c r="J9654">
        <v>5.99</v>
      </c>
      <c r="K9654">
        <v>47.86</v>
      </c>
    </row>
    <row r="9655" spans="1:11" x14ac:dyDescent="0.3">
      <c r="A9655" t="s">
        <v>845</v>
      </c>
      <c r="B9655" s="2">
        <v>46203</v>
      </c>
      <c r="C9655">
        <v>257255.23</v>
      </c>
      <c r="D9655">
        <v>1312.86</v>
      </c>
      <c r="E9655">
        <v>272.39</v>
      </c>
      <c r="F9655">
        <v>1629.3</v>
      </c>
      <c r="G9655">
        <v>555.80999999999995</v>
      </c>
      <c r="H9655">
        <v>254797.72</v>
      </c>
      <c r="I9655">
        <v>53.34</v>
      </c>
      <c r="J9655">
        <v>5.99</v>
      </c>
      <c r="K9655">
        <v>47.35</v>
      </c>
    </row>
    <row r="9656" spans="1:11" x14ac:dyDescent="0.3">
      <c r="A9656" t="s">
        <v>845</v>
      </c>
      <c r="B9656" s="2">
        <v>46234</v>
      </c>
      <c r="C9656">
        <v>254797.72</v>
      </c>
      <c r="D9656">
        <v>1300.32</v>
      </c>
      <c r="E9656">
        <v>269.79000000000002</v>
      </c>
      <c r="F9656">
        <v>1613.74</v>
      </c>
      <c r="G9656">
        <v>550.51</v>
      </c>
      <c r="H9656">
        <v>252363.69</v>
      </c>
      <c r="I9656">
        <v>52.83</v>
      </c>
      <c r="J9656">
        <v>5.99</v>
      </c>
      <c r="K9656">
        <v>46.84</v>
      </c>
    </row>
    <row r="9657" spans="1:11" x14ac:dyDescent="0.3">
      <c r="A9657" t="s">
        <v>845</v>
      </c>
      <c r="B9657" s="2">
        <v>46265</v>
      </c>
      <c r="C9657">
        <v>252363.69</v>
      </c>
      <c r="D9657">
        <v>1287.9000000000001</v>
      </c>
      <c r="E9657">
        <v>267.20999999999998</v>
      </c>
      <c r="F9657">
        <v>1598.32</v>
      </c>
      <c r="G9657">
        <v>545.25</v>
      </c>
      <c r="H9657">
        <v>249952.91</v>
      </c>
      <c r="I9657">
        <v>52.32</v>
      </c>
      <c r="J9657">
        <v>5.99</v>
      </c>
      <c r="K9657">
        <v>46.33</v>
      </c>
    </row>
    <row r="9658" spans="1:11" x14ac:dyDescent="0.3">
      <c r="A9658" t="s">
        <v>845</v>
      </c>
      <c r="B9658" s="2">
        <v>46295</v>
      </c>
      <c r="C9658">
        <v>249952.91</v>
      </c>
      <c r="D9658">
        <v>1275.5899999999999</v>
      </c>
      <c r="E9658">
        <v>264.66000000000003</v>
      </c>
      <c r="F9658">
        <v>1583.05</v>
      </c>
      <c r="G9658">
        <v>540.04</v>
      </c>
      <c r="H9658">
        <v>247565.16</v>
      </c>
      <c r="I9658">
        <v>51.82</v>
      </c>
      <c r="J9658">
        <v>5.99</v>
      </c>
      <c r="K9658">
        <v>45.83</v>
      </c>
    </row>
    <row r="9659" spans="1:11" x14ac:dyDescent="0.3">
      <c r="A9659" t="s">
        <v>845</v>
      </c>
      <c r="B9659" s="2">
        <v>46326</v>
      </c>
      <c r="C9659">
        <v>247565.16</v>
      </c>
      <c r="D9659">
        <v>1263.4100000000001</v>
      </c>
      <c r="E9659">
        <v>262.13</v>
      </c>
      <c r="F9659">
        <v>1567.93</v>
      </c>
      <c r="G9659">
        <v>534.88</v>
      </c>
      <c r="H9659">
        <v>245200.23</v>
      </c>
      <c r="I9659">
        <v>51.33</v>
      </c>
      <c r="J9659">
        <v>5.99</v>
      </c>
      <c r="K9659">
        <v>45.34</v>
      </c>
    </row>
    <row r="9660" spans="1:11" x14ac:dyDescent="0.3">
      <c r="A9660" t="s">
        <v>845</v>
      </c>
      <c r="B9660" s="2">
        <v>46356</v>
      </c>
      <c r="C9660">
        <v>245200.23</v>
      </c>
      <c r="D9660">
        <v>1251.3399999999999</v>
      </c>
      <c r="E9660">
        <v>259.63</v>
      </c>
      <c r="F9660">
        <v>1552.95</v>
      </c>
      <c r="G9660">
        <v>529.77</v>
      </c>
      <c r="H9660">
        <v>242857.88</v>
      </c>
      <c r="I9660">
        <v>50.84</v>
      </c>
      <c r="J9660">
        <v>5.99</v>
      </c>
      <c r="K9660">
        <v>44.85</v>
      </c>
    </row>
    <row r="9661" spans="1:11" x14ac:dyDescent="0.3">
      <c r="A9661" t="s">
        <v>845</v>
      </c>
      <c r="B9661" s="2">
        <v>46387</v>
      </c>
      <c r="C9661">
        <v>242857.88</v>
      </c>
      <c r="D9661">
        <v>1239.3800000000001</v>
      </c>
      <c r="E9661">
        <v>257.14999999999998</v>
      </c>
      <c r="F9661">
        <v>1538.12</v>
      </c>
      <c r="G9661">
        <v>524.71</v>
      </c>
      <c r="H9661">
        <v>240537.91</v>
      </c>
      <c r="I9661">
        <v>50.35</v>
      </c>
      <c r="J9661">
        <v>5.99</v>
      </c>
      <c r="K9661">
        <v>44.36</v>
      </c>
    </row>
    <row r="9662" spans="1:11" x14ac:dyDescent="0.3">
      <c r="A9662" t="s">
        <v>846</v>
      </c>
      <c r="B9662" s="2">
        <v>46053</v>
      </c>
      <c r="C9662">
        <v>539868.81000000006</v>
      </c>
      <c r="D9662">
        <v>2695.74</v>
      </c>
      <c r="E9662">
        <v>741.15</v>
      </c>
      <c r="F9662">
        <v>4393.62</v>
      </c>
      <c r="G9662">
        <v>1117.75</v>
      </c>
      <c r="H9662">
        <v>533616.28</v>
      </c>
      <c r="I9662">
        <v>111.82</v>
      </c>
      <c r="J9662">
        <v>7.24</v>
      </c>
      <c r="K9662">
        <v>104.58</v>
      </c>
    </row>
    <row r="9663" spans="1:11" x14ac:dyDescent="0.3">
      <c r="A9663" t="s">
        <v>846</v>
      </c>
      <c r="B9663" s="2">
        <v>46081</v>
      </c>
      <c r="C9663">
        <v>533616.28</v>
      </c>
      <c r="D9663">
        <v>2664.52</v>
      </c>
      <c r="E9663">
        <v>732.57</v>
      </c>
      <c r="F9663">
        <v>4342.74</v>
      </c>
      <c r="G9663">
        <v>1104.81</v>
      </c>
      <c r="H9663">
        <v>527436.17000000004</v>
      </c>
      <c r="I9663">
        <v>110.53</v>
      </c>
      <c r="J9663">
        <v>7.24</v>
      </c>
      <c r="K9663">
        <v>103.29</v>
      </c>
    </row>
    <row r="9664" spans="1:11" x14ac:dyDescent="0.3">
      <c r="A9664" t="s">
        <v>846</v>
      </c>
      <c r="B9664" s="2">
        <v>46112</v>
      </c>
      <c r="C9664">
        <v>527436.17000000004</v>
      </c>
      <c r="D9664">
        <v>2633.66</v>
      </c>
      <c r="E9664">
        <v>724.08</v>
      </c>
      <c r="F9664">
        <v>4292.4399999999996</v>
      </c>
      <c r="G9664">
        <v>1092.01</v>
      </c>
      <c r="H9664">
        <v>521327.63</v>
      </c>
      <c r="I9664">
        <v>109.25</v>
      </c>
      <c r="J9664">
        <v>7.24</v>
      </c>
      <c r="K9664">
        <v>102.01</v>
      </c>
    </row>
    <row r="9665" spans="1:11" x14ac:dyDescent="0.3">
      <c r="A9665" t="s">
        <v>846</v>
      </c>
      <c r="B9665" s="2">
        <v>46142</v>
      </c>
      <c r="C9665">
        <v>521327.63</v>
      </c>
      <c r="D9665">
        <v>2603.16</v>
      </c>
      <c r="E9665">
        <v>715.7</v>
      </c>
      <c r="F9665">
        <v>4242.7299999999996</v>
      </c>
      <c r="G9665">
        <v>1079.3599999999999</v>
      </c>
      <c r="H9665">
        <v>515289.84</v>
      </c>
      <c r="I9665">
        <v>107.98</v>
      </c>
      <c r="J9665">
        <v>7.24</v>
      </c>
      <c r="K9665">
        <v>100.74</v>
      </c>
    </row>
    <row r="9666" spans="1:11" x14ac:dyDescent="0.3">
      <c r="A9666" t="s">
        <v>846</v>
      </c>
      <c r="B9666" s="2">
        <v>46173</v>
      </c>
      <c r="C9666">
        <v>515289.84</v>
      </c>
      <c r="D9666">
        <v>2573.0100000000002</v>
      </c>
      <c r="E9666">
        <v>707.41</v>
      </c>
      <c r="F9666">
        <v>4193.59</v>
      </c>
      <c r="G9666">
        <v>1066.8599999999999</v>
      </c>
      <c r="H9666">
        <v>509321.98</v>
      </c>
      <c r="I9666">
        <v>106.73</v>
      </c>
      <c r="J9666">
        <v>7.24</v>
      </c>
      <c r="K9666">
        <v>99.49</v>
      </c>
    </row>
    <row r="9667" spans="1:11" x14ac:dyDescent="0.3">
      <c r="A9667" t="s">
        <v>846</v>
      </c>
      <c r="B9667" s="2">
        <v>46203</v>
      </c>
      <c r="C9667">
        <v>509321.98</v>
      </c>
      <c r="D9667">
        <v>2543.21</v>
      </c>
      <c r="E9667">
        <v>699.22</v>
      </c>
      <c r="F9667">
        <v>4145.0200000000004</v>
      </c>
      <c r="G9667">
        <v>1054.51</v>
      </c>
      <c r="H9667">
        <v>503423.23</v>
      </c>
      <c r="I9667">
        <v>105.49</v>
      </c>
      <c r="J9667">
        <v>7.24</v>
      </c>
      <c r="K9667">
        <v>98.26</v>
      </c>
    </row>
    <row r="9668" spans="1:11" x14ac:dyDescent="0.3">
      <c r="A9668" t="s">
        <v>846</v>
      </c>
      <c r="B9668" s="2">
        <v>46234</v>
      </c>
      <c r="C9668">
        <v>503423.23</v>
      </c>
      <c r="D9668">
        <v>2513.7600000000002</v>
      </c>
      <c r="E9668">
        <v>691.12</v>
      </c>
      <c r="F9668">
        <v>4097.0200000000004</v>
      </c>
      <c r="G9668">
        <v>1042.29</v>
      </c>
      <c r="H9668">
        <v>497592.8</v>
      </c>
      <c r="I9668">
        <v>104.27</v>
      </c>
      <c r="J9668">
        <v>7.24</v>
      </c>
      <c r="K9668">
        <v>97.03</v>
      </c>
    </row>
    <row r="9669" spans="1:11" x14ac:dyDescent="0.3">
      <c r="A9669" t="s">
        <v>846</v>
      </c>
      <c r="B9669" s="2">
        <v>46265</v>
      </c>
      <c r="C9669">
        <v>497592.8</v>
      </c>
      <c r="D9669">
        <v>2484.65</v>
      </c>
      <c r="E9669">
        <v>683.11</v>
      </c>
      <c r="F9669">
        <v>4049.57</v>
      </c>
      <c r="G9669">
        <v>1030.22</v>
      </c>
      <c r="H9669">
        <v>491829.9</v>
      </c>
      <c r="I9669">
        <v>103.06</v>
      </c>
      <c r="J9669">
        <v>7.24</v>
      </c>
      <c r="K9669">
        <v>95.83</v>
      </c>
    </row>
    <row r="9670" spans="1:11" x14ac:dyDescent="0.3">
      <c r="A9670" t="s">
        <v>846</v>
      </c>
      <c r="B9670" s="2">
        <v>46295</v>
      </c>
      <c r="C9670">
        <v>491829.9</v>
      </c>
      <c r="D9670">
        <v>2455.87</v>
      </c>
      <c r="E9670">
        <v>675.2</v>
      </c>
      <c r="F9670">
        <v>4002.67</v>
      </c>
      <c r="G9670">
        <v>1018.29</v>
      </c>
      <c r="H9670">
        <v>486133.74</v>
      </c>
      <c r="I9670">
        <v>101.87</v>
      </c>
      <c r="J9670">
        <v>7.24</v>
      </c>
      <c r="K9670">
        <v>94.63</v>
      </c>
    </row>
    <row r="9671" spans="1:11" x14ac:dyDescent="0.3">
      <c r="A9671" t="s">
        <v>846</v>
      </c>
      <c r="B9671" s="2">
        <v>46326</v>
      </c>
      <c r="C9671">
        <v>486133.74</v>
      </c>
      <c r="D9671">
        <v>2427.4299999999998</v>
      </c>
      <c r="E9671">
        <v>667.38</v>
      </c>
      <c r="F9671">
        <v>3956.31</v>
      </c>
      <c r="G9671">
        <v>1006.5</v>
      </c>
      <c r="H9671">
        <v>480503.55</v>
      </c>
      <c r="I9671">
        <v>100.69</v>
      </c>
      <c r="J9671">
        <v>7.24</v>
      </c>
      <c r="K9671">
        <v>93.45</v>
      </c>
    </row>
    <row r="9672" spans="1:11" x14ac:dyDescent="0.3">
      <c r="A9672" t="s">
        <v>846</v>
      </c>
      <c r="B9672" s="2">
        <v>46356</v>
      </c>
      <c r="C9672">
        <v>480503.55</v>
      </c>
      <c r="D9672">
        <v>2399.31</v>
      </c>
      <c r="E9672">
        <v>659.65</v>
      </c>
      <c r="F9672">
        <v>3910.49</v>
      </c>
      <c r="G9672">
        <v>994.84</v>
      </c>
      <c r="H9672">
        <v>474938.57</v>
      </c>
      <c r="I9672">
        <v>99.53</v>
      </c>
      <c r="J9672">
        <v>7.24</v>
      </c>
      <c r="K9672">
        <v>92.29</v>
      </c>
    </row>
    <row r="9673" spans="1:11" x14ac:dyDescent="0.3">
      <c r="A9673" t="s">
        <v>846</v>
      </c>
      <c r="B9673" s="2">
        <v>46387</v>
      </c>
      <c r="C9673">
        <v>474938.57</v>
      </c>
      <c r="D9673">
        <v>2371.5300000000002</v>
      </c>
      <c r="E9673">
        <v>652.01</v>
      </c>
      <c r="F9673">
        <v>3865.2</v>
      </c>
      <c r="G9673">
        <v>983.32</v>
      </c>
      <c r="H9673">
        <v>469438.03</v>
      </c>
      <c r="I9673">
        <v>98.37</v>
      </c>
      <c r="J9673">
        <v>7.24</v>
      </c>
      <c r="K9673">
        <v>91.13</v>
      </c>
    </row>
    <row r="9674" spans="1:11" x14ac:dyDescent="0.3">
      <c r="A9674" t="s">
        <v>847</v>
      </c>
      <c r="B9674" s="2">
        <v>46053</v>
      </c>
      <c r="C9674">
        <v>316880.67</v>
      </c>
      <c r="D9674">
        <v>1535.81</v>
      </c>
      <c r="E9674">
        <v>433.62</v>
      </c>
      <c r="F9674">
        <v>1432.7</v>
      </c>
      <c r="G9674">
        <v>1040.6300000000001</v>
      </c>
      <c r="H9674">
        <v>313973.71999999997</v>
      </c>
      <c r="I9674">
        <v>65.709999999999994</v>
      </c>
      <c r="J9674">
        <v>7.33</v>
      </c>
      <c r="K9674">
        <v>58.38</v>
      </c>
    </row>
    <row r="9675" spans="1:11" x14ac:dyDescent="0.3">
      <c r="A9675" t="s">
        <v>847</v>
      </c>
      <c r="B9675" s="2">
        <v>46081</v>
      </c>
      <c r="C9675">
        <v>313973.71999999997</v>
      </c>
      <c r="D9675">
        <v>1521.73</v>
      </c>
      <c r="E9675">
        <v>429.64</v>
      </c>
      <c r="F9675">
        <v>1419.56</v>
      </c>
      <c r="G9675">
        <v>1031.0899999999999</v>
      </c>
      <c r="H9675">
        <v>311093.44</v>
      </c>
      <c r="I9675">
        <v>65.11</v>
      </c>
      <c r="J9675">
        <v>7.33</v>
      </c>
      <c r="K9675">
        <v>57.78</v>
      </c>
    </row>
    <row r="9676" spans="1:11" x14ac:dyDescent="0.3">
      <c r="A9676" t="s">
        <v>847</v>
      </c>
      <c r="B9676" s="2">
        <v>46112</v>
      </c>
      <c r="C9676">
        <v>311093.44</v>
      </c>
      <c r="D9676">
        <v>1507.77</v>
      </c>
      <c r="E9676">
        <v>425.7</v>
      </c>
      <c r="F9676">
        <v>1406.54</v>
      </c>
      <c r="G9676">
        <v>1021.63</v>
      </c>
      <c r="H9676">
        <v>308239.58</v>
      </c>
      <c r="I9676">
        <v>64.510000000000005</v>
      </c>
      <c r="J9676">
        <v>7.33</v>
      </c>
      <c r="K9676">
        <v>57.18</v>
      </c>
    </row>
    <row r="9677" spans="1:11" x14ac:dyDescent="0.3">
      <c r="A9677" t="s">
        <v>847</v>
      </c>
      <c r="B9677" s="2">
        <v>46142</v>
      </c>
      <c r="C9677">
        <v>308239.58</v>
      </c>
      <c r="D9677">
        <v>1493.93</v>
      </c>
      <c r="E9677">
        <v>421.79</v>
      </c>
      <c r="F9677">
        <v>1393.63</v>
      </c>
      <c r="G9677">
        <v>1012.26</v>
      </c>
      <c r="H9677">
        <v>305411.90000000002</v>
      </c>
      <c r="I9677">
        <v>63.92</v>
      </c>
      <c r="J9677">
        <v>7.33</v>
      </c>
      <c r="K9677">
        <v>56.59</v>
      </c>
    </row>
    <row r="9678" spans="1:11" x14ac:dyDescent="0.3">
      <c r="A9678" t="s">
        <v>847</v>
      </c>
      <c r="B9678" s="2">
        <v>46173</v>
      </c>
      <c r="C9678">
        <v>305411.90000000002</v>
      </c>
      <c r="D9678">
        <v>1480.23</v>
      </c>
      <c r="E9678">
        <v>417.92</v>
      </c>
      <c r="F9678">
        <v>1380.85</v>
      </c>
      <c r="G9678">
        <v>1002.97</v>
      </c>
      <c r="H9678">
        <v>302610.15999999997</v>
      </c>
      <c r="I9678">
        <v>63.34</v>
      </c>
      <c r="J9678">
        <v>7.33</v>
      </c>
      <c r="K9678">
        <v>56</v>
      </c>
    </row>
    <row r="9679" spans="1:11" x14ac:dyDescent="0.3">
      <c r="A9679" t="s">
        <v>847</v>
      </c>
      <c r="B9679" s="2">
        <v>46203</v>
      </c>
      <c r="C9679">
        <v>302610.15999999997</v>
      </c>
      <c r="D9679">
        <v>1466.65</v>
      </c>
      <c r="E9679">
        <v>414.09</v>
      </c>
      <c r="F9679">
        <v>1368.18</v>
      </c>
      <c r="G9679">
        <v>993.77</v>
      </c>
      <c r="H9679">
        <v>299834.12</v>
      </c>
      <c r="I9679">
        <v>62.75</v>
      </c>
      <c r="J9679">
        <v>7.33</v>
      </c>
      <c r="K9679">
        <v>55.42</v>
      </c>
    </row>
    <row r="9680" spans="1:11" x14ac:dyDescent="0.3">
      <c r="A9680" t="s">
        <v>847</v>
      </c>
      <c r="B9680" s="2">
        <v>46234</v>
      </c>
      <c r="C9680">
        <v>299834.12</v>
      </c>
      <c r="D9680">
        <v>1453.2</v>
      </c>
      <c r="E9680">
        <v>410.29</v>
      </c>
      <c r="F9680">
        <v>1355.63</v>
      </c>
      <c r="G9680">
        <v>984.65</v>
      </c>
      <c r="H9680">
        <v>297083.55</v>
      </c>
      <c r="I9680">
        <v>62.18</v>
      </c>
      <c r="J9680">
        <v>7.33</v>
      </c>
      <c r="K9680">
        <v>54.84</v>
      </c>
    </row>
    <row r="9681" spans="1:11" x14ac:dyDescent="0.3">
      <c r="A9681" t="s">
        <v>847</v>
      </c>
      <c r="B9681" s="2">
        <v>46265</v>
      </c>
      <c r="C9681">
        <v>297083.55</v>
      </c>
      <c r="D9681">
        <v>1439.86</v>
      </c>
      <c r="E9681">
        <v>406.52</v>
      </c>
      <c r="F9681">
        <v>1343.19</v>
      </c>
      <c r="G9681">
        <v>975.62</v>
      </c>
      <c r="H9681">
        <v>294358.21000000002</v>
      </c>
      <c r="I9681">
        <v>61.61</v>
      </c>
      <c r="J9681">
        <v>7.33</v>
      </c>
      <c r="K9681">
        <v>54.27</v>
      </c>
    </row>
    <row r="9682" spans="1:11" x14ac:dyDescent="0.3">
      <c r="A9682" t="s">
        <v>847</v>
      </c>
      <c r="B9682" s="2">
        <v>46295</v>
      </c>
      <c r="C9682">
        <v>294358.21000000002</v>
      </c>
      <c r="D9682">
        <v>1426.66</v>
      </c>
      <c r="E9682">
        <v>402.8</v>
      </c>
      <c r="F9682">
        <v>1330.87</v>
      </c>
      <c r="G9682">
        <v>966.67</v>
      </c>
      <c r="H9682">
        <v>291657.88</v>
      </c>
      <c r="I9682">
        <v>61.04</v>
      </c>
      <c r="J9682">
        <v>7.33</v>
      </c>
      <c r="K9682">
        <v>53.71</v>
      </c>
    </row>
    <row r="9683" spans="1:11" x14ac:dyDescent="0.3">
      <c r="A9683" t="s">
        <v>847</v>
      </c>
      <c r="B9683" s="2">
        <v>46326</v>
      </c>
      <c r="C9683">
        <v>291657.88</v>
      </c>
      <c r="D9683">
        <v>1413.57</v>
      </c>
      <c r="E9683">
        <v>399.1</v>
      </c>
      <c r="F9683">
        <v>1318.66</v>
      </c>
      <c r="G9683">
        <v>957.8</v>
      </c>
      <c r="H9683">
        <v>288982.31</v>
      </c>
      <c r="I9683">
        <v>60.48</v>
      </c>
      <c r="J9683">
        <v>7.33</v>
      </c>
      <c r="K9683">
        <v>53.15</v>
      </c>
    </row>
    <row r="9684" spans="1:11" x14ac:dyDescent="0.3">
      <c r="A9684" t="s">
        <v>847</v>
      </c>
      <c r="B9684" s="2">
        <v>46356</v>
      </c>
      <c r="C9684">
        <v>288982.31</v>
      </c>
      <c r="D9684">
        <v>1400.6</v>
      </c>
      <c r="E9684">
        <v>395.44</v>
      </c>
      <c r="F9684">
        <v>1306.57</v>
      </c>
      <c r="G9684">
        <v>949.02</v>
      </c>
      <c r="H9684">
        <v>286331.28999999998</v>
      </c>
      <c r="I9684">
        <v>59.93</v>
      </c>
      <c r="J9684">
        <v>7.33</v>
      </c>
      <c r="K9684">
        <v>52.59</v>
      </c>
    </row>
    <row r="9685" spans="1:11" x14ac:dyDescent="0.3">
      <c r="A9685" t="s">
        <v>847</v>
      </c>
      <c r="B9685" s="2">
        <v>46387</v>
      </c>
      <c r="C9685">
        <v>286331.28999999998</v>
      </c>
      <c r="D9685">
        <v>1387.75</v>
      </c>
      <c r="E9685">
        <v>391.81</v>
      </c>
      <c r="F9685">
        <v>1294.58</v>
      </c>
      <c r="G9685">
        <v>940.31</v>
      </c>
      <c r="H9685">
        <v>283704.59000000003</v>
      </c>
      <c r="I9685">
        <v>59.38</v>
      </c>
      <c r="J9685">
        <v>7.33</v>
      </c>
      <c r="K9685">
        <v>52.04</v>
      </c>
    </row>
    <row r="9686" spans="1:11" x14ac:dyDescent="0.3">
      <c r="A9686" t="s">
        <v>848</v>
      </c>
      <c r="B9686" s="2">
        <v>46053</v>
      </c>
      <c r="C9686">
        <v>274082.21000000002</v>
      </c>
      <c r="D9686">
        <v>1539.43</v>
      </c>
      <c r="E9686">
        <v>342.96</v>
      </c>
      <c r="F9686">
        <v>3620.19</v>
      </c>
      <c r="G9686">
        <v>722.14</v>
      </c>
      <c r="H9686">
        <v>269396.92</v>
      </c>
      <c r="I9686">
        <v>56.61</v>
      </c>
      <c r="J9686">
        <v>5.86</v>
      </c>
      <c r="K9686">
        <v>50.75</v>
      </c>
    </row>
    <row r="9687" spans="1:11" x14ac:dyDescent="0.3">
      <c r="A9687" t="s">
        <v>848</v>
      </c>
      <c r="B9687" s="2">
        <v>46081</v>
      </c>
      <c r="C9687">
        <v>269396.92</v>
      </c>
      <c r="D9687">
        <v>1513.11</v>
      </c>
      <c r="E9687">
        <v>337.09</v>
      </c>
      <c r="F9687">
        <v>3558.3</v>
      </c>
      <c r="G9687">
        <v>709.8</v>
      </c>
      <c r="H9687">
        <v>264791.73</v>
      </c>
      <c r="I9687">
        <v>55.64</v>
      </c>
      <c r="J9687">
        <v>5.86</v>
      </c>
      <c r="K9687">
        <v>49.78</v>
      </c>
    </row>
    <row r="9688" spans="1:11" x14ac:dyDescent="0.3">
      <c r="A9688" t="s">
        <v>848</v>
      </c>
      <c r="B9688" s="2">
        <v>46112</v>
      </c>
      <c r="C9688">
        <v>264791.73</v>
      </c>
      <c r="D9688">
        <v>1487.25</v>
      </c>
      <c r="E9688">
        <v>331.33</v>
      </c>
      <c r="F9688">
        <v>3497.47</v>
      </c>
      <c r="G9688">
        <v>697.66</v>
      </c>
      <c r="H9688">
        <v>260265.26</v>
      </c>
      <c r="I9688">
        <v>54.69</v>
      </c>
      <c r="J9688">
        <v>5.86</v>
      </c>
      <c r="K9688">
        <v>48.83</v>
      </c>
    </row>
    <row r="9689" spans="1:11" x14ac:dyDescent="0.3">
      <c r="A9689" t="s">
        <v>848</v>
      </c>
      <c r="B9689" s="2">
        <v>46142</v>
      </c>
      <c r="C9689">
        <v>260265.26</v>
      </c>
      <c r="D9689">
        <v>1461.82</v>
      </c>
      <c r="E9689">
        <v>325.67</v>
      </c>
      <c r="F9689">
        <v>3437.69</v>
      </c>
      <c r="G9689">
        <v>685.74</v>
      </c>
      <c r="H9689">
        <v>255816.17</v>
      </c>
      <c r="I9689">
        <v>53.76</v>
      </c>
      <c r="J9689">
        <v>5.86</v>
      </c>
      <c r="K9689">
        <v>47.9</v>
      </c>
    </row>
    <row r="9690" spans="1:11" x14ac:dyDescent="0.3">
      <c r="A9690" t="s">
        <v>848</v>
      </c>
      <c r="B9690" s="2">
        <v>46173</v>
      </c>
      <c r="C9690">
        <v>255816.17</v>
      </c>
      <c r="D9690">
        <v>1436.83</v>
      </c>
      <c r="E9690">
        <v>320.10000000000002</v>
      </c>
      <c r="F9690">
        <v>3378.92</v>
      </c>
      <c r="G9690">
        <v>674.02</v>
      </c>
      <c r="H9690">
        <v>251443.13</v>
      </c>
      <c r="I9690">
        <v>52.84</v>
      </c>
      <c r="J9690">
        <v>5.86</v>
      </c>
      <c r="K9690">
        <v>46.98</v>
      </c>
    </row>
    <row r="9691" spans="1:11" x14ac:dyDescent="0.3">
      <c r="A9691" t="s">
        <v>848</v>
      </c>
      <c r="B9691" s="2">
        <v>46203</v>
      </c>
      <c r="C9691">
        <v>251443.13</v>
      </c>
      <c r="D9691">
        <v>1412.27</v>
      </c>
      <c r="E9691">
        <v>314.63</v>
      </c>
      <c r="F9691">
        <v>3321.16</v>
      </c>
      <c r="G9691">
        <v>662.49</v>
      </c>
      <c r="H9691">
        <v>247144.85</v>
      </c>
      <c r="I9691">
        <v>51.94</v>
      </c>
      <c r="J9691">
        <v>5.86</v>
      </c>
      <c r="K9691">
        <v>46.07</v>
      </c>
    </row>
    <row r="9692" spans="1:11" x14ac:dyDescent="0.3">
      <c r="A9692" t="s">
        <v>848</v>
      </c>
      <c r="B9692" s="2">
        <v>46234</v>
      </c>
      <c r="C9692">
        <v>247144.85</v>
      </c>
      <c r="D9692">
        <v>1388.13</v>
      </c>
      <c r="E9692">
        <v>309.25</v>
      </c>
      <c r="F9692">
        <v>3264.39</v>
      </c>
      <c r="G9692">
        <v>651.16999999999996</v>
      </c>
      <c r="H9692">
        <v>242920.04</v>
      </c>
      <c r="I9692">
        <v>51.05</v>
      </c>
      <c r="J9692">
        <v>5.86</v>
      </c>
      <c r="K9692">
        <v>45.19</v>
      </c>
    </row>
    <row r="9693" spans="1:11" x14ac:dyDescent="0.3">
      <c r="A9693" t="s">
        <v>848</v>
      </c>
      <c r="B9693" s="2">
        <v>46265</v>
      </c>
      <c r="C9693">
        <v>242920.04</v>
      </c>
      <c r="D9693">
        <v>1364.4</v>
      </c>
      <c r="E9693">
        <v>303.95999999999998</v>
      </c>
      <c r="F9693">
        <v>3208.58</v>
      </c>
      <c r="G9693">
        <v>640.04</v>
      </c>
      <c r="H9693">
        <v>238767.46</v>
      </c>
      <c r="I9693">
        <v>50.18</v>
      </c>
      <c r="J9693">
        <v>5.86</v>
      </c>
      <c r="K9693">
        <v>44.31</v>
      </c>
    </row>
    <row r="9694" spans="1:11" x14ac:dyDescent="0.3">
      <c r="A9694" t="s">
        <v>848</v>
      </c>
      <c r="B9694" s="2">
        <v>46295</v>
      </c>
      <c r="C9694">
        <v>238767.46</v>
      </c>
      <c r="D9694">
        <v>1341.08</v>
      </c>
      <c r="E9694">
        <v>298.77</v>
      </c>
      <c r="F9694">
        <v>3153.73</v>
      </c>
      <c r="G9694">
        <v>629.1</v>
      </c>
      <c r="H9694">
        <v>234685.86</v>
      </c>
      <c r="I9694">
        <v>49.32</v>
      </c>
      <c r="J9694">
        <v>5.86</v>
      </c>
      <c r="K9694">
        <v>43.46</v>
      </c>
    </row>
    <row r="9695" spans="1:11" x14ac:dyDescent="0.3">
      <c r="A9695" t="s">
        <v>848</v>
      </c>
      <c r="B9695" s="2">
        <v>46326</v>
      </c>
      <c r="C9695">
        <v>234685.86</v>
      </c>
      <c r="D9695">
        <v>1318.15</v>
      </c>
      <c r="E9695">
        <v>293.66000000000003</v>
      </c>
      <c r="F9695">
        <v>3099.82</v>
      </c>
      <c r="G9695">
        <v>618.34</v>
      </c>
      <c r="H9695">
        <v>230674.03</v>
      </c>
      <c r="I9695">
        <v>48.47</v>
      </c>
      <c r="J9695">
        <v>5.86</v>
      </c>
      <c r="K9695">
        <v>42.61</v>
      </c>
    </row>
    <row r="9696" spans="1:11" x14ac:dyDescent="0.3">
      <c r="A9696" t="s">
        <v>848</v>
      </c>
      <c r="B9696" s="2">
        <v>46356</v>
      </c>
      <c r="C9696">
        <v>230674.03</v>
      </c>
      <c r="D9696">
        <v>1295.6199999999999</v>
      </c>
      <c r="E9696">
        <v>288.64</v>
      </c>
      <c r="F9696">
        <v>3046.83</v>
      </c>
      <c r="G9696">
        <v>607.77</v>
      </c>
      <c r="H9696">
        <v>226730.79</v>
      </c>
      <c r="I9696">
        <v>47.65</v>
      </c>
      <c r="J9696">
        <v>5.86</v>
      </c>
      <c r="K9696">
        <v>41.78</v>
      </c>
    </row>
    <row r="9697" spans="1:11" x14ac:dyDescent="0.3">
      <c r="A9697" t="s">
        <v>848</v>
      </c>
      <c r="B9697" s="2">
        <v>46387</v>
      </c>
      <c r="C9697">
        <v>226730.79</v>
      </c>
      <c r="D9697">
        <v>1273.47</v>
      </c>
      <c r="E9697">
        <v>283.70999999999998</v>
      </c>
      <c r="F9697">
        <v>2994.75</v>
      </c>
      <c r="G9697">
        <v>597.38</v>
      </c>
      <c r="H9697">
        <v>222854.95</v>
      </c>
      <c r="I9697">
        <v>46.83</v>
      </c>
      <c r="J9697">
        <v>5.86</v>
      </c>
      <c r="K9697">
        <v>40.97</v>
      </c>
    </row>
    <row r="9698" spans="1:11" x14ac:dyDescent="0.3">
      <c r="A9698" t="s">
        <v>849</v>
      </c>
      <c r="B9698" s="2">
        <v>46053</v>
      </c>
      <c r="C9698">
        <v>149307.29999999999</v>
      </c>
      <c r="D9698">
        <v>858.52</v>
      </c>
      <c r="E9698">
        <v>188.56</v>
      </c>
      <c r="F9698">
        <v>1972.96</v>
      </c>
      <c r="G9698">
        <v>229.26</v>
      </c>
      <c r="H9698">
        <v>146916.51999999999</v>
      </c>
      <c r="I9698">
        <v>30.86</v>
      </c>
      <c r="J9698">
        <v>7.65</v>
      </c>
      <c r="K9698">
        <v>23.21</v>
      </c>
    </row>
    <row r="9699" spans="1:11" x14ac:dyDescent="0.3">
      <c r="A9699" t="s">
        <v>849</v>
      </c>
      <c r="B9699" s="2">
        <v>46081</v>
      </c>
      <c r="C9699">
        <v>146916.51999999999</v>
      </c>
      <c r="D9699">
        <v>844.77</v>
      </c>
      <c r="E9699">
        <v>185.54</v>
      </c>
      <c r="F9699">
        <v>1941.37</v>
      </c>
      <c r="G9699">
        <v>225.59</v>
      </c>
      <c r="H9699">
        <v>144564.01999999999</v>
      </c>
      <c r="I9699">
        <v>30.36</v>
      </c>
      <c r="J9699">
        <v>7.65</v>
      </c>
      <c r="K9699">
        <v>22.72</v>
      </c>
    </row>
    <row r="9700" spans="1:11" x14ac:dyDescent="0.3">
      <c r="A9700" t="s">
        <v>849</v>
      </c>
      <c r="B9700" s="2">
        <v>46112</v>
      </c>
      <c r="C9700">
        <v>144564.01999999999</v>
      </c>
      <c r="D9700">
        <v>831.24</v>
      </c>
      <c r="E9700">
        <v>182.57</v>
      </c>
      <c r="F9700">
        <v>1910.28</v>
      </c>
      <c r="G9700">
        <v>221.97</v>
      </c>
      <c r="H9700">
        <v>142249.19</v>
      </c>
      <c r="I9700">
        <v>29.88</v>
      </c>
      <c r="J9700">
        <v>7.65</v>
      </c>
      <c r="K9700">
        <v>22.23</v>
      </c>
    </row>
    <row r="9701" spans="1:11" x14ac:dyDescent="0.3">
      <c r="A9701" t="s">
        <v>849</v>
      </c>
      <c r="B9701" s="2">
        <v>46142</v>
      </c>
      <c r="C9701">
        <v>142249.19</v>
      </c>
      <c r="D9701">
        <v>817.93</v>
      </c>
      <c r="E9701">
        <v>179.65</v>
      </c>
      <c r="F9701">
        <v>1879.69</v>
      </c>
      <c r="G9701">
        <v>218.42</v>
      </c>
      <c r="H9701">
        <v>139971.43</v>
      </c>
      <c r="I9701">
        <v>29.4</v>
      </c>
      <c r="J9701">
        <v>7.65</v>
      </c>
      <c r="K9701">
        <v>21.75</v>
      </c>
    </row>
    <row r="9702" spans="1:11" x14ac:dyDescent="0.3">
      <c r="A9702" t="s">
        <v>849</v>
      </c>
      <c r="B9702" s="2">
        <v>46173</v>
      </c>
      <c r="C9702">
        <v>139971.43</v>
      </c>
      <c r="D9702">
        <v>804.84</v>
      </c>
      <c r="E9702">
        <v>176.77</v>
      </c>
      <c r="F9702">
        <v>1849.59</v>
      </c>
      <c r="G9702">
        <v>214.92</v>
      </c>
      <c r="H9702">
        <v>137730.14000000001</v>
      </c>
      <c r="I9702">
        <v>28.93</v>
      </c>
      <c r="J9702">
        <v>7.65</v>
      </c>
      <c r="K9702">
        <v>21.28</v>
      </c>
    </row>
    <row r="9703" spans="1:11" x14ac:dyDescent="0.3">
      <c r="A9703" t="s">
        <v>849</v>
      </c>
      <c r="B9703" s="2">
        <v>46203</v>
      </c>
      <c r="C9703">
        <v>137730.14000000001</v>
      </c>
      <c r="D9703">
        <v>791.95</v>
      </c>
      <c r="E9703">
        <v>173.94</v>
      </c>
      <c r="F9703">
        <v>1819.98</v>
      </c>
      <c r="G9703">
        <v>211.48</v>
      </c>
      <c r="H9703">
        <v>135524.74</v>
      </c>
      <c r="I9703">
        <v>28.46</v>
      </c>
      <c r="J9703">
        <v>7.65</v>
      </c>
      <c r="K9703">
        <v>20.82</v>
      </c>
    </row>
    <row r="9704" spans="1:11" x14ac:dyDescent="0.3">
      <c r="A9704" t="s">
        <v>849</v>
      </c>
      <c r="B9704" s="2">
        <v>46234</v>
      </c>
      <c r="C9704">
        <v>135524.74</v>
      </c>
      <c r="D9704">
        <v>779.27</v>
      </c>
      <c r="E9704">
        <v>171.16</v>
      </c>
      <c r="F9704">
        <v>1790.84</v>
      </c>
      <c r="G9704">
        <v>208.09</v>
      </c>
      <c r="H9704">
        <v>133354.65</v>
      </c>
      <c r="I9704">
        <v>28.01</v>
      </c>
      <c r="J9704">
        <v>7.65</v>
      </c>
      <c r="K9704">
        <v>20.36</v>
      </c>
    </row>
    <row r="9705" spans="1:11" x14ac:dyDescent="0.3">
      <c r="A9705" t="s">
        <v>849</v>
      </c>
      <c r="B9705" s="2">
        <v>46265</v>
      </c>
      <c r="C9705">
        <v>133354.65</v>
      </c>
      <c r="D9705">
        <v>766.79</v>
      </c>
      <c r="E9705">
        <v>168.42</v>
      </c>
      <c r="F9705">
        <v>1762.16</v>
      </c>
      <c r="G9705">
        <v>204.76</v>
      </c>
      <c r="H9705">
        <v>131219.31</v>
      </c>
      <c r="I9705">
        <v>27.56</v>
      </c>
      <c r="J9705">
        <v>7.65</v>
      </c>
      <c r="K9705">
        <v>19.91</v>
      </c>
    </row>
    <row r="9706" spans="1:11" x14ac:dyDescent="0.3">
      <c r="A9706" t="s">
        <v>849</v>
      </c>
      <c r="B9706" s="2">
        <v>46295</v>
      </c>
      <c r="C9706">
        <v>131219.31</v>
      </c>
      <c r="D9706">
        <v>754.51</v>
      </c>
      <c r="E9706">
        <v>165.72</v>
      </c>
      <c r="F9706">
        <v>1733.94</v>
      </c>
      <c r="G9706">
        <v>201.48</v>
      </c>
      <c r="H9706">
        <v>129118.17</v>
      </c>
      <c r="I9706">
        <v>27.12</v>
      </c>
      <c r="J9706">
        <v>7.65</v>
      </c>
      <c r="K9706">
        <v>19.47</v>
      </c>
    </row>
    <row r="9707" spans="1:11" x14ac:dyDescent="0.3">
      <c r="A9707" t="s">
        <v>849</v>
      </c>
      <c r="B9707" s="2">
        <v>46326</v>
      </c>
      <c r="C9707">
        <v>129118.17</v>
      </c>
      <c r="D9707">
        <v>742.43</v>
      </c>
      <c r="E9707">
        <v>163.07</v>
      </c>
      <c r="F9707">
        <v>1706.18</v>
      </c>
      <c r="G9707">
        <v>198.26</v>
      </c>
      <c r="H9707">
        <v>127050.66</v>
      </c>
      <c r="I9707">
        <v>26.68</v>
      </c>
      <c r="J9707">
        <v>7.65</v>
      </c>
      <c r="K9707">
        <v>19.04</v>
      </c>
    </row>
    <row r="9708" spans="1:11" x14ac:dyDescent="0.3">
      <c r="A9708" t="s">
        <v>849</v>
      </c>
      <c r="B9708" s="2">
        <v>46356</v>
      </c>
      <c r="C9708">
        <v>127050.66</v>
      </c>
      <c r="D9708">
        <v>730.54</v>
      </c>
      <c r="E9708">
        <v>160.46</v>
      </c>
      <c r="F9708">
        <v>1678.86</v>
      </c>
      <c r="G9708">
        <v>195.08</v>
      </c>
      <c r="H9708">
        <v>125016.27</v>
      </c>
      <c r="I9708">
        <v>26.26</v>
      </c>
      <c r="J9708">
        <v>7.65</v>
      </c>
      <c r="K9708">
        <v>18.61</v>
      </c>
    </row>
    <row r="9709" spans="1:11" x14ac:dyDescent="0.3">
      <c r="A9709" t="s">
        <v>849</v>
      </c>
      <c r="B9709" s="2">
        <v>46387</v>
      </c>
      <c r="C9709">
        <v>125016.27</v>
      </c>
      <c r="D9709">
        <v>718.84</v>
      </c>
      <c r="E9709">
        <v>157.88999999999999</v>
      </c>
      <c r="F9709">
        <v>1651.98</v>
      </c>
      <c r="G9709">
        <v>191.96</v>
      </c>
      <c r="H9709">
        <v>123014.45</v>
      </c>
      <c r="I9709">
        <v>25.84</v>
      </c>
      <c r="J9709">
        <v>7.65</v>
      </c>
      <c r="K9709">
        <v>18.190000000000001</v>
      </c>
    </row>
    <row r="9710" spans="1:11" x14ac:dyDescent="0.3">
      <c r="A9710" t="s">
        <v>850</v>
      </c>
      <c r="B9710" s="2">
        <v>46053</v>
      </c>
      <c r="C9710">
        <v>151174.35999999999</v>
      </c>
      <c r="D9710">
        <v>780.69</v>
      </c>
      <c r="E9710">
        <v>206.16</v>
      </c>
      <c r="F9710">
        <v>951.16</v>
      </c>
      <c r="G9710">
        <v>191.77</v>
      </c>
      <c r="H9710">
        <v>149825.28</v>
      </c>
      <c r="I9710">
        <v>31.35</v>
      </c>
      <c r="J9710">
        <v>6.43</v>
      </c>
      <c r="K9710">
        <v>24.92</v>
      </c>
    </row>
    <row r="9711" spans="1:11" x14ac:dyDescent="0.3">
      <c r="A9711" t="s">
        <v>850</v>
      </c>
      <c r="B9711" s="2">
        <v>46081</v>
      </c>
      <c r="C9711">
        <v>149825.28</v>
      </c>
      <c r="D9711">
        <v>773.72</v>
      </c>
      <c r="E9711">
        <v>204.32</v>
      </c>
      <c r="F9711">
        <v>942.67</v>
      </c>
      <c r="G9711">
        <v>190.05</v>
      </c>
      <c r="H9711">
        <v>148488.23000000001</v>
      </c>
      <c r="I9711">
        <v>31.07</v>
      </c>
      <c r="J9711">
        <v>6.43</v>
      </c>
      <c r="K9711">
        <v>24.64</v>
      </c>
    </row>
    <row r="9712" spans="1:11" x14ac:dyDescent="0.3">
      <c r="A9712" t="s">
        <v>850</v>
      </c>
      <c r="B9712" s="2">
        <v>46112</v>
      </c>
      <c r="C9712">
        <v>148488.23000000001</v>
      </c>
      <c r="D9712">
        <v>766.82</v>
      </c>
      <c r="E9712">
        <v>202.5</v>
      </c>
      <c r="F9712">
        <v>934.26</v>
      </c>
      <c r="G9712">
        <v>188.36</v>
      </c>
      <c r="H9712">
        <v>147163.12</v>
      </c>
      <c r="I9712">
        <v>30.8</v>
      </c>
      <c r="J9712">
        <v>6.43</v>
      </c>
      <c r="K9712">
        <v>24.37</v>
      </c>
    </row>
    <row r="9713" spans="1:11" x14ac:dyDescent="0.3">
      <c r="A9713" t="s">
        <v>850</v>
      </c>
      <c r="B9713" s="2">
        <v>46142</v>
      </c>
      <c r="C9713">
        <v>147163.12</v>
      </c>
      <c r="D9713">
        <v>759.97</v>
      </c>
      <c r="E9713">
        <v>200.69</v>
      </c>
      <c r="F9713">
        <v>925.92</v>
      </c>
      <c r="G9713">
        <v>186.68</v>
      </c>
      <c r="H9713">
        <v>145849.84</v>
      </c>
      <c r="I9713">
        <v>30.52</v>
      </c>
      <c r="J9713">
        <v>6.43</v>
      </c>
      <c r="K9713">
        <v>24.09</v>
      </c>
    </row>
    <row r="9714" spans="1:11" x14ac:dyDescent="0.3">
      <c r="A9714" t="s">
        <v>850</v>
      </c>
      <c r="B9714" s="2">
        <v>46173</v>
      </c>
      <c r="C9714">
        <v>145849.84</v>
      </c>
      <c r="D9714">
        <v>753.19</v>
      </c>
      <c r="E9714">
        <v>198.9</v>
      </c>
      <c r="F9714">
        <v>917.66</v>
      </c>
      <c r="G9714">
        <v>185.01</v>
      </c>
      <c r="H9714">
        <v>144548.26999999999</v>
      </c>
      <c r="I9714">
        <v>30.25</v>
      </c>
      <c r="J9714">
        <v>6.43</v>
      </c>
      <c r="K9714">
        <v>23.82</v>
      </c>
    </row>
    <row r="9715" spans="1:11" x14ac:dyDescent="0.3">
      <c r="A9715" t="s">
        <v>850</v>
      </c>
      <c r="B9715" s="2">
        <v>46203</v>
      </c>
      <c r="C9715">
        <v>144548.26999999999</v>
      </c>
      <c r="D9715">
        <v>746.47</v>
      </c>
      <c r="E9715">
        <v>197.12</v>
      </c>
      <c r="F9715">
        <v>909.47</v>
      </c>
      <c r="G9715">
        <v>183.36</v>
      </c>
      <c r="H9715">
        <v>143258.32</v>
      </c>
      <c r="I9715">
        <v>29.98</v>
      </c>
      <c r="J9715">
        <v>6.43</v>
      </c>
      <c r="K9715">
        <v>23.55</v>
      </c>
    </row>
    <row r="9716" spans="1:11" x14ac:dyDescent="0.3">
      <c r="A9716" t="s">
        <v>850</v>
      </c>
      <c r="B9716" s="2">
        <v>46234</v>
      </c>
      <c r="C9716">
        <v>143258.32</v>
      </c>
      <c r="D9716">
        <v>739.81</v>
      </c>
      <c r="E9716">
        <v>195.36</v>
      </c>
      <c r="F9716">
        <v>901.35</v>
      </c>
      <c r="G9716">
        <v>181.72</v>
      </c>
      <c r="H9716">
        <v>141979.88</v>
      </c>
      <c r="I9716">
        <v>29.71</v>
      </c>
      <c r="J9716">
        <v>6.43</v>
      </c>
      <c r="K9716">
        <v>23.28</v>
      </c>
    </row>
    <row r="9717" spans="1:11" x14ac:dyDescent="0.3">
      <c r="A9717" t="s">
        <v>850</v>
      </c>
      <c r="B9717" s="2">
        <v>46265</v>
      </c>
      <c r="C9717">
        <v>141979.88</v>
      </c>
      <c r="D9717">
        <v>733.21</v>
      </c>
      <c r="E9717">
        <v>193.62</v>
      </c>
      <c r="F9717">
        <v>893.31</v>
      </c>
      <c r="G9717">
        <v>180.1</v>
      </c>
      <c r="H9717">
        <v>140712.85</v>
      </c>
      <c r="I9717">
        <v>29.45</v>
      </c>
      <c r="J9717">
        <v>6.43</v>
      </c>
      <c r="K9717">
        <v>23.02</v>
      </c>
    </row>
    <row r="9718" spans="1:11" x14ac:dyDescent="0.3">
      <c r="A9718" t="s">
        <v>850</v>
      </c>
      <c r="B9718" s="2">
        <v>46295</v>
      </c>
      <c r="C9718">
        <v>140712.85</v>
      </c>
      <c r="D9718">
        <v>726.66</v>
      </c>
      <c r="E9718">
        <v>191.89</v>
      </c>
      <c r="F9718">
        <v>885.33</v>
      </c>
      <c r="G9718">
        <v>178.5</v>
      </c>
      <c r="H9718">
        <v>139457.13</v>
      </c>
      <c r="I9718">
        <v>29.18</v>
      </c>
      <c r="J9718">
        <v>6.43</v>
      </c>
      <c r="K9718">
        <v>22.75</v>
      </c>
    </row>
    <row r="9719" spans="1:11" x14ac:dyDescent="0.3">
      <c r="A9719" t="s">
        <v>850</v>
      </c>
      <c r="B9719" s="2">
        <v>46326</v>
      </c>
      <c r="C9719">
        <v>139457.13</v>
      </c>
      <c r="D9719">
        <v>720.18</v>
      </c>
      <c r="E9719">
        <v>190.18</v>
      </c>
      <c r="F9719">
        <v>877.43</v>
      </c>
      <c r="G9719">
        <v>176.9</v>
      </c>
      <c r="H9719">
        <v>138212.60999999999</v>
      </c>
      <c r="I9719">
        <v>28.92</v>
      </c>
      <c r="J9719">
        <v>6.43</v>
      </c>
      <c r="K9719">
        <v>22.49</v>
      </c>
    </row>
    <row r="9720" spans="1:11" x14ac:dyDescent="0.3">
      <c r="A9720" t="s">
        <v>850</v>
      </c>
      <c r="B9720" s="2">
        <v>46356</v>
      </c>
      <c r="C9720">
        <v>138212.60999999999</v>
      </c>
      <c r="D9720">
        <v>713.75</v>
      </c>
      <c r="E9720">
        <v>188.48</v>
      </c>
      <c r="F9720">
        <v>869.6</v>
      </c>
      <c r="G9720">
        <v>175.32</v>
      </c>
      <c r="H9720">
        <v>136979.20000000001</v>
      </c>
      <c r="I9720">
        <v>28.67</v>
      </c>
      <c r="J9720">
        <v>6.43</v>
      </c>
      <c r="K9720">
        <v>22.24</v>
      </c>
    </row>
    <row r="9721" spans="1:11" x14ac:dyDescent="0.3">
      <c r="A9721" t="s">
        <v>850</v>
      </c>
      <c r="B9721" s="2">
        <v>46387</v>
      </c>
      <c r="C9721">
        <v>136979.20000000001</v>
      </c>
      <c r="D9721">
        <v>707.38</v>
      </c>
      <c r="E9721">
        <v>186.8</v>
      </c>
      <c r="F9721">
        <v>861.84</v>
      </c>
      <c r="G9721">
        <v>173.76</v>
      </c>
      <c r="H9721">
        <v>135756.79999999999</v>
      </c>
      <c r="I9721">
        <v>28.41</v>
      </c>
      <c r="J9721">
        <v>6.43</v>
      </c>
      <c r="K9721">
        <v>21.98</v>
      </c>
    </row>
    <row r="9722" spans="1:11" x14ac:dyDescent="0.3">
      <c r="A9722" t="s">
        <v>851</v>
      </c>
      <c r="B9722" s="2">
        <v>46053</v>
      </c>
      <c r="C9722">
        <v>461973.24</v>
      </c>
      <c r="D9722">
        <v>2131.62</v>
      </c>
      <c r="E9722">
        <v>580.05999999999995</v>
      </c>
      <c r="F9722">
        <v>3674.8</v>
      </c>
      <c r="G9722">
        <v>764.05</v>
      </c>
      <c r="H9722">
        <v>456954.32</v>
      </c>
      <c r="I9722">
        <v>95.72</v>
      </c>
      <c r="J9722">
        <v>6.22</v>
      </c>
      <c r="K9722">
        <v>89.5</v>
      </c>
    </row>
    <row r="9723" spans="1:11" x14ac:dyDescent="0.3">
      <c r="A9723" t="s">
        <v>851</v>
      </c>
      <c r="B9723" s="2">
        <v>46081</v>
      </c>
      <c r="C9723">
        <v>456954.32</v>
      </c>
      <c r="D9723">
        <v>2108.46</v>
      </c>
      <c r="E9723">
        <v>573.76</v>
      </c>
      <c r="F9723">
        <v>3634.88</v>
      </c>
      <c r="G9723">
        <v>755.75</v>
      </c>
      <c r="H9723">
        <v>451989.93</v>
      </c>
      <c r="I9723">
        <v>94.68</v>
      </c>
      <c r="J9723">
        <v>6.22</v>
      </c>
      <c r="K9723">
        <v>88.46</v>
      </c>
    </row>
    <row r="9724" spans="1:11" x14ac:dyDescent="0.3">
      <c r="A9724" t="s">
        <v>851</v>
      </c>
      <c r="B9724" s="2">
        <v>46112</v>
      </c>
      <c r="C9724">
        <v>451989.93</v>
      </c>
      <c r="D9724">
        <v>2085.56</v>
      </c>
      <c r="E9724">
        <v>567.53</v>
      </c>
      <c r="F9724">
        <v>3595.39</v>
      </c>
      <c r="G9724">
        <v>747.54</v>
      </c>
      <c r="H9724">
        <v>447079.48</v>
      </c>
      <c r="I9724">
        <v>93.65</v>
      </c>
      <c r="J9724">
        <v>6.22</v>
      </c>
      <c r="K9724">
        <v>87.43</v>
      </c>
    </row>
    <row r="9725" spans="1:11" x14ac:dyDescent="0.3">
      <c r="A9725" t="s">
        <v>851</v>
      </c>
      <c r="B9725" s="2">
        <v>46142</v>
      </c>
      <c r="C9725">
        <v>447079.48</v>
      </c>
      <c r="D9725">
        <v>2062.9</v>
      </c>
      <c r="E9725">
        <v>561.36</v>
      </c>
      <c r="F9725">
        <v>3556.33</v>
      </c>
      <c r="G9725">
        <v>739.42</v>
      </c>
      <c r="H9725">
        <v>442222.37</v>
      </c>
      <c r="I9725">
        <v>92.64</v>
      </c>
      <c r="J9725">
        <v>6.22</v>
      </c>
      <c r="K9725">
        <v>86.41</v>
      </c>
    </row>
    <row r="9726" spans="1:11" x14ac:dyDescent="0.3">
      <c r="A9726" t="s">
        <v>851</v>
      </c>
      <c r="B9726" s="2">
        <v>46173</v>
      </c>
      <c r="C9726">
        <v>442222.37</v>
      </c>
      <c r="D9726">
        <v>2040.49</v>
      </c>
      <c r="E9726">
        <v>555.26</v>
      </c>
      <c r="F9726">
        <v>3517.69</v>
      </c>
      <c r="G9726">
        <v>731.39</v>
      </c>
      <c r="H9726">
        <v>437418.02</v>
      </c>
      <c r="I9726">
        <v>91.63</v>
      </c>
      <c r="J9726">
        <v>6.22</v>
      </c>
      <c r="K9726">
        <v>85.41</v>
      </c>
    </row>
    <row r="9727" spans="1:11" x14ac:dyDescent="0.3">
      <c r="A9727" t="s">
        <v>851</v>
      </c>
      <c r="B9727" s="2">
        <v>46203</v>
      </c>
      <c r="C9727">
        <v>437418.02</v>
      </c>
      <c r="D9727">
        <v>2018.32</v>
      </c>
      <c r="E9727">
        <v>549.23</v>
      </c>
      <c r="F9727">
        <v>3479.48</v>
      </c>
      <c r="G9727">
        <v>723.44</v>
      </c>
      <c r="H9727">
        <v>432665.88</v>
      </c>
      <c r="I9727">
        <v>90.63</v>
      </c>
      <c r="J9727">
        <v>6.22</v>
      </c>
      <c r="K9727">
        <v>84.41</v>
      </c>
    </row>
    <row r="9728" spans="1:11" x14ac:dyDescent="0.3">
      <c r="A9728" t="s">
        <v>851</v>
      </c>
      <c r="B9728" s="2">
        <v>46234</v>
      </c>
      <c r="C9728">
        <v>432665.88</v>
      </c>
      <c r="D9728">
        <v>1996.39</v>
      </c>
      <c r="E9728">
        <v>543.26</v>
      </c>
      <c r="F9728">
        <v>3441.67</v>
      </c>
      <c r="G9728">
        <v>715.58</v>
      </c>
      <c r="H9728">
        <v>427965.36</v>
      </c>
      <c r="I9728">
        <v>89.65</v>
      </c>
      <c r="J9728">
        <v>6.22</v>
      </c>
      <c r="K9728">
        <v>83.43</v>
      </c>
    </row>
    <row r="9729" spans="1:11" x14ac:dyDescent="0.3">
      <c r="A9729" t="s">
        <v>851</v>
      </c>
      <c r="B9729" s="2">
        <v>46265</v>
      </c>
      <c r="C9729">
        <v>427965.36</v>
      </c>
      <c r="D9729">
        <v>1974.7</v>
      </c>
      <c r="E9729">
        <v>537.36</v>
      </c>
      <c r="F9729">
        <v>3404.28</v>
      </c>
      <c r="G9729">
        <v>707.81</v>
      </c>
      <c r="H9729">
        <v>423315.91</v>
      </c>
      <c r="I9729">
        <v>88.68</v>
      </c>
      <c r="J9729">
        <v>6.22</v>
      </c>
      <c r="K9729">
        <v>82.45</v>
      </c>
    </row>
    <row r="9730" spans="1:11" x14ac:dyDescent="0.3">
      <c r="A9730" t="s">
        <v>851</v>
      </c>
      <c r="B9730" s="2">
        <v>46295</v>
      </c>
      <c r="C9730">
        <v>423315.91</v>
      </c>
      <c r="D9730">
        <v>1953.25</v>
      </c>
      <c r="E9730">
        <v>531.52</v>
      </c>
      <c r="F9730">
        <v>3367.3</v>
      </c>
      <c r="G9730">
        <v>700.12</v>
      </c>
      <c r="H9730">
        <v>418716.97</v>
      </c>
      <c r="I9730">
        <v>87.71</v>
      </c>
      <c r="J9730">
        <v>6.22</v>
      </c>
      <c r="K9730">
        <v>81.489999999999995</v>
      </c>
    </row>
    <row r="9731" spans="1:11" x14ac:dyDescent="0.3">
      <c r="A9731" t="s">
        <v>851</v>
      </c>
      <c r="B9731" s="2">
        <v>46326</v>
      </c>
      <c r="C9731">
        <v>418716.97</v>
      </c>
      <c r="D9731">
        <v>1932.03</v>
      </c>
      <c r="E9731">
        <v>525.75</v>
      </c>
      <c r="F9731">
        <v>3330.72</v>
      </c>
      <c r="G9731">
        <v>692.51</v>
      </c>
      <c r="H9731">
        <v>414167.99</v>
      </c>
      <c r="I9731">
        <v>86.76</v>
      </c>
      <c r="J9731">
        <v>6.22</v>
      </c>
      <c r="K9731">
        <v>80.540000000000006</v>
      </c>
    </row>
    <row r="9732" spans="1:11" x14ac:dyDescent="0.3">
      <c r="A9732" t="s">
        <v>851</v>
      </c>
      <c r="B9732" s="2">
        <v>46356</v>
      </c>
      <c r="C9732">
        <v>414167.99</v>
      </c>
      <c r="D9732">
        <v>1911.04</v>
      </c>
      <c r="E9732">
        <v>520.04</v>
      </c>
      <c r="F9732">
        <v>3294.53</v>
      </c>
      <c r="G9732">
        <v>684.99</v>
      </c>
      <c r="H9732">
        <v>409668.43</v>
      </c>
      <c r="I9732">
        <v>85.82</v>
      </c>
      <c r="J9732">
        <v>6.22</v>
      </c>
      <c r="K9732">
        <v>79.59</v>
      </c>
    </row>
    <row r="9733" spans="1:11" x14ac:dyDescent="0.3">
      <c r="A9733" t="s">
        <v>851</v>
      </c>
      <c r="B9733" s="2">
        <v>46387</v>
      </c>
      <c r="C9733">
        <v>409668.43</v>
      </c>
      <c r="D9733">
        <v>1890.28</v>
      </c>
      <c r="E9733">
        <v>514.39</v>
      </c>
      <c r="F9733">
        <v>3258.74</v>
      </c>
      <c r="G9733">
        <v>677.55</v>
      </c>
      <c r="H9733">
        <v>405217.76</v>
      </c>
      <c r="I9733">
        <v>84.88</v>
      </c>
      <c r="J9733">
        <v>6.22</v>
      </c>
      <c r="K9733">
        <v>78.66</v>
      </c>
    </row>
    <row r="9734" spans="1:11" x14ac:dyDescent="0.3">
      <c r="A9734" t="s">
        <v>852</v>
      </c>
      <c r="B9734" s="2">
        <v>46053</v>
      </c>
      <c r="C9734">
        <v>322948.18</v>
      </c>
      <c r="D9734">
        <v>1995.82</v>
      </c>
      <c r="E9734">
        <v>1340.5</v>
      </c>
      <c r="F9734">
        <v>4680.72</v>
      </c>
      <c r="G9734">
        <v>622.35</v>
      </c>
      <c r="H9734">
        <v>316304.59999999998</v>
      </c>
      <c r="I9734">
        <v>66.59</v>
      </c>
      <c r="J9734">
        <v>5.77</v>
      </c>
      <c r="K9734">
        <v>60.82</v>
      </c>
    </row>
    <row r="9735" spans="1:11" x14ac:dyDescent="0.3">
      <c r="A9735" t="s">
        <v>852</v>
      </c>
      <c r="B9735" s="2">
        <v>46081</v>
      </c>
      <c r="C9735">
        <v>316304.59999999998</v>
      </c>
      <c r="D9735">
        <v>1954.76</v>
      </c>
      <c r="E9735">
        <v>1312.92</v>
      </c>
      <c r="F9735">
        <v>4584.43</v>
      </c>
      <c r="G9735">
        <v>609.54999999999995</v>
      </c>
      <c r="H9735">
        <v>309797.69</v>
      </c>
      <c r="I9735">
        <v>65.22</v>
      </c>
      <c r="J9735">
        <v>5.77</v>
      </c>
      <c r="K9735">
        <v>59.45</v>
      </c>
    </row>
    <row r="9736" spans="1:11" x14ac:dyDescent="0.3">
      <c r="A9736" t="s">
        <v>852</v>
      </c>
      <c r="B9736" s="2">
        <v>46112</v>
      </c>
      <c r="C9736">
        <v>309797.69</v>
      </c>
      <c r="D9736">
        <v>1914.55</v>
      </c>
      <c r="E9736">
        <v>1285.92</v>
      </c>
      <c r="F9736">
        <v>4490.12</v>
      </c>
      <c r="G9736">
        <v>597.01</v>
      </c>
      <c r="H9736">
        <v>303424.64000000001</v>
      </c>
      <c r="I9736">
        <v>63.88</v>
      </c>
      <c r="J9736">
        <v>5.77</v>
      </c>
      <c r="K9736">
        <v>58.11</v>
      </c>
    </row>
    <row r="9737" spans="1:11" x14ac:dyDescent="0.3">
      <c r="A9737" t="s">
        <v>852</v>
      </c>
      <c r="B9737" s="2">
        <v>46142</v>
      </c>
      <c r="C9737">
        <v>303424.64000000001</v>
      </c>
      <c r="D9737">
        <v>1875.16</v>
      </c>
      <c r="E9737">
        <v>1259.46</v>
      </c>
      <c r="F9737">
        <v>4397.76</v>
      </c>
      <c r="G9737">
        <v>584.73</v>
      </c>
      <c r="H9737">
        <v>297182.69</v>
      </c>
      <c r="I9737">
        <v>62.56</v>
      </c>
      <c r="J9737">
        <v>5.77</v>
      </c>
      <c r="K9737">
        <v>56.79</v>
      </c>
    </row>
    <row r="9738" spans="1:11" x14ac:dyDescent="0.3">
      <c r="A9738" t="s">
        <v>852</v>
      </c>
      <c r="B9738" s="2">
        <v>46173</v>
      </c>
      <c r="C9738">
        <v>297182.69</v>
      </c>
      <c r="D9738">
        <v>1836.59</v>
      </c>
      <c r="E9738">
        <v>1233.55</v>
      </c>
      <c r="F9738">
        <v>4307.29</v>
      </c>
      <c r="G9738">
        <v>572.70000000000005</v>
      </c>
      <c r="H9738">
        <v>291069.15000000002</v>
      </c>
      <c r="I9738">
        <v>61.28</v>
      </c>
      <c r="J9738">
        <v>5.77</v>
      </c>
      <c r="K9738">
        <v>55.51</v>
      </c>
    </row>
    <row r="9739" spans="1:11" x14ac:dyDescent="0.3">
      <c r="A9739" t="s">
        <v>852</v>
      </c>
      <c r="B9739" s="2">
        <v>46203</v>
      </c>
      <c r="C9739">
        <v>291069.15000000002</v>
      </c>
      <c r="D9739">
        <v>1798.81</v>
      </c>
      <c r="E9739">
        <v>1208.18</v>
      </c>
      <c r="F9739">
        <v>4218.68</v>
      </c>
      <c r="G9739">
        <v>560.91999999999996</v>
      </c>
      <c r="H9739">
        <v>285081.38</v>
      </c>
      <c r="I9739">
        <v>60.02</v>
      </c>
      <c r="J9739">
        <v>5.77</v>
      </c>
      <c r="K9739">
        <v>54.25</v>
      </c>
    </row>
    <row r="9740" spans="1:11" x14ac:dyDescent="0.3">
      <c r="A9740" t="s">
        <v>852</v>
      </c>
      <c r="B9740" s="2">
        <v>46234</v>
      </c>
      <c r="C9740">
        <v>285081.38</v>
      </c>
      <c r="D9740">
        <v>1761.8</v>
      </c>
      <c r="E9740">
        <v>1183.32</v>
      </c>
      <c r="F9740">
        <v>4131.8900000000003</v>
      </c>
      <c r="G9740">
        <v>549.38</v>
      </c>
      <c r="H9740">
        <v>279216.78000000003</v>
      </c>
      <c r="I9740">
        <v>58.78</v>
      </c>
      <c r="J9740">
        <v>5.77</v>
      </c>
      <c r="K9740">
        <v>53.01</v>
      </c>
    </row>
    <row r="9741" spans="1:11" x14ac:dyDescent="0.3">
      <c r="A9741" t="s">
        <v>852</v>
      </c>
      <c r="B9741" s="2">
        <v>46265</v>
      </c>
      <c r="C9741">
        <v>279216.78000000003</v>
      </c>
      <c r="D9741">
        <v>1725.56</v>
      </c>
      <c r="E9741">
        <v>1158.98</v>
      </c>
      <c r="F9741">
        <v>4046.89</v>
      </c>
      <c r="G9741">
        <v>538.08000000000004</v>
      </c>
      <c r="H9741">
        <v>273472.83</v>
      </c>
      <c r="I9741">
        <v>57.57</v>
      </c>
      <c r="J9741">
        <v>5.77</v>
      </c>
      <c r="K9741">
        <v>51.8</v>
      </c>
    </row>
    <row r="9742" spans="1:11" x14ac:dyDescent="0.3">
      <c r="A9742" t="s">
        <v>852</v>
      </c>
      <c r="B9742" s="2">
        <v>46295</v>
      </c>
      <c r="C9742">
        <v>273472.83</v>
      </c>
      <c r="D9742">
        <v>1690.06</v>
      </c>
      <c r="E9742">
        <v>1135.1400000000001</v>
      </c>
      <c r="F9742">
        <v>3963.64</v>
      </c>
      <c r="G9742">
        <v>527.01</v>
      </c>
      <c r="H9742">
        <v>267847.03999999998</v>
      </c>
      <c r="I9742">
        <v>56.39</v>
      </c>
      <c r="J9742">
        <v>5.77</v>
      </c>
      <c r="K9742">
        <v>50.62</v>
      </c>
    </row>
    <row r="9743" spans="1:11" x14ac:dyDescent="0.3">
      <c r="A9743" t="s">
        <v>852</v>
      </c>
      <c r="B9743" s="2">
        <v>46326</v>
      </c>
      <c r="C9743">
        <v>267847.03999999998</v>
      </c>
      <c r="D9743">
        <v>1655.29</v>
      </c>
      <c r="E9743">
        <v>1111.79</v>
      </c>
      <c r="F9743">
        <v>3882.1</v>
      </c>
      <c r="G9743">
        <v>516.16999999999996</v>
      </c>
      <c r="H9743">
        <v>262336.98</v>
      </c>
      <c r="I9743">
        <v>55.23</v>
      </c>
      <c r="J9743">
        <v>5.77</v>
      </c>
      <c r="K9743">
        <v>49.46</v>
      </c>
    </row>
    <row r="9744" spans="1:11" x14ac:dyDescent="0.3">
      <c r="A9744" t="s">
        <v>852</v>
      </c>
      <c r="B9744" s="2">
        <v>46356</v>
      </c>
      <c r="C9744">
        <v>262336.98</v>
      </c>
      <c r="D9744">
        <v>1621.24</v>
      </c>
      <c r="E9744">
        <v>1088.9100000000001</v>
      </c>
      <c r="F9744">
        <v>3802.24</v>
      </c>
      <c r="G9744">
        <v>505.55</v>
      </c>
      <c r="H9744">
        <v>256940.28</v>
      </c>
      <c r="I9744">
        <v>54.09</v>
      </c>
      <c r="J9744">
        <v>5.77</v>
      </c>
      <c r="K9744">
        <v>48.32</v>
      </c>
    </row>
    <row r="9745" spans="1:11" x14ac:dyDescent="0.3">
      <c r="A9745" t="s">
        <v>852</v>
      </c>
      <c r="B9745" s="2">
        <v>46387</v>
      </c>
      <c r="C9745">
        <v>256940.28</v>
      </c>
      <c r="D9745">
        <v>1587.89</v>
      </c>
      <c r="E9745">
        <v>1066.51</v>
      </c>
      <c r="F9745">
        <v>3724.02</v>
      </c>
      <c r="G9745">
        <v>495.15</v>
      </c>
      <c r="H9745">
        <v>251654.59</v>
      </c>
      <c r="I9745">
        <v>52.98</v>
      </c>
      <c r="J9745">
        <v>5.77</v>
      </c>
      <c r="K9745">
        <v>47.21</v>
      </c>
    </row>
    <row r="9746" spans="1:11" x14ac:dyDescent="0.3">
      <c r="A9746" t="s">
        <v>853</v>
      </c>
      <c r="B9746" s="2">
        <v>46053</v>
      </c>
      <c r="C9746">
        <v>233802.21</v>
      </c>
      <c r="D9746">
        <v>1106.27</v>
      </c>
      <c r="E9746">
        <v>319.22000000000003</v>
      </c>
      <c r="F9746">
        <v>1663.1</v>
      </c>
      <c r="G9746">
        <v>376.25</v>
      </c>
      <c r="H9746">
        <v>231443.64</v>
      </c>
      <c r="I9746">
        <v>53.31</v>
      </c>
      <c r="J9746">
        <v>6.31</v>
      </c>
      <c r="K9746">
        <v>47</v>
      </c>
    </row>
    <row r="9747" spans="1:11" x14ac:dyDescent="0.3">
      <c r="A9747" t="s">
        <v>853</v>
      </c>
      <c r="B9747" s="2">
        <v>46081</v>
      </c>
      <c r="C9747">
        <v>231443.64</v>
      </c>
      <c r="D9747">
        <v>1095.1099999999999</v>
      </c>
      <c r="E9747">
        <v>316</v>
      </c>
      <c r="F9747">
        <v>1646.32</v>
      </c>
      <c r="G9747">
        <v>372.46</v>
      </c>
      <c r="H9747">
        <v>229108.86</v>
      </c>
      <c r="I9747">
        <v>52.77</v>
      </c>
      <c r="J9747">
        <v>6.31</v>
      </c>
      <c r="K9747">
        <v>46.47</v>
      </c>
    </row>
    <row r="9748" spans="1:11" x14ac:dyDescent="0.3">
      <c r="A9748" t="s">
        <v>853</v>
      </c>
      <c r="B9748" s="2">
        <v>46112</v>
      </c>
      <c r="C9748">
        <v>229108.86</v>
      </c>
      <c r="D9748">
        <v>1084.07</v>
      </c>
      <c r="E9748">
        <v>312.81</v>
      </c>
      <c r="F9748">
        <v>1629.72</v>
      </c>
      <c r="G9748">
        <v>368.7</v>
      </c>
      <c r="H9748">
        <v>226797.63</v>
      </c>
      <c r="I9748">
        <v>52.24</v>
      </c>
      <c r="J9748">
        <v>6.31</v>
      </c>
      <c r="K9748">
        <v>45.93</v>
      </c>
    </row>
    <row r="9749" spans="1:11" x14ac:dyDescent="0.3">
      <c r="A9749" t="s">
        <v>853</v>
      </c>
      <c r="B9749" s="2">
        <v>46142</v>
      </c>
      <c r="C9749">
        <v>226797.63</v>
      </c>
      <c r="D9749">
        <v>1073.1300000000001</v>
      </c>
      <c r="E9749">
        <v>309.64999999999998</v>
      </c>
      <c r="F9749">
        <v>1613.28</v>
      </c>
      <c r="G9749">
        <v>364.98</v>
      </c>
      <c r="H9749">
        <v>224509.72</v>
      </c>
      <c r="I9749">
        <v>51.71</v>
      </c>
      <c r="J9749">
        <v>6.31</v>
      </c>
      <c r="K9749">
        <v>45.41</v>
      </c>
    </row>
    <row r="9750" spans="1:11" x14ac:dyDescent="0.3">
      <c r="A9750" t="s">
        <v>853</v>
      </c>
      <c r="B9750" s="2">
        <v>46173</v>
      </c>
      <c r="C9750">
        <v>224509.72</v>
      </c>
      <c r="D9750">
        <v>1062.31</v>
      </c>
      <c r="E9750">
        <v>306.52999999999997</v>
      </c>
      <c r="F9750">
        <v>1597</v>
      </c>
      <c r="G9750">
        <v>361.3</v>
      </c>
      <c r="H9750">
        <v>222244.89</v>
      </c>
      <c r="I9750">
        <v>51.19</v>
      </c>
      <c r="J9750">
        <v>6.31</v>
      </c>
      <c r="K9750">
        <v>44.89</v>
      </c>
    </row>
    <row r="9751" spans="1:11" x14ac:dyDescent="0.3">
      <c r="A9751" t="s">
        <v>853</v>
      </c>
      <c r="B9751" s="2">
        <v>46203</v>
      </c>
      <c r="C9751">
        <v>222244.89</v>
      </c>
      <c r="D9751">
        <v>1051.5899999999999</v>
      </c>
      <c r="E9751">
        <v>303.44</v>
      </c>
      <c r="F9751">
        <v>1580.89</v>
      </c>
      <c r="G9751">
        <v>357.66</v>
      </c>
      <c r="H9751">
        <v>220002.9</v>
      </c>
      <c r="I9751">
        <v>50.67</v>
      </c>
      <c r="J9751">
        <v>6.31</v>
      </c>
      <c r="K9751">
        <v>44.37</v>
      </c>
    </row>
    <row r="9752" spans="1:11" x14ac:dyDescent="0.3">
      <c r="A9752" t="s">
        <v>853</v>
      </c>
      <c r="B9752" s="2">
        <v>46234</v>
      </c>
      <c r="C9752">
        <v>220002.9</v>
      </c>
      <c r="D9752">
        <v>1040.98</v>
      </c>
      <c r="E9752">
        <v>300.38</v>
      </c>
      <c r="F9752">
        <v>1564.94</v>
      </c>
      <c r="G9752">
        <v>354.05</v>
      </c>
      <c r="H9752">
        <v>217783.53</v>
      </c>
      <c r="I9752">
        <v>50.16</v>
      </c>
      <c r="J9752">
        <v>6.31</v>
      </c>
      <c r="K9752">
        <v>43.86</v>
      </c>
    </row>
    <row r="9753" spans="1:11" x14ac:dyDescent="0.3">
      <c r="A9753" t="s">
        <v>853</v>
      </c>
      <c r="B9753" s="2">
        <v>46265</v>
      </c>
      <c r="C9753">
        <v>217783.53</v>
      </c>
      <c r="D9753">
        <v>1030.48</v>
      </c>
      <c r="E9753">
        <v>297.35000000000002</v>
      </c>
      <c r="F9753">
        <v>1549.16</v>
      </c>
      <c r="G9753">
        <v>350.48</v>
      </c>
      <c r="H9753">
        <v>215586.56</v>
      </c>
      <c r="I9753">
        <v>49.66</v>
      </c>
      <c r="J9753">
        <v>6.31</v>
      </c>
      <c r="K9753">
        <v>43.35</v>
      </c>
    </row>
    <row r="9754" spans="1:11" x14ac:dyDescent="0.3">
      <c r="A9754" t="s">
        <v>853</v>
      </c>
      <c r="B9754" s="2">
        <v>46295</v>
      </c>
      <c r="C9754">
        <v>215586.56</v>
      </c>
      <c r="D9754">
        <v>1020.08</v>
      </c>
      <c r="E9754">
        <v>294.35000000000002</v>
      </c>
      <c r="F9754">
        <v>1533.53</v>
      </c>
      <c r="G9754">
        <v>346.94</v>
      </c>
      <c r="H9754">
        <v>213411.74</v>
      </c>
      <c r="I9754">
        <v>49.16</v>
      </c>
      <c r="J9754">
        <v>6.31</v>
      </c>
      <c r="K9754">
        <v>42.85</v>
      </c>
    </row>
    <row r="9755" spans="1:11" x14ac:dyDescent="0.3">
      <c r="A9755" t="s">
        <v>853</v>
      </c>
      <c r="B9755" s="2">
        <v>46326</v>
      </c>
      <c r="C9755">
        <v>213411.74</v>
      </c>
      <c r="D9755">
        <v>1009.79</v>
      </c>
      <c r="E9755">
        <v>291.38</v>
      </c>
      <c r="F9755">
        <v>1518.06</v>
      </c>
      <c r="G9755">
        <v>343.44</v>
      </c>
      <c r="H9755">
        <v>211258.86</v>
      </c>
      <c r="I9755">
        <v>48.66</v>
      </c>
      <c r="J9755">
        <v>6.31</v>
      </c>
      <c r="K9755">
        <v>42.36</v>
      </c>
    </row>
    <row r="9756" spans="1:11" x14ac:dyDescent="0.3">
      <c r="A9756" t="s">
        <v>853</v>
      </c>
      <c r="B9756" s="2">
        <v>46356</v>
      </c>
      <c r="C9756">
        <v>211258.86</v>
      </c>
      <c r="D9756">
        <v>999.61</v>
      </c>
      <c r="E9756">
        <v>288.44</v>
      </c>
      <c r="F9756">
        <v>1502.74</v>
      </c>
      <c r="G9756">
        <v>339.98</v>
      </c>
      <c r="H9756">
        <v>209127.7</v>
      </c>
      <c r="I9756">
        <v>48.17</v>
      </c>
      <c r="J9756">
        <v>6.31</v>
      </c>
      <c r="K9756">
        <v>41.86</v>
      </c>
    </row>
    <row r="9757" spans="1:11" x14ac:dyDescent="0.3">
      <c r="A9757" t="s">
        <v>853</v>
      </c>
      <c r="B9757" s="2">
        <v>46387</v>
      </c>
      <c r="C9757">
        <v>209127.7</v>
      </c>
      <c r="D9757">
        <v>989.52</v>
      </c>
      <c r="E9757">
        <v>285.52999999999997</v>
      </c>
      <c r="F9757">
        <v>1487.58</v>
      </c>
      <c r="G9757">
        <v>336.55</v>
      </c>
      <c r="H9757">
        <v>207018.05</v>
      </c>
      <c r="I9757">
        <v>47.68</v>
      </c>
      <c r="J9757">
        <v>6.31</v>
      </c>
      <c r="K9757">
        <v>41.38</v>
      </c>
    </row>
    <row r="9758" spans="1:11" x14ac:dyDescent="0.3">
      <c r="A9758" t="s">
        <v>854</v>
      </c>
      <c r="B9758" s="2">
        <v>46053</v>
      </c>
      <c r="C9758">
        <v>323924.23</v>
      </c>
      <c r="D9758">
        <v>1430.94</v>
      </c>
      <c r="E9758">
        <v>1282.7</v>
      </c>
      <c r="F9758">
        <v>4246.53</v>
      </c>
      <c r="G9758">
        <v>246.12</v>
      </c>
      <c r="H9758">
        <v>318148.88</v>
      </c>
      <c r="I9758">
        <v>80.260000000000005</v>
      </c>
      <c r="J9758">
        <v>5.28</v>
      </c>
      <c r="K9758">
        <v>74.98</v>
      </c>
    </row>
    <row r="9759" spans="1:11" x14ac:dyDescent="0.3">
      <c r="A9759" t="s">
        <v>854</v>
      </c>
      <c r="B9759" s="2">
        <v>46081</v>
      </c>
      <c r="C9759">
        <v>318148.88</v>
      </c>
      <c r="D9759">
        <v>1405.42</v>
      </c>
      <c r="E9759">
        <v>1259.83</v>
      </c>
      <c r="F9759">
        <v>4170.82</v>
      </c>
      <c r="G9759">
        <v>241.73</v>
      </c>
      <c r="H9759">
        <v>312476.49</v>
      </c>
      <c r="I9759">
        <v>78.83</v>
      </c>
      <c r="J9759">
        <v>5.28</v>
      </c>
      <c r="K9759">
        <v>73.55</v>
      </c>
    </row>
    <row r="9760" spans="1:11" x14ac:dyDescent="0.3">
      <c r="A9760" t="s">
        <v>854</v>
      </c>
      <c r="B9760" s="2">
        <v>46112</v>
      </c>
      <c r="C9760">
        <v>312476.49</v>
      </c>
      <c r="D9760">
        <v>1380.36</v>
      </c>
      <c r="E9760">
        <v>1237.3699999999999</v>
      </c>
      <c r="F9760">
        <v>4096.46</v>
      </c>
      <c r="G9760">
        <v>237.42</v>
      </c>
      <c r="H9760">
        <v>306905.24</v>
      </c>
      <c r="I9760">
        <v>77.42</v>
      </c>
      <c r="J9760">
        <v>5.28</v>
      </c>
      <c r="K9760">
        <v>72.150000000000006</v>
      </c>
    </row>
    <row r="9761" spans="1:11" x14ac:dyDescent="0.3">
      <c r="A9761" t="s">
        <v>854</v>
      </c>
      <c r="B9761" s="2">
        <v>46142</v>
      </c>
      <c r="C9761">
        <v>306905.24</v>
      </c>
      <c r="D9761">
        <v>1355.75</v>
      </c>
      <c r="E9761">
        <v>1215.31</v>
      </c>
      <c r="F9761">
        <v>4023.42</v>
      </c>
      <c r="G9761">
        <v>233.19</v>
      </c>
      <c r="H9761">
        <v>301433.33</v>
      </c>
      <c r="I9761">
        <v>76.040000000000006</v>
      </c>
      <c r="J9761">
        <v>5.28</v>
      </c>
      <c r="K9761">
        <v>70.77</v>
      </c>
    </row>
    <row r="9762" spans="1:11" x14ac:dyDescent="0.3">
      <c r="A9762" t="s">
        <v>854</v>
      </c>
      <c r="B9762" s="2">
        <v>46173</v>
      </c>
      <c r="C9762">
        <v>301433.33</v>
      </c>
      <c r="D9762">
        <v>1331.58</v>
      </c>
      <c r="E9762">
        <v>1193.6400000000001</v>
      </c>
      <c r="F9762">
        <v>3951.68</v>
      </c>
      <c r="G9762">
        <v>229.03</v>
      </c>
      <c r="H9762">
        <v>296058.96999999997</v>
      </c>
      <c r="I9762">
        <v>74.69</v>
      </c>
      <c r="J9762">
        <v>5.28</v>
      </c>
      <c r="K9762">
        <v>69.41</v>
      </c>
    </row>
    <row r="9763" spans="1:11" x14ac:dyDescent="0.3">
      <c r="A9763" t="s">
        <v>854</v>
      </c>
      <c r="B9763" s="2">
        <v>46203</v>
      </c>
      <c r="C9763">
        <v>296058.96999999997</v>
      </c>
      <c r="D9763">
        <v>1307.8399999999999</v>
      </c>
      <c r="E9763">
        <v>1172.3599999999999</v>
      </c>
      <c r="F9763">
        <v>3881.23</v>
      </c>
      <c r="G9763">
        <v>224.95</v>
      </c>
      <c r="H9763">
        <v>290780.43</v>
      </c>
      <c r="I9763">
        <v>73.349999999999994</v>
      </c>
      <c r="J9763">
        <v>5.28</v>
      </c>
      <c r="K9763">
        <v>68.08</v>
      </c>
    </row>
    <row r="9764" spans="1:11" x14ac:dyDescent="0.3">
      <c r="A9764" t="s">
        <v>854</v>
      </c>
      <c r="B9764" s="2">
        <v>46234</v>
      </c>
      <c r="C9764">
        <v>290780.43</v>
      </c>
      <c r="D9764">
        <v>1284.52</v>
      </c>
      <c r="E9764">
        <v>1151.46</v>
      </c>
      <c r="F9764">
        <v>3812.03</v>
      </c>
      <c r="G9764">
        <v>220.94</v>
      </c>
      <c r="H9764">
        <v>285596.01</v>
      </c>
      <c r="I9764">
        <v>72.05</v>
      </c>
      <c r="J9764">
        <v>5.28</v>
      </c>
      <c r="K9764">
        <v>66.77</v>
      </c>
    </row>
    <row r="9765" spans="1:11" x14ac:dyDescent="0.3">
      <c r="A9765" t="s">
        <v>854</v>
      </c>
      <c r="B9765" s="2">
        <v>46265</v>
      </c>
      <c r="C9765">
        <v>285596.01</v>
      </c>
      <c r="D9765">
        <v>1261.6199999999999</v>
      </c>
      <c r="E9765">
        <v>1130.93</v>
      </c>
      <c r="F9765">
        <v>3744.06</v>
      </c>
      <c r="G9765">
        <v>217</v>
      </c>
      <c r="H9765">
        <v>280504.02</v>
      </c>
      <c r="I9765">
        <v>70.760000000000005</v>
      </c>
      <c r="J9765">
        <v>5.28</v>
      </c>
      <c r="K9765">
        <v>65.489999999999995</v>
      </c>
    </row>
    <row r="9766" spans="1:11" x14ac:dyDescent="0.3">
      <c r="A9766" t="s">
        <v>854</v>
      </c>
      <c r="B9766" s="2">
        <v>46295</v>
      </c>
      <c r="C9766">
        <v>280504.02</v>
      </c>
      <c r="D9766">
        <v>1239.1300000000001</v>
      </c>
      <c r="E9766">
        <v>1110.76</v>
      </c>
      <c r="F9766">
        <v>3677.31</v>
      </c>
      <c r="G9766">
        <v>213.13</v>
      </c>
      <c r="H9766">
        <v>275502.82</v>
      </c>
      <c r="I9766">
        <v>69.5</v>
      </c>
      <c r="J9766">
        <v>5.28</v>
      </c>
      <c r="K9766">
        <v>64.23</v>
      </c>
    </row>
    <row r="9767" spans="1:11" x14ac:dyDescent="0.3">
      <c r="A9767" t="s">
        <v>854</v>
      </c>
      <c r="B9767" s="2">
        <v>46326</v>
      </c>
      <c r="C9767">
        <v>275502.82</v>
      </c>
      <c r="D9767">
        <v>1217.03</v>
      </c>
      <c r="E9767">
        <v>1090.96</v>
      </c>
      <c r="F9767">
        <v>3611.74</v>
      </c>
      <c r="G9767">
        <v>209.33</v>
      </c>
      <c r="H9767">
        <v>270590.78999999998</v>
      </c>
      <c r="I9767">
        <v>68.260000000000005</v>
      </c>
      <c r="J9767">
        <v>5.28</v>
      </c>
      <c r="K9767">
        <v>62.99</v>
      </c>
    </row>
    <row r="9768" spans="1:11" x14ac:dyDescent="0.3">
      <c r="A9768" t="s">
        <v>854</v>
      </c>
      <c r="B9768" s="2">
        <v>46356</v>
      </c>
      <c r="C9768">
        <v>270590.78999999998</v>
      </c>
      <c r="D9768">
        <v>1195.33</v>
      </c>
      <c r="E9768">
        <v>1071.51</v>
      </c>
      <c r="F9768">
        <v>3547.35</v>
      </c>
      <c r="G9768">
        <v>205.6</v>
      </c>
      <c r="H9768">
        <v>265766.33</v>
      </c>
      <c r="I9768">
        <v>67.040000000000006</v>
      </c>
      <c r="J9768">
        <v>5.28</v>
      </c>
      <c r="K9768">
        <v>61.77</v>
      </c>
    </row>
    <row r="9769" spans="1:11" x14ac:dyDescent="0.3">
      <c r="A9769" t="s">
        <v>854</v>
      </c>
      <c r="B9769" s="2">
        <v>46387</v>
      </c>
      <c r="C9769">
        <v>265766.33</v>
      </c>
      <c r="D9769">
        <v>1174.02</v>
      </c>
      <c r="E9769">
        <v>1052.4000000000001</v>
      </c>
      <c r="F9769">
        <v>3484.1</v>
      </c>
      <c r="G9769">
        <v>201.93</v>
      </c>
      <c r="H9769">
        <v>261027.9</v>
      </c>
      <c r="I9769">
        <v>65.849999999999994</v>
      </c>
      <c r="J9769">
        <v>5.28</v>
      </c>
      <c r="K9769">
        <v>60.57</v>
      </c>
    </row>
    <row r="9770" spans="1:11" x14ac:dyDescent="0.3">
      <c r="A9770" t="s">
        <v>855</v>
      </c>
      <c r="B9770" s="2">
        <v>46053</v>
      </c>
      <c r="C9770">
        <v>232811.76</v>
      </c>
      <c r="D9770">
        <v>958.8</v>
      </c>
      <c r="E9770">
        <v>392.06</v>
      </c>
      <c r="F9770">
        <v>2017.97</v>
      </c>
      <c r="G9770">
        <v>340.95</v>
      </c>
      <c r="H9770">
        <v>230060.78</v>
      </c>
      <c r="I9770">
        <v>57.86</v>
      </c>
      <c r="J9770">
        <v>10.27</v>
      </c>
      <c r="K9770">
        <v>47.58</v>
      </c>
    </row>
    <row r="9771" spans="1:11" x14ac:dyDescent="0.3">
      <c r="A9771" t="s">
        <v>855</v>
      </c>
      <c r="B9771" s="2">
        <v>46081</v>
      </c>
      <c r="C9771">
        <v>230060.78</v>
      </c>
      <c r="D9771">
        <v>947.47</v>
      </c>
      <c r="E9771">
        <v>387.43</v>
      </c>
      <c r="F9771">
        <v>1994.12</v>
      </c>
      <c r="G9771">
        <v>336.92</v>
      </c>
      <c r="H9771">
        <v>227342.3</v>
      </c>
      <c r="I9771">
        <v>57.18</v>
      </c>
      <c r="J9771">
        <v>10.27</v>
      </c>
      <c r="K9771">
        <v>46.9</v>
      </c>
    </row>
    <row r="9772" spans="1:11" x14ac:dyDescent="0.3">
      <c r="A9772" t="s">
        <v>855</v>
      </c>
      <c r="B9772" s="2">
        <v>46112</v>
      </c>
      <c r="C9772">
        <v>227342.3</v>
      </c>
      <c r="D9772">
        <v>936.27</v>
      </c>
      <c r="E9772">
        <v>382.85</v>
      </c>
      <c r="F9772">
        <v>1970.56</v>
      </c>
      <c r="G9772">
        <v>332.94</v>
      </c>
      <c r="H9772">
        <v>224655.95</v>
      </c>
      <c r="I9772">
        <v>56.5</v>
      </c>
      <c r="J9772">
        <v>10.27</v>
      </c>
      <c r="K9772">
        <v>46.23</v>
      </c>
    </row>
    <row r="9773" spans="1:11" x14ac:dyDescent="0.3">
      <c r="A9773" t="s">
        <v>855</v>
      </c>
      <c r="B9773" s="2">
        <v>46142</v>
      </c>
      <c r="C9773">
        <v>224655.95</v>
      </c>
      <c r="D9773">
        <v>925.21</v>
      </c>
      <c r="E9773">
        <v>378.33</v>
      </c>
      <c r="F9773">
        <v>1947.28</v>
      </c>
      <c r="G9773">
        <v>329.01</v>
      </c>
      <c r="H9773">
        <v>222001.33</v>
      </c>
      <c r="I9773">
        <v>55.83</v>
      </c>
      <c r="J9773">
        <v>10.27</v>
      </c>
      <c r="K9773">
        <v>45.56</v>
      </c>
    </row>
    <row r="9774" spans="1:11" x14ac:dyDescent="0.3">
      <c r="A9774" t="s">
        <v>855</v>
      </c>
      <c r="B9774" s="2">
        <v>46173</v>
      </c>
      <c r="C9774">
        <v>222001.33</v>
      </c>
      <c r="D9774">
        <v>914.28</v>
      </c>
      <c r="E9774">
        <v>373.86</v>
      </c>
      <c r="F9774">
        <v>1924.27</v>
      </c>
      <c r="G9774">
        <v>325.12</v>
      </c>
      <c r="H9774">
        <v>219378.09</v>
      </c>
      <c r="I9774">
        <v>55.17</v>
      </c>
      <c r="J9774">
        <v>10.27</v>
      </c>
      <c r="K9774">
        <v>44.9</v>
      </c>
    </row>
    <row r="9775" spans="1:11" x14ac:dyDescent="0.3">
      <c r="A9775" t="s">
        <v>855</v>
      </c>
      <c r="B9775" s="2">
        <v>46203</v>
      </c>
      <c r="C9775">
        <v>219378.09</v>
      </c>
      <c r="D9775">
        <v>903.47</v>
      </c>
      <c r="E9775">
        <v>369.44</v>
      </c>
      <c r="F9775">
        <v>1901.53</v>
      </c>
      <c r="G9775">
        <v>321.27999999999997</v>
      </c>
      <c r="H9775">
        <v>216785.84</v>
      </c>
      <c r="I9775">
        <v>54.52</v>
      </c>
      <c r="J9775">
        <v>10.27</v>
      </c>
      <c r="K9775">
        <v>44.25</v>
      </c>
    </row>
    <row r="9776" spans="1:11" x14ac:dyDescent="0.3">
      <c r="A9776" t="s">
        <v>855</v>
      </c>
      <c r="B9776" s="2">
        <v>46234</v>
      </c>
      <c r="C9776">
        <v>216785.84</v>
      </c>
      <c r="D9776">
        <v>892.8</v>
      </c>
      <c r="E9776">
        <v>365.08</v>
      </c>
      <c r="F9776">
        <v>1879.06</v>
      </c>
      <c r="G9776">
        <v>317.48</v>
      </c>
      <c r="H9776">
        <v>214224.23</v>
      </c>
      <c r="I9776">
        <v>53.88</v>
      </c>
      <c r="J9776">
        <v>10.27</v>
      </c>
      <c r="K9776">
        <v>43.6</v>
      </c>
    </row>
    <row r="9777" spans="1:11" x14ac:dyDescent="0.3">
      <c r="A9777" t="s">
        <v>855</v>
      </c>
      <c r="B9777" s="2">
        <v>46265</v>
      </c>
      <c r="C9777">
        <v>214224.23</v>
      </c>
      <c r="D9777">
        <v>882.25</v>
      </c>
      <c r="E9777">
        <v>360.76</v>
      </c>
      <c r="F9777">
        <v>1856.86</v>
      </c>
      <c r="G9777">
        <v>313.73</v>
      </c>
      <c r="H9777">
        <v>211692.88</v>
      </c>
      <c r="I9777">
        <v>53.24</v>
      </c>
      <c r="J9777">
        <v>10.27</v>
      </c>
      <c r="K9777">
        <v>42.97</v>
      </c>
    </row>
    <row r="9778" spans="1:11" x14ac:dyDescent="0.3">
      <c r="A9778" t="s">
        <v>855</v>
      </c>
      <c r="B9778" s="2">
        <v>46295</v>
      </c>
      <c r="C9778">
        <v>211692.88</v>
      </c>
      <c r="D9778">
        <v>871.82</v>
      </c>
      <c r="E9778">
        <v>356.5</v>
      </c>
      <c r="F9778">
        <v>1834.91</v>
      </c>
      <c r="G9778">
        <v>310.02</v>
      </c>
      <c r="H9778">
        <v>209191.45</v>
      </c>
      <c r="I9778">
        <v>52.61</v>
      </c>
      <c r="J9778">
        <v>10.27</v>
      </c>
      <c r="K9778">
        <v>42.34</v>
      </c>
    </row>
    <row r="9779" spans="1:11" x14ac:dyDescent="0.3">
      <c r="A9779" t="s">
        <v>855</v>
      </c>
      <c r="B9779" s="2">
        <v>46326</v>
      </c>
      <c r="C9779">
        <v>209191.45</v>
      </c>
      <c r="D9779">
        <v>861.52</v>
      </c>
      <c r="E9779">
        <v>352.29</v>
      </c>
      <c r="F9779">
        <v>1813.23</v>
      </c>
      <c r="G9779">
        <v>306.36</v>
      </c>
      <c r="H9779">
        <v>206719.57</v>
      </c>
      <c r="I9779">
        <v>51.99</v>
      </c>
      <c r="J9779">
        <v>10.27</v>
      </c>
      <c r="K9779">
        <v>41.71</v>
      </c>
    </row>
    <row r="9780" spans="1:11" x14ac:dyDescent="0.3">
      <c r="A9780" t="s">
        <v>855</v>
      </c>
      <c r="B9780" s="2">
        <v>46356</v>
      </c>
      <c r="C9780">
        <v>206719.57</v>
      </c>
      <c r="D9780">
        <v>851.34</v>
      </c>
      <c r="E9780">
        <v>348.12</v>
      </c>
      <c r="F9780">
        <v>1791.81</v>
      </c>
      <c r="G9780">
        <v>302.74</v>
      </c>
      <c r="H9780">
        <v>204276.9</v>
      </c>
      <c r="I9780">
        <v>51.37</v>
      </c>
      <c r="J9780">
        <v>10.27</v>
      </c>
      <c r="K9780">
        <v>41.1</v>
      </c>
    </row>
    <row r="9781" spans="1:11" x14ac:dyDescent="0.3">
      <c r="A9781" t="s">
        <v>855</v>
      </c>
      <c r="B9781" s="2">
        <v>46387</v>
      </c>
      <c r="C9781">
        <v>204276.9</v>
      </c>
      <c r="D9781">
        <v>841.28</v>
      </c>
      <c r="E9781">
        <v>344.01</v>
      </c>
      <c r="F9781">
        <v>1770.63</v>
      </c>
      <c r="G9781">
        <v>299.16000000000003</v>
      </c>
      <c r="H9781">
        <v>201863.09</v>
      </c>
      <c r="I9781">
        <v>50.77</v>
      </c>
      <c r="J9781">
        <v>10.27</v>
      </c>
      <c r="K9781">
        <v>40.49</v>
      </c>
    </row>
    <row r="9782" spans="1:11" x14ac:dyDescent="0.3">
      <c r="A9782" t="s">
        <v>856</v>
      </c>
      <c r="B9782" s="2">
        <v>46053</v>
      </c>
      <c r="C9782">
        <v>407204.59</v>
      </c>
      <c r="D9782">
        <v>2142.91</v>
      </c>
      <c r="E9782">
        <v>457.68</v>
      </c>
      <c r="F9782">
        <v>5595.98</v>
      </c>
      <c r="G9782">
        <v>550.54999999999995</v>
      </c>
      <c r="H9782">
        <v>400600.38</v>
      </c>
      <c r="I9782">
        <v>92.56</v>
      </c>
      <c r="J9782">
        <v>6.26</v>
      </c>
      <c r="K9782">
        <v>86.3</v>
      </c>
    </row>
    <row r="9783" spans="1:11" x14ac:dyDescent="0.3">
      <c r="A9783" t="s">
        <v>856</v>
      </c>
      <c r="B9783" s="2">
        <v>46081</v>
      </c>
      <c r="C9783">
        <v>400600.38</v>
      </c>
      <c r="D9783">
        <v>2108.16</v>
      </c>
      <c r="E9783">
        <v>450.26</v>
      </c>
      <c r="F9783">
        <v>5505.22</v>
      </c>
      <c r="G9783">
        <v>541.62</v>
      </c>
      <c r="H9783">
        <v>394103.27</v>
      </c>
      <c r="I9783">
        <v>91.06</v>
      </c>
      <c r="J9783">
        <v>6.26</v>
      </c>
      <c r="K9783">
        <v>84.8</v>
      </c>
    </row>
    <row r="9784" spans="1:11" x14ac:dyDescent="0.3">
      <c r="A9784" t="s">
        <v>856</v>
      </c>
      <c r="B9784" s="2">
        <v>46112</v>
      </c>
      <c r="C9784">
        <v>394103.27</v>
      </c>
      <c r="D9784">
        <v>2073.9699999999998</v>
      </c>
      <c r="E9784">
        <v>442.96</v>
      </c>
      <c r="F9784">
        <v>5415.93</v>
      </c>
      <c r="G9784">
        <v>532.84</v>
      </c>
      <c r="H9784">
        <v>387711.54</v>
      </c>
      <c r="I9784">
        <v>89.58</v>
      </c>
      <c r="J9784">
        <v>6.26</v>
      </c>
      <c r="K9784">
        <v>83.33</v>
      </c>
    </row>
    <row r="9785" spans="1:11" x14ac:dyDescent="0.3">
      <c r="A9785" t="s">
        <v>856</v>
      </c>
      <c r="B9785" s="2">
        <v>46142</v>
      </c>
      <c r="C9785">
        <v>387711.54</v>
      </c>
      <c r="D9785">
        <v>2040.33</v>
      </c>
      <c r="E9785">
        <v>435.77</v>
      </c>
      <c r="F9785">
        <v>5328.1</v>
      </c>
      <c r="G9785">
        <v>524.20000000000005</v>
      </c>
      <c r="H9785">
        <v>381423.48</v>
      </c>
      <c r="I9785">
        <v>88.13</v>
      </c>
      <c r="J9785">
        <v>6.26</v>
      </c>
      <c r="K9785">
        <v>81.87</v>
      </c>
    </row>
    <row r="9786" spans="1:11" x14ac:dyDescent="0.3">
      <c r="A9786" t="s">
        <v>856</v>
      </c>
      <c r="B9786" s="2">
        <v>46173</v>
      </c>
      <c r="C9786">
        <v>381423.48</v>
      </c>
      <c r="D9786">
        <v>2007.24</v>
      </c>
      <c r="E9786">
        <v>428.71</v>
      </c>
      <c r="F9786">
        <v>5241.68</v>
      </c>
      <c r="G9786">
        <v>515.69000000000005</v>
      </c>
      <c r="H9786">
        <v>375237.39</v>
      </c>
      <c r="I9786">
        <v>86.7</v>
      </c>
      <c r="J9786">
        <v>6.26</v>
      </c>
      <c r="K9786">
        <v>80.44</v>
      </c>
    </row>
    <row r="9787" spans="1:11" x14ac:dyDescent="0.3">
      <c r="A9787" t="s">
        <v>856</v>
      </c>
      <c r="B9787" s="2">
        <v>46203</v>
      </c>
      <c r="C9787">
        <v>375237.39</v>
      </c>
      <c r="D9787">
        <v>1974.69</v>
      </c>
      <c r="E9787">
        <v>421.75</v>
      </c>
      <c r="F9787">
        <v>5156.67</v>
      </c>
      <c r="G9787">
        <v>507.33</v>
      </c>
      <c r="H9787">
        <v>369151.64</v>
      </c>
      <c r="I9787">
        <v>85.29</v>
      </c>
      <c r="J9787">
        <v>6.26</v>
      </c>
      <c r="K9787">
        <v>79.040000000000006</v>
      </c>
    </row>
    <row r="9788" spans="1:11" x14ac:dyDescent="0.3">
      <c r="A9788" t="s">
        <v>856</v>
      </c>
      <c r="B9788" s="2">
        <v>46234</v>
      </c>
      <c r="C9788">
        <v>369151.64</v>
      </c>
      <c r="D9788">
        <v>1942.66</v>
      </c>
      <c r="E9788">
        <v>414.91</v>
      </c>
      <c r="F9788">
        <v>5073.04</v>
      </c>
      <c r="G9788">
        <v>499.1</v>
      </c>
      <c r="H9788">
        <v>363164.59</v>
      </c>
      <c r="I9788">
        <v>83.91</v>
      </c>
      <c r="J9788">
        <v>6.26</v>
      </c>
      <c r="K9788">
        <v>77.650000000000006</v>
      </c>
    </row>
    <row r="9789" spans="1:11" x14ac:dyDescent="0.3">
      <c r="A9789" t="s">
        <v>856</v>
      </c>
      <c r="B9789" s="2">
        <v>46265</v>
      </c>
      <c r="C9789">
        <v>363164.59</v>
      </c>
      <c r="D9789">
        <v>1911.15</v>
      </c>
      <c r="E9789">
        <v>408.18</v>
      </c>
      <c r="F9789">
        <v>4990.76</v>
      </c>
      <c r="G9789">
        <v>491.01</v>
      </c>
      <c r="H9789">
        <v>357274.63</v>
      </c>
      <c r="I9789">
        <v>82.55</v>
      </c>
      <c r="J9789">
        <v>6.26</v>
      </c>
      <c r="K9789">
        <v>76.290000000000006</v>
      </c>
    </row>
    <row r="9790" spans="1:11" x14ac:dyDescent="0.3">
      <c r="A9790" t="s">
        <v>856</v>
      </c>
      <c r="B9790" s="2">
        <v>46295</v>
      </c>
      <c r="C9790">
        <v>357274.63</v>
      </c>
      <c r="D9790">
        <v>1880.16</v>
      </c>
      <c r="E9790">
        <v>401.56</v>
      </c>
      <c r="F9790">
        <v>4909.82</v>
      </c>
      <c r="G9790">
        <v>483.04</v>
      </c>
      <c r="H9790">
        <v>351480.2</v>
      </c>
      <c r="I9790">
        <v>81.209999999999994</v>
      </c>
      <c r="J9790">
        <v>6.26</v>
      </c>
      <c r="K9790">
        <v>74.95</v>
      </c>
    </row>
    <row r="9791" spans="1:11" x14ac:dyDescent="0.3">
      <c r="A9791" t="s">
        <v>856</v>
      </c>
      <c r="B9791" s="2">
        <v>46326</v>
      </c>
      <c r="C9791">
        <v>351480.2</v>
      </c>
      <c r="D9791">
        <v>1849.66</v>
      </c>
      <c r="E9791">
        <v>395.05</v>
      </c>
      <c r="F9791">
        <v>4830.1899999999996</v>
      </c>
      <c r="G9791">
        <v>475.21</v>
      </c>
      <c r="H9791">
        <v>345779.75</v>
      </c>
      <c r="I9791">
        <v>79.89</v>
      </c>
      <c r="J9791">
        <v>6.26</v>
      </c>
      <c r="K9791">
        <v>73.64</v>
      </c>
    </row>
    <row r="9792" spans="1:11" x14ac:dyDescent="0.3">
      <c r="A9792" t="s">
        <v>856</v>
      </c>
      <c r="B9792" s="2">
        <v>46356</v>
      </c>
      <c r="C9792">
        <v>345779.75</v>
      </c>
      <c r="D9792">
        <v>1819.67</v>
      </c>
      <c r="E9792">
        <v>388.64</v>
      </c>
      <c r="F9792">
        <v>4751.8500000000004</v>
      </c>
      <c r="G9792">
        <v>467.5</v>
      </c>
      <c r="H9792">
        <v>340171.75</v>
      </c>
      <c r="I9792">
        <v>78.599999999999994</v>
      </c>
      <c r="J9792">
        <v>6.26</v>
      </c>
      <c r="K9792">
        <v>72.34</v>
      </c>
    </row>
    <row r="9793" spans="1:11" x14ac:dyDescent="0.3">
      <c r="A9793" t="s">
        <v>856</v>
      </c>
      <c r="B9793" s="2">
        <v>46387</v>
      </c>
      <c r="C9793">
        <v>340171.75</v>
      </c>
      <c r="D9793">
        <v>1790.15</v>
      </c>
      <c r="E9793">
        <v>382.34</v>
      </c>
      <c r="F9793">
        <v>4674.78</v>
      </c>
      <c r="G9793">
        <v>459.92</v>
      </c>
      <c r="H9793">
        <v>334654.71000000002</v>
      </c>
      <c r="I9793">
        <v>77.319999999999993</v>
      </c>
      <c r="J9793">
        <v>6.26</v>
      </c>
      <c r="K9793">
        <v>71.069999999999993</v>
      </c>
    </row>
    <row r="9794" spans="1:11" x14ac:dyDescent="0.3">
      <c r="A9794" t="s">
        <v>857</v>
      </c>
      <c r="B9794" s="2">
        <v>46053</v>
      </c>
      <c r="C9794">
        <v>285543.57</v>
      </c>
      <c r="D9794">
        <v>1453.65</v>
      </c>
      <c r="E9794">
        <v>384.78</v>
      </c>
      <c r="F9794">
        <v>3320.12</v>
      </c>
      <c r="G9794">
        <v>310.16000000000003</v>
      </c>
      <c r="H9794">
        <v>281528.51</v>
      </c>
      <c r="I9794">
        <v>59.07</v>
      </c>
      <c r="J9794">
        <v>7.02</v>
      </c>
      <c r="K9794">
        <v>52.05</v>
      </c>
    </row>
    <row r="9795" spans="1:11" x14ac:dyDescent="0.3">
      <c r="A9795" t="s">
        <v>857</v>
      </c>
      <c r="B9795" s="2">
        <v>46081</v>
      </c>
      <c r="C9795">
        <v>281528.51</v>
      </c>
      <c r="D9795">
        <v>1433.21</v>
      </c>
      <c r="E9795">
        <v>379.37</v>
      </c>
      <c r="F9795">
        <v>3273.43</v>
      </c>
      <c r="G9795">
        <v>305.8</v>
      </c>
      <c r="H9795">
        <v>277569.90999999997</v>
      </c>
      <c r="I9795">
        <v>58.24</v>
      </c>
      <c r="J9795">
        <v>7.02</v>
      </c>
      <c r="K9795">
        <v>51.22</v>
      </c>
    </row>
    <row r="9796" spans="1:11" x14ac:dyDescent="0.3">
      <c r="A9796" t="s">
        <v>857</v>
      </c>
      <c r="B9796" s="2">
        <v>46112</v>
      </c>
      <c r="C9796">
        <v>277569.90999999997</v>
      </c>
      <c r="D9796">
        <v>1413.06</v>
      </c>
      <c r="E9796">
        <v>374.03</v>
      </c>
      <c r="F9796">
        <v>3227.41</v>
      </c>
      <c r="G9796">
        <v>301.5</v>
      </c>
      <c r="H9796">
        <v>273666.96999999997</v>
      </c>
      <c r="I9796">
        <v>57.42</v>
      </c>
      <c r="J9796">
        <v>7.02</v>
      </c>
      <c r="K9796">
        <v>50.41</v>
      </c>
    </row>
    <row r="9797" spans="1:11" x14ac:dyDescent="0.3">
      <c r="A9797" t="s">
        <v>857</v>
      </c>
      <c r="B9797" s="2">
        <v>46142</v>
      </c>
      <c r="C9797">
        <v>273666.96999999997</v>
      </c>
      <c r="D9797">
        <v>1393.19</v>
      </c>
      <c r="E9797">
        <v>368.78</v>
      </c>
      <c r="F9797">
        <v>3182.02</v>
      </c>
      <c r="G9797">
        <v>297.26</v>
      </c>
      <c r="H9797">
        <v>269818.90999999997</v>
      </c>
      <c r="I9797">
        <v>56.61</v>
      </c>
      <c r="J9797">
        <v>7.02</v>
      </c>
      <c r="K9797">
        <v>49.6</v>
      </c>
    </row>
    <row r="9798" spans="1:11" x14ac:dyDescent="0.3">
      <c r="A9798" t="s">
        <v>857</v>
      </c>
      <c r="B9798" s="2">
        <v>46173</v>
      </c>
      <c r="C9798">
        <v>269818.90999999997</v>
      </c>
      <c r="D9798">
        <v>1373.6</v>
      </c>
      <c r="E9798">
        <v>363.59</v>
      </c>
      <c r="F9798">
        <v>3137.28</v>
      </c>
      <c r="G9798">
        <v>293.08</v>
      </c>
      <c r="H9798">
        <v>266024.96000000002</v>
      </c>
      <c r="I9798">
        <v>55.82</v>
      </c>
      <c r="J9798">
        <v>7.02</v>
      </c>
      <c r="K9798">
        <v>48.8</v>
      </c>
    </row>
    <row r="9799" spans="1:11" x14ac:dyDescent="0.3">
      <c r="A9799" t="s">
        <v>857</v>
      </c>
      <c r="B9799" s="2">
        <v>46203</v>
      </c>
      <c r="C9799">
        <v>266024.96000000002</v>
      </c>
      <c r="D9799">
        <v>1354.29</v>
      </c>
      <c r="E9799">
        <v>358.48</v>
      </c>
      <c r="F9799">
        <v>3093.17</v>
      </c>
      <c r="G9799">
        <v>288.95999999999998</v>
      </c>
      <c r="H9799">
        <v>262284.34999999998</v>
      </c>
      <c r="I9799">
        <v>55.03</v>
      </c>
      <c r="J9799">
        <v>7.02</v>
      </c>
      <c r="K9799">
        <v>48.02</v>
      </c>
    </row>
    <row r="9800" spans="1:11" x14ac:dyDescent="0.3">
      <c r="A9800" t="s">
        <v>857</v>
      </c>
      <c r="B9800" s="2">
        <v>46234</v>
      </c>
      <c r="C9800">
        <v>262284.34999999998</v>
      </c>
      <c r="D9800">
        <v>1335.25</v>
      </c>
      <c r="E9800">
        <v>353.44</v>
      </c>
      <c r="F9800">
        <v>3049.67</v>
      </c>
      <c r="G9800">
        <v>284.89999999999998</v>
      </c>
      <c r="H9800">
        <v>258596.34</v>
      </c>
      <c r="I9800">
        <v>54.26</v>
      </c>
      <c r="J9800">
        <v>7.02</v>
      </c>
      <c r="K9800">
        <v>47.24</v>
      </c>
    </row>
    <row r="9801" spans="1:11" x14ac:dyDescent="0.3">
      <c r="A9801" t="s">
        <v>857</v>
      </c>
      <c r="B9801" s="2">
        <v>46265</v>
      </c>
      <c r="C9801">
        <v>258596.34</v>
      </c>
      <c r="D9801">
        <v>1316.47</v>
      </c>
      <c r="E9801">
        <v>348.47</v>
      </c>
      <c r="F9801">
        <v>3006.79</v>
      </c>
      <c r="G9801">
        <v>280.89</v>
      </c>
      <c r="H9801">
        <v>254960.19</v>
      </c>
      <c r="I9801">
        <v>53.5</v>
      </c>
      <c r="J9801">
        <v>7.02</v>
      </c>
      <c r="K9801">
        <v>46.48</v>
      </c>
    </row>
    <row r="9802" spans="1:11" x14ac:dyDescent="0.3">
      <c r="A9802" t="s">
        <v>857</v>
      </c>
      <c r="B9802" s="2">
        <v>46295</v>
      </c>
      <c r="C9802">
        <v>254960.19</v>
      </c>
      <c r="D9802">
        <v>1297.96</v>
      </c>
      <c r="E9802">
        <v>343.57</v>
      </c>
      <c r="F9802">
        <v>2964.51</v>
      </c>
      <c r="G9802">
        <v>276.94</v>
      </c>
      <c r="H9802">
        <v>251375.17</v>
      </c>
      <c r="I9802">
        <v>52.74</v>
      </c>
      <c r="J9802">
        <v>7.02</v>
      </c>
      <c r="K9802">
        <v>45.73</v>
      </c>
    </row>
    <row r="9803" spans="1:11" x14ac:dyDescent="0.3">
      <c r="A9803" t="s">
        <v>857</v>
      </c>
      <c r="B9803" s="2">
        <v>46326</v>
      </c>
      <c r="C9803">
        <v>251375.17</v>
      </c>
      <c r="D9803">
        <v>1279.71</v>
      </c>
      <c r="E9803">
        <v>338.74</v>
      </c>
      <c r="F9803">
        <v>2922.83</v>
      </c>
      <c r="G9803">
        <v>273.05</v>
      </c>
      <c r="H9803">
        <v>247840.56</v>
      </c>
      <c r="I9803">
        <v>52</v>
      </c>
      <c r="J9803">
        <v>7.02</v>
      </c>
      <c r="K9803">
        <v>44.99</v>
      </c>
    </row>
    <row r="9804" spans="1:11" x14ac:dyDescent="0.3">
      <c r="A9804" t="s">
        <v>857</v>
      </c>
      <c r="B9804" s="2">
        <v>46356</v>
      </c>
      <c r="C9804">
        <v>247840.56</v>
      </c>
      <c r="D9804">
        <v>1261.71</v>
      </c>
      <c r="E9804">
        <v>333.97</v>
      </c>
      <c r="F9804">
        <v>2881.73</v>
      </c>
      <c r="G9804">
        <v>269.20999999999998</v>
      </c>
      <c r="H9804">
        <v>244355.64</v>
      </c>
      <c r="I9804">
        <v>51.27</v>
      </c>
      <c r="J9804">
        <v>7.02</v>
      </c>
      <c r="K9804">
        <v>44.26</v>
      </c>
    </row>
    <row r="9805" spans="1:11" x14ac:dyDescent="0.3">
      <c r="A9805" t="s">
        <v>857</v>
      </c>
      <c r="B9805" s="2">
        <v>46387</v>
      </c>
      <c r="C9805">
        <v>244355.64</v>
      </c>
      <c r="D9805">
        <v>1243.97</v>
      </c>
      <c r="E9805">
        <v>329.28</v>
      </c>
      <c r="F9805">
        <v>2841.21</v>
      </c>
      <c r="G9805">
        <v>265.42</v>
      </c>
      <c r="H9805">
        <v>240919.73</v>
      </c>
      <c r="I9805">
        <v>50.55</v>
      </c>
      <c r="J9805">
        <v>7.02</v>
      </c>
      <c r="K9805">
        <v>43.53</v>
      </c>
    </row>
    <row r="9806" spans="1:11" x14ac:dyDescent="0.3">
      <c r="A9806" t="s">
        <v>858</v>
      </c>
      <c r="B9806" s="2">
        <v>46053</v>
      </c>
      <c r="C9806">
        <v>450736.85</v>
      </c>
      <c r="D9806">
        <v>2599.25</v>
      </c>
      <c r="E9806">
        <v>596.11</v>
      </c>
      <c r="F9806">
        <v>4817.25</v>
      </c>
      <c r="G9806">
        <v>773.2</v>
      </c>
      <c r="H9806">
        <v>444550.29</v>
      </c>
      <c r="I9806">
        <v>102.58</v>
      </c>
      <c r="J9806">
        <v>7.33</v>
      </c>
      <c r="K9806">
        <v>95.25</v>
      </c>
    </row>
    <row r="9807" spans="1:11" x14ac:dyDescent="0.3">
      <c r="A9807" t="s">
        <v>858</v>
      </c>
      <c r="B9807" s="2">
        <v>46081</v>
      </c>
      <c r="C9807">
        <v>444550.29</v>
      </c>
      <c r="D9807">
        <v>2563.5700000000002</v>
      </c>
      <c r="E9807">
        <v>587.92999999999995</v>
      </c>
      <c r="F9807">
        <v>4751.13</v>
      </c>
      <c r="G9807">
        <v>762.59</v>
      </c>
      <c r="H9807">
        <v>438448.64000000001</v>
      </c>
      <c r="I9807">
        <v>101.18</v>
      </c>
      <c r="J9807">
        <v>7.33</v>
      </c>
      <c r="K9807">
        <v>93.84</v>
      </c>
    </row>
    <row r="9808" spans="1:11" x14ac:dyDescent="0.3">
      <c r="A9808" t="s">
        <v>858</v>
      </c>
      <c r="B9808" s="2">
        <v>46112</v>
      </c>
      <c r="C9808">
        <v>438448.64000000001</v>
      </c>
      <c r="D9808">
        <v>2528.39</v>
      </c>
      <c r="E9808">
        <v>579.86</v>
      </c>
      <c r="F9808">
        <v>4685.92</v>
      </c>
      <c r="G9808">
        <v>752.12</v>
      </c>
      <c r="H9808">
        <v>432430.74</v>
      </c>
      <c r="I9808">
        <v>99.79</v>
      </c>
      <c r="J9808">
        <v>7.33</v>
      </c>
      <c r="K9808">
        <v>92.45</v>
      </c>
    </row>
    <row r="9809" spans="1:11" x14ac:dyDescent="0.3">
      <c r="A9809" t="s">
        <v>858</v>
      </c>
      <c r="B9809" s="2">
        <v>46142</v>
      </c>
      <c r="C9809">
        <v>432430.74</v>
      </c>
      <c r="D9809">
        <v>2493.6799999999998</v>
      </c>
      <c r="E9809">
        <v>571.9</v>
      </c>
      <c r="F9809">
        <v>4621.6099999999997</v>
      </c>
      <c r="G9809">
        <v>741.8</v>
      </c>
      <c r="H9809">
        <v>426495.44</v>
      </c>
      <c r="I9809">
        <v>98.42</v>
      </c>
      <c r="J9809">
        <v>7.33</v>
      </c>
      <c r="K9809">
        <v>91.08</v>
      </c>
    </row>
    <row r="9810" spans="1:11" x14ac:dyDescent="0.3">
      <c r="A9810" t="s">
        <v>858</v>
      </c>
      <c r="B9810" s="2">
        <v>46173</v>
      </c>
      <c r="C9810">
        <v>426495.44</v>
      </c>
      <c r="D9810">
        <v>2459.46</v>
      </c>
      <c r="E9810">
        <v>564.04999999999995</v>
      </c>
      <c r="F9810">
        <v>4558.17</v>
      </c>
      <c r="G9810">
        <v>731.61</v>
      </c>
      <c r="H9810">
        <v>420641.6</v>
      </c>
      <c r="I9810">
        <v>97.07</v>
      </c>
      <c r="J9810">
        <v>7.33</v>
      </c>
      <c r="K9810">
        <v>89.73</v>
      </c>
    </row>
    <row r="9811" spans="1:11" x14ac:dyDescent="0.3">
      <c r="A9811" t="s">
        <v>858</v>
      </c>
      <c r="B9811" s="2">
        <v>46203</v>
      </c>
      <c r="C9811">
        <v>420641.6</v>
      </c>
      <c r="D9811">
        <v>2425.6999999999998</v>
      </c>
      <c r="E9811">
        <v>556.30999999999995</v>
      </c>
      <c r="F9811">
        <v>4495.6099999999997</v>
      </c>
      <c r="G9811">
        <v>721.57</v>
      </c>
      <c r="H9811">
        <v>414868.11</v>
      </c>
      <c r="I9811">
        <v>95.74</v>
      </c>
      <c r="J9811">
        <v>7.33</v>
      </c>
      <c r="K9811">
        <v>88.4</v>
      </c>
    </row>
    <row r="9812" spans="1:11" x14ac:dyDescent="0.3">
      <c r="A9812" t="s">
        <v>858</v>
      </c>
      <c r="B9812" s="2">
        <v>46234</v>
      </c>
      <c r="C9812">
        <v>414868.11</v>
      </c>
      <c r="D9812">
        <v>2392.41</v>
      </c>
      <c r="E9812">
        <v>548.66999999999996</v>
      </c>
      <c r="F9812">
        <v>4433.91</v>
      </c>
      <c r="G9812">
        <v>711.67</v>
      </c>
      <c r="H9812">
        <v>409173.87</v>
      </c>
      <c r="I9812">
        <v>94.42</v>
      </c>
      <c r="J9812">
        <v>7.33</v>
      </c>
      <c r="K9812">
        <v>87.09</v>
      </c>
    </row>
    <row r="9813" spans="1:11" x14ac:dyDescent="0.3">
      <c r="A9813" t="s">
        <v>858</v>
      </c>
      <c r="B9813" s="2">
        <v>46265</v>
      </c>
      <c r="C9813">
        <v>409173.87</v>
      </c>
      <c r="D9813">
        <v>2359.5700000000002</v>
      </c>
      <c r="E9813">
        <v>541.14</v>
      </c>
      <c r="F9813">
        <v>4373.05</v>
      </c>
      <c r="G9813">
        <v>701.9</v>
      </c>
      <c r="H9813">
        <v>403557.78</v>
      </c>
      <c r="I9813">
        <v>93.13</v>
      </c>
      <c r="J9813">
        <v>7.33</v>
      </c>
      <c r="K9813">
        <v>85.79</v>
      </c>
    </row>
    <row r="9814" spans="1:11" x14ac:dyDescent="0.3">
      <c r="A9814" t="s">
        <v>858</v>
      </c>
      <c r="B9814" s="2">
        <v>46295</v>
      </c>
      <c r="C9814">
        <v>403557.78</v>
      </c>
      <c r="D9814">
        <v>2327.1799999999998</v>
      </c>
      <c r="E9814">
        <v>533.71</v>
      </c>
      <c r="F9814">
        <v>4313.03</v>
      </c>
      <c r="G9814">
        <v>692.27</v>
      </c>
      <c r="H9814">
        <v>398018.77</v>
      </c>
      <c r="I9814">
        <v>91.85</v>
      </c>
      <c r="J9814">
        <v>7.33</v>
      </c>
      <c r="K9814">
        <v>84.51</v>
      </c>
    </row>
    <row r="9815" spans="1:11" x14ac:dyDescent="0.3">
      <c r="A9815" t="s">
        <v>858</v>
      </c>
      <c r="B9815" s="2">
        <v>46326</v>
      </c>
      <c r="C9815">
        <v>398018.77</v>
      </c>
      <c r="D9815">
        <v>2295.2399999999998</v>
      </c>
      <c r="E9815">
        <v>526.39</v>
      </c>
      <c r="F9815">
        <v>4253.83</v>
      </c>
      <c r="G9815">
        <v>682.77</v>
      </c>
      <c r="H9815">
        <v>392555.79</v>
      </c>
      <c r="I9815">
        <v>90.59</v>
      </c>
      <c r="J9815">
        <v>7.33</v>
      </c>
      <c r="K9815">
        <v>83.25</v>
      </c>
    </row>
    <row r="9816" spans="1:11" x14ac:dyDescent="0.3">
      <c r="A9816" t="s">
        <v>858</v>
      </c>
      <c r="B9816" s="2">
        <v>46356</v>
      </c>
      <c r="C9816">
        <v>392555.79</v>
      </c>
      <c r="D9816">
        <v>2263.7399999999998</v>
      </c>
      <c r="E9816">
        <v>519.16</v>
      </c>
      <c r="F9816">
        <v>4195.4399999999996</v>
      </c>
      <c r="G9816">
        <v>673.39</v>
      </c>
      <c r="H9816">
        <v>387167.79</v>
      </c>
      <c r="I9816">
        <v>89.34</v>
      </c>
      <c r="J9816">
        <v>7.33</v>
      </c>
      <c r="K9816">
        <v>82.01</v>
      </c>
    </row>
    <row r="9817" spans="1:11" x14ac:dyDescent="0.3">
      <c r="A9817" t="s">
        <v>858</v>
      </c>
      <c r="B9817" s="2">
        <v>46387</v>
      </c>
      <c r="C9817">
        <v>387167.79</v>
      </c>
      <c r="D9817">
        <v>2232.67</v>
      </c>
      <c r="E9817">
        <v>512.04</v>
      </c>
      <c r="F9817">
        <v>4137.8599999999997</v>
      </c>
      <c r="G9817">
        <v>664.15</v>
      </c>
      <c r="H9817">
        <v>381853.74</v>
      </c>
      <c r="I9817">
        <v>88.12</v>
      </c>
      <c r="J9817">
        <v>7.33</v>
      </c>
      <c r="K9817">
        <v>80.78</v>
      </c>
    </row>
    <row r="9818" spans="1:11" x14ac:dyDescent="0.3">
      <c r="A9818" t="s">
        <v>859</v>
      </c>
      <c r="B9818" s="2">
        <v>46053</v>
      </c>
      <c r="C9818">
        <v>470501.07</v>
      </c>
      <c r="D9818">
        <v>2606.1799999999998</v>
      </c>
      <c r="E9818">
        <v>622.48</v>
      </c>
      <c r="F9818">
        <v>3323.6</v>
      </c>
      <c r="G9818">
        <v>1419.73</v>
      </c>
      <c r="H9818">
        <v>465135.26</v>
      </c>
      <c r="I9818">
        <v>97.46</v>
      </c>
      <c r="J9818">
        <v>6.46</v>
      </c>
      <c r="K9818">
        <v>91</v>
      </c>
    </row>
    <row r="9819" spans="1:11" x14ac:dyDescent="0.3">
      <c r="A9819" t="s">
        <v>859</v>
      </c>
      <c r="B9819" s="2">
        <v>46081</v>
      </c>
      <c r="C9819">
        <v>465135.26</v>
      </c>
      <c r="D9819">
        <v>2576.46</v>
      </c>
      <c r="E9819">
        <v>615.38</v>
      </c>
      <c r="F9819">
        <v>3285.7</v>
      </c>
      <c r="G9819">
        <v>1403.54</v>
      </c>
      <c r="H9819">
        <v>459830.64</v>
      </c>
      <c r="I9819">
        <v>96.35</v>
      </c>
      <c r="J9819">
        <v>6.46</v>
      </c>
      <c r="K9819">
        <v>89.89</v>
      </c>
    </row>
    <row r="9820" spans="1:11" x14ac:dyDescent="0.3">
      <c r="A9820" t="s">
        <v>859</v>
      </c>
      <c r="B9820" s="2">
        <v>46112</v>
      </c>
      <c r="C9820">
        <v>459830.64</v>
      </c>
      <c r="D9820">
        <v>2547.08</v>
      </c>
      <c r="E9820">
        <v>608.36</v>
      </c>
      <c r="F9820">
        <v>3248.23</v>
      </c>
      <c r="G9820">
        <v>1387.54</v>
      </c>
      <c r="H9820">
        <v>454586.52</v>
      </c>
      <c r="I9820">
        <v>95.25</v>
      </c>
      <c r="J9820">
        <v>6.46</v>
      </c>
      <c r="K9820">
        <v>88.79</v>
      </c>
    </row>
    <row r="9821" spans="1:11" x14ac:dyDescent="0.3">
      <c r="A9821" t="s">
        <v>859</v>
      </c>
      <c r="B9821" s="2">
        <v>46142</v>
      </c>
      <c r="C9821">
        <v>454586.52</v>
      </c>
      <c r="D9821">
        <v>2518.0300000000002</v>
      </c>
      <c r="E9821">
        <v>601.41999999999996</v>
      </c>
      <c r="F9821">
        <v>3211.18</v>
      </c>
      <c r="G9821">
        <v>1371.71</v>
      </c>
      <c r="H9821">
        <v>449402.2</v>
      </c>
      <c r="I9821">
        <v>94.17</v>
      </c>
      <c r="J9821">
        <v>6.46</v>
      </c>
      <c r="K9821">
        <v>87.7</v>
      </c>
    </row>
    <row r="9822" spans="1:11" x14ac:dyDescent="0.3">
      <c r="A9822" t="s">
        <v>859</v>
      </c>
      <c r="B9822" s="2">
        <v>46173</v>
      </c>
      <c r="C9822">
        <v>449402.2</v>
      </c>
      <c r="D9822">
        <v>2489.31</v>
      </c>
      <c r="E9822">
        <v>594.55999999999995</v>
      </c>
      <c r="F9822">
        <v>3174.56</v>
      </c>
      <c r="G9822">
        <v>1356.07</v>
      </c>
      <c r="H9822">
        <v>444277.01</v>
      </c>
      <c r="I9822">
        <v>93.09</v>
      </c>
      <c r="J9822">
        <v>6.46</v>
      </c>
      <c r="K9822">
        <v>86.63</v>
      </c>
    </row>
    <row r="9823" spans="1:11" x14ac:dyDescent="0.3">
      <c r="A9823" t="s">
        <v>859</v>
      </c>
      <c r="B9823" s="2">
        <v>46203</v>
      </c>
      <c r="C9823">
        <v>444277.01</v>
      </c>
      <c r="D9823">
        <v>2460.92</v>
      </c>
      <c r="E9823">
        <v>587.78</v>
      </c>
      <c r="F9823">
        <v>3138.36</v>
      </c>
      <c r="G9823">
        <v>1340.6</v>
      </c>
      <c r="H9823">
        <v>439210.27</v>
      </c>
      <c r="I9823">
        <v>92.03</v>
      </c>
      <c r="J9823">
        <v>6.46</v>
      </c>
      <c r="K9823">
        <v>85.57</v>
      </c>
    </row>
    <row r="9824" spans="1:11" x14ac:dyDescent="0.3">
      <c r="A9824" t="s">
        <v>859</v>
      </c>
      <c r="B9824" s="2">
        <v>46234</v>
      </c>
      <c r="C9824">
        <v>439210.27</v>
      </c>
      <c r="D9824">
        <v>2432.86</v>
      </c>
      <c r="E9824">
        <v>581.08000000000004</v>
      </c>
      <c r="F9824">
        <v>3102.57</v>
      </c>
      <c r="G9824">
        <v>1325.31</v>
      </c>
      <c r="H9824">
        <v>434201.32</v>
      </c>
      <c r="I9824">
        <v>90.98</v>
      </c>
      <c r="J9824">
        <v>6.46</v>
      </c>
      <c r="K9824">
        <v>84.52</v>
      </c>
    </row>
    <row r="9825" spans="1:11" x14ac:dyDescent="0.3">
      <c r="A9825" t="s">
        <v>859</v>
      </c>
      <c r="B9825" s="2">
        <v>46265</v>
      </c>
      <c r="C9825">
        <v>434201.32</v>
      </c>
      <c r="D9825">
        <v>2405.11</v>
      </c>
      <c r="E9825">
        <v>574.45000000000005</v>
      </c>
      <c r="F9825">
        <v>3067.18</v>
      </c>
      <c r="G9825">
        <v>1310.2</v>
      </c>
      <c r="H9825">
        <v>429249.48</v>
      </c>
      <c r="I9825">
        <v>89.94</v>
      </c>
      <c r="J9825">
        <v>6.46</v>
      </c>
      <c r="K9825">
        <v>83.48</v>
      </c>
    </row>
    <row r="9826" spans="1:11" x14ac:dyDescent="0.3">
      <c r="A9826" t="s">
        <v>859</v>
      </c>
      <c r="B9826" s="2">
        <v>46295</v>
      </c>
      <c r="C9826">
        <v>429249.48</v>
      </c>
      <c r="D9826">
        <v>2377.6799999999998</v>
      </c>
      <c r="E9826">
        <v>567.9</v>
      </c>
      <c r="F9826">
        <v>3032.2</v>
      </c>
      <c r="G9826">
        <v>1295.26</v>
      </c>
      <c r="H9826">
        <v>424354.13</v>
      </c>
      <c r="I9826">
        <v>88.92</v>
      </c>
      <c r="J9826">
        <v>6.46</v>
      </c>
      <c r="K9826">
        <v>82.45</v>
      </c>
    </row>
    <row r="9827" spans="1:11" x14ac:dyDescent="0.3">
      <c r="A9827" t="s">
        <v>859</v>
      </c>
      <c r="B9827" s="2">
        <v>46326</v>
      </c>
      <c r="C9827">
        <v>424354.13</v>
      </c>
      <c r="D9827">
        <v>2350.5700000000002</v>
      </c>
      <c r="E9827">
        <v>561.41999999999996</v>
      </c>
      <c r="F9827">
        <v>2997.62</v>
      </c>
      <c r="G9827">
        <v>1280.48</v>
      </c>
      <c r="H9827">
        <v>419514.59</v>
      </c>
      <c r="I9827">
        <v>87.9</v>
      </c>
      <c r="J9827">
        <v>6.46</v>
      </c>
      <c r="K9827">
        <v>81.44</v>
      </c>
    </row>
    <row r="9828" spans="1:11" x14ac:dyDescent="0.3">
      <c r="A9828" t="s">
        <v>859</v>
      </c>
      <c r="B9828" s="2">
        <v>46356</v>
      </c>
      <c r="C9828">
        <v>419514.59</v>
      </c>
      <c r="D9828">
        <v>2323.7600000000002</v>
      </c>
      <c r="E9828">
        <v>555.02</v>
      </c>
      <c r="F9828">
        <v>2963.44</v>
      </c>
      <c r="G9828">
        <v>1265.8800000000001</v>
      </c>
      <c r="H9828">
        <v>414730.26</v>
      </c>
      <c r="I9828">
        <v>86.9</v>
      </c>
      <c r="J9828">
        <v>6.46</v>
      </c>
      <c r="K9828">
        <v>80.44</v>
      </c>
    </row>
    <row r="9829" spans="1:11" x14ac:dyDescent="0.3">
      <c r="A9829" t="s">
        <v>859</v>
      </c>
      <c r="B9829" s="2">
        <v>46387</v>
      </c>
      <c r="C9829">
        <v>414730.26</v>
      </c>
      <c r="D9829">
        <v>2297.2600000000002</v>
      </c>
      <c r="E9829">
        <v>548.69000000000005</v>
      </c>
      <c r="F9829">
        <v>2929.64</v>
      </c>
      <c r="G9829">
        <v>1251.45</v>
      </c>
      <c r="H9829">
        <v>410000.48</v>
      </c>
      <c r="I9829">
        <v>85.91</v>
      </c>
      <c r="J9829">
        <v>6.46</v>
      </c>
      <c r="K9829">
        <v>79.45</v>
      </c>
    </row>
    <row r="9830" spans="1:11" x14ac:dyDescent="0.3">
      <c r="A9830" t="s">
        <v>860</v>
      </c>
      <c r="B9830" s="2">
        <v>46053</v>
      </c>
      <c r="C9830">
        <v>324844.02</v>
      </c>
      <c r="D9830">
        <v>1743.06</v>
      </c>
      <c r="E9830">
        <v>437.95</v>
      </c>
      <c r="F9830">
        <v>3718.24</v>
      </c>
      <c r="G9830">
        <v>968.01</v>
      </c>
      <c r="H9830">
        <v>319719.82</v>
      </c>
      <c r="I9830">
        <v>67.14</v>
      </c>
      <c r="J9830">
        <v>7.36</v>
      </c>
      <c r="K9830">
        <v>59.78</v>
      </c>
    </row>
    <row r="9831" spans="1:11" x14ac:dyDescent="0.3">
      <c r="A9831" t="s">
        <v>860</v>
      </c>
      <c r="B9831" s="2">
        <v>46081</v>
      </c>
      <c r="C9831">
        <v>319719.82</v>
      </c>
      <c r="D9831">
        <v>1715.56</v>
      </c>
      <c r="E9831">
        <v>431.04</v>
      </c>
      <c r="F9831">
        <v>3659.59</v>
      </c>
      <c r="G9831">
        <v>952.74</v>
      </c>
      <c r="H9831">
        <v>314676.46000000002</v>
      </c>
      <c r="I9831">
        <v>66.08</v>
      </c>
      <c r="J9831">
        <v>7.36</v>
      </c>
      <c r="K9831">
        <v>58.72</v>
      </c>
    </row>
    <row r="9832" spans="1:11" x14ac:dyDescent="0.3">
      <c r="A9832" t="s">
        <v>860</v>
      </c>
      <c r="B9832" s="2">
        <v>46112</v>
      </c>
      <c r="C9832">
        <v>314676.46000000002</v>
      </c>
      <c r="D9832">
        <v>1688.5</v>
      </c>
      <c r="E9832">
        <v>424.24</v>
      </c>
      <c r="F9832">
        <v>3601.86</v>
      </c>
      <c r="G9832">
        <v>937.71</v>
      </c>
      <c r="H9832">
        <v>309712.65000000002</v>
      </c>
      <c r="I9832">
        <v>65.040000000000006</v>
      </c>
      <c r="J9832">
        <v>7.36</v>
      </c>
      <c r="K9832">
        <v>57.68</v>
      </c>
    </row>
    <row r="9833" spans="1:11" x14ac:dyDescent="0.3">
      <c r="A9833" t="s">
        <v>860</v>
      </c>
      <c r="B9833" s="2">
        <v>46142</v>
      </c>
      <c r="C9833">
        <v>309712.65000000002</v>
      </c>
      <c r="D9833">
        <v>1661.87</v>
      </c>
      <c r="E9833">
        <v>417.55</v>
      </c>
      <c r="F9833">
        <v>3545.05</v>
      </c>
      <c r="G9833">
        <v>922.92</v>
      </c>
      <c r="H9833">
        <v>304827.14</v>
      </c>
      <c r="I9833">
        <v>64.010000000000005</v>
      </c>
      <c r="J9833">
        <v>7.36</v>
      </c>
      <c r="K9833">
        <v>56.65</v>
      </c>
    </row>
    <row r="9834" spans="1:11" x14ac:dyDescent="0.3">
      <c r="A9834" t="s">
        <v>860</v>
      </c>
      <c r="B9834" s="2">
        <v>46173</v>
      </c>
      <c r="C9834">
        <v>304827.14</v>
      </c>
      <c r="D9834">
        <v>1635.65</v>
      </c>
      <c r="E9834">
        <v>410.96</v>
      </c>
      <c r="F9834">
        <v>3489.12</v>
      </c>
      <c r="G9834">
        <v>908.36</v>
      </c>
      <c r="H9834">
        <v>300018.7</v>
      </c>
      <c r="I9834">
        <v>63</v>
      </c>
      <c r="J9834">
        <v>7.36</v>
      </c>
      <c r="K9834">
        <v>55.64</v>
      </c>
    </row>
    <row r="9835" spans="1:11" x14ac:dyDescent="0.3">
      <c r="A9835" t="s">
        <v>860</v>
      </c>
      <c r="B9835" s="2">
        <v>46203</v>
      </c>
      <c r="C9835">
        <v>300018.7</v>
      </c>
      <c r="D9835">
        <v>1609.85</v>
      </c>
      <c r="E9835">
        <v>404.48</v>
      </c>
      <c r="F9835">
        <v>3434.09</v>
      </c>
      <c r="G9835">
        <v>894.03</v>
      </c>
      <c r="H9835">
        <v>295286.11</v>
      </c>
      <c r="I9835">
        <v>62.01</v>
      </c>
      <c r="J9835">
        <v>7.36</v>
      </c>
      <c r="K9835">
        <v>54.65</v>
      </c>
    </row>
    <row r="9836" spans="1:11" x14ac:dyDescent="0.3">
      <c r="A9836" t="s">
        <v>860</v>
      </c>
      <c r="B9836" s="2">
        <v>46234</v>
      </c>
      <c r="C9836">
        <v>295286.11</v>
      </c>
      <c r="D9836">
        <v>1584.46</v>
      </c>
      <c r="E9836">
        <v>398.1</v>
      </c>
      <c r="F9836">
        <v>3379.92</v>
      </c>
      <c r="G9836">
        <v>879.93</v>
      </c>
      <c r="H9836">
        <v>290628.17</v>
      </c>
      <c r="I9836">
        <v>61.03</v>
      </c>
      <c r="J9836">
        <v>7.36</v>
      </c>
      <c r="K9836">
        <v>53.67</v>
      </c>
    </row>
    <row r="9837" spans="1:11" x14ac:dyDescent="0.3">
      <c r="A9837" t="s">
        <v>860</v>
      </c>
      <c r="B9837" s="2">
        <v>46265</v>
      </c>
      <c r="C9837">
        <v>290628.17</v>
      </c>
      <c r="D9837">
        <v>1559.46</v>
      </c>
      <c r="E9837">
        <v>391.82</v>
      </c>
      <c r="F9837">
        <v>3326.6</v>
      </c>
      <c r="G9837">
        <v>866.05</v>
      </c>
      <c r="H9837">
        <v>286043.71000000002</v>
      </c>
      <c r="I9837">
        <v>60.07</v>
      </c>
      <c r="J9837">
        <v>7.36</v>
      </c>
      <c r="K9837">
        <v>52.71</v>
      </c>
    </row>
    <row r="9838" spans="1:11" x14ac:dyDescent="0.3">
      <c r="A9838" t="s">
        <v>860</v>
      </c>
      <c r="B9838" s="2">
        <v>46295</v>
      </c>
      <c r="C9838">
        <v>286043.71000000002</v>
      </c>
      <c r="D9838">
        <v>1534.86</v>
      </c>
      <c r="E9838">
        <v>385.64</v>
      </c>
      <c r="F9838">
        <v>3274.12</v>
      </c>
      <c r="G9838">
        <v>852.39</v>
      </c>
      <c r="H9838">
        <v>281531.56</v>
      </c>
      <c r="I9838">
        <v>59.12</v>
      </c>
      <c r="J9838">
        <v>7.36</v>
      </c>
      <c r="K9838">
        <v>51.76</v>
      </c>
    </row>
    <row r="9839" spans="1:11" x14ac:dyDescent="0.3">
      <c r="A9839" t="s">
        <v>860</v>
      </c>
      <c r="B9839" s="2">
        <v>46326</v>
      </c>
      <c r="C9839">
        <v>281531.56</v>
      </c>
      <c r="D9839">
        <v>1510.65</v>
      </c>
      <c r="E9839">
        <v>379.55</v>
      </c>
      <c r="F9839">
        <v>3222.48</v>
      </c>
      <c r="G9839">
        <v>838.94</v>
      </c>
      <c r="H9839">
        <v>277090.59000000003</v>
      </c>
      <c r="I9839">
        <v>58.19</v>
      </c>
      <c r="J9839">
        <v>7.36</v>
      </c>
      <c r="K9839">
        <v>50.83</v>
      </c>
    </row>
    <row r="9840" spans="1:11" x14ac:dyDescent="0.3">
      <c r="A9840" t="s">
        <v>860</v>
      </c>
      <c r="B9840" s="2">
        <v>46356</v>
      </c>
      <c r="C9840">
        <v>277090.59000000003</v>
      </c>
      <c r="D9840">
        <v>1486.82</v>
      </c>
      <c r="E9840">
        <v>373.57</v>
      </c>
      <c r="F9840">
        <v>3171.65</v>
      </c>
      <c r="G9840">
        <v>825.71</v>
      </c>
      <c r="H9840">
        <v>272719.67</v>
      </c>
      <c r="I9840">
        <v>57.27</v>
      </c>
      <c r="J9840">
        <v>7.36</v>
      </c>
      <c r="K9840">
        <v>49.91</v>
      </c>
    </row>
    <row r="9841" spans="1:11" x14ac:dyDescent="0.3">
      <c r="A9841" t="s">
        <v>860</v>
      </c>
      <c r="B9841" s="2">
        <v>46387</v>
      </c>
      <c r="C9841">
        <v>272719.67</v>
      </c>
      <c r="D9841">
        <v>1463.37</v>
      </c>
      <c r="E9841">
        <v>367.67</v>
      </c>
      <c r="F9841">
        <v>3121.61</v>
      </c>
      <c r="G9841">
        <v>812.68</v>
      </c>
      <c r="H9841">
        <v>268417.7</v>
      </c>
      <c r="I9841">
        <v>56.37</v>
      </c>
      <c r="J9841">
        <v>7.36</v>
      </c>
      <c r="K9841">
        <v>49.01</v>
      </c>
    </row>
    <row r="9842" spans="1:11" x14ac:dyDescent="0.3">
      <c r="A9842" t="s">
        <v>861</v>
      </c>
      <c r="B9842" s="2">
        <v>46053</v>
      </c>
      <c r="C9842">
        <v>268528.40000000002</v>
      </c>
      <c r="D9842">
        <v>1359.2</v>
      </c>
      <c r="E9842">
        <v>395.74</v>
      </c>
      <c r="F9842">
        <v>3048.16</v>
      </c>
      <c r="G9842">
        <v>702.95</v>
      </c>
      <c r="H9842">
        <v>264381.53999999998</v>
      </c>
      <c r="I9842">
        <v>55.51</v>
      </c>
      <c r="J9842">
        <v>6.02</v>
      </c>
      <c r="K9842">
        <v>49.49</v>
      </c>
    </row>
    <row r="9843" spans="1:11" x14ac:dyDescent="0.3">
      <c r="A9843" t="s">
        <v>861</v>
      </c>
      <c r="B9843" s="2">
        <v>46081</v>
      </c>
      <c r="C9843">
        <v>264381.53999999998</v>
      </c>
      <c r="D9843">
        <v>1338.21</v>
      </c>
      <c r="E9843">
        <v>389.63</v>
      </c>
      <c r="F9843">
        <v>3001.09</v>
      </c>
      <c r="G9843">
        <v>692.1</v>
      </c>
      <c r="H9843">
        <v>260298.72</v>
      </c>
      <c r="I9843">
        <v>54.65</v>
      </c>
      <c r="J9843">
        <v>6.02</v>
      </c>
      <c r="K9843">
        <v>48.64</v>
      </c>
    </row>
    <row r="9844" spans="1:11" x14ac:dyDescent="0.3">
      <c r="A9844" t="s">
        <v>861</v>
      </c>
      <c r="B9844" s="2">
        <v>46112</v>
      </c>
      <c r="C9844">
        <v>260298.72</v>
      </c>
      <c r="D9844">
        <v>1317.55</v>
      </c>
      <c r="E9844">
        <v>383.62</v>
      </c>
      <c r="F9844">
        <v>2954.75</v>
      </c>
      <c r="G9844">
        <v>681.41</v>
      </c>
      <c r="H9844">
        <v>256278.95</v>
      </c>
      <c r="I9844">
        <v>53.81</v>
      </c>
      <c r="J9844">
        <v>6.02</v>
      </c>
      <c r="K9844">
        <v>47.79</v>
      </c>
    </row>
    <row r="9845" spans="1:11" x14ac:dyDescent="0.3">
      <c r="A9845" t="s">
        <v>861</v>
      </c>
      <c r="B9845" s="2">
        <v>46142</v>
      </c>
      <c r="C9845">
        <v>256278.95</v>
      </c>
      <c r="D9845">
        <v>1297.2</v>
      </c>
      <c r="E9845">
        <v>377.69</v>
      </c>
      <c r="F9845">
        <v>2909.12</v>
      </c>
      <c r="G9845">
        <v>670.88</v>
      </c>
      <c r="H9845">
        <v>252321.26</v>
      </c>
      <c r="I9845">
        <v>52.98</v>
      </c>
      <c r="J9845">
        <v>6.02</v>
      </c>
      <c r="K9845">
        <v>46.96</v>
      </c>
    </row>
    <row r="9846" spans="1:11" x14ac:dyDescent="0.3">
      <c r="A9846" t="s">
        <v>861</v>
      </c>
      <c r="B9846" s="2">
        <v>46173</v>
      </c>
      <c r="C9846">
        <v>252321.26</v>
      </c>
      <c r="D9846">
        <v>1277.17</v>
      </c>
      <c r="E9846">
        <v>371.86</v>
      </c>
      <c r="F9846">
        <v>2864.19</v>
      </c>
      <c r="G9846">
        <v>660.52</v>
      </c>
      <c r="H9846">
        <v>248424.69</v>
      </c>
      <c r="I9846">
        <v>52.16</v>
      </c>
      <c r="J9846">
        <v>6.02</v>
      </c>
      <c r="K9846">
        <v>46.14</v>
      </c>
    </row>
    <row r="9847" spans="1:11" x14ac:dyDescent="0.3">
      <c r="A9847" t="s">
        <v>861</v>
      </c>
      <c r="B9847" s="2">
        <v>46203</v>
      </c>
      <c r="C9847">
        <v>248424.69</v>
      </c>
      <c r="D9847">
        <v>1257.44</v>
      </c>
      <c r="E9847">
        <v>366.12</v>
      </c>
      <c r="F9847">
        <v>2819.96</v>
      </c>
      <c r="G9847">
        <v>650.32000000000005</v>
      </c>
      <c r="H9847">
        <v>244588.29</v>
      </c>
      <c r="I9847">
        <v>51.36</v>
      </c>
      <c r="J9847">
        <v>6.02</v>
      </c>
      <c r="K9847">
        <v>45.34</v>
      </c>
    </row>
    <row r="9848" spans="1:11" x14ac:dyDescent="0.3">
      <c r="A9848" t="s">
        <v>861</v>
      </c>
      <c r="B9848" s="2">
        <v>46234</v>
      </c>
      <c r="C9848">
        <v>244588.29</v>
      </c>
      <c r="D9848">
        <v>1238.02</v>
      </c>
      <c r="E9848">
        <v>360.46</v>
      </c>
      <c r="F9848">
        <v>2776.41</v>
      </c>
      <c r="G9848">
        <v>640.28</v>
      </c>
      <c r="H9848">
        <v>240811.13</v>
      </c>
      <c r="I9848">
        <v>50.56</v>
      </c>
      <c r="J9848">
        <v>6.02</v>
      </c>
      <c r="K9848">
        <v>44.55</v>
      </c>
    </row>
    <row r="9849" spans="1:11" x14ac:dyDescent="0.3">
      <c r="A9849" t="s">
        <v>861</v>
      </c>
      <c r="B9849" s="2">
        <v>46265</v>
      </c>
      <c r="C9849">
        <v>240811.13</v>
      </c>
      <c r="D9849">
        <v>1218.9100000000001</v>
      </c>
      <c r="E9849">
        <v>354.9</v>
      </c>
      <c r="F9849">
        <v>2733.54</v>
      </c>
      <c r="G9849">
        <v>630.39</v>
      </c>
      <c r="H9849">
        <v>237092.31</v>
      </c>
      <c r="I9849">
        <v>49.78</v>
      </c>
      <c r="J9849">
        <v>6.02</v>
      </c>
      <c r="K9849">
        <v>43.76</v>
      </c>
    </row>
    <row r="9850" spans="1:11" x14ac:dyDescent="0.3">
      <c r="A9850" t="s">
        <v>861</v>
      </c>
      <c r="B9850" s="2">
        <v>46295</v>
      </c>
      <c r="C9850">
        <v>237092.31</v>
      </c>
      <c r="D9850">
        <v>1200.08</v>
      </c>
      <c r="E9850">
        <v>349.42</v>
      </c>
      <c r="F9850">
        <v>2691.32</v>
      </c>
      <c r="G9850">
        <v>620.66</v>
      </c>
      <c r="H9850">
        <v>233430.91</v>
      </c>
      <c r="I9850">
        <v>49.01</v>
      </c>
      <c r="J9850">
        <v>6.02</v>
      </c>
      <c r="K9850">
        <v>43</v>
      </c>
    </row>
    <row r="9851" spans="1:11" x14ac:dyDescent="0.3">
      <c r="A9851" t="s">
        <v>861</v>
      </c>
      <c r="B9851" s="2">
        <v>46326</v>
      </c>
      <c r="C9851">
        <v>233430.91</v>
      </c>
      <c r="D9851">
        <v>1181.55</v>
      </c>
      <c r="E9851">
        <v>344.02</v>
      </c>
      <c r="F9851">
        <v>2649.76</v>
      </c>
      <c r="G9851">
        <v>611.07000000000005</v>
      </c>
      <c r="H9851">
        <v>229826.06</v>
      </c>
      <c r="I9851">
        <v>48.26</v>
      </c>
      <c r="J9851">
        <v>6.02</v>
      </c>
      <c r="K9851">
        <v>42.24</v>
      </c>
    </row>
    <row r="9852" spans="1:11" x14ac:dyDescent="0.3">
      <c r="A9852" t="s">
        <v>861</v>
      </c>
      <c r="B9852" s="2">
        <v>46356</v>
      </c>
      <c r="C9852">
        <v>229826.06</v>
      </c>
      <c r="D9852">
        <v>1163.3</v>
      </c>
      <c r="E9852">
        <v>338.71</v>
      </c>
      <c r="F9852">
        <v>2608.84</v>
      </c>
      <c r="G9852">
        <v>601.64</v>
      </c>
      <c r="H9852">
        <v>226276.88</v>
      </c>
      <c r="I9852">
        <v>47.51</v>
      </c>
      <c r="J9852">
        <v>6.02</v>
      </c>
      <c r="K9852">
        <v>41.49</v>
      </c>
    </row>
    <row r="9853" spans="1:11" x14ac:dyDescent="0.3">
      <c r="A9853" t="s">
        <v>861</v>
      </c>
      <c r="B9853" s="2">
        <v>46387</v>
      </c>
      <c r="C9853">
        <v>226276.88</v>
      </c>
      <c r="D9853">
        <v>1145.3399999999999</v>
      </c>
      <c r="E9853">
        <v>333.48</v>
      </c>
      <c r="F9853">
        <v>2568.5500000000002</v>
      </c>
      <c r="G9853">
        <v>592.35</v>
      </c>
      <c r="H9853">
        <v>222782.51</v>
      </c>
      <c r="I9853">
        <v>46.78</v>
      </c>
      <c r="J9853">
        <v>6.02</v>
      </c>
      <c r="K9853">
        <v>40.76</v>
      </c>
    </row>
    <row r="9854" spans="1:11" x14ac:dyDescent="0.3">
      <c r="A9854" t="s">
        <v>862</v>
      </c>
      <c r="B9854" s="2">
        <v>46053</v>
      </c>
      <c r="C9854">
        <v>272080.15999999997</v>
      </c>
      <c r="D9854">
        <v>1580.56</v>
      </c>
      <c r="E9854">
        <v>354.51</v>
      </c>
      <c r="F9854">
        <v>2908.8</v>
      </c>
      <c r="G9854">
        <v>161.19999999999999</v>
      </c>
      <c r="H9854">
        <v>268655.65000000002</v>
      </c>
      <c r="I9854">
        <v>61.96</v>
      </c>
      <c r="J9854">
        <v>4.8099999999999996</v>
      </c>
      <c r="K9854">
        <v>57.14</v>
      </c>
    </row>
    <row r="9855" spans="1:11" x14ac:dyDescent="0.3">
      <c r="A9855" t="s">
        <v>862</v>
      </c>
      <c r="B9855" s="2">
        <v>46081</v>
      </c>
      <c r="C9855">
        <v>268655.65000000002</v>
      </c>
      <c r="D9855">
        <v>1560.67</v>
      </c>
      <c r="E9855">
        <v>350.05</v>
      </c>
      <c r="F9855">
        <v>2872.19</v>
      </c>
      <c r="G9855">
        <v>159.16999999999999</v>
      </c>
      <c r="H9855">
        <v>265274.23999999999</v>
      </c>
      <c r="I9855">
        <v>61.18</v>
      </c>
      <c r="J9855">
        <v>4.8099999999999996</v>
      </c>
      <c r="K9855">
        <v>56.36</v>
      </c>
    </row>
    <row r="9856" spans="1:11" x14ac:dyDescent="0.3">
      <c r="A9856" t="s">
        <v>862</v>
      </c>
      <c r="B9856" s="2">
        <v>46112</v>
      </c>
      <c r="C9856">
        <v>265274.23999999999</v>
      </c>
      <c r="D9856">
        <v>1541.02</v>
      </c>
      <c r="E9856">
        <v>345.64</v>
      </c>
      <c r="F9856">
        <v>2836.04</v>
      </c>
      <c r="G9856">
        <v>157.16999999999999</v>
      </c>
      <c r="H9856">
        <v>261935.39</v>
      </c>
      <c r="I9856">
        <v>60.41</v>
      </c>
      <c r="J9856">
        <v>4.8099999999999996</v>
      </c>
      <c r="K9856">
        <v>55.59</v>
      </c>
    </row>
    <row r="9857" spans="1:11" x14ac:dyDescent="0.3">
      <c r="A9857" t="s">
        <v>862</v>
      </c>
      <c r="B9857" s="2">
        <v>46142</v>
      </c>
      <c r="C9857">
        <v>261935.39</v>
      </c>
      <c r="D9857">
        <v>1521.63</v>
      </c>
      <c r="E9857">
        <v>341.29</v>
      </c>
      <c r="F9857">
        <v>2800.34</v>
      </c>
      <c r="G9857">
        <v>155.19</v>
      </c>
      <c r="H9857">
        <v>258638.56</v>
      </c>
      <c r="I9857">
        <v>59.65</v>
      </c>
      <c r="J9857">
        <v>4.8099999999999996</v>
      </c>
      <c r="K9857">
        <v>54.83</v>
      </c>
    </row>
    <row r="9858" spans="1:11" x14ac:dyDescent="0.3">
      <c r="A9858" t="s">
        <v>862</v>
      </c>
      <c r="B9858" s="2">
        <v>46173</v>
      </c>
      <c r="C9858">
        <v>258638.56</v>
      </c>
      <c r="D9858">
        <v>1502.47</v>
      </c>
      <c r="E9858">
        <v>337</v>
      </c>
      <c r="F9858">
        <v>2765.09</v>
      </c>
      <c r="G9858">
        <v>153.24</v>
      </c>
      <c r="H9858">
        <v>255383.23</v>
      </c>
      <c r="I9858">
        <v>58.9</v>
      </c>
      <c r="J9858">
        <v>4.8099999999999996</v>
      </c>
      <c r="K9858">
        <v>54.08</v>
      </c>
    </row>
    <row r="9859" spans="1:11" x14ac:dyDescent="0.3">
      <c r="A9859" t="s">
        <v>862</v>
      </c>
      <c r="B9859" s="2">
        <v>46203</v>
      </c>
      <c r="C9859">
        <v>255383.23</v>
      </c>
      <c r="D9859">
        <v>1483.56</v>
      </c>
      <c r="E9859">
        <v>332.75</v>
      </c>
      <c r="F9859">
        <v>2730.29</v>
      </c>
      <c r="G9859">
        <v>151.31</v>
      </c>
      <c r="H9859">
        <v>252168.87</v>
      </c>
      <c r="I9859">
        <v>58.16</v>
      </c>
      <c r="J9859">
        <v>4.8099999999999996</v>
      </c>
      <c r="K9859">
        <v>53.34</v>
      </c>
    </row>
    <row r="9860" spans="1:11" x14ac:dyDescent="0.3">
      <c r="A9860" t="s">
        <v>862</v>
      </c>
      <c r="B9860" s="2">
        <v>46234</v>
      </c>
      <c r="C9860">
        <v>252168.87</v>
      </c>
      <c r="D9860">
        <v>1464.89</v>
      </c>
      <c r="E9860">
        <v>328.57</v>
      </c>
      <c r="F9860">
        <v>2695.93</v>
      </c>
      <c r="G9860">
        <v>149.41</v>
      </c>
      <c r="H9860">
        <v>248994.97</v>
      </c>
      <c r="I9860">
        <v>57.43</v>
      </c>
      <c r="J9860">
        <v>4.8099999999999996</v>
      </c>
      <c r="K9860">
        <v>52.61</v>
      </c>
    </row>
    <row r="9861" spans="1:11" x14ac:dyDescent="0.3">
      <c r="A9861" t="s">
        <v>862</v>
      </c>
      <c r="B9861" s="2">
        <v>46265</v>
      </c>
      <c r="C9861">
        <v>248994.97</v>
      </c>
      <c r="D9861">
        <v>1446.45</v>
      </c>
      <c r="E9861">
        <v>324.43</v>
      </c>
      <c r="F9861">
        <v>2662</v>
      </c>
      <c r="G9861">
        <v>147.53</v>
      </c>
      <c r="H9861">
        <v>245861.02</v>
      </c>
      <c r="I9861">
        <v>56.7</v>
      </c>
      <c r="J9861">
        <v>4.8099999999999996</v>
      </c>
      <c r="K9861">
        <v>51.89</v>
      </c>
    </row>
    <row r="9862" spans="1:11" x14ac:dyDescent="0.3">
      <c r="A9862" t="s">
        <v>862</v>
      </c>
      <c r="B9862" s="2">
        <v>46295</v>
      </c>
      <c r="C9862">
        <v>245861.02</v>
      </c>
      <c r="D9862">
        <v>1428.25</v>
      </c>
      <c r="E9862">
        <v>320.35000000000002</v>
      </c>
      <c r="F9862">
        <v>2628.49</v>
      </c>
      <c r="G9862">
        <v>145.66999999999999</v>
      </c>
      <c r="H9862">
        <v>242766.51</v>
      </c>
      <c r="I9862">
        <v>55.99</v>
      </c>
      <c r="J9862">
        <v>4.8099999999999996</v>
      </c>
      <c r="K9862">
        <v>51.17</v>
      </c>
    </row>
    <row r="9863" spans="1:11" x14ac:dyDescent="0.3">
      <c r="A9863" t="s">
        <v>862</v>
      </c>
      <c r="B9863" s="2">
        <v>46326</v>
      </c>
      <c r="C9863">
        <v>242766.51</v>
      </c>
      <c r="D9863">
        <v>1410.27</v>
      </c>
      <c r="E9863">
        <v>316.32</v>
      </c>
      <c r="F9863">
        <v>2595.41</v>
      </c>
      <c r="G9863">
        <v>143.84</v>
      </c>
      <c r="H9863">
        <v>239710.96</v>
      </c>
      <c r="I9863">
        <v>55.28</v>
      </c>
      <c r="J9863">
        <v>4.8099999999999996</v>
      </c>
      <c r="K9863">
        <v>50.47</v>
      </c>
    </row>
    <row r="9864" spans="1:11" x14ac:dyDescent="0.3">
      <c r="A9864" t="s">
        <v>862</v>
      </c>
      <c r="B9864" s="2">
        <v>46356</v>
      </c>
      <c r="C9864">
        <v>239710.96</v>
      </c>
      <c r="D9864">
        <v>1392.52</v>
      </c>
      <c r="E9864">
        <v>312.33</v>
      </c>
      <c r="F9864">
        <v>2562.7399999999998</v>
      </c>
      <c r="G9864">
        <v>142.03</v>
      </c>
      <c r="H9864">
        <v>236693.86</v>
      </c>
      <c r="I9864">
        <v>54.59</v>
      </c>
      <c r="J9864">
        <v>4.8099999999999996</v>
      </c>
      <c r="K9864">
        <v>49.77</v>
      </c>
    </row>
    <row r="9865" spans="1:11" x14ac:dyDescent="0.3">
      <c r="A9865" t="s">
        <v>862</v>
      </c>
      <c r="B9865" s="2">
        <v>46387</v>
      </c>
      <c r="C9865">
        <v>236693.86</v>
      </c>
      <c r="D9865">
        <v>1374.99</v>
      </c>
      <c r="E9865">
        <v>308.39999999999998</v>
      </c>
      <c r="F9865">
        <v>2530.48</v>
      </c>
      <c r="G9865">
        <v>140.24</v>
      </c>
      <c r="H9865">
        <v>233714.73</v>
      </c>
      <c r="I9865">
        <v>53.9</v>
      </c>
      <c r="J9865">
        <v>4.8099999999999996</v>
      </c>
      <c r="K9865">
        <v>49.09</v>
      </c>
    </row>
    <row r="9866" spans="1:11" x14ac:dyDescent="0.3">
      <c r="A9866" t="s">
        <v>863</v>
      </c>
      <c r="B9866" s="2">
        <v>46053</v>
      </c>
      <c r="C9866">
        <v>449164.06</v>
      </c>
      <c r="D9866">
        <v>2793.8</v>
      </c>
      <c r="E9866">
        <v>1916.97</v>
      </c>
      <c r="F9866">
        <v>6356.29</v>
      </c>
      <c r="G9866">
        <v>261.29000000000002</v>
      </c>
      <c r="H9866">
        <v>440629.52</v>
      </c>
      <c r="I9866">
        <v>92.69</v>
      </c>
      <c r="J9866">
        <v>5.09</v>
      </c>
      <c r="K9866">
        <v>87.59</v>
      </c>
    </row>
    <row r="9867" spans="1:11" x14ac:dyDescent="0.3">
      <c r="A9867" t="s">
        <v>863</v>
      </c>
      <c r="B9867" s="2">
        <v>46081</v>
      </c>
      <c r="C9867">
        <v>440629.52</v>
      </c>
      <c r="D9867">
        <v>2740.72</v>
      </c>
      <c r="E9867">
        <v>1880.54</v>
      </c>
      <c r="F9867">
        <v>6235.51</v>
      </c>
      <c r="G9867">
        <v>256.32</v>
      </c>
      <c r="H9867">
        <v>432257.14</v>
      </c>
      <c r="I9867">
        <v>90.93</v>
      </c>
      <c r="J9867">
        <v>5.09</v>
      </c>
      <c r="K9867">
        <v>85.83</v>
      </c>
    </row>
    <row r="9868" spans="1:11" x14ac:dyDescent="0.3">
      <c r="A9868" t="s">
        <v>863</v>
      </c>
      <c r="B9868" s="2">
        <v>46112</v>
      </c>
      <c r="C9868">
        <v>432257.14</v>
      </c>
      <c r="D9868">
        <v>2688.64</v>
      </c>
      <c r="E9868">
        <v>1844.81</v>
      </c>
      <c r="F9868">
        <v>6117.03</v>
      </c>
      <c r="G9868">
        <v>251.45</v>
      </c>
      <c r="H9868">
        <v>424043.85</v>
      </c>
      <c r="I9868">
        <v>89.2</v>
      </c>
      <c r="J9868">
        <v>5.09</v>
      </c>
      <c r="K9868">
        <v>84.11</v>
      </c>
    </row>
    <row r="9869" spans="1:11" x14ac:dyDescent="0.3">
      <c r="A9869" t="s">
        <v>863</v>
      </c>
      <c r="B9869" s="2">
        <v>46142</v>
      </c>
      <c r="C9869">
        <v>424043.85</v>
      </c>
      <c r="D9869">
        <v>2637.55</v>
      </c>
      <c r="E9869">
        <v>1809.76</v>
      </c>
      <c r="F9869">
        <v>6000.8</v>
      </c>
      <c r="G9869">
        <v>246.68</v>
      </c>
      <c r="H9869">
        <v>415986.61</v>
      </c>
      <c r="I9869">
        <v>87.5</v>
      </c>
      <c r="J9869">
        <v>5.09</v>
      </c>
      <c r="K9869">
        <v>82.41</v>
      </c>
    </row>
    <row r="9870" spans="1:11" x14ac:dyDescent="0.3">
      <c r="A9870" t="s">
        <v>863</v>
      </c>
      <c r="B9870" s="2">
        <v>46173</v>
      </c>
      <c r="C9870">
        <v>415986.61</v>
      </c>
      <c r="D9870">
        <v>2587.44</v>
      </c>
      <c r="E9870">
        <v>1775.37</v>
      </c>
      <c r="F9870">
        <v>5886.78</v>
      </c>
      <c r="G9870">
        <v>241.99</v>
      </c>
      <c r="H9870">
        <v>408082.47</v>
      </c>
      <c r="I9870">
        <v>85.84</v>
      </c>
      <c r="J9870">
        <v>5.09</v>
      </c>
      <c r="K9870">
        <v>80.75</v>
      </c>
    </row>
    <row r="9871" spans="1:11" x14ac:dyDescent="0.3">
      <c r="A9871" t="s">
        <v>863</v>
      </c>
      <c r="B9871" s="2">
        <v>46203</v>
      </c>
      <c r="C9871">
        <v>408082.47</v>
      </c>
      <c r="D9871">
        <v>2538.27</v>
      </c>
      <c r="E9871">
        <v>1741.64</v>
      </c>
      <c r="F9871">
        <v>5774.93</v>
      </c>
      <c r="G9871">
        <v>237.39</v>
      </c>
      <c r="H9871">
        <v>400328.52</v>
      </c>
      <c r="I9871">
        <v>84.21</v>
      </c>
      <c r="J9871">
        <v>5.09</v>
      </c>
      <c r="K9871">
        <v>79.12</v>
      </c>
    </row>
    <row r="9872" spans="1:11" x14ac:dyDescent="0.3">
      <c r="A9872" t="s">
        <v>863</v>
      </c>
      <c r="B9872" s="2">
        <v>46234</v>
      </c>
      <c r="C9872">
        <v>400328.52</v>
      </c>
      <c r="D9872">
        <v>2490.04</v>
      </c>
      <c r="E9872">
        <v>1708.54</v>
      </c>
      <c r="F9872">
        <v>5665.2</v>
      </c>
      <c r="G9872">
        <v>232.88</v>
      </c>
      <c r="H9872">
        <v>392721.9</v>
      </c>
      <c r="I9872">
        <v>82.61</v>
      </c>
      <c r="J9872">
        <v>5.09</v>
      </c>
      <c r="K9872">
        <v>77.52</v>
      </c>
    </row>
    <row r="9873" spans="1:11" x14ac:dyDescent="0.3">
      <c r="A9873" t="s">
        <v>863</v>
      </c>
      <c r="B9873" s="2">
        <v>46265</v>
      </c>
      <c r="C9873">
        <v>392721.9</v>
      </c>
      <c r="D9873">
        <v>2442.73</v>
      </c>
      <c r="E9873">
        <v>1676.08</v>
      </c>
      <c r="F9873">
        <v>5557.55</v>
      </c>
      <c r="G9873">
        <v>228.45</v>
      </c>
      <c r="H9873">
        <v>385259.81</v>
      </c>
      <c r="I9873">
        <v>81.040000000000006</v>
      </c>
      <c r="J9873">
        <v>5.09</v>
      </c>
      <c r="K9873">
        <v>75.95</v>
      </c>
    </row>
    <row r="9874" spans="1:11" x14ac:dyDescent="0.3">
      <c r="A9874" t="s">
        <v>863</v>
      </c>
      <c r="B9874" s="2">
        <v>46295</v>
      </c>
      <c r="C9874">
        <v>385259.81</v>
      </c>
      <c r="D9874">
        <v>2396.3200000000002</v>
      </c>
      <c r="E9874">
        <v>1644.23</v>
      </c>
      <c r="F9874">
        <v>5451.95</v>
      </c>
      <c r="G9874">
        <v>224.11</v>
      </c>
      <c r="H9874">
        <v>377939.51</v>
      </c>
      <c r="I9874">
        <v>79.5</v>
      </c>
      <c r="J9874">
        <v>5.09</v>
      </c>
      <c r="K9874">
        <v>74.41</v>
      </c>
    </row>
    <row r="9875" spans="1:11" x14ac:dyDescent="0.3">
      <c r="A9875" t="s">
        <v>863</v>
      </c>
      <c r="B9875" s="2">
        <v>46326</v>
      </c>
      <c r="C9875">
        <v>377939.51</v>
      </c>
      <c r="D9875">
        <v>2350.7800000000002</v>
      </c>
      <c r="E9875">
        <v>1612.99</v>
      </c>
      <c r="F9875">
        <v>5348.36</v>
      </c>
      <c r="G9875">
        <v>219.86</v>
      </c>
      <c r="H9875">
        <v>370758.3</v>
      </c>
      <c r="I9875">
        <v>77.989999999999995</v>
      </c>
      <c r="J9875">
        <v>5.09</v>
      </c>
      <c r="K9875">
        <v>72.900000000000006</v>
      </c>
    </row>
    <row r="9876" spans="1:11" x14ac:dyDescent="0.3">
      <c r="A9876" t="s">
        <v>863</v>
      </c>
      <c r="B9876" s="2">
        <v>46356</v>
      </c>
      <c r="C9876">
        <v>370758.3</v>
      </c>
      <c r="D9876">
        <v>2306.12</v>
      </c>
      <c r="E9876">
        <v>1582.34</v>
      </c>
      <c r="F9876">
        <v>5246.74</v>
      </c>
      <c r="G9876">
        <v>215.68</v>
      </c>
      <c r="H9876">
        <v>363713.54</v>
      </c>
      <c r="I9876">
        <v>76.510000000000005</v>
      </c>
      <c r="J9876">
        <v>5.09</v>
      </c>
      <c r="K9876">
        <v>71.41</v>
      </c>
    </row>
    <row r="9877" spans="1:11" x14ac:dyDescent="0.3">
      <c r="A9877" t="s">
        <v>863</v>
      </c>
      <c r="B9877" s="2">
        <v>46387</v>
      </c>
      <c r="C9877">
        <v>363713.54</v>
      </c>
      <c r="D9877">
        <v>2262.3000000000002</v>
      </c>
      <c r="E9877">
        <v>1552.28</v>
      </c>
      <c r="F9877">
        <v>5147.05</v>
      </c>
      <c r="G9877">
        <v>211.58</v>
      </c>
      <c r="H9877">
        <v>356802.64</v>
      </c>
      <c r="I9877">
        <v>75.05</v>
      </c>
      <c r="J9877">
        <v>5.09</v>
      </c>
      <c r="K9877">
        <v>69.959999999999994</v>
      </c>
    </row>
    <row r="9878" spans="1:11" x14ac:dyDescent="0.3">
      <c r="A9878" t="s">
        <v>864</v>
      </c>
      <c r="B9878" s="2">
        <v>46053</v>
      </c>
      <c r="C9878">
        <v>293220.45</v>
      </c>
      <c r="D9878">
        <v>1687.48</v>
      </c>
      <c r="E9878">
        <v>293</v>
      </c>
      <c r="F9878">
        <v>4038.61</v>
      </c>
      <c r="G9878">
        <v>121.62</v>
      </c>
      <c r="H9878">
        <v>288767.23</v>
      </c>
      <c r="I9878">
        <v>60.62</v>
      </c>
      <c r="J9878">
        <v>5.49</v>
      </c>
      <c r="K9878">
        <v>55.14</v>
      </c>
    </row>
    <row r="9879" spans="1:11" x14ac:dyDescent="0.3">
      <c r="A9879" t="s">
        <v>864</v>
      </c>
      <c r="B9879" s="2">
        <v>46081</v>
      </c>
      <c r="C9879">
        <v>288767.23</v>
      </c>
      <c r="D9879">
        <v>1661.86</v>
      </c>
      <c r="E9879">
        <v>288.55</v>
      </c>
      <c r="F9879">
        <v>3977.27</v>
      </c>
      <c r="G9879">
        <v>119.77</v>
      </c>
      <c r="H9879">
        <v>284381.63</v>
      </c>
      <c r="I9879">
        <v>59.7</v>
      </c>
      <c r="J9879">
        <v>5.49</v>
      </c>
      <c r="K9879">
        <v>54.21</v>
      </c>
    </row>
    <row r="9880" spans="1:11" x14ac:dyDescent="0.3">
      <c r="A9880" t="s">
        <v>864</v>
      </c>
      <c r="B9880" s="2">
        <v>46112</v>
      </c>
      <c r="C9880">
        <v>284381.63</v>
      </c>
      <c r="D9880">
        <v>1636.62</v>
      </c>
      <c r="E9880">
        <v>284.17</v>
      </c>
      <c r="F9880">
        <v>3916.87</v>
      </c>
      <c r="G9880">
        <v>117.95</v>
      </c>
      <c r="H9880">
        <v>280062.65000000002</v>
      </c>
      <c r="I9880">
        <v>58.8</v>
      </c>
      <c r="J9880">
        <v>5.49</v>
      </c>
      <c r="K9880">
        <v>53.31</v>
      </c>
    </row>
    <row r="9881" spans="1:11" x14ac:dyDescent="0.3">
      <c r="A9881" t="s">
        <v>864</v>
      </c>
      <c r="B9881" s="2">
        <v>46142</v>
      </c>
      <c r="C9881">
        <v>280062.65000000002</v>
      </c>
      <c r="D9881">
        <v>1611.76</v>
      </c>
      <c r="E9881">
        <v>279.85000000000002</v>
      </c>
      <c r="F9881">
        <v>3857.38</v>
      </c>
      <c r="G9881">
        <v>116.16</v>
      </c>
      <c r="H9881">
        <v>275809.25</v>
      </c>
      <c r="I9881">
        <v>57.9</v>
      </c>
      <c r="J9881">
        <v>5.49</v>
      </c>
      <c r="K9881">
        <v>52.41</v>
      </c>
    </row>
    <row r="9882" spans="1:11" x14ac:dyDescent="0.3">
      <c r="A9882" t="s">
        <v>864</v>
      </c>
      <c r="B9882" s="2">
        <v>46173</v>
      </c>
      <c r="C9882">
        <v>275809.25</v>
      </c>
      <c r="D9882">
        <v>1587.28</v>
      </c>
      <c r="E9882">
        <v>275.60000000000002</v>
      </c>
      <c r="F9882">
        <v>3798.8</v>
      </c>
      <c r="G9882">
        <v>114.4</v>
      </c>
      <c r="H9882">
        <v>271620.46000000002</v>
      </c>
      <c r="I9882">
        <v>57.02</v>
      </c>
      <c r="J9882">
        <v>5.49</v>
      </c>
      <c r="K9882">
        <v>51.54</v>
      </c>
    </row>
    <row r="9883" spans="1:11" x14ac:dyDescent="0.3">
      <c r="A9883" t="s">
        <v>864</v>
      </c>
      <c r="B9883" s="2">
        <v>46203</v>
      </c>
      <c r="C9883">
        <v>271620.46000000002</v>
      </c>
      <c r="D9883">
        <v>1563.18</v>
      </c>
      <c r="E9883">
        <v>271.42</v>
      </c>
      <c r="F9883">
        <v>3741.1</v>
      </c>
      <c r="G9883">
        <v>112.66</v>
      </c>
      <c r="H9883">
        <v>267495.28000000003</v>
      </c>
      <c r="I9883">
        <v>56.16</v>
      </c>
      <c r="J9883">
        <v>5.49</v>
      </c>
      <c r="K9883">
        <v>50.67</v>
      </c>
    </row>
    <row r="9884" spans="1:11" x14ac:dyDescent="0.3">
      <c r="A9884" t="s">
        <v>864</v>
      </c>
      <c r="B9884" s="2">
        <v>46234</v>
      </c>
      <c r="C9884">
        <v>267495.28000000003</v>
      </c>
      <c r="D9884">
        <v>1539.44</v>
      </c>
      <c r="E9884">
        <v>267.29000000000002</v>
      </c>
      <c r="F9884">
        <v>3684.29</v>
      </c>
      <c r="G9884">
        <v>110.95</v>
      </c>
      <c r="H9884">
        <v>263432.75</v>
      </c>
      <c r="I9884">
        <v>55.31</v>
      </c>
      <c r="J9884">
        <v>5.49</v>
      </c>
      <c r="K9884">
        <v>49.82</v>
      </c>
    </row>
    <row r="9885" spans="1:11" x14ac:dyDescent="0.3">
      <c r="A9885" t="s">
        <v>864</v>
      </c>
      <c r="B9885" s="2">
        <v>46265</v>
      </c>
      <c r="C9885">
        <v>263432.75</v>
      </c>
      <c r="D9885">
        <v>1516.06</v>
      </c>
      <c r="E9885">
        <v>263.24</v>
      </c>
      <c r="F9885">
        <v>3628.33</v>
      </c>
      <c r="G9885">
        <v>109.26</v>
      </c>
      <c r="H9885">
        <v>259431.92</v>
      </c>
      <c r="I9885">
        <v>54.47</v>
      </c>
      <c r="J9885">
        <v>5.49</v>
      </c>
      <c r="K9885">
        <v>48.98</v>
      </c>
    </row>
    <row r="9886" spans="1:11" x14ac:dyDescent="0.3">
      <c r="A9886" t="s">
        <v>864</v>
      </c>
      <c r="B9886" s="2">
        <v>46295</v>
      </c>
      <c r="C9886">
        <v>259431.92</v>
      </c>
      <c r="D9886">
        <v>1493.03</v>
      </c>
      <c r="E9886">
        <v>259.24</v>
      </c>
      <c r="F9886">
        <v>3573.23</v>
      </c>
      <c r="G9886">
        <v>107.6</v>
      </c>
      <c r="H9886">
        <v>255491.85</v>
      </c>
      <c r="I9886">
        <v>53.64</v>
      </c>
      <c r="J9886">
        <v>5.49</v>
      </c>
      <c r="K9886">
        <v>48.15</v>
      </c>
    </row>
    <row r="9887" spans="1:11" x14ac:dyDescent="0.3">
      <c r="A9887" t="s">
        <v>864</v>
      </c>
      <c r="B9887" s="2">
        <v>46326</v>
      </c>
      <c r="C9887">
        <v>255491.85</v>
      </c>
      <c r="D9887">
        <v>1470.36</v>
      </c>
      <c r="E9887">
        <v>255.3</v>
      </c>
      <c r="F9887">
        <v>3518.96</v>
      </c>
      <c r="G9887">
        <v>105.97</v>
      </c>
      <c r="H9887">
        <v>251611.62</v>
      </c>
      <c r="I9887">
        <v>52.82</v>
      </c>
      <c r="J9887">
        <v>5.49</v>
      </c>
      <c r="K9887">
        <v>47.33</v>
      </c>
    </row>
    <row r="9888" spans="1:11" x14ac:dyDescent="0.3">
      <c r="A9888" t="s">
        <v>864</v>
      </c>
      <c r="B9888" s="2">
        <v>46356</v>
      </c>
      <c r="C9888">
        <v>251611.62</v>
      </c>
      <c r="D9888">
        <v>1448.02</v>
      </c>
      <c r="E9888">
        <v>251.42</v>
      </c>
      <c r="F9888">
        <v>3465.52</v>
      </c>
      <c r="G9888">
        <v>104.36</v>
      </c>
      <c r="H9888">
        <v>247790.32</v>
      </c>
      <c r="I9888">
        <v>52.02</v>
      </c>
      <c r="J9888">
        <v>5.49</v>
      </c>
      <c r="K9888">
        <v>46.53</v>
      </c>
    </row>
    <row r="9889" spans="1:11" x14ac:dyDescent="0.3">
      <c r="A9889" t="s">
        <v>864</v>
      </c>
      <c r="B9889" s="2">
        <v>46387</v>
      </c>
      <c r="C9889">
        <v>247790.32</v>
      </c>
      <c r="D9889">
        <v>1426.03</v>
      </c>
      <c r="E9889">
        <v>247.6</v>
      </c>
      <c r="F9889">
        <v>3412.89</v>
      </c>
      <c r="G9889">
        <v>102.77</v>
      </c>
      <c r="H9889">
        <v>244027.06</v>
      </c>
      <c r="I9889">
        <v>51.23</v>
      </c>
      <c r="J9889">
        <v>5.49</v>
      </c>
      <c r="K9889">
        <v>45.74</v>
      </c>
    </row>
    <row r="9890" spans="1:11" x14ac:dyDescent="0.3">
      <c r="A9890" t="s">
        <v>865</v>
      </c>
      <c r="B9890" s="2">
        <v>46053</v>
      </c>
      <c r="C9890">
        <v>233053.83</v>
      </c>
      <c r="D9890">
        <v>1155.3599999999999</v>
      </c>
      <c r="E9890">
        <v>287.86</v>
      </c>
      <c r="F9890">
        <v>2596.06</v>
      </c>
      <c r="G9890">
        <v>501.62</v>
      </c>
      <c r="H9890">
        <v>229668.29</v>
      </c>
      <c r="I9890">
        <v>48.2</v>
      </c>
      <c r="J9890">
        <v>7.22</v>
      </c>
      <c r="K9890">
        <v>40.98</v>
      </c>
    </row>
    <row r="9891" spans="1:11" x14ac:dyDescent="0.3">
      <c r="A9891" t="s">
        <v>865</v>
      </c>
      <c r="B9891" s="2">
        <v>46081</v>
      </c>
      <c r="C9891">
        <v>229668.29</v>
      </c>
      <c r="D9891">
        <v>1138.58</v>
      </c>
      <c r="E9891">
        <v>283.68</v>
      </c>
      <c r="F9891">
        <v>2558.35</v>
      </c>
      <c r="G9891">
        <v>494.33</v>
      </c>
      <c r="H9891">
        <v>226331.93</v>
      </c>
      <c r="I9891">
        <v>47.5</v>
      </c>
      <c r="J9891">
        <v>7.22</v>
      </c>
      <c r="K9891">
        <v>40.28</v>
      </c>
    </row>
    <row r="9892" spans="1:11" x14ac:dyDescent="0.3">
      <c r="A9892" t="s">
        <v>865</v>
      </c>
      <c r="B9892" s="2">
        <v>46112</v>
      </c>
      <c r="C9892">
        <v>226331.93</v>
      </c>
      <c r="D9892">
        <v>1122.04</v>
      </c>
      <c r="E9892">
        <v>279.56</v>
      </c>
      <c r="F9892">
        <v>2521.1799999999998</v>
      </c>
      <c r="G9892">
        <v>487.15</v>
      </c>
      <c r="H9892">
        <v>223044.04</v>
      </c>
      <c r="I9892">
        <v>46.81</v>
      </c>
      <c r="J9892">
        <v>7.22</v>
      </c>
      <c r="K9892">
        <v>39.590000000000003</v>
      </c>
    </row>
    <row r="9893" spans="1:11" x14ac:dyDescent="0.3">
      <c r="A9893" t="s">
        <v>865</v>
      </c>
      <c r="B9893" s="2">
        <v>46142</v>
      </c>
      <c r="C9893">
        <v>223044.04</v>
      </c>
      <c r="D9893">
        <v>1105.74</v>
      </c>
      <c r="E9893">
        <v>275.5</v>
      </c>
      <c r="F9893">
        <v>2484.56</v>
      </c>
      <c r="G9893">
        <v>480.07</v>
      </c>
      <c r="H9893">
        <v>219803.91</v>
      </c>
      <c r="I9893">
        <v>46.13</v>
      </c>
      <c r="J9893">
        <v>7.22</v>
      </c>
      <c r="K9893">
        <v>38.909999999999997</v>
      </c>
    </row>
    <row r="9894" spans="1:11" x14ac:dyDescent="0.3">
      <c r="A9894" t="s">
        <v>865</v>
      </c>
      <c r="B9894" s="2">
        <v>46173</v>
      </c>
      <c r="C9894">
        <v>219803.91</v>
      </c>
      <c r="D9894">
        <v>1089.68</v>
      </c>
      <c r="E9894">
        <v>271.5</v>
      </c>
      <c r="F9894">
        <v>2448.4699999999998</v>
      </c>
      <c r="G9894">
        <v>473.1</v>
      </c>
      <c r="H9894">
        <v>216610.85</v>
      </c>
      <c r="I9894">
        <v>45.46</v>
      </c>
      <c r="J9894">
        <v>7.22</v>
      </c>
      <c r="K9894">
        <v>38.24</v>
      </c>
    </row>
    <row r="9895" spans="1:11" x14ac:dyDescent="0.3">
      <c r="A9895" t="s">
        <v>865</v>
      </c>
      <c r="B9895" s="2">
        <v>46203</v>
      </c>
      <c r="C9895">
        <v>216610.85</v>
      </c>
      <c r="D9895">
        <v>1073.8499999999999</v>
      </c>
      <c r="E9895">
        <v>267.55</v>
      </c>
      <c r="F9895">
        <v>2412.9</v>
      </c>
      <c r="G9895">
        <v>466.22</v>
      </c>
      <c r="H9895">
        <v>213464.17</v>
      </c>
      <c r="I9895">
        <v>44.8</v>
      </c>
      <c r="J9895">
        <v>7.22</v>
      </c>
      <c r="K9895">
        <v>37.58</v>
      </c>
    </row>
    <row r="9896" spans="1:11" x14ac:dyDescent="0.3">
      <c r="A9896" t="s">
        <v>865</v>
      </c>
      <c r="B9896" s="2">
        <v>46234</v>
      </c>
      <c r="C9896">
        <v>213464.17</v>
      </c>
      <c r="D9896">
        <v>1058.25</v>
      </c>
      <c r="E9896">
        <v>263.67</v>
      </c>
      <c r="F9896">
        <v>2377.85</v>
      </c>
      <c r="G9896">
        <v>459.45</v>
      </c>
      <c r="H9896">
        <v>210363.21</v>
      </c>
      <c r="I9896">
        <v>44.15</v>
      </c>
      <c r="J9896">
        <v>7.22</v>
      </c>
      <c r="K9896">
        <v>36.93</v>
      </c>
    </row>
    <row r="9897" spans="1:11" x14ac:dyDescent="0.3">
      <c r="A9897" t="s">
        <v>865</v>
      </c>
      <c r="B9897" s="2">
        <v>46265</v>
      </c>
      <c r="C9897">
        <v>210363.21</v>
      </c>
      <c r="D9897">
        <v>1042.8800000000001</v>
      </c>
      <c r="E9897">
        <v>259.83999999999997</v>
      </c>
      <c r="F9897">
        <v>2343.3000000000002</v>
      </c>
      <c r="G9897">
        <v>452.78</v>
      </c>
      <c r="H9897">
        <v>207307.29</v>
      </c>
      <c r="I9897">
        <v>43.51</v>
      </c>
      <c r="J9897">
        <v>7.22</v>
      </c>
      <c r="K9897">
        <v>36.29</v>
      </c>
    </row>
    <row r="9898" spans="1:11" x14ac:dyDescent="0.3">
      <c r="A9898" t="s">
        <v>865</v>
      </c>
      <c r="B9898" s="2">
        <v>46295</v>
      </c>
      <c r="C9898">
        <v>207307.29</v>
      </c>
      <c r="D9898">
        <v>1027.73</v>
      </c>
      <c r="E9898">
        <v>256.06</v>
      </c>
      <c r="F9898">
        <v>2309.2600000000002</v>
      </c>
      <c r="G9898">
        <v>446.2</v>
      </c>
      <c r="H9898">
        <v>204295.76</v>
      </c>
      <c r="I9898">
        <v>42.88</v>
      </c>
      <c r="J9898">
        <v>7.22</v>
      </c>
      <c r="K9898">
        <v>35.659999999999997</v>
      </c>
    </row>
    <row r="9899" spans="1:11" x14ac:dyDescent="0.3">
      <c r="A9899" t="s">
        <v>865</v>
      </c>
      <c r="B9899" s="2">
        <v>46326</v>
      </c>
      <c r="C9899">
        <v>204295.76</v>
      </c>
      <c r="D9899">
        <v>1012.8</v>
      </c>
      <c r="E9899">
        <v>252.34</v>
      </c>
      <c r="F9899">
        <v>2275.7199999999998</v>
      </c>
      <c r="G9899">
        <v>439.72</v>
      </c>
      <c r="H9899">
        <v>201327.99</v>
      </c>
      <c r="I9899">
        <v>42.25</v>
      </c>
      <c r="J9899">
        <v>7.22</v>
      </c>
      <c r="K9899">
        <v>35.03</v>
      </c>
    </row>
    <row r="9900" spans="1:11" x14ac:dyDescent="0.3">
      <c r="A9900" t="s">
        <v>865</v>
      </c>
      <c r="B9900" s="2">
        <v>46356</v>
      </c>
      <c r="C9900">
        <v>201327.99</v>
      </c>
      <c r="D9900">
        <v>998.08</v>
      </c>
      <c r="E9900">
        <v>248.68</v>
      </c>
      <c r="F9900">
        <v>2242.66</v>
      </c>
      <c r="G9900">
        <v>433.33</v>
      </c>
      <c r="H9900">
        <v>198403.32</v>
      </c>
      <c r="I9900">
        <v>41.64</v>
      </c>
      <c r="J9900">
        <v>7.22</v>
      </c>
      <c r="K9900">
        <v>34.42</v>
      </c>
    </row>
    <row r="9901" spans="1:11" x14ac:dyDescent="0.3">
      <c r="A9901" t="s">
        <v>865</v>
      </c>
      <c r="B9901" s="2">
        <v>46387</v>
      </c>
      <c r="C9901">
        <v>198403.32</v>
      </c>
      <c r="D9901">
        <v>983.58</v>
      </c>
      <c r="E9901">
        <v>245.06</v>
      </c>
      <c r="F9901">
        <v>2210.08</v>
      </c>
      <c r="G9901">
        <v>427.04</v>
      </c>
      <c r="H9901">
        <v>195521.15</v>
      </c>
      <c r="I9901">
        <v>41.03</v>
      </c>
      <c r="J9901">
        <v>7.22</v>
      </c>
      <c r="K9901">
        <v>33.81</v>
      </c>
    </row>
    <row r="9902" spans="1:11" x14ac:dyDescent="0.3">
      <c r="A9902" t="s">
        <v>866</v>
      </c>
      <c r="B9902" s="2">
        <v>46053</v>
      </c>
      <c r="C9902">
        <v>170422.39999999999</v>
      </c>
      <c r="D9902">
        <v>959.76</v>
      </c>
      <c r="E9902">
        <v>198.62</v>
      </c>
      <c r="F9902">
        <v>1736.42</v>
      </c>
      <c r="G9902">
        <v>323.94</v>
      </c>
      <c r="H9902">
        <v>168163.42</v>
      </c>
      <c r="I9902">
        <v>35.270000000000003</v>
      </c>
      <c r="J9902">
        <v>7.04</v>
      </c>
      <c r="K9902">
        <v>28.23</v>
      </c>
    </row>
    <row r="9903" spans="1:11" x14ac:dyDescent="0.3">
      <c r="A9903" t="s">
        <v>866</v>
      </c>
      <c r="B9903" s="2">
        <v>46081</v>
      </c>
      <c r="C9903">
        <v>168163.42</v>
      </c>
      <c r="D9903">
        <v>947.04</v>
      </c>
      <c r="E9903">
        <v>195.99</v>
      </c>
      <c r="F9903">
        <v>1713.41</v>
      </c>
      <c r="G9903">
        <v>319.64</v>
      </c>
      <c r="H9903">
        <v>165934.38</v>
      </c>
      <c r="I9903">
        <v>34.799999999999997</v>
      </c>
      <c r="J9903">
        <v>7.04</v>
      </c>
      <c r="K9903">
        <v>27.76</v>
      </c>
    </row>
    <row r="9904" spans="1:11" x14ac:dyDescent="0.3">
      <c r="A9904" t="s">
        <v>866</v>
      </c>
      <c r="B9904" s="2">
        <v>46112</v>
      </c>
      <c r="C9904">
        <v>165934.38</v>
      </c>
      <c r="D9904">
        <v>934.49</v>
      </c>
      <c r="E9904">
        <v>193.39</v>
      </c>
      <c r="F9904">
        <v>1690.7</v>
      </c>
      <c r="G9904">
        <v>315.41000000000003</v>
      </c>
      <c r="H9904">
        <v>163734.89000000001</v>
      </c>
      <c r="I9904">
        <v>34.340000000000003</v>
      </c>
      <c r="J9904">
        <v>7.04</v>
      </c>
      <c r="K9904">
        <v>27.3</v>
      </c>
    </row>
    <row r="9905" spans="1:11" x14ac:dyDescent="0.3">
      <c r="A9905" t="s">
        <v>866</v>
      </c>
      <c r="B9905" s="2">
        <v>46142</v>
      </c>
      <c r="C9905">
        <v>163734.89000000001</v>
      </c>
      <c r="D9905">
        <v>922.1</v>
      </c>
      <c r="E9905">
        <v>190.83</v>
      </c>
      <c r="F9905">
        <v>1668.28</v>
      </c>
      <c r="G9905">
        <v>311.23</v>
      </c>
      <c r="H9905">
        <v>161564.54999999999</v>
      </c>
      <c r="I9905">
        <v>33.89</v>
      </c>
      <c r="J9905">
        <v>7.04</v>
      </c>
      <c r="K9905">
        <v>26.85</v>
      </c>
    </row>
    <row r="9906" spans="1:11" x14ac:dyDescent="0.3">
      <c r="A9906" t="s">
        <v>866</v>
      </c>
      <c r="B9906" s="2">
        <v>46173</v>
      </c>
      <c r="C9906">
        <v>161564.54999999999</v>
      </c>
      <c r="D9906">
        <v>909.88</v>
      </c>
      <c r="E9906">
        <v>188.3</v>
      </c>
      <c r="F9906">
        <v>1646.17</v>
      </c>
      <c r="G9906">
        <v>307.10000000000002</v>
      </c>
      <c r="H9906">
        <v>159422.98000000001</v>
      </c>
      <c r="I9906">
        <v>33.44</v>
      </c>
      <c r="J9906">
        <v>7.04</v>
      </c>
      <c r="K9906">
        <v>26.4</v>
      </c>
    </row>
    <row r="9907" spans="1:11" x14ac:dyDescent="0.3">
      <c r="A9907" t="s">
        <v>866</v>
      </c>
      <c r="B9907" s="2">
        <v>46203</v>
      </c>
      <c r="C9907">
        <v>159422.98000000001</v>
      </c>
      <c r="D9907">
        <v>897.82</v>
      </c>
      <c r="E9907">
        <v>185.8</v>
      </c>
      <c r="F9907">
        <v>1624.35</v>
      </c>
      <c r="G9907">
        <v>303.02999999999997</v>
      </c>
      <c r="H9907">
        <v>157309.79999999999</v>
      </c>
      <c r="I9907">
        <v>32.99</v>
      </c>
      <c r="J9907">
        <v>7.04</v>
      </c>
      <c r="K9907">
        <v>25.95</v>
      </c>
    </row>
    <row r="9908" spans="1:11" x14ac:dyDescent="0.3">
      <c r="A9908" t="s">
        <v>866</v>
      </c>
      <c r="B9908" s="2">
        <v>46234</v>
      </c>
      <c r="C9908">
        <v>157309.79999999999</v>
      </c>
      <c r="D9908">
        <v>885.92</v>
      </c>
      <c r="E9908">
        <v>183.34</v>
      </c>
      <c r="F9908">
        <v>1602.82</v>
      </c>
      <c r="G9908">
        <v>299.01</v>
      </c>
      <c r="H9908">
        <v>155224.63</v>
      </c>
      <c r="I9908">
        <v>32.56</v>
      </c>
      <c r="J9908">
        <v>7.04</v>
      </c>
      <c r="K9908">
        <v>25.52</v>
      </c>
    </row>
    <row r="9909" spans="1:11" x14ac:dyDescent="0.3">
      <c r="A9909" t="s">
        <v>866</v>
      </c>
      <c r="B9909" s="2">
        <v>46265</v>
      </c>
      <c r="C9909">
        <v>155224.63</v>
      </c>
      <c r="D9909">
        <v>874.17</v>
      </c>
      <c r="E9909">
        <v>180.91</v>
      </c>
      <c r="F9909">
        <v>1581.57</v>
      </c>
      <c r="G9909">
        <v>295.05</v>
      </c>
      <c r="H9909">
        <v>153167.09</v>
      </c>
      <c r="I9909">
        <v>32.119999999999997</v>
      </c>
      <c r="J9909">
        <v>7.04</v>
      </c>
      <c r="K9909">
        <v>25.09</v>
      </c>
    </row>
    <row r="9910" spans="1:11" x14ac:dyDescent="0.3">
      <c r="A9910" t="s">
        <v>866</v>
      </c>
      <c r="B9910" s="2">
        <v>46295</v>
      </c>
      <c r="C9910">
        <v>153167.09</v>
      </c>
      <c r="D9910">
        <v>862.59</v>
      </c>
      <c r="E9910">
        <v>178.51</v>
      </c>
      <c r="F9910">
        <v>1560.61</v>
      </c>
      <c r="G9910">
        <v>291.14</v>
      </c>
      <c r="H9910">
        <v>151136.84</v>
      </c>
      <c r="I9910">
        <v>31.7</v>
      </c>
      <c r="J9910">
        <v>7.04</v>
      </c>
      <c r="K9910">
        <v>24.66</v>
      </c>
    </row>
    <row r="9911" spans="1:11" x14ac:dyDescent="0.3">
      <c r="A9911" t="s">
        <v>866</v>
      </c>
      <c r="B9911" s="2">
        <v>46326</v>
      </c>
      <c r="C9911">
        <v>151136.84</v>
      </c>
      <c r="D9911">
        <v>851.15</v>
      </c>
      <c r="E9911">
        <v>176.14</v>
      </c>
      <c r="F9911">
        <v>1539.92</v>
      </c>
      <c r="G9911">
        <v>287.27999999999997</v>
      </c>
      <c r="H9911">
        <v>149133.49</v>
      </c>
      <c r="I9911">
        <v>31.28</v>
      </c>
      <c r="J9911">
        <v>7.04</v>
      </c>
      <c r="K9911">
        <v>24.24</v>
      </c>
    </row>
    <row r="9912" spans="1:11" x14ac:dyDescent="0.3">
      <c r="A9912" t="s">
        <v>866</v>
      </c>
      <c r="B9912" s="2">
        <v>46356</v>
      </c>
      <c r="C9912">
        <v>149133.49</v>
      </c>
      <c r="D9912">
        <v>839.87</v>
      </c>
      <c r="E9912">
        <v>173.81</v>
      </c>
      <c r="F9912">
        <v>1519.51</v>
      </c>
      <c r="G9912">
        <v>283.47000000000003</v>
      </c>
      <c r="H9912">
        <v>147156.69</v>
      </c>
      <c r="I9912">
        <v>30.86</v>
      </c>
      <c r="J9912">
        <v>7.04</v>
      </c>
      <c r="K9912">
        <v>23.82</v>
      </c>
    </row>
    <row r="9913" spans="1:11" x14ac:dyDescent="0.3">
      <c r="A9913" t="s">
        <v>866</v>
      </c>
      <c r="B9913" s="2">
        <v>46387</v>
      </c>
      <c r="C9913">
        <v>147156.69</v>
      </c>
      <c r="D9913">
        <v>828.74</v>
      </c>
      <c r="E9913">
        <v>171.51</v>
      </c>
      <c r="F9913">
        <v>1499.37</v>
      </c>
      <c r="G9913">
        <v>279.70999999999998</v>
      </c>
      <c r="H9913">
        <v>145206.1</v>
      </c>
      <c r="I9913">
        <v>30.45</v>
      </c>
      <c r="J9913">
        <v>7.04</v>
      </c>
      <c r="K9913">
        <v>23.42</v>
      </c>
    </row>
    <row r="9914" spans="1:11" x14ac:dyDescent="0.3">
      <c r="A9914" t="s">
        <v>867</v>
      </c>
      <c r="B9914" s="2">
        <v>46053</v>
      </c>
      <c r="C9914">
        <v>345269.3</v>
      </c>
      <c r="D9914">
        <v>1723.18</v>
      </c>
      <c r="E9914">
        <v>459.46</v>
      </c>
      <c r="F9914">
        <v>3486.83</v>
      </c>
      <c r="G9914">
        <v>757.16</v>
      </c>
      <c r="H9914">
        <v>340565.86</v>
      </c>
      <c r="I9914">
        <v>85.73</v>
      </c>
      <c r="J9914">
        <v>7.64</v>
      </c>
      <c r="K9914">
        <v>78.09</v>
      </c>
    </row>
    <row r="9915" spans="1:11" x14ac:dyDescent="0.3">
      <c r="A9915" t="s">
        <v>867</v>
      </c>
      <c r="B9915" s="2">
        <v>46081</v>
      </c>
      <c r="C9915">
        <v>340565.86</v>
      </c>
      <c r="D9915">
        <v>1699.71</v>
      </c>
      <c r="E9915">
        <v>453.2</v>
      </c>
      <c r="F9915">
        <v>3439.33</v>
      </c>
      <c r="G9915">
        <v>746.84</v>
      </c>
      <c r="H9915">
        <v>335926.49</v>
      </c>
      <c r="I9915">
        <v>84.56</v>
      </c>
      <c r="J9915">
        <v>7.64</v>
      </c>
      <c r="K9915">
        <v>76.92</v>
      </c>
    </row>
    <row r="9916" spans="1:11" x14ac:dyDescent="0.3">
      <c r="A9916" t="s">
        <v>867</v>
      </c>
      <c r="B9916" s="2">
        <v>46112</v>
      </c>
      <c r="C9916">
        <v>335926.49</v>
      </c>
      <c r="D9916">
        <v>1676.55</v>
      </c>
      <c r="E9916">
        <v>447.02</v>
      </c>
      <c r="F9916">
        <v>3392.48</v>
      </c>
      <c r="G9916">
        <v>736.67</v>
      </c>
      <c r="H9916">
        <v>331350.32</v>
      </c>
      <c r="I9916">
        <v>83.41</v>
      </c>
      <c r="J9916">
        <v>7.64</v>
      </c>
      <c r="K9916">
        <v>75.77</v>
      </c>
    </row>
    <row r="9917" spans="1:11" x14ac:dyDescent="0.3">
      <c r="A9917" t="s">
        <v>867</v>
      </c>
      <c r="B9917" s="2">
        <v>46142</v>
      </c>
      <c r="C9917">
        <v>331350.32</v>
      </c>
      <c r="D9917">
        <v>1653.71</v>
      </c>
      <c r="E9917">
        <v>440.93</v>
      </c>
      <c r="F9917">
        <v>3346.26</v>
      </c>
      <c r="G9917">
        <v>726.63</v>
      </c>
      <c r="H9917">
        <v>326836.49</v>
      </c>
      <c r="I9917">
        <v>82.27</v>
      </c>
      <c r="J9917">
        <v>7.64</v>
      </c>
      <c r="K9917">
        <v>74.63</v>
      </c>
    </row>
    <row r="9918" spans="1:11" x14ac:dyDescent="0.3">
      <c r="A9918" t="s">
        <v>867</v>
      </c>
      <c r="B9918" s="2">
        <v>46173</v>
      </c>
      <c r="C9918">
        <v>326836.49</v>
      </c>
      <c r="D9918">
        <v>1631.19</v>
      </c>
      <c r="E9918">
        <v>434.93</v>
      </c>
      <c r="F9918">
        <v>3300.68</v>
      </c>
      <c r="G9918">
        <v>716.73</v>
      </c>
      <c r="H9918">
        <v>322384.15000000002</v>
      </c>
      <c r="I9918">
        <v>81.150000000000006</v>
      </c>
      <c r="J9918">
        <v>7.64</v>
      </c>
      <c r="K9918">
        <v>73.510000000000005</v>
      </c>
    </row>
    <row r="9919" spans="1:11" x14ac:dyDescent="0.3">
      <c r="A9919" t="s">
        <v>867</v>
      </c>
      <c r="B9919" s="2">
        <v>46203</v>
      </c>
      <c r="C9919">
        <v>322384.15000000002</v>
      </c>
      <c r="D9919">
        <v>1608.97</v>
      </c>
      <c r="E9919">
        <v>429</v>
      </c>
      <c r="F9919">
        <v>3255.71</v>
      </c>
      <c r="G9919">
        <v>706.97</v>
      </c>
      <c r="H9919">
        <v>317992.46999999997</v>
      </c>
      <c r="I9919">
        <v>80.05</v>
      </c>
      <c r="J9919">
        <v>7.64</v>
      </c>
      <c r="K9919">
        <v>72.400000000000006</v>
      </c>
    </row>
    <row r="9920" spans="1:11" x14ac:dyDescent="0.3">
      <c r="A9920" t="s">
        <v>867</v>
      </c>
      <c r="B9920" s="2">
        <v>46234</v>
      </c>
      <c r="C9920">
        <v>317992.46999999997</v>
      </c>
      <c r="D9920">
        <v>1587.05</v>
      </c>
      <c r="E9920">
        <v>423.16</v>
      </c>
      <c r="F9920">
        <v>3211.36</v>
      </c>
      <c r="G9920">
        <v>697.34</v>
      </c>
      <c r="H9920">
        <v>313660.61</v>
      </c>
      <c r="I9920">
        <v>78.959999999999994</v>
      </c>
      <c r="J9920">
        <v>7.64</v>
      </c>
      <c r="K9920">
        <v>71.31</v>
      </c>
    </row>
    <row r="9921" spans="1:11" x14ac:dyDescent="0.3">
      <c r="A9921" t="s">
        <v>867</v>
      </c>
      <c r="B9921" s="2">
        <v>46265</v>
      </c>
      <c r="C9921">
        <v>313660.61</v>
      </c>
      <c r="D9921">
        <v>1565.43</v>
      </c>
      <c r="E9921">
        <v>417.39</v>
      </c>
      <c r="F9921">
        <v>3167.62</v>
      </c>
      <c r="G9921">
        <v>687.84</v>
      </c>
      <c r="H9921">
        <v>309387.75</v>
      </c>
      <c r="I9921">
        <v>77.88</v>
      </c>
      <c r="J9921">
        <v>7.64</v>
      </c>
      <c r="K9921">
        <v>70.239999999999995</v>
      </c>
    </row>
    <row r="9922" spans="1:11" x14ac:dyDescent="0.3">
      <c r="A9922" t="s">
        <v>867</v>
      </c>
      <c r="B9922" s="2">
        <v>46295</v>
      </c>
      <c r="C9922">
        <v>309387.75</v>
      </c>
      <c r="D9922">
        <v>1544.1</v>
      </c>
      <c r="E9922">
        <v>411.71</v>
      </c>
      <c r="F9922">
        <v>3124.47</v>
      </c>
      <c r="G9922">
        <v>678.47</v>
      </c>
      <c r="H9922">
        <v>305173.11</v>
      </c>
      <c r="I9922">
        <v>76.819999999999993</v>
      </c>
      <c r="J9922">
        <v>7.64</v>
      </c>
      <c r="K9922">
        <v>69.180000000000007</v>
      </c>
    </row>
    <row r="9923" spans="1:11" x14ac:dyDescent="0.3">
      <c r="A9923" t="s">
        <v>867</v>
      </c>
      <c r="B9923" s="2">
        <v>46326</v>
      </c>
      <c r="C9923">
        <v>305173.11</v>
      </c>
      <c r="D9923">
        <v>1523.07</v>
      </c>
      <c r="E9923">
        <v>406.1</v>
      </c>
      <c r="F9923">
        <v>3081.9</v>
      </c>
      <c r="G9923">
        <v>669.23</v>
      </c>
      <c r="H9923">
        <v>301015.88</v>
      </c>
      <c r="I9923">
        <v>75.77</v>
      </c>
      <c r="J9923">
        <v>7.64</v>
      </c>
      <c r="K9923">
        <v>68.13</v>
      </c>
    </row>
    <row r="9924" spans="1:11" x14ac:dyDescent="0.3">
      <c r="A9924" t="s">
        <v>867</v>
      </c>
      <c r="B9924" s="2">
        <v>46356</v>
      </c>
      <c r="C9924">
        <v>301015.88</v>
      </c>
      <c r="D9924">
        <v>1502.32</v>
      </c>
      <c r="E9924">
        <v>400.57</v>
      </c>
      <c r="F9924">
        <v>3039.92</v>
      </c>
      <c r="G9924">
        <v>660.11</v>
      </c>
      <c r="H9924">
        <v>296915.28000000003</v>
      </c>
      <c r="I9924">
        <v>74.739999999999995</v>
      </c>
      <c r="J9924">
        <v>7.64</v>
      </c>
      <c r="K9924">
        <v>67.099999999999994</v>
      </c>
    </row>
    <row r="9925" spans="1:11" x14ac:dyDescent="0.3">
      <c r="A9925" t="s">
        <v>867</v>
      </c>
      <c r="B9925" s="2">
        <v>46387</v>
      </c>
      <c r="C9925">
        <v>296915.28000000003</v>
      </c>
      <c r="D9925">
        <v>1481.85</v>
      </c>
      <c r="E9925">
        <v>395.11</v>
      </c>
      <c r="F9925">
        <v>2998.51</v>
      </c>
      <c r="G9925">
        <v>651.12</v>
      </c>
      <c r="H9925">
        <v>292870.55</v>
      </c>
      <c r="I9925">
        <v>73.72</v>
      </c>
      <c r="J9925">
        <v>7.64</v>
      </c>
      <c r="K9925">
        <v>66.08</v>
      </c>
    </row>
    <row r="9926" spans="1:11" x14ac:dyDescent="0.3">
      <c r="A9926" t="s">
        <v>868</v>
      </c>
      <c r="B9926" s="2">
        <v>46053</v>
      </c>
      <c r="C9926">
        <v>328564.88</v>
      </c>
      <c r="D9926">
        <v>1514.68</v>
      </c>
      <c r="E9926">
        <v>541.82000000000005</v>
      </c>
      <c r="F9926">
        <v>2933.42</v>
      </c>
      <c r="G9926">
        <v>504.91</v>
      </c>
      <c r="H9926">
        <v>324584.73</v>
      </c>
      <c r="I9926">
        <v>68.040000000000006</v>
      </c>
      <c r="J9926">
        <v>4.51</v>
      </c>
      <c r="K9926">
        <v>63.52</v>
      </c>
    </row>
    <row r="9927" spans="1:11" x14ac:dyDescent="0.3">
      <c r="A9927" t="s">
        <v>868</v>
      </c>
      <c r="B9927" s="2">
        <v>46081</v>
      </c>
      <c r="C9927">
        <v>324584.73</v>
      </c>
      <c r="D9927">
        <v>1496.34</v>
      </c>
      <c r="E9927">
        <v>535.26</v>
      </c>
      <c r="F9927">
        <v>2897.88</v>
      </c>
      <c r="G9927">
        <v>498.8</v>
      </c>
      <c r="H9927">
        <v>320652.79999999999</v>
      </c>
      <c r="I9927">
        <v>67.209999999999994</v>
      </c>
      <c r="J9927">
        <v>4.51</v>
      </c>
      <c r="K9927">
        <v>62.7</v>
      </c>
    </row>
    <row r="9928" spans="1:11" x14ac:dyDescent="0.3">
      <c r="A9928" t="s">
        <v>868</v>
      </c>
      <c r="B9928" s="2">
        <v>46112</v>
      </c>
      <c r="C9928">
        <v>320652.79999999999</v>
      </c>
      <c r="D9928">
        <v>1478.21</v>
      </c>
      <c r="E9928">
        <v>528.77</v>
      </c>
      <c r="F9928">
        <v>2862.78</v>
      </c>
      <c r="G9928">
        <v>492.75</v>
      </c>
      <c r="H9928">
        <v>316768.49</v>
      </c>
      <c r="I9928">
        <v>66.400000000000006</v>
      </c>
      <c r="J9928">
        <v>4.51</v>
      </c>
      <c r="K9928">
        <v>61.89</v>
      </c>
    </row>
    <row r="9929" spans="1:11" x14ac:dyDescent="0.3">
      <c r="A9929" t="s">
        <v>868</v>
      </c>
      <c r="B9929" s="2">
        <v>46142</v>
      </c>
      <c r="C9929">
        <v>316768.49</v>
      </c>
      <c r="D9929">
        <v>1460.3</v>
      </c>
      <c r="E9929">
        <v>522.37</v>
      </c>
      <c r="F9929">
        <v>2828.1</v>
      </c>
      <c r="G9929">
        <v>486.78</v>
      </c>
      <c r="H9929">
        <v>312931.24</v>
      </c>
      <c r="I9929">
        <v>65.59</v>
      </c>
      <c r="J9929">
        <v>4.51</v>
      </c>
      <c r="K9929">
        <v>61.08</v>
      </c>
    </row>
    <row r="9930" spans="1:11" x14ac:dyDescent="0.3">
      <c r="A9930" t="s">
        <v>868</v>
      </c>
      <c r="B9930" s="2">
        <v>46173</v>
      </c>
      <c r="C9930">
        <v>312931.24</v>
      </c>
      <c r="D9930">
        <v>1442.61</v>
      </c>
      <c r="E9930">
        <v>516.04</v>
      </c>
      <c r="F9930">
        <v>2793.84</v>
      </c>
      <c r="G9930">
        <v>480.89</v>
      </c>
      <c r="H9930">
        <v>309140.46999999997</v>
      </c>
      <c r="I9930">
        <v>64.8</v>
      </c>
      <c r="J9930">
        <v>4.51</v>
      </c>
      <c r="K9930">
        <v>60.29</v>
      </c>
    </row>
    <row r="9931" spans="1:11" x14ac:dyDescent="0.3">
      <c r="A9931" t="s">
        <v>868</v>
      </c>
      <c r="B9931" s="2">
        <v>46203</v>
      </c>
      <c r="C9931">
        <v>309140.46999999997</v>
      </c>
      <c r="D9931">
        <v>1425.14</v>
      </c>
      <c r="E9931">
        <v>509.79</v>
      </c>
      <c r="F9931">
        <v>2760</v>
      </c>
      <c r="G9931">
        <v>475.06</v>
      </c>
      <c r="H9931">
        <v>305395.63</v>
      </c>
      <c r="I9931">
        <v>64.010000000000005</v>
      </c>
      <c r="J9931">
        <v>4.51</v>
      </c>
      <c r="K9931">
        <v>59.5</v>
      </c>
    </row>
    <row r="9932" spans="1:11" x14ac:dyDescent="0.3">
      <c r="A9932" t="s">
        <v>868</v>
      </c>
      <c r="B9932" s="2">
        <v>46234</v>
      </c>
      <c r="C9932">
        <v>305395.63</v>
      </c>
      <c r="D9932">
        <v>1407.87</v>
      </c>
      <c r="E9932">
        <v>503.61</v>
      </c>
      <c r="F9932">
        <v>2726.56</v>
      </c>
      <c r="G9932">
        <v>469.31</v>
      </c>
      <c r="H9932">
        <v>301696.14</v>
      </c>
      <c r="I9932">
        <v>63.24</v>
      </c>
      <c r="J9932">
        <v>4.51</v>
      </c>
      <c r="K9932">
        <v>58.73</v>
      </c>
    </row>
    <row r="9933" spans="1:11" x14ac:dyDescent="0.3">
      <c r="A9933" t="s">
        <v>868</v>
      </c>
      <c r="B9933" s="2">
        <v>46265</v>
      </c>
      <c r="C9933">
        <v>301696.14</v>
      </c>
      <c r="D9933">
        <v>1390.82</v>
      </c>
      <c r="E9933">
        <v>497.51</v>
      </c>
      <c r="F9933">
        <v>2693.53</v>
      </c>
      <c r="G9933">
        <v>463.62</v>
      </c>
      <c r="H9933">
        <v>298041.46999999997</v>
      </c>
      <c r="I9933">
        <v>62.47</v>
      </c>
      <c r="J9933">
        <v>4.51</v>
      </c>
      <c r="K9933">
        <v>57.96</v>
      </c>
    </row>
    <row r="9934" spans="1:11" x14ac:dyDescent="0.3">
      <c r="A9934" t="s">
        <v>868</v>
      </c>
      <c r="B9934" s="2">
        <v>46295</v>
      </c>
      <c r="C9934">
        <v>298041.46999999997</v>
      </c>
      <c r="D9934">
        <v>1373.97</v>
      </c>
      <c r="E9934">
        <v>491.49</v>
      </c>
      <c r="F9934">
        <v>2660.9</v>
      </c>
      <c r="G9934">
        <v>458.01</v>
      </c>
      <c r="H9934">
        <v>294431.08</v>
      </c>
      <c r="I9934">
        <v>61.72</v>
      </c>
      <c r="J9934">
        <v>4.51</v>
      </c>
      <c r="K9934">
        <v>57.2</v>
      </c>
    </row>
    <row r="9935" spans="1:11" x14ac:dyDescent="0.3">
      <c r="A9935" t="s">
        <v>868</v>
      </c>
      <c r="B9935" s="2">
        <v>46326</v>
      </c>
      <c r="C9935">
        <v>294431.08</v>
      </c>
      <c r="D9935">
        <v>1357.33</v>
      </c>
      <c r="E9935">
        <v>485.53</v>
      </c>
      <c r="F9935">
        <v>2628.67</v>
      </c>
      <c r="G9935">
        <v>452.46</v>
      </c>
      <c r="H9935">
        <v>290864.42</v>
      </c>
      <c r="I9935">
        <v>60.97</v>
      </c>
      <c r="J9935">
        <v>4.51</v>
      </c>
      <c r="K9935">
        <v>56.46</v>
      </c>
    </row>
    <row r="9936" spans="1:11" x14ac:dyDescent="0.3">
      <c r="A9936" t="s">
        <v>868</v>
      </c>
      <c r="B9936" s="2">
        <v>46356</v>
      </c>
      <c r="C9936">
        <v>290864.42</v>
      </c>
      <c r="D9936">
        <v>1340.88</v>
      </c>
      <c r="E9936">
        <v>479.65</v>
      </c>
      <c r="F9936">
        <v>2596.83</v>
      </c>
      <c r="G9936">
        <v>446.98</v>
      </c>
      <c r="H9936">
        <v>287340.96000000002</v>
      </c>
      <c r="I9936">
        <v>60.23</v>
      </c>
      <c r="J9936">
        <v>4.51</v>
      </c>
      <c r="K9936">
        <v>55.72</v>
      </c>
    </row>
    <row r="9937" spans="1:11" x14ac:dyDescent="0.3">
      <c r="A9937" t="s">
        <v>868</v>
      </c>
      <c r="B9937" s="2">
        <v>46387</v>
      </c>
      <c r="C9937">
        <v>287340.96000000002</v>
      </c>
      <c r="D9937">
        <v>1324.64</v>
      </c>
      <c r="E9937">
        <v>473.84</v>
      </c>
      <c r="F9937">
        <v>2565.37</v>
      </c>
      <c r="G9937">
        <v>441.56</v>
      </c>
      <c r="H9937">
        <v>283860.19</v>
      </c>
      <c r="I9937">
        <v>59.5</v>
      </c>
      <c r="J9937">
        <v>4.51</v>
      </c>
      <c r="K9937">
        <v>54.99</v>
      </c>
    </row>
    <row r="9938" spans="1:11" x14ac:dyDescent="0.3">
      <c r="A9938" t="s">
        <v>869</v>
      </c>
      <c r="B9938" s="2">
        <v>46053</v>
      </c>
      <c r="C9938">
        <v>525067.14</v>
      </c>
      <c r="D9938">
        <v>2479.19</v>
      </c>
      <c r="E9938">
        <v>688.52</v>
      </c>
      <c r="F9938">
        <v>6037.69</v>
      </c>
      <c r="G9938">
        <v>261.70999999999998</v>
      </c>
      <c r="H9938">
        <v>518079.22</v>
      </c>
      <c r="I9938">
        <v>108.66</v>
      </c>
      <c r="J9938">
        <v>6.26</v>
      </c>
      <c r="K9938">
        <v>102.4</v>
      </c>
    </row>
    <row r="9939" spans="1:11" x14ac:dyDescent="0.3">
      <c r="A9939" t="s">
        <v>869</v>
      </c>
      <c r="B9939" s="2">
        <v>46081</v>
      </c>
      <c r="C9939">
        <v>518079.22</v>
      </c>
      <c r="D9939">
        <v>2446.1999999999998</v>
      </c>
      <c r="E9939">
        <v>679.36</v>
      </c>
      <c r="F9939">
        <v>5957.34</v>
      </c>
      <c r="G9939">
        <v>258.23</v>
      </c>
      <c r="H9939">
        <v>511184.3</v>
      </c>
      <c r="I9939">
        <v>107.21</v>
      </c>
      <c r="J9939">
        <v>6.26</v>
      </c>
      <c r="K9939">
        <v>100.95</v>
      </c>
    </row>
    <row r="9940" spans="1:11" x14ac:dyDescent="0.3">
      <c r="A9940" t="s">
        <v>869</v>
      </c>
      <c r="B9940" s="2">
        <v>46112</v>
      </c>
      <c r="C9940">
        <v>511184.3</v>
      </c>
      <c r="D9940">
        <v>2413.64</v>
      </c>
      <c r="E9940">
        <v>670.32</v>
      </c>
      <c r="F9940">
        <v>5878.05</v>
      </c>
      <c r="G9940">
        <v>254.79</v>
      </c>
      <c r="H9940">
        <v>504381.13</v>
      </c>
      <c r="I9940">
        <v>105.79</v>
      </c>
      <c r="J9940">
        <v>6.26</v>
      </c>
      <c r="K9940">
        <v>99.52</v>
      </c>
    </row>
    <row r="9941" spans="1:11" x14ac:dyDescent="0.3">
      <c r="A9941" t="s">
        <v>869</v>
      </c>
      <c r="B9941" s="2">
        <v>46142</v>
      </c>
      <c r="C9941">
        <v>504381.13</v>
      </c>
      <c r="D9941">
        <v>2381.52</v>
      </c>
      <c r="E9941">
        <v>661.4</v>
      </c>
      <c r="F9941">
        <v>5799.82</v>
      </c>
      <c r="G9941">
        <v>251.4</v>
      </c>
      <c r="H9941">
        <v>497668.51</v>
      </c>
      <c r="I9941">
        <v>104.38</v>
      </c>
      <c r="J9941">
        <v>6.26</v>
      </c>
      <c r="K9941">
        <v>98.12</v>
      </c>
    </row>
    <row r="9942" spans="1:11" x14ac:dyDescent="0.3">
      <c r="A9942" t="s">
        <v>869</v>
      </c>
      <c r="B9942" s="2">
        <v>46173</v>
      </c>
      <c r="C9942">
        <v>497668.51</v>
      </c>
      <c r="D9942">
        <v>2349.8200000000002</v>
      </c>
      <c r="E9942">
        <v>652.59</v>
      </c>
      <c r="F9942">
        <v>5722.64</v>
      </c>
      <c r="G9942">
        <v>248.05</v>
      </c>
      <c r="H9942">
        <v>491045.23</v>
      </c>
      <c r="I9942">
        <v>102.99</v>
      </c>
      <c r="J9942">
        <v>6.26</v>
      </c>
      <c r="K9942">
        <v>96.73</v>
      </c>
    </row>
    <row r="9943" spans="1:11" x14ac:dyDescent="0.3">
      <c r="A9943" t="s">
        <v>869</v>
      </c>
      <c r="B9943" s="2">
        <v>46203</v>
      </c>
      <c r="C9943">
        <v>491045.23</v>
      </c>
      <c r="D9943">
        <v>2318.5500000000002</v>
      </c>
      <c r="E9943">
        <v>643.91</v>
      </c>
      <c r="F9943">
        <v>5646.48</v>
      </c>
      <c r="G9943">
        <v>244.75</v>
      </c>
      <c r="H9943">
        <v>484510.09</v>
      </c>
      <c r="I9943">
        <v>101.62</v>
      </c>
      <c r="J9943">
        <v>6.26</v>
      </c>
      <c r="K9943">
        <v>95.36</v>
      </c>
    </row>
    <row r="9944" spans="1:11" x14ac:dyDescent="0.3">
      <c r="A9944" t="s">
        <v>869</v>
      </c>
      <c r="B9944" s="2">
        <v>46234</v>
      </c>
      <c r="C9944">
        <v>484510.09</v>
      </c>
      <c r="D9944">
        <v>2287.6999999999998</v>
      </c>
      <c r="E9944">
        <v>635.34</v>
      </c>
      <c r="F9944">
        <v>5571.33</v>
      </c>
      <c r="G9944">
        <v>241.5</v>
      </c>
      <c r="H9944">
        <v>478061.93</v>
      </c>
      <c r="I9944">
        <v>100.27</v>
      </c>
      <c r="J9944">
        <v>6.26</v>
      </c>
      <c r="K9944">
        <v>94</v>
      </c>
    </row>
    <row r="9945" spans="1:11" x14ac:dyDescent="0.3">
      <c r="A9945" t="s">
        <v>869</v>
      </c>
      <c r="B9945" s="2">
        <v>46265</v>
      </c>
      <c r="C9945">
        <v>478061.93</v>
      </c>
      <c r="D9945">
        <v>2257.25</v>
      </c>
      <c r="E9945">
        <v>626.88</v>
      </c>
      <c r="F9945">
        <v>5497.18</v>
      </c>
      <c r="G9945">
        <v>238.28</v>
      </c>
      <c r="H9945">
        <v>471699.58</v>
      </c>
      <c r="I9945">
        <v>98.93</v>
      </c>
      <c r="J9945">
        <v>6.26</v>
      </c>
      <c r="K9945">
        <v>92.67</v>
      </c>
    </row>
    <row r="9946" spans="1:11" x14ac:dyDescent="0.3">
      <c r="A9946" t="s">
        <v>869</v>
      </c>
      <c r="B9946" s="2">
        <v>46295</v>
      </c>
      <c r="C9946">
        <v>471699.58</v>
      </c>
      <c r="D9946">
        <v>2227.21</v>
      </c>
      <c r="E9946">
        <v>618.54</v>
      </c>
      <c r="F9946">
        <v>5424.02</v>
      </c>
      <c r="G9946">
        <v>235.11</v>
      </c>
      <c r="H9946">
        <v>465421.91</v>
      </c>
      <c r="I9946">
        <v>97.62</v>
      </c>
      <c r="J9946">
        <v>6.26</v>
      </c>
      <c r="K9946">
        <v>91.35</v>
      </c>
    </row>
    <row r="9947" spans="1:11" x14ac:dyDescent="0.3">
      <c r="A9947" t="s">
        <v>869</v>
      </c>
      <c r="B9947" s="2">
        <v>46326</v>
      </c>
      <c r="C9947">
        <v>465421.91</v>
      </c>
      <c r="D9947">
        <v>2197.5700000000002</v>
      </c>
      <c r="E9947">
        <v>610.30999999999995</v>
      </c>
      <c r="F9947">
        <v>5351.84</v>
      </c>
      <c r="G9947">
        <v>231.98</v>
      </c>
      <c r="H9947">
        <v>459227.78</v>
      </c>
      <c r="I9947">
        <v>96.32</v>
      </c>
      <c r="J9947">
        <v>6.26</v>
      </c>
      <c r="K9947">
        <v>90.05</v>
      </c>
    </row>
    <row r="9948" spans="1:11" x14ac:dyDescent="0.3">
      <c r="A9948" t="s">
        <v>869</v>
      </c>
      <c r="B9948" s="2">
        <v>46356</v>
      </c>
      <c r="C9948">
        <v>459227.78</v>
      </c>
      <c r="D9948">
        <v>2168.3200000000002</v>
      </c>
      <c r="E9948">
        <v>602.19000000000005</v>
      </c>
      <c r="F9948">
        <v>5280.61</v>
      </c>
      <c r="G9948">
        <v>228.89</v>
      </c>
      <c r="H9948">
        <v>453116.09</v>
      </c>
      <c r="I9948">
        <v>95.04</v>
      </c>
      <c r="J9948">
        <v>6.26</v>
      </c>
      <c r="K9948">
        <v>88.77</v>
      </c>
    </row>
    <row r="9949" spans="1:11" x14ac:dyDescent="0.3">
      <c r="A9949" t="s">
        <v>869</v>
      </c>
      <c r="B9949" s="2">
        <v>46387</v>
      </c>
      <c r="C9949">
        <v>453116.09</v>
      </c>
      <c r="D9949">
        <v>2139.46</v>
      </c>
      <c r="E9949">
        <v>594.16999999999996</v>
      </c>
      <c r="F9949">
        <v>5210.33</v>
      </c>
      <c r="G9949">
        <v>225.85</v>
      </c>
      <c r="H9949">
        <v>447085.74</v>
      </c>
      <c r="I9949">
        <v>93.77</v>
      </c>
      <c r="J9949">
        <v>6.26</v>
      </c>
      <c r="K9949">
        <v>87.51</v>
      </c>
    </row>
    <row r="9950" spans="1:11" x14ac:dyDescent="0.3">
      <c r="A9950" t="s">
        <v>870</v>
      </c>
      <c r="B9950" s="2">
        <v>46053</v>
      </c>
      <c r="C9950">
        <v>234860.2</v>
      </c>
      <c r="D9950">
        <v>1177.6300000000001</v>
      </c>
      <c r="E9950">
        <v>288.55</v>
      </c>
      <c r="F9950">
        <v>3258.94</v>
      </c>
      <c r="G9950">
        <v>472.67</v>
      </c>
      <c r="H9950">
        <v>230840.04</v>
      </c>
      <c r="I9950">
        <v>58.21</v>
      </c>
      <c r="J9950">
        <v>5.44</v>
      </c>
      <c r="K9950">
        <v>52.77</v>
      </c>
    </row>
    <row r="9951" spans="1:11" x14ac:dyDescent="0.3">
      <c r="A9951" t="s">
        <v>870</v>
      </c>
      <c r="B9951" s="2">
        <v>46081</v>
      </c>
      <c r="C9951">
        <v>230840.04</v>
      </c>
      <c r="D9951">
        <v>1157.47</v>
      </c>
      <c r="E9951">
        <v>283.62</v>
      </c>
      <c r="F9951">
        <v>3203.15</v>
      </c>
      <c r="G9951">
        <v>464.58</v>
      </c>
      <c r="H9951">
        <v>226888.69</v>
      </c>
      <c r="I9951">
        <v>57.22</v>
      </c>
      <c r="J9951">
        <v>5.44</v>
      </c>
      <c r="K9951">
        <v>51.77</v>
      </c>
    </row>
    <row r="9952" spans="1:11" x14ac:dyDescent="0.3">
      <c r="A9952" t="s">
        <v>870</v>
      </c>
      <c r="B9952" s="2">
        <v>46112</v>
      </c>
      <c r="C9952">
        <v>226888.69</v>
      </c>
      <c r="D9952">
        <v>1137.6600000000001</v>
      </c>
      <c r="E9952">
        <v>278.76</v>
      </c>
      <c r="F9952">
        <v>3148.32</v>
      </c>
      <c r="G9952">
        <v>456.62</v>
      </c>
      <c r="H9952">
        <v>223004.98</v>
      </c>
      <c r="I9952">
        <v>56.24</v>
      </c>
      <c r="J9952">
        <v>5.44</v>
      </c>
      <c r="K9952">
        <v>50.79</v>
      </c>
    </row>
    <row r="9953" spans="1:11" x14ac:dyDescent="0.3">
      <c r="A9953" t="s">
        <v>870</v>
      </c>
      <c r="B9953" s="2">
        <v>46142</v>
      </c>
      <c r="C9953">
        <v>223004.98</v>
      </c>
      <c r="D9953">
        <v>1118.18</v>
      </c>
      <c r="E9953">
        <v>273.99</v>
      </c>
      <c r="F9953">
        <v>3094.43</v>
      </c>
      <c r="G9953">
        <v>448.81</v>
      </c>
      <c r="H9953">
        <v>219187.75</v>
      </c>
      <c r="I9953">
        <v>55.27</v>
      </c>
      <c r="J9953">
        <v>5.44</v>
      </c>
      <c r="K9953">
        <v>49.83</v>
      </c>
    </row>
    <row r="9954" spans="1:11" x14ac:dyDescent="0.3">
      <c r="A9954" t="s">
        <v>870</v>
      </c>
      <c r="B9954" s="2">
        <v>46173</v>
      </c>
      <c r="C9954">
        <v>219187.75</v>
      </c>
      <c r="D9954">
        <v>1099.04</v>
      </c>
      <c r="E9954">
        <v>269.3</v>
      </c>
      <c r="F9954">
        <v>3041.47</v>
      </c>
      <c r="G9954">
        <v>441.13</v>
      </c>
      <c r="H9954">
        <v>215435.86</v>
      </c>
      <c r="I9954">
        <v>54.33</v>
      </c>
      <c r="J9954">
        <v>5.44</v>
      </c>
      <c r="K9954">
        <v>48.88</v>
      </c>
    </row>
    <row r="9955" spans="1:11" x14ac:dyDescent="0.3">
      <c r="A9955" t="s">
        <v>870</v>
      </c>
      <c r="B9955" s="2">
        <v>46203</v>
      </c>
      <c r="C9955">
        <v>215435.86</v>
      </c>
      <c r="D9955">
        <v>1080.23</v>
      </c>
      <c r="E9955">
        <v>264.69</v>
      </c>
      <c r="F9955">
        <v>2989.4</v>
      </c>
      <c r="G9955">
        <v>433.57</v>
      </c>
      <c r="H9955">
        <v>211748.19</v>
      </c>
      <c r="I9955">
        <v>53.4</v>
      </c>
      <c r="J9955">
        <v>5.44</v>
      </c>
      <c r="K9955">
        <v>47.95</v>
      </c>
    </row>
    <row r="9956" spans="1:11" x14ac:dyDescent="0.3">
      <c r="A9956" t="s">
        <v>870</v>
      </c>
      <c r="B9956" s="2">
        <v>46234</v>
      </c>
      <c r="C9956">
        <v>211748.19</v>
      </c>
      <c r="D9956">
        <v>1061.74</v>
      </c>
      <c r="E9956">
        <v>260.16000000000003</v>
      </c>
      <c r="F9956">
        <v>2938.23</v>
      </c>
      <c r="G9956">
        <v>426.15</v>
      </c>
      <c r="H9956">
        <v>208123.64</v>
      </c>
      <c r="I9956">
        <v>52.48</v>
      </c>
      <c r="J9956">
        <v>5.44</v>
      </c>
      <c r="K9956">
        <v>47.04</v>
      </c>
    </row>
    <row r="9957" spans="1:11" x14ac:dyDescent="0.3">
      <c r="A9957" t="s">
        <v>870</v>
      </c>
      <c r="B9957" s="2">
        <v>46265</v>
      </c>
      <c r="C9957">
        <v>208123.64</v>
      </c>
      <c r="D9957">
        <v>1043.57</v>
      </c>
      <c r="E9957">
        <v>255.71</v>
      </c>
      <c r="F9957">
        <v>2887.94</v>
      </c>
      <c r="G9957">
        <v>418.86</v>
      </c>
      <c r="H9957">
        <v>204561.14</v>
      </c>
      <c r="I9957">
        <v>51.59</v>
      </c>
      <c r="J9957">
        <v>5.44</v>
      </c>
      <c r="K9957">
        <v>46.14</v>
      </c>
    </row>
    <row r="9958" spans="1:11" x14ac:dyDescent="0.3">
      <c r="A9958" t="s">
        <v>870</v>
      </c>
      <c r="B9958" s="2">
        <v>46295</v>
      </c>
      <c r="C9958">
        <v>204561.14</v>
      </c>
      <c r="D9958">
        <v>1025.7</v>
      </c>
      <c r="E9958">
        <v>251.33</v>
      </c>
      <c r="F9958">
        <v>2838.51</v>
      </c>
      <c r="G9958">
        <v>411.69</v>
      </c>
      <c r="H9958">
        <v>201059.62</v>
      </c>
      <c r="I9958">
        <v>50.7</v>
      </c>
      <c r="J9958">
        <v>5.44</v>
      </c>
      <c r="K9958">
        <v>45.26</v>
      </c>
    </row>
    <row r="9959" spans="1:11" x14ac:dyDescent="0.3">
      <c r="A9959" t="s">
        <v>870</v>
      </c>
      <c r="B9959" s="2">
        <v>46326</v>
      </c>
      <c r="C9959">
        <v>201059.62</v>
      </c>
      <c r="D9959">
        <v>1008.15</v>
      </c>
      <c r="E9959">
        <v>247.03</v>
      </c>
      <c r="F9959">
        <v>2789.92</v>
      </c>
      <c r="G9959">
        <v>404.64</v>
      </c>
      <c r="H9959">
        <v>197618.03</v>
      </c>
      <c r="I9959">
        <v>49.83</v>
      </c>
      <c r="J9959">
        <v>5.44</v>
      </c>
      <c r="K9959">
        <v>44.39</v>
      </c>
    </row>
    <row r="9960" spans="1:11" x14ac:dyDescent="0.3">
      <c r="A9960" t="s">
        <v>870</v>
      </c>
      <c r="B9960" s="2">
        <v>46356</v>
      </c>
      <c r="C9960">
        <v>197618.03</v>
      </c>
      <c r="D9960">
        <v>990.89</v>
      </c>
      <c r="E9960">
        <v>242.8</v>
      </c>
      <c r="F9960">
        <v>2742.16</v>
      </c>
      <c r="G9960">
        <v>397.72</v>
      </c>
      <c r="H9960">
        <v>194235.35</v>
      </c>
      <c r="I9960">
        <v>48.98</v>
      </c>
      <c r="J9960">
        <v>5.44</v>
      </c>
      <c r="K9960">
        <v>43.54</v>
      </c>
    </row>
    <row r="9961" spans="1:11" x14ac:dyDescent="0.3">
      <c r="A9961" t="s">
        <v>870</v>
      </c>
      <c r="B9961" s="2">
        <v>46387</v>
      </c>
      <c r="C9961">
        <v>194235.35</v>
      </c>
      <c r="D9961">
        <v>973.93</v>
      </c>
      <c r="E9961">
        <v>238.64</v>
      </c>
      <c r="F9961">
        <v>2695.22</v>
      </c>
      <c r="G9961">
        <v>390.91</v>
      </c>
      <c r="H9961">
        <v>190910.58</v>
      </c>
      <c r="I9961">
        <v>48.14</v>
      </c>
      <c r="J9961">
        <v>5.44</v>
      </c>
      <c r="K9961">
        <v>42.7</v>
      </c>
    </row>
    <row r="9962" spans="1:11" x14ac:dyDescent="0.3">
      <c r="A9962" t="s">
        <v>871</v>
      </c>
      <c r="B9962" s="2">
        <v>46053</v>
      </c>
      <c r="C9962">
        <v>313334.78000000003</v>
      </c>
      <c r="D9962">
        <v>1649.71</v>
      </c>
      <c r="E9962">
        <v>776.25</v>
      </c>
      <c r="F9962">
        <v>4271.16</v>
      </c>
      <c r="G9962">
        <v>373.45</v>
      </c>
      <c r="H9962">
        <v>307913.90999999997</v>
      </c>
      <c r="I9962">
        <v>64.709999999999994</v>
      </c>
      <c r="J9962">
        <v>7.07</v>
      </c>
      <c r="K9962">
        <v>57.65</v>
      </c>
    </row>
    <row r="9963" spans="1:11" x14ac:dyDescent="0.3">
      <c r="A9963" t="s">
        <v>871</v>
      </c>
      <c r="B9963" s="2">
        <v>46081</v>
      </c>
      <c r="C9963">
        <v>307913.90999999997</v>
      </c>
      <c r="D9963">
        <v>1621.17</v>
      </c>
      <c r="E9963">
        <v>762.82</v>
      </c>
      <c r="F9963">
        <v>4197.2700000000004</v>
      </c>
      <c r="G9963">
        <v>366.99</v>
      </c>
      <c r="H9963">
        <v>302586.83</v>
      </c>
      <c r="I9963">
        <v>63.59</v>
      </c>
      <c r="J9963">
        <v>7.07</v>
      </c>
      <c r="K9963">
        <v>56.53</v>
      </c>
    </row>
    <row r="9964" spans="1:11" x14ac:dyDescent="0.3">
      <c r="A9964" t="s">
        <v>871</v>
      </c>
      <c r="B9964" s="2">
        <v>46112</v>
      </c>
      <c r="C9964">
        <v>302586.83</v>
      </c>
      <c r="D9964">
        <v>1593.12</v>
      </c>
      <c r="E9964">
        <v>749.62</v>
      </c>
      <c r="F9964">
        <v>4124.66</v>
      </c>
      <c r="G9964">
        <v>360.64</v>
      </c>
      <c r="H9964">
        <v>297351.90999999997</v>
      </c>
      <c r="I9964">
        <v>62.49</v>
      </c>
      <c r="J9964">
        <v>7.07</v>
      </c>
      <c r="K9964">
        <v>55.43</v>
      </c>
    </row>
    <row r="9965" spans="1:11" x14ac:dyDescent="0.3">
      <c r="A9965" t="s">
        <v>871</v>
      </c>
      <c r="B9965" s="2">
        <v>46142</v>
      </c>
      <c r="C9965">
        <v>297351.90999999997</v>
      </c>
      <c r="D9965">
        <v>1565.56</v>
      </c>
      <c r="E9965">
        <v>736.65</v>
      </c>
      <c r="F9965">
        <v>4053.3</v>
      </c>
      <c r="G9965">
        <v>354.4</v>
      </c>
      <c r="H9965">
        <v>292207.55</v>
      </c>
      <c r="I9965">
        <v>61.41</v>
      </c>
      <c r="J9965">
        <v>7.07</v>
      </c>
      <c r="K9965">
        <v>54.35</v>
      </c>
    </row>
    <row r="9966" spans="1:11" x14ac:dyDescent="0.3">
      <c r="A9966" t="s">
        <v>871</v>
      </c>
      <c r="B9966" s="2">
        <v>46173</v>
      </c>
      <c r="C9966">
        <v>292207.55</v>
      </c>
      <c r="D9966">
        <v>1538.47</v>
      </c>
      <c r="E9966">
        <v>723.91</v>
      </c>
      <c r="F9966">
        <v>3983.17</v>
      </c>
      <c r="G9966">
        <v>348.27</v>
      </c>
      <c r="H9966">
        <v>287152.2</v>
      </c>
      <c r="I9966">
        <v>60.35</v>
      </c>
      <c r="J9966">
        <v>7.07</v>
      </c>
      <c r="K9966">
        <v>53.28</v>
      </c>
    </row>
    <row r="9967" spans="1:11" x14ac:dyDescent="0.3">
      <c r="A9967" t="s">
        <v>871</v>
      </c>
      <c r="B9967" s="2">
        <v>46203</v>
      </c>
      <c r="C9967">
        <v>287152.2</v>
      </c>
      <c r="D9967">
        <v>1511.86</v>
      </c>
      <c r="E9967">
        <v>711.38</v>
      </c>
      <c r="F9967">
        <v>3914.26</v>
      </c>
      <c r="G9967">
        <v>342.25</v>
      </c>
      <c r="H9967">
        <v>282184.31</v>
      </c>
      <c r="I9967">
        <v>59.31</v>
      </c>
      <c r="J9967">
        <v>7.07</v>
      </c>
      <c r="K9967">
        <v>52.24</v>
      </c>
    </row>
    <row r="9968" spans="1:11" x14ac:dyDescent="0.3">
      <c r="A9968" t="s">
        <v>871</v>
      </c>
      <c r="B9968" s="2">
        <v>46234</v>
      </c>
      <c r="C9968">
        <v>282184.31</v>
      </c>
      <c r="D9968">
        <v>1485.7</v>
      </c>
      <c r="E9968">
        <v>699.08</v>
      </c>
      <c r="F9968">
        <v>3846.54</v>
      </c>
      <c r="G9968">
        <v>336.33</v>
      </c>
      <c r="H9968">
        <v>277302.36</v>
      </c>
      <c r="I9968">
        <v>58.28</v>
      </c>
      <c r="J9968">
        <v>7.07</v>
      </c>
      <c r="K9968">
        <v>51.21</v>
      </c>
    </row>
    <row r="9969" spans="1:11" x14ac:dyDescent="0.3">
      <c r="A9969" t="s">
        <v>871</v>
      </c>
      <c r="B9969" s="2">
        <v>46265</v>
      </c>
      <c r="C9969">
        <v>277302.36</v>
      </c>
      <c r="D9969">
        <v>1460</v>
      </c>
      <c r="E9969">
        <v>686.98</v>
      </c>
      <c r="F9969">
        <v>3780</v>
      </c>
      <c r="G9969">
        <v>330.51</v>
      </c>
      <c r="H9969">
        <v>272504.87</v>
      </c>
      <c r="I9969">
        <v>57.27</v>
      </c>
      <c r="J9969">
        <v>7.07</v>
      </c>
      <c r="K9969">
        <v>50.21</v>
      </c>
    </row>
    <row r="9970" spans="1:11" x14ac:dyDescent="0.3">
      <c r="A9970" t="s">
        <v>871</v>
      </c>
      <c r="B9970" s="2">
        <v>46295</v>
      </c>
      <c r="C9970">
        <v>272504.87</v>
      </c>
      <c r="D9970">
        <v>1434.74</v>
      </c>
      <c r="E9970">
        <v>675.1</v>
      </c>
      <c r="F9970">
        <v>3714.6</v>
      </c>
      <c r="G9970">
        <v>324.79000000000002</v>
      </c>
      <c r="H9970">
        <v>267790.39</v>
      </c>
      <c r="I9970">
        <v>56.28</v>
      </c>
      <c r="J9970">
        <v>7.07</v>
      </c>
      <c r="K9970">
        <v>49.22</v>
      </c>
    </row>
    <row r="9971" spans="1:11" x14ac:dyDescent="0.3">
      <c r="A9971" t="s">
        <v>871</v>
      </c>
      <c r="B9971" s="2">
        <v>46326</v>
      </c>
      <c r="C9971">
        <v>267790.39</v>
      </c>
      <c r="D9971">
        <v>1409.92</v>
      </c>
      <c r="E9971">
        <v>663.42</v>
      </c>
      <c r="F9971">
        <v>3650.34</v>
      </c>
      <c r="G9971">
        <v>319.17</v>
      </c>
      <c r="H9971">
        <v>263157.46000000002</v>
      </c>
      <c r="I9971">
        <v>55.31</v>
      </c>
      <c r="J9971">
        <v>7.07</v>
      </c>
      <c r="K9971">
        <v>48.24</v>
      </c>
    </row>
    <row r="9972" spans="1:11" x14ac:dyDescent="0.3">
      <c r="A9972" t="s">
        <v>871</v>
      </c>
      <c r="B9972" s="2">
        <v>46356</v>
      </c>
      <c r="C9972">
        <v>263157.46000000002</v>
      </c>
      <c r="D9972">
        <v>1385.52</v>
      </c>
      <c r="E9972">
        <v>651.94000000000005</v>
      </c>
      <c r="F9972">
        <v>3587.18</v>
      </c>
      <c r="G9972">
        <v>313.64999999999998</v>
      </c>
      <c r="H9972">
        <v>258604.69</v>
      </c>
      <c r="I9972">
        <v>54.35</v>
      </c>
      <c r="J9972">
        <v>7.07</v>
      </c>
      <c r="K9972">
        <v>47.28</v>
      </c>
    </row>
    <row r="9973" spans="1:11" x14ac:dyDescent="0.3">
      <c r="A9973" t="s">
        <v>871</v>
      </c>
      <c r="B9973" s="2">
        <v>46387</v>
      </c>
      <c r="C9973">
        <v>258604.69</v>
      </c>
      <c r="D9973">
        <v>1361.55</v>
      </c>
      <c r="E9973">
        <v>640.66</v>
      </c>
      <c r="F9973">
        <v>3525.12</v>
      </c>
      <c r="G9973">
        <v>308.22000000000003</v>
      </c>
      <c r="H9973">
        <v>254130.69</v>
      </c>
      <c r="I9973">
        <v>53.41</v>
      </c>
      <c r="J9973">
        <v>7.07</v>
      </c>
      <c r="K9973">
        <v>46.34</v>
      </c>
    </row>
    <row r="9974" spans="1:11" x14ac:dyDescent="0.3">
      <c r="A9974" t="s">
        <v>872</v>
      </c>
      <c r="B9974" s="2">
        <v>46053</v>
      </c>
      <c r="C9974">
        <v>527392.54</v>
      </c>
      <c r="D9974">
        <v>3335.32</v>
      </c>
      <c r="E9974">
        <v>449.39</v>
      </c>
      <c r="F9974">
        <v>6046.68</v>
      </c>
      <c r="G9974">
        <v>477.71</v>
      </c>
      <c r="H9974">
        <v>520418.75</v>
      </c>
      <c r="I9974">
        <v>109.15</v>
      </c>
      <c r="J9974">
        <v>7.67</v>
      </c>
      <c r="K9974">
        <v>101.48</v>
      </c>
    </row>
    <row r="9975" spans="1:11" x14ac:dyDescent="0.3">
      <c r="A9975" t="s">
        <v>872</v>
      </c>
      <c r="B9975" s="2">
        <v>46081</v>
      </c>
      <c r="C9975">
        <v>520418.75</v>
      </c>
      <c r="D9975">
        <v>3291.21</v>
      </c>
      <c r="E9975">
        <v>443.45</v>
      </c>
      <c r="F9975">
        <v>5966.73</v>
      </c>
      <c r="G9975">
        <v>471.4</v>
      </c>
      <c r="H9975">
        <v>513537.19</v>
      </c>
      <c r="I9975">
        <v>107.7</v>
      </c>
      <c r="J9975">
        <v>7.67</v>
      </c>
      <c r="K9975">
        <v>100.04</v>
      </c>
    </row>
    <row r="9976" spans="1:11" x14ac:dyDescent="0.3">
      <c r="A9976" t="s">
        <v>872</v>
      </c>
      <c r="B9976" s="2">
        <v>46112</v>
      </c>
      <c r="C9976">
        <v>513537.19</v>
      </c>
      <c r="D9976">
        <v>3247.69</v>
      </c>
      <c r="E9976">
        <v>437.58</v>
      </c>
      <c r="F9976">
        <v>5887.83</v>
      </c>
      <c r="G9976">
        <v>465.16</v>
      </c>
      <c r="H9976">
        <v>506746.61</v>
      </c>
      <c r="I9976">
        <v>106.28</v>
      </c>
      <c r="J9976">
        <v>7.67</v>
      </c>
      <c r="K9976">
        <v>98.61</v>
      </c>
    </row>
    <row r="9977" spans="1:11" x14ac:dyDescent="0.3">
      <c r="A9977" t="s">
        <v>872</v>
      </c>
      <c r="B9977" s="2">
        <v>46142</v>
      </c>
      <c r="C9977">
        <v>506746.61</v>
      </c>
      <c r="D9977">
        <v>3204.75</v>
      </c>
      <c r="E9977">
        <v>431.8</v>
      </c>
      <c r="F9977">
        <v>5809.97</v>
      </c>
      <c r="G9977">
        <v>459.01</v>
      </c>
      <c r="H9977">
        <v>500045.83</v>
      </c>
      <c r="I9977">
        <v>104.87</v>
      </c>
      <c r="J9977">
        <v>7.67</v>
      </c>
      <c r="K9977">
        <v>97.21</v>
      </c>
    </row>
    <row r="9978" spans="1:11" x14ac:dyDescent="0.3">
      <c r="A9978" t="s">
        <v>872</v>
      </c>
      <c r="B9978" s="2">
        <v>46173</v>
      </c>
      <c r="C9978">
        <v>500045.83</v>
      </c>
      <c r="D9978">
        <v>3162.37</v>
      </c>
      <c r="E9978">
        <v>426.09</v>
      </c>
      <c r="F9978">
        <v>5733.15</v>
      </c>
      <c r="G9978">
        <v>452.94</v>
      </c>
      <c r="H9978">
        <v>493433.65</v>
      </c>
      <c r="I9978">
        <v>103.49</v>
      </c>
      <c r="J9978">
        <v>7.67</v>
      </c>
      <c r="K9978">
        <v>95.82</v>
      </c>
    </row>
    <row r="9979" spans="1:11" x14ac:dyDescent="0.3">
      <c r="A9979" t="s">
        <v>872</v>
      </c>
      <c r="B9979" s="2">
        <v>46203</v>
      </c>
      <c r="C9979">
        <v>493433.65</v>
      </c>
      <c r="D9979">
        <v>3120.56</v>
      </c>
      <c r="E9979">
        <v>420.45</v>
      </c>
      <c r="F9979">
        <v>5657.34</v>
      </c>
      <c r="G9979">
        <v>446.95</v>
      </c>
      <c r="H9979">
        <v>486908.91</v>
      </c>
      <c r="I9979">
        <v>102.12</v>
      </c>
      <c r="J9979">
        <v>7.67</v>
      </c>
      <c r="K9979">
        <v>94.45</v>
      </c>
    </row>
    <row r="9980" spans="1:11" x14ac:dyDescent="0.3">
      <c r="A9980" t="s">
        <v>872</v>
      </c>
      <c r="B9980" s="2">
        <v>46234</v>
      </c>
      <c r="C9980">
        <v>486908.91</v>
      </c>
      <c r="D9980">
        <v>3079.29</v>
      </c>
      <c r="E9980">
        <v>414.89</v>
      </c>
      <c r="F9980">
        <v>5582.53</v>
      </c>
      <c r="G9980">
        <v>441.04</v>
      </c>
      <c r="H9980">
        <v>480470.45</v>
      </c>
      <c r="I9980">
        <v>100.77</v>
      </c>
      <c r="J9980">
        <v>7.67</v>
      </c>
      <c r="K9980">
        <v>93.1</v>
      </c>
    </row>
    <row r="9981" spans="1:11" x14ac:dyDescent="0.3">
      <c r="A9981" t="s">
        <v>872</v>
      </c>
      <c r="B9981" s="2">
        <v>46265</v>
      </c>
      <c r="C9981">
        <v>480470.45</v>
      </c>
      <c r="D9981">
        <v>3038.58</v>
      </c>
      <c r="E9981">
        <v>409.41</v>
      </c>
      <c r="F9981">
        <v>5508.71</v>
      </c>
      <c r="G9981">
        <v>435.21</v>
      </c>
      <c r="H9981">
        <v>474117.12</v>
      </c>
      <c r="I9981">
        <v>99.44</v>
      </c>
      <c r="J9981">
        <v>7.67</v>
      </c>
      <c r="K9981">
        <v>91.77</v>
      </c>
    </row>
    <row r="9982" spans="1:11" x14ac:dyDescent="0.3">
      <c r="A9982" t="s">
        <v>872</v>
      </c>
      <c r="B9982" s="2">
        <v>46295</v>
      </c>
      <c r="C9982">
        <v>474117.12</v>
      </c>
      <c r="D9982">
        <v>2998.4</v>
      </c>
      <c r="E9982">
        <v>403.99</v>
      </c>
      <c r="F9982">
        <v>5435.87</v>
      </c>
      <c r="G9982">
        <v>429.46</v>
      </c>
      <c r="H9982">
        <v>467847.8</v>
      </c>
      <c r="I9982">
        <v>98.12</v>
      </c>
      <c r="J9982">
        <v>7.67</v>
      </c>
      <c r="K9982">
        <v>90.45</v>
      </c>
    </row>
    <row r="9983" spans="1:11" x14ac:dyDescent="0.3">
      <c r="A9983" t="s">
        <v>872</v>
      </c>
      <c r="B9983" s="2">
        <v>46326</v>
      </c>
      <c r="C9983">
        <v>467847.8</v>
      </c>
      <c r="D9983">
        <v>2958.75</v>
      </c>
      <c r="E9983">
        <v>398.65</v>
      </c>
      <c r="F9983">
        <v>5363.99</v>
      </c>
      <c r="G9983">
        <v>423.78</v>
      </c>
      <c r="H9983">
        <v>461661.39</v>
      </c>
      <c r="I9983">
        <v>96.82</v>
      </c>
      <c r="J9983">
        <v>7.67</v>
      </c>
      <c r="K9983">
        <v>89.16</v>
      </c>
    </row>
    <row r="9984" spans="1:11" x14ac:dyDescent="0.3">
      <c r="A9984" t="s">
        <v>872</v>
      </c>
      <c r="B9984" s="2">
        <v>46356</v>
      </c>
      <c r="C9984">
        <v>461661.39</v>
      </c>
      <c r="D9984">
        <v>2919.62</v>
      </c>
      <c r="E9984">
        <v>393.38</v>
      </c>
      <c r="F9984">
        <v>5293.06</v>
      </c>
      <c r="G9984">
        <v>418.18</v>
      </c>
      <c r="H9984">
        <v>455556.77</v>
      </c>
      <c r="I9984">
        <v>95.54</v>
      </c>
      <c r="J9984">
        <v>7.67</v>
      </c>
      <c r="K9984">
        <v>87.88</v>
      </c>
    </row>
    <row r="9985" spans="1:11" x14ac:dyDescent="0.3">
      <c r="A9985" t="s">
        <v>872</v>
      </c>
      <c r="B9985" s="2">
        <v>46387</v>
      </c>
      <c r="C9985">
        <v>455556.77</v>
      </c>
      <c r="D9985">
        <v>2881.02</v>
      </c>
      <c r="E9985">
        <v>388.18</v>
      </c>
      <c r="F9985">
        <v>5223.07</v>
      </c>
      <c r="G9985">
        <v>412.65</v>
      </c>
      <c r="H9985">
        <v>449532.88</v>
      </c>
      <c r="I9985">
        <v>94.28</v>
      </c>
      <c r="J9985">
        <v>7.67</v>
      </c>
      <c r="K9985">
        <v>86.61</v>
      </c>
    </row>
    <row r="9986" spans="1:11" x14ac:dyDescent="0.3">
      <c r="A9986" t="s">
        <v>873</v>
      </c>
      <c r="B9986" s="2">
        <v>46053</v>
      </c>
      <c r="C9986">
        <v>509061.04</v>
      </c>
      <c r="D9986">
        <v>2408.2800000000002</v>
      </c>
      <c r="E9986">
        <v>695.15</v>
      </c>
      <c r="F9986">
        <v>3341.38</v>
      </c>
      <c r="G9986">
        <v>1699.17</v>
      </c>
      <c r="H9986">
        <v>503325.34</v>
      </c>
      <c r="I9986">
        <v>105.46</v>
      </c>
      <c r="J9986">
        <v>4.53</v>
      </c>
      <c r="K9986">
        <v>100.93</v>
      </c>
    </row>
    <row r="9987" spans="1:11" x14ac:dyDescent="0.3">
      <c r="A9987" t="s">
        <v>873</v>
      </c>
      <c r="B9987" s="2">
        <v>46081</v>
      </c>
      <c r="C9987">
        <v>503325.34</v>
      </c>
      <c r="D9987">
        <v>2381.15</v>
      </c>
      <c r="E9987">
        <v>687.32</v>
      </c>
      <c r="F9987">
        <v>3303.73</v>
      </c>
      <c r="G9987">
        <v>1680.03</v>
      </c>
      <c r="H9987">
        <v>497654.27</v>
      </c>
      <c r="I9987">
        <v>104.27</v>
      </c>
      <c r="J9987">
        <v>4.53</v>
      </c>
      <c r="K9987">
        <v>99.74</v>
      </c>
    </row>
    <row r="9988" spans="1:11" x14ac:dyDescent="0.3">
      <c r="A9988" t="s">
        <v>873</v>
      </c>
      <c r="B9988" s="2">
        <v>46112</v>
      </c>
      <c r="C9988">
        <v>497654.27</v>
      </c>
      <c r="D9988">
        <v>2354.3200000000002</v>
      </c>
      <c r="E9988">
        <v>679.57</v>
      </c>
      <c r="F9988">
        <v>3266.51</v>
      </c>
      <c r="G9988">
        <v>1661.1</v>
      </c>
      <c r="H9988">
        <v>492047.09</v>
      </c>
      <c r="I9988">
        <v>103.09</v>
      </c>
      <c r="J9988">
        <v>4.53</v>
      </c>
      <c r="K9988">
        <v>98.57</v>
      </c>
    </row>
    <row r="9989" spans="1:11" x14ac:dyDescent="0.3">
      <c r="A9989" t="s">
        <v>873</v>
      </c>
      <c r="B9989" s="2">
        <v>46142</v>
      </c>
      <c r="C9989">
        <v>492047.09</v>
      </c>
      <c r="D9989">
        <v>2327.79</v>
      </c>
      <c r="E9989">
        <v>671.92</v>
      </c>
      <c r="F9989">
        <v>3229.7</v>
      </c>
      <c r="G9989">
        <v>1642.38</v>
      </c>
      <c r="H9989">
        <v>486503.09</v>
      </c>
      <c r="I9989">
        <v>101.93</v>
      </c>
      <c r="J9989">
        <v>4.53</v>
      </c>
      <c r="K9989">
        <v>97.41</v>
      </c>
    </row>
    <row r="9990" spans="1:11" x14ac:dyDescent="0.3">
      <c r="A9990" t="s">
        <v>873</v>
      </c>
      <c r="B9990" s="2">
        <v>46173</v>
      </c>
      <c r="C9990">
        <v>486503.09</v>
      </c>
      <c r="D9990">
        <v>2301.5700000000002</v>
      </c>
      <c r="E9990">
        <v>664.34</v>
      </c>
      <c r="F9990">
        <v>3193.31</v>
      </c>
      <c r="G9990">
        <v>1623.87</v>
      </c>
      <c r="H9990">
        <v>481021.56</v>
      </c>
      <c r="I9990">
        <v>100.78</v>
      </c>
      <c r="J9990">
        <v>4.53</v>
      </c>
      <c r="K9990">
        <v>96.26</v>
      </c>
    </row>
    <row r="9991" spans="1:11" x14ac:dyDescent="0.3">
      <c r="A9991" t="s">
        <v>873</v>
      </c>
      <c r="B9991" s="2">
        <v>46203</v>
      </c>
      <c r="C9991">
        <v>481021.56</v>
      </c>
      <c r="D9991">
        <v>2275.63</v>
      </c>
      <c r="E9991">
        <v>656.86</v>
      </c>
      <c r="F9991">
        <v>3157.33</v>
      </c>
      <c r="G9991">
        <v>1605.58</v>
      </c>
      <c r="H9991">
        <v>475601.79</v>
      </c>
      <c r="I9991">
        <v>99.65</v>
      </c>
      <c r="J9991">
        <v>4.53</v>
      </c>
      <c r="K9991">
        <v>95.12</v>
      </c>
    </row>
    <row r="9992" spans="1:11" x14ac:dyDescent="0.3">
      <c r="A9992" t="s">
        <v>873</v>
      </c>
      <c r="B9992" s="2">
        <v>46234</v>
      </c>
      <c r="C9992">
        <v>475601.79</v>
      </c>
      <c r="D9992">
        <v>2249.9899999999998</v>
      </c>
      <c r="E9992">
        <v>649.46</v>
      </c>
      <c r="F9992">
        <v>3121.76</v>
      </c>
      <c r="G9992">
        <v>1587.49</v>
      </c>
      <c r="H9992">
        <v>470243.08</v>
      </c>
      <c r="I9992">
        <v>98.53</v>
      </c>
      <c r="J9992">
        <v>4.53</v>
      </c>
      <c r="K9992">
        <v>94</v>
      </c>
    </row>
    <row r="9993" spans="1:11" x14ac:dyDescent="0.3">
      <c r="A9993" t="s">
        <v>873</v>
      </c>
      <c r="B9993" s="2">
        <v>46265</v>
      </c>
      <c r="C9993">
        <v>470243.08</v>
      </c>
      <c r="D9993">
        <v>2224.64</v>
      </c>
      <c r="E9993">
        <v>642.14</v>
      </c>
      <c r="F9993">
        <v>3086.59</v>
      </c>
      <c r="G9993">
        <v>1569.6</v>
      </c>
      <c r="H9993">
        <v>464944.75</v>
      </c>
      <c r="I9993">
        <v>97.42</v>
      </c>
      <c r="J9993">
        <v>4.53</v>
      </c>
      <c r="K9993">
        <v>92.89</v>
      </c>
    </row>
    <row r="9994" spans="1:11" x14ac:dyDescent="0.3">
      <c r="A9994" t="s">
        <v>873</v>
      </c>
      <c r="B9994" s="2">
        <v>46295</v>
      </c>
      <c r="C9994">
        <v>464944.75</v>
      </c>
      <c r="D9994">
        <v>2199.58</v>
      </c>
      <c r="E9994">
        <v>634.91</v>
      </c>
      <c r="F9994">
        <v>3051.81</v>
      </c>
      <c r="G9994">
        <v>1551.92</v>
      </c>
      <c r="H9994">
        <v>459706.12</v>
      </c>
      <c r="I9994">
        <v>96.32</v>
      </c>
      <c r="J9994">
        <v>4.53</v>
      </c>
      <c r="K9994">
        <v>91.79</v>
      </c>
    </row>
    <row r="9995" spans="1:11" x14ac:dyDescent="0.3">
      <c r="A9995" t="s">
        <v>873</v>
      </c>
      <c r="B9995" s="2">
        <v>46326</v>
      </c>
      <c r="C9995">
        <v>459706.12</v>
      </c>
      <c r="D9995">
        <v>2174.79</v>
      </c>
      <c r="E9995">
        <v>627.75</v>
      </c>
      <c r="F9995">
        <v>3017.42</v>
      </c>
      <c r="G9995">
        <v>1534.43</v>
      </c>
      <c r="H9995">
        <v>454526.52</v>
      </c>
      <c r="I9995">
        <v>95.23</v>
      </c>
      <c r="J9995">
        <v>4.53</v>
      </c>
      <c r="K9995">
        <v>90.71</v>
      </c>
    </row>
    <row r="9996" spans="1:11" x14ac:dyDescent="0.3">
      <c r="A9996" t="s">
        <v>873</v>
      </c>
      <c r="B9996" s="2">
        <v>46356</v>
      </c>
      <c r="C9996">
        <v>454526.52</v>
      </c>
      <c r="D9996">
        <v>2150.29</v>
      </c>
      <c r="E9996">
        <v>620.67999999999995</v>
      </c>
      <c r="F9996">
        <v>2983.43</v>
      </c>
      <c r="G9996">
        <v>1517.14</v>
      </c>
      <c r="H9996">
        <v>449405.27</v>
      </c>
      <c r="I9996">
        <v>94.16</v>
      </c>
      <c r="J9996">
        <v>4.53</v>
      </c>
      <c r="K9996">
        <v>89.63</v>
      </c>
    </row>
    <row r="9997" spans="1:11" x14ac:dyDescent="0.3">
      <c r="A9997" t="s">
        <v>873</v>
      </c>
      <c r="B9997" s="2">
        <v>46387</v>
      </c>
      <c r="C9997">
        <v>449405.27</v>
      </c>
      <c r="D9997">
        <v>2126.06</v>
      </c>
      <c r="E9997">
        <v>613.69000000000005</v>
      </c>
      <c r="F9997">
        <v>2949.81</v>
      </c>
      <c r="G9997">
        <v>1500.05</v>
      </c>
      <c r="H9997">
        <v>444341.73</v>
      </c>
      <c r="I9997">
        <v>93.1</v>
      </c>
      <c r="J9997">
        <v>4.53</v>
      </c>
      <c r="K9997">
        <v>88.57</v>
      </c>
    </row>
    <row r="9998" spans="1:11" x14ac:dyDescent="0.3">
      <c r="A9998" t="s">
        <v>874</v>
      </c>
      <c r="B9998" s="2">
        <v>46053</v>
      </c>
      <c r="C9998">
        <v>324956.86</v>
      </c>
      <c r="D9998">
        <v>1925.37</v>
      </c>
      <c r="E9998">
        <v>296.36</v>
      </c>
      <c r="F9998">
        <v>2372.54</v>
      </c>
      <c r="G9998">
        <v>323.94</v>
      </c>
      <c r="H9998">
        <v>321964.02</v>
      </c>
      <c r="I9998">
        <v>67.39</v>
      </c>
      <c r="J9998">
        <v>4.55</v>
      </c>
      <c r="K9998">
        <v>62.84</v>
      </c>
    </row>
    <row r="9999" spans="1:11" x14ac:dyDescent="0.3">
      <c r="A9999" t="s">
        <v>874</v>
      </c>
      <c r="B9999" s="2">
        <v>46081</v>
      </c>
      <c r="C9999">
        <v>321964.02</v>
      </c>
      <c r="D9999">
        <v>1907.64</v>
      </c>
      <c r="E9999">
        <v>293.63</v>
      </c>
      <c r="F9999">
        <v>2350.69</v>
      </c>
      <c r="G9999">
        <v>320.95999999999998</v>
      </c>
      <c r="H9999">
        <v>318998.74</v>
      </c>
      <c r="I9999">
        <v>66.77</v>
      </c>
      <c r="J9999">
        <v>4.55</v>
      </c>
      <c r="K9999">
        <v>62.22</v>
      </c>
    </row>
    <row r="10000" spans="1:11" x14ac:dyDescent="0.3">
      <c r="A10000" t="s">
        <v>874</v>
      </c>
      <c r="B10000" s="2">
        <v>46112</v>
      </c>
      <c r="C10000">
        <v>318998.74</v>
      </c>
      <c r="D10000">
        <v>1890.07</v>
      </c>
      <c r="E10000">
        <v>290.93</v>
      </c>
      <c r="F10000">
        <v>2329.04</v>
      </c>
      <c r="G10000">
        <v>318</v>
      </c>
      <c r="H10000">
        <v>316060.78000000003</v>
      </c>
      <c r="I10000">
        <v>66.150000000000006</v>
      </c>
      <c r="J10000">
        <v>4.55</v>
      </c>
      <c r="K10000">
        <v>61.6</v>
      </c>
    </row>
    <row r="10001" spans="1:11" x14ac:dyDescent="0.3">
      <c r="A10001" t="s">
        <v>874</v>
      </c>
      <c r="B10001" s="2">
        <v>46142</v>
      </c>
      <c r="C10001">
        <v>316060.78000000003</v>
      </c>
      <c r="D10001">
        <v>1872.66</v>
      </c>
      <c r="E10001">
        <v>288.25</v>
      </c>
      <c r="F10001">
        <v>2307.59</v>
      </c>
      <c r="G10001">
        <v>315.07</v>
      </c>
      <c r="H10001">
        <v>313149.87</v>
      </c>
      <c r="I10001">
        <v>65.540000000000006</v>
      </c>
      <c r="J10001">
        <v>4.55</v>
      </c>
      <c r="K10001">
        <v>60.99</v>
      </c>
    </row>
    <row r="10002" spans="1:11" x14ac:dyDescent="0.3">
      <c r="A10002" t="s">
        <v>874</v>
      </c>
      <c r="B10002" s="2">
        <v>46173</v>
      </c>
      <c r="C10002">
        <v>313149.87</v>
      </c>
      <c r="D10002">
        <v>1855.41</v>
      </c>
      <c r="E10002">
        <v>285.58999999999997</v>
      </c>
      <c r="F10002">
        <v>2286.33</v>
      </c>
      <c r="G10002">
        <v>312.17</v>
      </c>
      <c r="H10002">
        <v>310265.77</v>
      </c>
      <c r="I10002">
        <v>64.94</v>
      </c>
      <c r="J10002">
        <v>4.55</v>
      </c>
      <c r="K10002">
        <v>60.39</v>
      </c>
    </row>
    <row r="10003" spans="1:11" x14ac:dyDescent="0.3">
      <c r="A10003" t="s">
        <v>874</v>
      </c>
      <c r="B10003" s="2">
        <v>46203</v>
      </c>
      <c r="C10003">
        <v>310265.77</v>
      </c>
      <c r="D10003">
        <v>1838.32</v>
      </c>
      <c r="E10003">
        <v>282.95999999999998</v>
      </c>
      <c r="F10003">
        <v>2265.2800000000002</v>
      </c>
      <c r="G10003">
        <v>309.3</v>
      </c>
      <c r="H10003">
        <v>307408.24</v>
      </c>
      <c r="I10003">
        <v>64.34</v>
      </c>
      <c r="J10003">
        <v>4.55</v>
      </c>
      <c r="K10003">
        <v>59.79</v>
      </c>
    </row>
    <row r="10004" spans="1:11" x14ac:dyDescent="0.3">
      <c r="A10004" t="s">
        <v>874</v>
      </c>
      <c r="B10004" s="2">
        <v>46234</v>
      </c>
      <c r="C10004">
        <v>307408.24</v>
      </c>
      <c r="D10004">
        <v>1821.39</v>
      </c>
      <c r="E10004">
        <v>280.36</v>
      </c>
      <c r="F10004">
        <v>2244.41</v>
      </c>
      <c r="G10004">
        <v>306.45</v>
      </c>
      <c r="H10004">
        <v>304577.02</v>
      </c>
      <c r="I10004">
        <v>63.75</v>
      </c>
      <c r="J10004">
        <v>4.55</v>
      </c>
      <c r="K10004">
        <v>59.2</v>
      </c>
    </row>
    <row r="10005" spans="1:11" x14ac:dyDescent="0.3">
      <c r="A10005" t="s">
        <v>874</v>
      </c>
      <c r="B10005" s="2">
        <v>46265</v>
      </c>
      <c r="C10005">
        <v>304577.02</v>
      </c>
      <c r="D10005">
        <v>1804.62</v>
      </c>
      <c r="E10005">
        <v>277.77</v>
      </c>
      <c r="F10005">
        <v>2223.7399999999998</v>
      </c>
      <c r="G10005">
        <v>303.63</v>
      </c>
      <c r="H10005">
        <v>301771.88</v>
      </c>
      <c r="I10005">
        <v>63.16</v>
      </c>
      <c r="J10005">
        <v>4.55</v>
      </c>
      <c r="K10005">
        <v>58.61</v>
      </c>
    </row>
    <row r="10006" spans="1:11" x14ac:dyDescent="0.3">
      <c r="A10006" t="s">
        <v>874</v>
      </c>
      <c r="B10006" s="2">
        <v>46295</v>
      </c>
      <c r="C10006">
        <v>301771.88</v>
      </c>
      <c r="D10006">
        <v>1788</v>
      </c>
      <c r="E10006">
        <v>275.22000000000003</v>
      </c>
      <c r="F10006">
        <v>2203.2600000000002</v>
      </c>
      <c r="G10006">
        <v>300.83</v>
      </c>
      <c r="H10006">
        <v>298992.57</v>
      </c>
      <c r="I10006">
        <v>62.58</v>
      </c>
      <c r="J10006">
        <v>4.55</v>
      </c>
      <c r="K10006">
        <v>58.03</v>
      </c>
    </row>
    <row r="10007" spans="1:11" x14ac:dyDescent="0.3">
      <c r="A10007" t="s">
        <v>874</v>
      </c>
      <c r="B10007" s="2">
        <v>46326</v>
      </c>
      <c r="C10007">
        <v>298992.57</v>
      </c>
      <c r="D10007">
        <v>1771.53</v>
      </c>
      <c r="E10007">
        <v>272.68</v>
      </c>
      <c r="F10007">
        <v>2182.9699999999998</v>
      </c>
      <c r="G10007">
        <v>298.06</v>
      </c>
      <c r="H10007">
        <v>296238.86</v>
      </c>
      <c r="I10007">
        <v>62</v>
      </c>
      <c r="J10007">
        <v>4.55</v>
      </c>
      <c r="K10007">
        <v>57.45</v>
      </c>
    </row>
    <row r="10008" spans="1:11" x14ac:dyDescent="0.3">
      <c r="A10008" t="s">
        <v>874</v>
      </c>
      <c r="B10008" s="2">
        <v>46356</v>
      </c>
      <c r="C10008">
        <v>296238.86</v>
      </c>
      <c r="D10008">
        <v>1755.22</v>
      </c>
      <c r="E10008">
        <v>270.17</v>
      </c>
      <c r="F10008">
        <v>2162.86</v>
      </c>
      <c r="G10008">
        <v>295.31</v>
      </c>
      <c r="H10008">
        <v>293510.51</v>
      </c>
      <c r="I10008">
        <v>61.43</v>
      </c>
      <c r="J10008">
        <v>4.55</v>
      </c>
      <c r="K10008">
        <v>56.88</v>
      </c>
    </row>
    <row r="10009" spans="1:11" x14ac:dyDescent="0.3">
      <c r="A10009" t="s">
        <v>874</v>
      </c>
      <c r="B10009" s="2">
        <v>46387</v>
      </c>
      <c r="C10009">
        <v>293510.51</v>
      </c>
      <c r="D10009">
        <v>1739.05</v>
      </c>
      <c r="E10009">
        <v>267.68</v>
      </c>
      <c r="F10009">
        <v>2142.9499999999998</v>
      </c>
      <c r="G10009">
        <v>292.58999999999997</v>
      </c>
      <c r="H10009">
        <v>290807.28999999998</v>
      </c>
      <c r="I10009">
        <v>60.87</v>
      </c>
      <c r="J10009">
        <v>4.55</v>
      </c>
      <c r="K10009">
        <v>56.32</v>
      </c>
    </row>
    <row r="10010" spans="1:11" x14ac:dyDescent="0.3">
      <c r="A10010" t="s">
        <v>875</v>
      </c>
      <c r="B10010" s="2">
        <v>46053</v>
      </c>
      <c r="C10010">
        <v>331241.78000000003</v>
      </c>
      <c r="D10010">
        <v>1668.35</v>
      </c>
      <c r="E10010">
        <v>477.84</v>
      </c>
      <c r="F10010">
        <v>4296.5</v>
      </c>
      <c r="G10010">
        <v>807.19</v>
      </c>
      <c r="H10010">
        <v>325660.25</v>
      </c>
      <c r="I10010">
        <v>75.27</v>
      </c>
      <c r="J10010">
        <v>7.27</v>
      </c>
      <c r="K10010">
        <v>68</v>
      </c>
    </row>
    <row r="10011" spans="1:11" x14ac:dyDescent="0.3">
      <c r="A10011" t="s">
        <v>875</v>
      </c>
      <c r="B10011" s="2">
        <v>46081</v>
      </c>
      <c r="C10011">
        <v>325660.25</v>
      </c>
      <c r="D10011">
        <v>1640.24</v>
      </c>
      <c r="E10011">
        <v>469.78</v>
      </c>
      <c r="F10011">
        <v>4224.1099999999997</v>
      </c>
      <c r="G10011">
        <v>793.59</v>
      </c>
      <c r="H10011">
        <v>320172.77</v>
      </c>
      <c r="I10011">
        <v>74</v>
      </c>
      <c r="J10011">
        <v>7.27</v>
      </c>
      <c r="K10011">
        <v>66.73</v>
      </c>
    </row>
    <row r="10012" spans="1:11" x14ac:dyDescent="0.3">
      <c r="A10012" t="s">
        <v>875</v>
      </c>
      <c r="B10012" s="2">
        <v>46112</v>
      </c>
      <c r="C10012">
        <v>320172.77</v>
      </c>
      <c r="D10012">
        <v>1612.6</v>
      </c>
      <c r="E10012">
        <v>461.87</v>
      </c>
      <c r="F10012">
        <v>4152.93</v>
      </c>
      <c r="G10012">
        <v>780.22</v>
      </c>
      <c r="H10012">
        <v>314777.75</v>
      </c>
      <c r="I10012">
        <v>72.75</v>
      </c>
      <c r="J10012">
        <v>7.27</v>
      </c>
      <c r="K10012">
        <v>65.48</v>
      </c>
    </row>
    <row r="10013" spans="1:11" x14ac:dyDescent="0.3">
      <c r="A10013" t="s">
        <v>875</v>
      </c>
      <c r="B10013" s="2">
        <v>46142</v>
      </c>
      <c r="C10013">
        <v>314777.75</v>
      </c>
      <c r="D10013">
        <v>1585.43</v>
      </c>
      <c r="E10013">
        <v>454.08</v>
      </c>
      <c r="F10013">
        <v>4082.95</v>
      </c>
      <c r="G10013">
        <v>767.07</v>
      </c>
      <c r="H10013">
        <v>309473.64</v>
      </c>
      <c r="I10013">
        <v>71.53</v>
      </c>
      <c r="J10013">
        <v>7.27</v>
      </c>
      <c r="K10013">
        <v>64.260000000000005</v>
      </c>
    </row>
    <row r="10014" spans="1:11" x14ac:dyDescent="0.3">
      <c r="A10014" t="s">
        <v>875</v>
      </c>
      <c r="B10014" s="2">
        <v>46173</v>
      </c>
      <c r="C10014">
        <v>309473.64</v>
      </c>
      <c r="D10014">
        <v>1558.72</v>
      </c>
      <c r="E10014">
        <v>446.43</v>
      </c>
      <c r="F10014">
        <v>4014.15</v>
      </c>
      <c r="G10014">
        <v>754.15</v>
      </c>
      <c r="H10014">
        <v>304258.90999999997</v>
      </c>
      <c r="I10014">
        <v>70.319999999999993</v>
      </c>
      <c r="J10014">
        <v>7.27</v>
      </c>
      <c r="K10014">
        <v>63.05</v>
      </c>
    </row>
    <row r="10015" spans="1:11" x14ac:dyDescent="0.3">
      <c r="A10015" t="s">
        <v>875</v>
      </c>
      <c r="B10015" s="2">
        <v>46203</v>
      </c>
      <c r="C10015">
        <v>304258.90999999997</v>
      </c>
      <c r="D10015">
        <v>1532.45</v>
      </c>
      <c r="E10015">
        <v>438.91</v>
      </c>
      <c r="F10015">
        <v>3946.51</v>
      </c>
      <c r="G10015">
        <v>741.44</v>
      </c>
      <c r="H10015">
        <v>299132.05</v>
      </c>
      <c r="I10015">
        <v>69.14</v>
      </c>
      <c r="J10015">
        <v>7.27</v>
      </c>
      <c r="K10015">
        <v>61.87</v>
      </c>
    </row>
    <row r="10016" spans="1:11" x14ac:dyDescent="0.3">
      <c r="A10016" t="s">
        <v>875</v>
      </c>
      <c r="B10016" s="2">
        <v>46234</v>
      </c>
      <c r="C10016">
        <v>299132.05</v>
      </c>
      <c r="D10016">
        <v>1506.63</v>
      </c>
      <c r="E10016">
        <v>431.52</v>
      </c>
      <c r="F10016">
        <v>3880.01</v>
      </c>
      <c r="G10016">
        <v>728.95</v>
      </c>
      <c r="H10016">
        <v>294091.58</v>
      </c>
      <c r="I10016">
        <v>67.97</v>
      </c>
      <c r="J10016">
        <v>7.27</v>
      </c>
      <c r="K10016">
        <v>60.7</v>
      </c>
    </row>
    <row r="10017" spans="1:11" x14ac:dyDescent="0.3">
      <c r="A10017" t="s">
        <v>875</v>
      </c>
      <c r="B10017" s="2">
        <v>46265</v>
      </c>
      <c r="C10017">
        <v>294091.58</v>
      </c>
      <c r="D10017">
        <v>1481.24</v>
      </c>
      <c r="E10017">
        <v>424.24</v>
      </c>
      <c r="F10017">
        <v>3814.63</v>
      </c>
      <c r="G10017">
        <v>716.66</v>
      </c>
      <c r="H10017">
        <v>289136.03999999998</v>
      </c>
      <c r="I10017">
        <v>66.83</v>
      </c>
      <c r="J10017">
        <v>7.27</v>
      </c>
      <c r="K10017">
        <v>59.55</v>
      </c>
    </row>
    <row r="10018" spans="1:11" x14ac:dyDescent="0.3">
      <c r="A10018" t="s">
        <v>875</v>
      </c>
      <c r="B10018" s="2">
        <v>46295</v>
      </c>
      <c r="C10018">
        <v>289136.03999999998</v>
      </c>
      <c r="D10018">
        <v>1456.28</v>
      </c>
      <c r="E10018">
        <v>417.1</v>
      </c>
      <c r="F10018">
        <v>3750.35</v>
      </c>
      <c r="G10018">
        <v>704.59</v>
      </c>
      <c r="H10018">
        <v>284264</v>
      </c>
      <c r="I10018">
        <v>65.7</v>
      </c>
      <c r="J10018">
        <v>7.27</v>
      </c>
      <c r="K10018">
        <v>58.43</v>
      </c>
    </row>
    <row r="10019" spans="1:11" x14ac:dyDescent="0.3">
      <c r="A10019" t="s">
        <v>875</v>
      </c>
      <c r="B10019" s="2">
        <v>46326</v>
      </c>
      <c r="C10019">
        <v>284264</v>
      </c>
      <c r="D10019">
        <v>1431.74</v>
      </c>
      <c r="E10019">
        <v>410.07</v>
      </c>
      <c r="F10019">
        <v>3687.16</v>
      </c>
      <c r="G10019">
        <v>692.71</v>
      </c>
      <c r="H10019">
        <v>279474.06</v>
      </c>
      <c r="I10019">
        <v>64.59</v>
      </c>
      <c r="J10019">
        <v>7.27</v>
      </c>
      <c r="K10019">
        <v>57.32</v>
      </c>
    </row>
    <row r="10020" spans="1:11" x14ac:dyDescent="0.3">
      <c r="A10020" t="s">
        <v>875</v>
      </c>
      <c r="B10020" s="2">
        <v>46356</v>
      </c>
      <c r="C10020">
        <v>279474.06</v>
      </c>
      <c r="D10020">
        <v>1407.62</v>
      </c>
      <c r="E10020">
        <v>403.16</v>
      </c>
      <c r="F10020">
        <v>3625.03</v>
      </c>
      <c r="G10020">
        <v>681.04</v>
      </c>
      <c r="H10020">
        <v>274764.83</v>
      </c>
      <c r="I10020">
        <v>63.51</v>
      </c>
      <c r="J10020">
        <v>7.27</v>
      </c>
      <c r="K10020">
        <v>56.23</v>
      </c>
    </row>
    <row r="10021" spans="1:11" x14ac:dyDescent="0.3">
      <c r="A10021" t="s">
        <v>875</v>
      </c>
      <c r="B10021" s="2">
        <v>46387</v>
      </c>
      <c r="C10021">
        <v>274764.83</v>
      </c>
      <c r="D10021">
        <v>1383.9</v>
      </c>
      <c r="E10021">
        <v>396.36</v>
      </c>
      <c r="F10021">
        <v>3563.95</v>
      </c>
      <c r="G10021">
        <v>669.57</v>
      </c>
      <c r="H10021">
        <v>270134.95</v>
      </c>
      <c r="I10021">
        <v>62.44</v>
      </c>
      <c r="J10021">
        <v>7.27</v>
      </c>
      <c r="K10021">
        <v>55.16</v>
      </c>
    </row>
    <row r="10022" spans="1:11" x14ac:dyDescent="0.3">
      <c r="A10022" t="s">
        <v>876</v>
      </c>
      <c r="B10022" s="2">
        <v>46053</v>
      </c>
      <c r="C10022">
        <v>281436.73</v>
      </c>
      <c r="D10022">
        <v>1158.3499999999999</v>
      </c>
      <c r="E10022">
        <v>395.81</v>
      </c>
      <c r="F10022">
        <v>2031.39</v>
      </c>
      <c r="G10022">
        <v>482.41</v>
      </c>
      <c r="H10022">
        <v>278527.12</v>
      </c>
      <c r="I10022">
        <v>64.16</v>
      </c>
      <c r="J10022">
        <v>6.81</v>
      </c>
      <c r="K10022">
        <v>57.36</v>
      </c>
    </row>
    <row r="10023" spans="1:11" x14ac:dyDescent="0.3">
      <c r="A10023" t="s">
        <v>876</v>
      </c>
      <c r="B10023" s="2">
        <v>46081</v>
      </c>
      <c r="C10023">
        <v>278527.12</v>
      </c>
      <c r="D10023">
        <v>1146.3699999999999</v>
      </c>
      <c r="E10023">
        <v>391.71</v>
      </c>
      <c r="F10023">
        <v>2010.39</v>
      </c>
      <c r="G10023">
        <v>477.42</v>
      </c>
      <c r="H10023">
        <v>275647.59999999998</v>
      </c>
      <c r="I10023">
        <v>63.5</v>
      </c>
      <c r="J10023">
        <v>6.81</v>
      </c>
      <c r="K10023">
        <v>56.69</v>
      </c>
    </row>
    <row r="10024" spans="1:11" x14ac:dyDescent="0.3">
      <c r="A10024" t="s">
        <v>876</v>
      </c>
      <c r="B10024" s="2">
        <v>46112</v>
      </c>
      <c r="C10024">
        <v>275647.59999999998</v>
      </c>
      <c r="D10024">
        <v>1134.52</v>
      </c>
      <c r="E10024">
        <v>387.67</v>
      </c>
      <c r="F10024">
        <v>1989.61</v>
      </c>
      <c r="G10024">
        <v>472.48</v>
      </c>
      <c r="H10024">
        <v>272797.84000000003</v>
      </c>
      <c r="I10024">
        <v>62.84</v>
      </c>
      <c r="J10024">
        <v>6.81</v>
      </c>
      <c r="K10024">
        <v>56.04</v>
      </c>
    </row>
    <row r="10025" spans="1:11" x14ac:dyDescent="0.3">
      <c r="A10025" t="s">
        <v>876</v>
      </c>
      <c r="B10025" s="2">
        <v>46142</v>
      </c>
      <c r="C10025">
        <v>272797.84000000003</v>
      </c>
      <c r="D10025">
        <v>1122.79</v>
      </c>
      <c r="E10025">
        <v>383.66</v>
      </c>
      <c r="F10025">
        <v>1969.04</v>
      </c>
      <c r="G10025">
        <v>467.6</v>
      </c>
      <c r="H10025">
        <v>269977.55</v>
      </c>
      <c r="I10025">
        <v>62.19</v>
      </c>
      <c r="J10025">
        <v>6.81</v>
      </c>
      <c r="K10025">
        <v>55.39</v>
      </c>
    </row>
    <row r="10026" spans="1:11" x14ac:dyDescent="0.3">
      <c r="A10026" t="s">
        <v>876</v>
      </c>
      <c r="B10026" s="2">
        <v>46173</v>
      </c>
      <c r="C10026">
        <v>269977.55</v>
      </c>
      <c r="D10026">
        <v>1111.18</v>
      </c>
      <c r="E10026">
        <v>379.69</v>
      </c>
      <c r="F10026">
        <v>1948.68</v>
      </c>
      <c r="G10026">
        <v>462.76</v>
      </c>
      <c r="H10026">
        <v>267186.40999999997</v>
      </c>
      <c r="I10026">
        <v>61.55</v>
      </c>
      <c r="J10026">
        <v>6.81</v>
      </c>
      <c r="K10026">
        <v>54.74</v>
      </c>
    </row>
    <row r="10027" spans="1:11" x14ac:dyDescent="0.3">
      <c r="A10027" t="s">
        <v>876</v>
      </c>
      <c r="B10027" s="2">
        <v>46203</v>
      </c>
      <c r="C10027">
        <v>267186.40999999997</v>
      </c>
      <c r="D10027">
        <v>1099.69</v>
      </c>
      <c r="E10027">
        <v>375.77</v>
      </c>
      <c r="F10027">
        <v>1928.54</v>
      </c>
      <c r="G10027">
        <v>457.98</v>
      </c>
      <c r="H10027">
        <v>264424.13</v>
      </c>
      <c r="I10027">
        <v>60.91</v>
      </c>
      <c r="J10027">
        <v>6.81</v>
      </c>
      <c r="K10027">
        <v>54.11</v>
      </c>
    </row>
    <row r="10028" spans="1:11" x14ac:dyDescent="0.3">
      <c r="A10028" t="s">
        <v>876</v>
      </c>
      <c r="B10028" s="2">
        <v>46234</v>
      </c>
      <c r="C10028">
        <v>264424.13</v>
      </c>
      <c r="D10028">
        <v>1088.33</v>
      </c>
      <c r="E10028">
        <v>371.88</v>
      </c>
      <c r="F10028">
        <v>1908.6</v>
      </c>
      <c r="G10028">
        <v>453.24</v>
      </c>
      <c r="H10028">
        <v>261690.41</v>
      </c>
      <c r="I10028">
        <v>60.28</v>
      </c>
      <c r="J10028">
        <v>6.81</v>
      </c>
      <c r="K10028">
        <v>53.48</v>
      </c>
    </row>
    <row r="10029" spans="1:11" x14ac:dyDescent="0.3">
      <c r="A10029" t="s">
        <v>876</v>
      </c>
      <c r="B10029" s="2">
        <v>46265</v>
      </c>
      <c r="C10029">
        <v>261690.41</v>
      </c>
      <c r="D10029">
        <v>1077.07</v>
      </c>
      <c r="E10029">
        <v>368.04</v>
      </c>
      <c r="F10029">
        <v>1888.87</v>
      </c>
      <c r="G10029">
        <v>448.56</v>
      </c>
      <c r="H10029">
        <v>258984.95</v>
      </c>
      <c r="I10029">
        <v>59.66</v>
      </c>
      <c r="J10029">
        <v>6.81</v>
      </c>
      <c r="K10029">
        <v>52.85</v>
      </c>
    </row>
    <row r="10030" spans="1:11" x14ac:dyDescent="0.3">
      <c r="A10030" t="s">
        <v>876</v>
      </c>
      <c r="B10030" s="2">
        <v>46295</v>
      </c>
      <c r="C10030">
        <v>258984.95</v>
      </c>
      <c r="D10030">
        <v>1065.94</v>
      </c>
      <c r="E10030">
        <v>364.23</v>
      </c>
      <c r="F10030">
        <v>1869.34</v>
      </c>
      <c r="G10030">
        <v>443.92</v>
      </c>
      <c r="H10030">
        <v>256307.46</v>
      </c>
      <c r="I10030">
        <v>59.04</v>
      </c>
      <c r="J10030">
        <v>6.81</v>
      </c>
      <c r="K10030">
        <v>52.24</v>
      </c>
    </row>
    <row r="10031" spans="1:11" x14ac:dyDescent="0.3">
      <c r="A10031" t="s">
        <v>876</v>
      </c>
      <c r="B10031" s="2">
        <v>46326</v>
      </c>
      <c r="C10031">
        <v>256307.46</v>
      </c>
      <c r="D10031">
        <v>1054.92</v>
      </c>
      <c r="E10031">
        <v>360.47</v>
      </c>
      <c r="F10031">
        <v>1850.01</v>
      </c>
      <c r="G10031">
        <v>439.33</v>
      </c>
      <c r="H10031">
        <v>253657.65</v>
      </c>
      <c r="I10031">
        <v>58.43</v>
      </c>
      <c r="J10031">
        <v>6.81</v>
      </c>
      <c r="K10031">
        <v>51.63</v>
      </c>
    </row>
    <row r="10032" spans="1:11" x14ac:dyDescent="0.3">
      <c r="A10032" t="s">
        <v>876</v>
      </c>
      <c r="B10032" s="2">
        <v>46356</v>
      </c>
      <c r="C10032">
        <v>253657.65</v>
      </c>
      <c r="D10032">
        <v>1044.01</v>
      </c>
      <c r="E10032">
        <v>356.74</v>
      </c>
      <c r="F10032">
        <v>1830.89</v>
      </c>
      <c r="G10032">
        <v>434.79</v>
      </c>
      <c r="H10032">
        <v>251035.24</v>
      </c>
      <c r="I10032">
        <v>57.83</v>
      </c>
      <c r="J10032">
        <v>6.81</v>
      </c>
      <c r="K10032">
        <v>51.02</v>
      </c>
    </row>
    <row r="10033" spans="1:11" x14ac:dyDescent="0.3">
      <c r="A10033" t="s">
        <v>876</v>
      </c>
      <c r="B10033" s="2">
        <v>46387</v>
      </c>
      <c r="C10033">
        <v>251035.24</v>
      </c>
      <c r="D10033">
        <v>1033.22</v>
      </c>
      <c r="E10033">
        <v>353.05</v>
      </c>
      <c r="F10033">
        <v>1811.96</v>
      </c>
      <c r="G10033">
        <v>430.29</v>
      </c>
      <c r="H10033">
        <v>248439.93</v>
      </c>
      <c r="I10033">
        <v>57.23</v>
      </c>
      <c r="J10033">
        <v>6.81</v>
      </c>
      <c r="K10033">
        <v>50.42</v>
      </c>
    </row>
    <row r="10034" spans="1:11" x14ac:dyDescent="0.3">
      <c r="A10034" t="s">
        <v>877</v>
      </c>
      <c r="B10034" s="2">
        <v>46053</v>
      </c>
      <c r="C10034">
        <v>422618.77</v>
      </c>
      <c r="D10034">
        <v>2085.27</v>
      </c>
      <c r="E10034">
        <v>2972.09</v>
      </c>
      <c r="F10034">
        <v>3945.56</v>
      </c>
      <c r="G10034">
        <v>1032.68</v>
      </c>
      <c r="H10034">
        <v>414668.44</v>
      </c>
      <c r="I10034">
        <v>104.66</v>
      </c>
      <c r="J10034">
        <v>6.72</v>
      </c>
      <c r="K10034">
        <v>97.94</v>
      </c>
    </row>
    <row r="10035" spans="1:11" x14ac:dyDescent="0.3">
      <c r="A10035" t="s">
        <v>877</v>
      </c>
      <c r="B10035" s="2">
        <v>46081</v>
      </c>
      <c r="C10035">
        <v>414668.44</v>
      </c>
      <c r="D10035">
        <v>2046.04</v>
      </c>
      <c r="E10035">
        <v>2916.18</v>
      </c>
      <c r="F10035">
        <v>3871.34</v>
      </c>
      <c r="G10035">
        <v>1013.26</v>
      </c>
      <c r="H10035">
        <v>406867.67</v>
      </c>
      <c r="I10035">
        <v>102.69</v>
      </c>
      <c r="J10035">
        <v>6.72</v>
      </c>
      <c r="K10035">
        <v>95.97</v>
      </c>
    </row>
    <row r="10036" spans="1:11" x14ac:dyDescent="0.3">
      <c r="A10036" t="s">
        <v>877</v>
      </c>
      <c r="B10036" s="2">
        <v>46112</v>
      </c>
      <c r="C10036">
        <v>406867.67</v>
      </c>
      <c r="D10036">
        <v>2007.55</v>
      </c>
      <c r="E10036">
        <v>2861.32</v>
      </c>
      <c r="F10036">
        <v>3798.51</v>
      </c>
      <c r="G10036">
        <v>994.19</v>
      </c>
      <c r="H10036">
        <v>399213.64</v>
      </c>
      <c r="I10036">
        <v>100.76</v>
      </c>
      <c r="J10036">
        <v>6.72</v>
      </c>
      <c r="K10036">
        <v>94.04</v>
      </c>
    </row>
    <row r="10037" spans="1:11" x14ac:dyDescent="0.3">
      <c r="A10037" t="s">
        <v>877</v>
      </c>
      <c r="B10037" s="2">
        <v>46142</v>
      </c>
      <c r="C10037">
        <v>399213.64</v>
      </c>
      <c r="D10037">
        <v>1969.79</v>
      </c>
      <c r="E10037">
        <v>2807.49</v>
      </c>
      <c r="F10037">
        <v>3727.05</v>
      </c>
      <c r="G10037">
        <v>975.49</v>
      </c>
      <c r="H10037">
        <v>391703.61</v>
      </c>
      <c r="I10037">
        <v>98.86</v>
      </c>
      <c r="J10037">
        <v>6.72</v>
      </c>
      <c r="K10037">
        <v>92.15</v>
      </c>
    </row>
    <row r="10038" spans="1:11" x14ac:dyDescent="0.3">
      <c r="A10038" t="s">
        <v>877</v>
      </c>
      <c r="B10038" s="2">
        <v>46173</v>
      </c>
      <c r="C10038">
        <v>391703.61</v>
      </c>
      <c r="D10038">
        <v>1932.73</v>
      </c>
      <c r="E10038">
        <v>2754.68</v>
      </c>
      <c r="F10038">
        <v>3656.94</v>
      </c>
      <c r="G10038">
        <v>957.14</v>
      </c>
      <c r="H10038">
        <v>384334.85</v>
      </c>
      <c r="I10038">
        <v>97</v>
      </c>
      <c r="J10038">
        <v>6.72</v>
      </c>
      <c r="K10038">
        <v>90.29</v>
      </c>
    </row>
    <row r="10039" spans="1:11" x14ac:dyDescent="0.3">
      <c r="A10039" t="s">
        <v>877</v>
      </c>
      <c r="B10039" s="2">
        <v>46203</v>
      </c>
      <c r="C10039">
        <v>384334.85</v>
      </c>
      <c r="D10039">
        <v>1896.37</v>
      </c>
      <c r="E10039">
        <v>2702.86</v>
      </c>
      <c r="F10039">
        <v>3588.14</v>
      </c>
      <c r="G10039">
        <v>939.13</v>
      </c>
      <c r="H10039">
        <v>377104.72</v>
      </c>
      <c r="I10039">
        <v>95.18</v>
      </c>
      <c r="J10039">
        <v>6.72</v>
      </c>
      <c r="K10039">
        <v>88.46</v>
      </c>
    </row>
    <row r="10040" spans="1:11" x14ac:dyDescent="0.3">
      <c r="A10040" t="s">
        <v>877</v>
      </c>
      <c r="B10040" s="2">
        <v>46234</v>
      </c>
      <c r="C10040">
        <v>377104.72</v>
      </c>
      <c r="D10040">
        <v>1860.7</v>
      </c>
      <c r="E10040">
        <v>2652.01</v>
      </c>
      <c r="F10040">
        <v>3520.64</v>
      </c>
      <c r="G10040">
        <v>921.47</v>
      </c>
      <c r="H10040">
        <v>370010.6</v>
      </c>
      <c r="I10040">
        <v>93.39</v>
      </c>
      <c r="J10040">
        <v>6.72</v>
      </c>
      <c r="K10040">
        <v>86.67</v>
      </c>
    </row>
    <row r="10041" spans="1:11" x14ac:dyDescent="0.3">
      <c r="A10041" t="s">
        <v>877</v>
      </c>
      <c r="B10041" s="2">
        <v>46265</v>
      </c>
      <c r="C10041">
        <v>370010.6</v>
      </c>
      <c r="D10041">
        <v>1825.69</v>
      </c>
      <c r="E10041">
        <v>2602.12</v>
      </c>
      <c r="F10041">
        <v>3454.41</v>
      </c>
      <c r="G10041">
        <v>904.13</v>
      </c>
      <c r="H10041">
        <v>363049.94</v>
      </c>
      <c r="I10041">
        <v>91.63</v>
      </c>
      <c r="J10041">
        <v>6.72</v>
      </c>
      <c r="K10041">
        <v>84.91</v>
      </c>
    </row>
    <row r="10042" spans="1:11" x14ac:dyDescent="0.3">
      <c r="A10042" t="s">
        <v>877</v>
      </c>
      <c r="B10042" s="2">
        <v>46295</v>
      </c>
      <c r="C10042">
        <v>363049.94</v>
      </c>
      <c r="D10042">
        <v>1791.35</v>
      </c>
      <c r="E10042">
        <v>2553.17</v>
      </c>
      <c r="F10042">
        <v>3389.43</v>
      </c>
      <c r="G10042">
        <v>887.12</v>
      </c>
      <c r="H10042">
        <v>356220.22</v>
      </c>
      <c r="I10042">
        <v>89.91</v>
      </c>
      <c r="J10042">
        <v>6.72</v>
      </c>
      <c r="K10042">
        <v>83.19</v>
      </c>
    </row>
    <row r="10043" spans="1:11" x14ac:dyDescent="0.3">
      <c r="A10043" t="s">
        <v>877</v>
      </c>
      <c r="B10043" s="2">
        <v>46326</v>
      </c>
      <c r="C10043">
        <v>356220.22</v>
      </c>
      <c r="D10043">
        <v>1757.65</v>
      </c>
      <c r="E10043">
        <v>2505.14</v>
      </c>
      <c r="F10043">
        <v>3325.67</v>
      </c>
      <c r="G10043">
        <v>870.44</v>
      </c>
      <c r="H10043">
        <v>349518.98</v>
      </c>
      <c r="I10043">
        <v>88.22</v>
      </c>
      <c r="J10043">
        <v>6.72</v>
      </c>
      <c r="K10043">
        <v>81.5</v>
      </c>
    </row>
    <row r="10044" spans="1:11" x14ac:dyDescent="0.3">
      <c r="A10044" t="s">
        <v>877</v>
      </c>
      <c r="B10044" s="2">
        <v>46356</v>
      </c>
      <c r="C10044">
        <v>349518.98</v>
      </c>
      <c r="D10044">
        <v>1724.58</v>
      </c>
      <c r="E10044">
        <v>2458.0100000000002</v>
      </c>
      <c r="F10044">
        <v>3263.1</v>
      </c>
      <c r="G10044">
        <v>854.06</v>
      </c>
      <c r="H10044">
        <v>342943.8</v>
      </c>
      <c r="I10044">
        <v>86.56</v>
      </c>
      <c r="J10044">
        <v>6.72</v>
      </c>
      <c r="K10044">
        <v>79.84</v>
      </c>
    </row>
    <row r="10045" spans="1:11" x14ac:dyDescent="0.3">
      <c r="A10045" t="s">
        <v>877</v>
      </c>
      <c r="B10045" s="2">
        <v>46387</v>
      </c>
      <c r="C10045">
        <v>342943.8</v>
      </c>
      <c r="D10045">
        <v>1692.14</v>
      </c>
      <c r="E10045">
        <v>2411.77</v>
      </c>
      <c r="F10045">
        <v>3201.72</v>
      </c>
      <c r="G10045">
        <v>837.99</v>
      </c>
      <c r="H10045">
        <v>336492.32</v>
      </c>
      <c r="I10045">
        <v>84.93</v>
      </c>
      <c r="J10045">
        <v>6.72</v>
      </c>
      <c r="K10045">
        <v>78.209999999999994</v>
      </c>
    </row>
    <row r="10046" spans="1:11" x14ac:dyDescent="0.3">
      <c r="A10046" t="s">
        <v>878</v>
      </c>
      <c r="B10046" s="2">
        <v>46053</v>
      </c>
      <c r="C10046">
        <v>173661.54</v>
      </c>
      <c r="D10046">
        <v>1015.2</v>
      </c>
      <c r="E10046">
        <v>215.38</v>
      </c>
      <c r="F10046">
        <v>967.24</v>
      </c>
      <c r="G10046">
        <v>471.81</v>
      </c>
      <c r="H10046">
        <v>172007.1</v>
      </c>
      <c r="I10046">
        <v>36.01</v>
      </c>
      <c r="J10046">
        <v>7.02</v>
      </c>
      <c r="K10046">
        <v>28.98</v>
      </c>
    </row>
    <row r="10047" spans="1:11" x14ac:dyDescent="0.3">
      <c r="A10047" t="s">
        <v>878</v>
      </c>
      <c r="B10047" s="2">
        <v>46081</v>
      </c>
      <c r="C10047">
        <v>172007.1</v>
      </c>
      <c r="D10047">
        <v>1005.52</v>
      </c>
      <c r="E10047">
        <v>213.33</v>
      </c>
      <c r="F10047">
        <v>958.02</v>
      </c>
      <c r="G10047">
        <v>467.32</v>
      </c>
      <c r="H10047">
        <v>170368.43</v>
      </c>
      <c r="I10047">
        <v>35.659999999999997</v>
      </c>
      <c r="J10047">
        <v>7.02</v>
      </c>
      <c r="K10047">
        <v>28.64</v>
      </c>
    </row>
    <row r="10048" spans="1:11" x14ac:dyDescent="0.3">
      <c r="A10048" t="s">
        <v>878</v>
      </c>
      <c r="B10048" s="2">
        <v>46112</v>
      </c>
      <c r="C10048">
        <v>170368.43</v>
      </c>
      <c r="D10048">
        <v>995.95</v>
      </c>
      <c r="E10048">
        <v>211.3</v>
      </c>
      <c r="F10048">
        <v>948.9</v>
      </c>
      <c r="G10048">
        <v>462.87</v>
      </c>
      <c r="H10048">
        <v>168745.36</v>
      </c>
      <c r="I10048">
        <v>35.32</v>
      </c>
      <c r="J10048">
        <v>7.02</v>
      </c>
      <c r="K10048">
        <v>28.3</v>
      </c>
    </row>
    <row r="10049" spans="1:11" x14ac:dyDescent="0.3">
      <c r="A10049" t="s">
        <v>878</v>
      </c>
      <c r="B10049" s="2">
        <v>46142</v>
      </c>
      <c r="C10049">
        <v>168745.36</v>
      </c>
      <c r="D10049">
        <v>986.46</v>
      </c>
      <c r="E10049">
        <v>209.29</v>
      </c>
      <c r="F10049">
        <v>939.86</v>
      </c>
      <c r="G10049">
        <v>458.46</v>
      </c>
      <c r="H10049">
        <v>167137.76</v>
      </c>
      <c r="I10049">
        <v>34.99</v>
      </c>
      <c r="J10049">
        <v>7.02</v>
      </c>
      <c r="K10049">
        <v>27.97</v>
      </c>
    </row>
    <row r="10050" spans="1:11" x14ac:dyDescent="0.3">
      <c r="A10050" t="s">
        <v>878</v>
      </c>
      <c r="B10050" s="2">
        <v>46173</v>
      </c>
      <c r="C10050">
        <v>167137.76</v>
      </c>
      <c r="D10050">
        <v>977.06</v>
      </c>
      <c r="E10050">
        <v>207.29</v>
      </c>
      <c r="F10050">
        <v>930.9</v>
      </c>
      <c r="G10050">
        <v>454.09</v>
      </c>
      <c r="H10050">
        <v>165545.48000000001</v>
      </c>
      <c r="I10050">
        <v>34.65</v>
      </c>
      <c r="J10050">
        <v>7.02</v>
      </c>
      <c r="K10050">
        <v>27.63</v>
      </c>
    </row>
    <row r="10051" spans="1:11" x14ac:dyDescent="0.3">
      <c r="A10051" t="s">
        <v>878</v>
      </c>
      <c r="B10051" s="2">
        <v>46203</v>
      </c>
      <c r="C10051">
        <v>165545.48000000001</v>
      </c>
      <c r="D10051">
        <v>967.75</v>
      </c>
      <c r="E10051">
        <v>205.32</v>
      </c>
      <c r="F10051">
        <v>922.03</v>
      </c>
      <c r="G10051">
        <v>449.76</v>
      </c>
      <c r="H10051">
        <v>163968.35999999999</v>
      </c>
      <c r="I10051">
        <v>34.32</v>
      </c>
      <c r="J10051">
        <v>7.02</v>
      </c>
      <c r="K10051">
        <v>27.3</v>
      </c>
    </row>
    <row r="10052" spans="1:11" x14ac:dyDescent="0.3">
      <c r="A10052" t="s">
        <v>878</v>
      </c>
      <c r="B10052" s="2">
        <v>46234</v>
      </c>
      <c r="C10052">
        <v>163968.35999999999</v>
      </c>
      <c r="D10052">
        <v>958.53</v>
      </c>
      <c r="E10052">
        <v>203.36</v>
      </c>
      <c r="F10052">
        <v>913.25</v>
      </c>
      <c r="G10052">
        <v>445.48</v>
      </c>
      <c r="H10052">
        <v>162406.26999999999</v>
      </c>
      <c r="I10052">
        <v>34</v>
      </c>
      <c r="J10052">
        <v>7.02</v>
      </c>
      <c r="K10052">
        <v>26.97</v>
      </c>
    </row>
    <row r="10053" spans="1:11" x14ac:dyDescent="0.3">
      <c r="A10053" t="s">
        <v>878</v>
      </c>
      <c r="B10053" s="2">
        <v>46265</v>
      </c>
      <c r="C10053">
        <v>162406.26999999999</v>
      </c>
      <c r="D10053">
        <v>949.4</v>
      </c>
      <c r="E10053">
        <v>201.43</v>
      </c>
      <c r="F10053">
        <v>904.55</v>
      </c>
      <c r="G10053">
        <v>441.24</v>
      </c>
      <c r="H10053">
        <v>160859.06</v>
      </c>
      <c r="I10053">
        <v>33.67</v>
      </c>
      <c r="J10053">
        <v>7.02</v>
      </c>
      <c r="K10053">
        <v>26.65</v>
      </c>
    </row>
    <row r="10054" spans="1:11" x14ac:dyDescent="0.3">
      <c r="A10054" t="s">
        <v>878</v>
      </c>
      <c r="B10054" s="2">
        <v>46295</v>
      </c>
      <c r="C10054">
        <v>160859.06</v>
      </c>
      <c r="D10054">
        <v>940.36</v>
      </c>
      <c r="E10054">
        <v>199.51</v>
      </c>
      <c r="F10054">
        <v>895.93</v>
      </c>
      <c r="G10054">
        <v>437.03</v>
      </c>
      <c r="H10054">
        <v>159326.59</v>
      </c>
      <c r="I10054">
        <v>33.35</v>
      </c>
      <c r="J10054">
        <v>7.02</v>
      </c>
      <c r="K10054">
        <v>26.33</v>
      </c>
    </row>
    <row r="10055" spans="1:11" x14ac:dyDescent="0.3">
      <c r="A10055" t="s">
        <v>878</v>
      </c>
      <c r="B10055" s="2">
        <v>46326</v>
      </c>
      <c r="C10055">
        <v>159326.59</v>
      </c>
      <c r="D10055">
        <v>931.4</v>
      </c>
      <c r="E10055">
        <v>197.61</v>
      </c>
      <c r="F10055">
        <v>887.4</v>
      </c>
      <c r="G10055">
        <v>432.87</v>
      </c>
      <c r="H10055">
        <v>157808.71</v>
      </c>
      <c r="I10055">
        <v>33.03</v>
      </c>
      <c r="J10055">
        <v>7.02</v>
      </c>
      <c r="K10055">
        <v>26.01</v>
      </c>
    </row>
    <row r="10056" spans="1:11" x14ac:dyDescent="0.3">
      <c r="A10056" t="s">
        <v>878</v>
      </c>
      <c r="B10056" s="2">
        <v>46356</v>
      </c>
      <c r="C10056">
        <v>157808.71</v>
      </c>
      <c r="D10056">
        <v>922.52</v>
      </c>
      <c r="E10056">
        <v>195.72</v>
      </c>
      <c r="F10056">
        <v>878.94</v>
      </c>
      <c r="G10056">
        <v>428.74</v>
      </c>
      <c r="H10056">
        <v>156305.29999999999</v>
      </c>
      <c r="I10056">
        <v>32.72</v>
      </c>
      <c r="J10056">
        <v>7.02</v>
      </c>
      <c r="K10056">
        <v>25.7</v>
      </c>
    </row>
    <row r="10057" spans="1:11" x14ac:dyDescent="0.3">
      <c r="A10057" t="s">
        <v>878</v>
      </c>
      <c r="B10057" s="2">
        <v>46387</v>
      </c>
      <c r="C10057">
        <v>156305.29999999999</v>
      </c>
      <c r="D10057">
        <v>913.73</v>
      </c>
      <c r="E10057">
        <v>193.86</v>
      </c>
      <c r="F10057">
        <v>870.57</v>
      </c>
      <c r="G10057">
        <v>424.66</v>
      </c>
      <c r="H10057">
        <v>154816.22</v>
      </c>
      <c r="I10057">
        <v>32.409999999999997</v>
      </c>
      <c r="J10057">
        <v>7.02</v>
      </c>
      <c r="K10057">
        <v>25.39</v>
      </c>
    </row>
    <row r="10058" spans="1:11" x14ac:dyDescent="0.3">
      <c r="A10058" t="s">
        <v>879</v>
      </c>
      <c r="B10058" s="2">
        <v>46053</v>
      </c>
      <c r="C10058">
        <v>574229.64</v>
      </c>
      <c r="D10058">
        <v>3097.97</v>
      </c>
      <c r="E10058">
        <v>607.77</v>
      </c>
      <c r="F10058">
        <v>6904.89</v>
      </c>
      <c r="G10058">
        <v>494.86</v>
      </c>
      <c r="H10058">
        <v>566222.13</v>
      </c>
      <c r="I10058">
        <v>118.8</v>
      </c>
      <c r="J10058">
        <v>5.44</v>
      </c>
      <c r="K10058">
        <v>113.36</v>
      </c>
    </row>
    <row r="10059" spans="1:11" x14ac:dyDescent="0.3">
      <c r="A10059" t="s">
        <v>879</v>
      </c>
      <c r="B10059" s="2">
        <v>46081</v>
      </c>
      <c r="C10059">
        <v>566222.13</v>
      </c>
      <c r="D10059">
        <v>3054.77</v>
      </c>
      <c r="E10059">
        <v>599.29</v>
      </c>
      <c r="F10059">
        <v>6808.6</v>
      </c>
      <c r="G10059">
        <v>487.96</v>
      </c>
      <c r="H10059">
        <v>558326.28</v>
      </c>
      <c r="I10059">
        <v>117.14</v>
      </c>
      <c r="J10059">
        <v>5.44</v>
      </c>
      <c r="K10059">
        <v>111.7</v>
      </c>
    </row>
    <row r="10060" spans="1:11" x14ac:dyDescent="0.3">
      <c r="A10060" t="s">
        <v>879</v>
      </c>
      <c r="B10060" s="2">
        <v>46112</v>
      </c>
      <c r="C10060">
        <v>558326.28</v>
      </c>
      <c r="D10060">
        <v>3012.17</v>
      </c>
      <c r="E10060">
        <v>590.92999999999995</v>
      </c>
      <c r="F10060">
        <v>6713.66</v>
      </c>
      <c r="G10060">
        <v>481.15</v>
      </c>
      <c r="H10060">
        <v>550540.53</v>
      </c>
      <c r="I10060">
        <v>115.51</v>
      </c>
      <c r="J10060">
        <v>5.44</v>
      </c>
      <c r="K10060">
        <v>110.07</v>
      </c>
    </row>
    <row r="10061" spans="1:11" x14ac:dyDescent="0.3">
      <c r="A10061" t="s">
        <v>879</v>
      </c>
      <c r="B10061" s="2">
        <v>46142</v>
      </c>
      <c r="C10061">
        <v>550540.53</v>
      </c>
      <c r="D10061">
        <v>2970.17</v>
      </c>
      <c r="E10061">
        <v>582.69000000000005</v>
      </c>
      <c r="F10061">
        <v>6620.03</v>
      </c>
      <c r="G10061">
        <v>474.45</v>
      </c>
      <c r="H10061">
        <v>542863.35999999999</v>
      </c>
      <c r="I10061">
        <v>113.9</v>
      </c>
      <c r="J10061">
        <v>5.44</v>
      </c>
      <c r="K10061">
        <v>108.46</v>
      </c>
    </row>
    <row r="10062" spans="1:11" x14ac:dyDescent="0.3">
      <c r="A10062" t="s">
        <v>879</v>
      </c>
      <c r="B10062" s="2">
        <v>46173</v>
      </c>
      <c r="C10062">
        <v>542863.35999999999</v>
      </c>
      <c r="D10062">
        <v>2928.75</v>
      </c>
      <c r="E10062">
        <v>574.57000000000005</v>
      </c>
      <c r="F10062">
        <v>6527.72</v>
      </c>
      <c r="G10062">
        <v>467.83</v>
      </c>
      <c r="H10062">
        <v>535293.25</v>
      </c>
      <c r="I10062">
        <v>112.31</v>
      </c>
      <c r="J10062">
        <v>5.44</v>
      </c>
      <c r="K10062">
        <v>106.87</v>
      </c>
    </row>
    <row r="10063" spans="1:11" x14ac:dyDescent="0.3">
      <c r="A10063" t="s">
        <v>879</v>
      </c>
      <c r="B10063" s="2">
        <v>46203</v>
      </c>
      <c r="C10063">
        <v>535293.25</v>
      </c>
      <c r="D10063">
        <v>2887.91</v>
      </c>
      <c r="E10063">
        <v>566.55999999999995</v>
      </c>
      <c r="F10063">
        <v>6436.69</v>
      </c>
      <c r="G10063">
        <v>461.31</v>
      </c>
      <c r="H10063">
        <v>527828.68999999994</v>
      </c>
      <c r="I10063">
        <v>110.74</v>
      </c>
      <c r="J10063">
        <v>5.44</v>
      </c>
      <c r="K10063">
        <v>105.3</v>
      </c>
    </row>
    <row r="10064" spans="1:11" x14ac:dyDescent="0.3">
      <c r="A10064" t="s">
        <v>879</v>
      </c>
      <c r="B10064" s="2">
        <v>46234</v>
      </c>
      <c r="C10064">
        <v>527828.68999999994</v>
      </c>
      <c r="D10064">
        <v>2847.64</v>
      </c>
      <c r="E10064">
        <v>558.65</v>
      </c>
      <c r="F10064">
        <v>6346.93</v>
      </c>
      <c r="G10064">
        <v>454.87</v>
      </c>
      <c r="H10064">
        <v>520468.23</v>
      </c>
      <c r="I10064">
        <v>109.2</v>
      </c>
      <c r="J10064">
        <v>5.44</v>
      </c>
      <c r="K10064">
        <v>103.76</v>
      </c>
    </row>
    <row r="10065" spans="1:11" x14ac:dyDescent="0.3">
      <c r="A10065" t="s">
        <v>879</v>
      </c>
      <c r="B10065" s="2">
        <v>46265</v>
      </c>
      <c r="C10065">
        <v>520468.23</v>
      </c>
      <c r="D10065">
        <v>2807.93</v>
      </c>
      <c r="E10065">
        <v>550.86</v>
      </c>
      <c r="F10065">
        <v>6258.43</v>
      </c>
      <c r="G10065">
        <v>448.53</v>
      </c>
      <c r="H10065">
        <v>513210.41</v>
      </c>
      <c r="I10065">
        <v>107.67</v>
      </c>
      <c r="J10065">
        <v>5.44</v>
      </c>
      <c r="K10065">
        <v>102.24</v>
      </c>
    </row>
    <row r="10066" spans="1:11" x14ac:dyDescent="0.3">
      <c r="A10066" t="s">
        <v>879</v>
      </c>
      <c r="B10066" s="2">
        <v>46295</v>
      </c>
      <c r="C10066">
        <v>513210.41</v>
      </c>
      <c r="D10066">
        <v>2768.77</v>
      </c>
      <c r="E10066">
        <v>543.17999999999995</v>
      </c>
      <c r="F10066">
        <v>6171.15</v>
      </c>
      <c r="G10066">
        <v>442.27</v>
      </c>
      <c r="H10066">
        <v>506053.8</v>
      </c>
      <c r="I10066">
        <v>106.17</v>
      </c>
      <c r="J10066">
        <v>5.44</v>
      </c>
      <c r="K10066">
        <v>100.74</v>
      </c>
    </row>
    <row r="10067" spans="1:11" x14ac:dyDescent="0.3">
      <c r="A10067" t="s">
        <v>879</v>
      </c>
      <c r="B10067" s="2">
        <v>46326</v>
      </c>
      <c r="C10067">
        <v>506053.8</v>
      </c>
      <c r="D10067">
        <v>2730.16</v>
      </c>
      <c r="E10067">
        <v>535.61</v>
      </c>
      <c r="F10067">
        <v>6085.1</v>
      </c>
      <c r="G10067">
        <v>436.11</v>
      </c>
      <c r="H10067">
        <v>498996.98</v>
      </c>
      <c r="I10067">
        <v>104.69</v>
      </c>
      <c r="J10067">
        <v>5.44</v>
      </c>
      <c r="K10067">
        <v>99.25</v>
      </c>
    </row>
    <row r="10068" spans="1:11" x14ac:dyDescent="0.3">
      <c r="A10068" t="s">
        <v>879</v>
      </c>
      <c r="B10068" s="2">
        <v>46356</v>
      </c>
      <c r="C10068">
        <v>498996.98</v>
      </c>
      <c r="D10068">
        <v>2692.09</v>
      </c>
      <c r="E10068">
        <v>528.14</v>
      </c>
      <c r="F10068">
        <v>6000.24</v>
      </c>
      <c r="G10068">
        <v>430.03</v>
      </c>
      <c r="H10068">
        <v>492038.58</v>
      </c>
      <c r="I10068">
        <v>103.23</v>
      </c>
      <c r="J10068">
        <v>5.44</v>
      </c>
      <c r="K10068">
        <v>97.79</v>
      </c>
    </row>
    <row r="10069" spans="1:11" x14ac:dyDescent="0.3">
      <c r="A10069" t="s">
        <v>879</v>
      </c>
      <c r="B10069" s="2">
        <v>46387</v>
      </c>
      <c r="C10069">
        <v>492038.58</v>
      </c>
      <c r="D10069">
        <v>2654.55</v>
      </c>
      <c r="E10069">
        <v>520.77</v>
      </c>
      <c r="F10069">
        <v>5916.57</v>
      </c>
      <c r="G10069">
        <v>424.03</v>
      </c>
      <c r="H10069">
        <v>485177.2</v>
      </c>
      <c r="I10069">
        <v>101.79</v>
      </c>
      <c r="J10069">
        <v>5.44</v>
      </c>
      <c r="K10069">
        <v>96.36</v>
      </c>
    </row>
    <row r="10070" spans="1:11" x14ac:dyDescent="0.3">
      <c r="A10070" t="s">
        <v>880</v>
      </c>
      <c r="B10070" s="2">
        <v>46053</v>
      </c>
      <c r="C10070">
        <v>403996.33</v>
      </c>
      <c r="D10070">
        <v>2192.69</v>
      </c>
      <c r="E10070">
        <v>545.72</v>
      </c>
      <c r="F10070">
        <v>3568.05</v>
      </c>
      <c r="G10070">
        <v>496.48</v>
      </c>
      <c r="H10070">
        <v>399386.08</v>
      </c>
      <c r="I10070">
        <v>83.69</v>
      </c>
      <c r="J10070">
        <v>5.3</v>
      </c>
      <c r="K10070">
        <v>78.39</v>
      </c>
    </row>
    <row r="10071" spans="1:11" x14ac:dyDescent="0.3">
      <c r="A10071" t="s">
        <v>880</v>
      </c>
      <c r="B10071" s="2">
        <v>46081</v>
      </c>
      <c r="C10071">
        <v>399386.08</v>
      </c>
      <c r="D10071">
        <v>2167.67</v>
      </c>
      <c r="E10071">
        <v>539.5</v>
      </c>
      <c r="F10071">
        <v>3527.33</v>
      </c>
      <c r="G10071">
        <v>490.82</v>
      </c>
      <c r="H10071">
        <v>394828.43</v>
      </c>
      <c r="I10071">
        <v>82.73</v>
      </c>
      <c r="J10071">
        <v>5.3</v>
      </c>
      <c r="K10071">
        <v>77.430000000000007</v>
      </c>
    </row>
    <row r="10072" spans="1:11" x14ac:dyDescent="0.3">
      <c r="A10072" t="s">
        <v>880</v>
      </c>
      <c r="B10072" s="2">
        <v>46112</v>
      </c>
      <c r="C10072">
        <v>394828.43</v>
      </c>
      <c r="D10072">
        <v>2142.9299999999998</v>
      </c>
      <c r="E10072">
        <v>533.34</v>
      </c>
      <c r="F10072">
        <v>3487.08</v>
      </c>
      <c r="G10072">
        <v>485.22</v>
      </c>
      <c r="H10072">
        <v>390322.8</v>
      </c>
      <c r="I10072">
        <v>81.790000000000006</v>
      </c>
      <c r="J10072">
        <v>5.3</v>
      </c>
      <c r="K10072">
        <v>76.489999999999995</v>
      </c>
    </row>
    <row r="10073" spans="1:11" x14ac:dyDescent="0.3">
      <c r="A10073" t="s">
        <v>880</v>
      </c>
      <c r="B10073" s="2">
        <v>46142</v>
      </c>
      <c r="C10073">
        <v>390322.8</v>
      </c>
      <c r="D10073">
        <v>2118.48</v>
      </c>
      <c r="E10073">
        <v>527.25</v>
      </c>
      <c r="F10073">
        <v>3447.28</v>
      </c>
      <c r="G10073">
        <v>479.68</v>
      </c>
      <c r="H10073">
        <v>385868.59</v>
      </c>
      <c r="I10073">
        <v>80.849999999999994</v>
      </c>
      <c r="J10073">
        <v>5.3</v>
      </c>
      <c r="K10073">
        <v>75.56</v>
      </c>
    </row>
    <row r="10074" spans="1:11" x14ac:dyDescent="0.3">
      <c r="A10074" t="s">
        <v>880</v>
      </c>
      <c r="B10074" s="2">
        <v>46173</v>
      </c>
      <c r="C10074">
        <v>385868.59</v>
      </c>
      <c r="D10074">
        <v>2094.3000000000002</v>
      </c>
      <c r="E10074">
        <v>521.24</v>
      </c>
      <c r="F10074">
        <v>3407.94</v>
      </c>
      <c r="G10074">
        <v>474.21</v>
      </c>
      <c r="H10074">
        <v>381465.2</v>
      </c>
      <c r="I10074">
        <v>79.930000000000007</v>
      </c>
      <c r="J10074">
        <v>5.3</v>
      </c>
      <c r="K10074">
        <v>74.63</v>
      </c>
    </row>
    <row r="10075" spans="1:11" x14ac:dyDescent="0.3">
      <c r="A10075" t="s">
        <v>880</v>
      </c>
      <c r="B10075" s="2">
        <v>46203</v>
      </c>
      <c r="C10075">
        <v>381465.2</v>
      </c>
      <c r="D10075">
        <v>2070.4</v>
      </c>
      <c r="E10075">
        <v>515.29</v>
      </c>
      <c r="F10075">
        <v>3369.05</v>
      </c>
      <c r="G10075">
        <v>468.79</v>
      </c>
      <c r="H10075">
        <v>377112.07</v>
      </c>
      <c r="I10075">
        <v>79.02</v>
      </c>
      <c r="J10075">
        <v>5.3</v>
      </c>
      <c r="K10075">
        <v>73.72</v>
      </c>
    </row>
    <row r="10076" spans="1:11" x14ac:dyDescent="0.3">
      <c r="A10076" t="s">
        <v>880</v>
      </c>
      <c r="B10076" s="2">
        <v>46234</v>
      </c>
      <c r="C10076">
        <v>377112.07</v>
      </c>
      <c r="D10076">
        <v>2046.78</v>
      </c>
      <c r="E10076">
        <v>509.41</v>
      </c>
      <c r="F10076">
        <v>3330.61</v>
      </c>
      <c r="G10076">
        <v>463.44</v>
      </c>
      <c r="H10076">
        <v>372808.61</v>
      </c>
      <c r="I10076">
        <v>78.12</v>
      </c>
      <c r="J10076">
        <v>5.3</v>
      </c>
      <c r="K10076">
        <v>72.819999999999993</v>
      </c>
    </row>
    <row r="10077" spans="1:11" x14ac:dyDescent="0.3">
      <c r="A10077" t="s">
        <v>880</v>
      </c>
      <c r="B10077" s="2">
        <v>46265</v>
      </c>
      <c r="C10077">
        <v>372808.61</v>
      </c>
      <c r="D10077">
        <v>2023.42</v>
      </c>
      <c r="E10077">
        <v>503.59</v>
      </c>
      <c r="F10077">
        <v>3292.6</v>
      </c>
      <c r="G10077">
        <v>458.16</v>
      </c>
      <c r="H10077">
        <v>368554.26</v>
      </c>
      <c r="I10077">
        <v>77.23</v>
      </c>
      <c r="J10077">
        <v>5.3</v>
      </c>
      <c r="K10077">
        <v>71.930000000000007</v>
      </c>
    </row>
    <row r="10078" spans="1:11" x14ac:dyDescent="0.3">
      <c r="A10078" t="s">
        <v>880</v>
      </c>
      <c r="B10078" s="2">
        <v>46295</v>
      </c>
      <c r="C10078">
        <v>368554.26</v>
      </c>
      <c r="D10078">
        <v>2000.33</v>
      </c>
      <c r="E10078">
        <v>497.85</v>
      </c>
      <c r="F10078">
        <v>3255.03</v>
      </c>
      <c r="G10078">
        <v>452.93</v>
      </c>
      <c r="H10078">
        <v>364348.45</v>
      </c>
      <c r="I10078">
        <v>76.34</v>
      </c>
      <c r="J10078">
        <v>5.3</v>
      </c>
      <c r="K10078">
        <v>71.05</v>
      </c>
    </row>
    <row r="10079" spans="1:11" x14ac:dyDescent="0.3">
      <c r="A10079" t="s">
        <v>880</v>
      </c>
      <c r="B10079" s="2">
        <v>46326</v>
      </c>
      <c r="C10079">
        <v>364348.45</v>
      </c>
      <c r="D10079">
        <v>1977.5</v>
      </c>
      <c r="E10079">
        <v>492.17</v>
      </c>
      <c r="F10079">
        <v>3217.88</v>
      </c>
      <c r="G10079">
        <v>447.76</v>
      </c>
      <c r="H10079">
        <v>360190.65</v>
      </c>
      <c r="I10079">
        <v>75.47</v>
      </c>
      <c r="J10079">
        <v>5.3</v>
      </c>
      <c r="K10079">
        <v>70.180000000000007</v>
      </c>
    </row>
    <row r="10080" spans="1:11" x14ac:dyDescent="0.3">
      <c r="A10080" t="s">
        <v>880</v>
      </c>
      <c r="B10080" s="2">
        <v>46356</v>
      </c>
      <c r="C10080">
        <v>360190.65</v>
      </c>
      <c r="D10080">
        <v>1954.93</v>
      </c>
      <c r="E10080">
        <v>486.55</v>
      </c>
      <c r="F10080">
        <v>3181.16</v>
      </c>
      <c r="G10080">
        <v>442.65</v>
      </c>
      <c r="H10080">
        <v>356080.29</v>
      </c>
      <c r="I10080">
        <v>74.61</v>
      </c>
      <c r="J10080">
        <v>5.3</v>
      </c>
      <c r="K10080">
        <v>69.31</v>
      </c>
    </row>
    <row r="10081" spans="1:11" x14ac:dyDescent="0.3">
      <c r="A10081" t="s">
        <v>880</v>
      </c>
      <c r="B10081" s="2">
        <v>46387</v>
      </c>
      <c r="C10081">
        <v>356080.29</v>
      </c>
      <c r="D10081">
        <v>1932.63</v>
      </c>
      <c r="E10081">
        <v>481</v>
      </c>
      <c r="F10081">
        <v>3144.86</v>
      </c>
      <c r="G10081">
        <v>437.6</v>
      </c>
      <c r="H10081">
        <v>352016.84</v>
      </c>
      <c r="I10081">
        <v>73.760000000000005</v>
      </c>
      <c r="J10081">
        <v>5.3</v>
      </c>
      <c r="K10081">
        <v>68.459999999999994</v>
      </c>
    </row>
    <row r="10082" spans="1:11" x14ac:dyDescent="0.3">
      <c r="A10082" t="s">
        <v>881</v>
      </c>
      <c r="B10082" s="2">
        <v>46053</v>
      </c>
      <c r="C10082">
        <v>315899.71999999997</v>
      </c>
      <c r="D10082">
        <v>1872.76</v>
      </c>
      <c r="E10082">
        <v>1601.86</v>
      </c>
      <c r="F10082">
        <v>4371.05</v>
      </c>
      <c r="G10082">
        <v>715.07</v>
      </c>
      <c r="H10082">
        <v>309211.74</v>
      </c>
      <c r="I10082">
        <v>71.63</v>
      </c>
      <c r="J10082">
        <v>6.48</v>
      </c>
      <c r="K10082">
        <v>65.150000000000006</v>
      </c>
    </row>
    <row r="10083" spans="1:11" x14ac:dyDescent="0.3">
      <c r="A10083" t="s">
        <v>881</v>
      </c>
      <c r="B10083" s="2">
        <v>46081</v>
      </c>
      <c r="C10083">
        <v>309211.74</v>
      </c>
      <c r="D10083">
        <v>1833.11</v>
      </c>
      <c r="E10083">
        <v>1567.95</v>
      </c>
      <c r="F10083">
        <v>4278.51</v>
      </c>
      <c r="G10083">
        <v>699.93</v>
      </c>
      <c r="H10083">
        <v>302665.34000000003</v>
      </c>
      <c r="I10083">
        <v>70.11</v>
      </c>
      <c r="J10083">
        <v>6.48</v>
      </c>
      <c r="K10083">
        <v>63.63</v>
      </c>
    </row>
    <row r="10084" spans="1:11" x14ac:dyDescent="0.3">
      <c r="A10084" t="s">
        <v>881</v>
      </c>
      <c r="B10084" s="2">
        <v>46112</v>
      </c>
      <c r="C10084">
        <v>302665.34000000003</v>
      </c>
      <c r="D10084">
        <v>1794.3</v>
      </c>
      <c r="E10084">
        <v>1534.75</v>
      </c>
      <c r="F10084">
        <v>4187.93</v>
      </c>
      <c r="G10084">
        <v>685.12</v>
      </c>
      <c r="H10084">
        <v>296257.55</v>
      </c>
      <c r="I10084">
        <v>68.63</v>
      </c>
      <c r="J10084">
        <v>6.48</v>
      </c>
      <c r="K10084">
        <v>62.15</v>
      </c>
    </row>
    <row r="10085" spans="1:11" x14ac:dyDescent="0.3">
      <c r="A10085" t="s">
        <v>881</v>
      </c>
      <c r="B10085" s="2">
        <v>46142</v>
      </c>
      <c r="C10085">
        <v>296257.55</v>
      </c>
      <c r="D10085">
        <v>1756.31</v>
      </c>
      <c r="E10085">
        <v>1502.26</v>
      </c>
      <c r="F10085">
        <v>4099.26</v>
      </c>
      <c r="G10085">
        <v>670.61</v>
      </c>
      <c r="H10085">
        <v>289985.40999999997</v>
      </c>
      <c r="I10085">
        <v>67.17</v>
      </c>
      <c r="J10085">
        <v>6.48</v>
      </c>
      <c r="K10085">
        <v>60.69</v>
      </c>
    </row>
    <row r="10086" spans="1:11" x14ac:dyDescent="0.3">
      <c r="A10086" t="s">
        <v>881</v>
      </c>
      <c r="B10086" s="2">
        <v>46173</v>
      </c>
      <c r="C10086">
        <v>289985.40999999997</v>
      </c>
      <c r="D10086">
        <v>1719.13</v>
      </c>
      <c r="E10086">
        <v>1470.46</v>
      </c>
      <c r="F10086">
        <v>4012.48</v>
      </c>
      <c r="G10086">
        <v>656.41</v>
      </c>
      <c r="H10086">
        <v>283846.06</v>
      </c>
      <c r="I10086">
        <v>65.75</v>
      </c>
      <c r="J10086">
        <v>6.48</v>
      </c>
      <c r="K10086">
        <v>59.27</v>
      </c>
    </row>
    <row r="10087" spans="1:11" x14ac:dyDescent="0.3">
      <c r="A10087" t="s">
        <v>881</v>
      </c>
      <c r="B10087" s="2">
        <v>46203</v>
      </c>
      <c r="C10087">
        <v>283846.06</v>
      </c>
      <c r="D10087">
        <v>1682.73</v>
      </c>
      <c r="E10087">
        <v>1439.32</v>
      </c>
      <c r="F10087">
        <v>3927.53</v>
      </c>
      <c r="G10087">
        <v>642.52</v>
      </c>
      <c r="H10087">
        <v>277836.69</v>
      </c>
      <c r="I10087">
        <v>64.36</v>
      </c>
      <c r="J10087">
        <v>6.48</v>
      </c>
      <c r="K10087">
        <v>57.88</v>
      </c>
    </row>
    <row r="10088" spans="1:11" x14ac:dyDescent="0.3">
      <c r="A10088" t="s">
        <v>881</v>
      </c>
      <c r="B10088" s="2">
        <v>46234</v>
      </c>
      <c r="C10088">
        <v>277836.69</v>
      </c>
      <c r="D10088">
        <v>1647.11</v>
      </c>
      <c r="E10088">
        <v>1408.85</v>
      </c>
      <c r="F10088">
        <v>3844.38</v>
      </c>
      <c r="G10088">
        <v>628.91</v>
      </c>
      <c r="H10088">
        <v>271954.55</v>
      </c>
      <c r="I10088">
        <v>63</v>
      </c>
      <c r="J10088">
        <v>6.48</v>
      </c>
      <c r="K10088">
        <v>56.52</v>
      </c>
    </row>
    <row r="10089" spans="1:11" x14ac:dyDescent="0.3">
      <c r="A10089" t="s">
        <v>881</v>
      </c>
      <c r="B10089" s="2">
        <v>46265</v>
      </c>
      <c r="C10089">
        <v>271954.55</v>
      </c>
      <c r="D10089">
        <v>1612.24</v>
      </c>
      <c r="E10089">
        <v>1379.03</v>
      </c>
      <c r="F10089">
        <v>3762.99</v>
      </c>
      <c r="G10089">
        <v>615.6</v>
      </c>
      <c r="H10089">
        <v>266196.94</v>
      </c>
      <c r="I10089">
        <v>61.66</v>
      </c>
      <c r="J10089">
        <v>6.48</v>
      </c>
      <c r="K10089">
        <v>55.18</v>
      </c>
    </row>
    <row r="10090" spans="1:11" x14ac:dyDescent="0.3">
      <c r="A10090" t="s">
        <v>881</v>
      </c>
      <c r="B10090" s="2">
        <v>46295</v>
      </c>
      <c r="C10090">
        <v>266196.94</v>
      </c>
      <c r="D10090">
        <v>1578.1</v>
      </c>
      <c r="E10090">
        <v>1349.83</v>
      </c>
      <c r="F10090">
        <v>3683.32</v>
      </c>
      <c r="G10090">
        <v>602.57000000000005</v>
      </c>
      <c r="H10090">
        <v>260561.22</v>
      </c>
      <c r="I10090">
        <v>60.36</v>
      </c>
      <c r="J10090">
        <v>6.48</v>
      </c>
      <c r="K10090">
        <v>53.88</v>
      </c>
    </row>
    <row r="10091" spans="1:11" x14ac:dyDescent="0.3">
      <c r="A10091" t="s">
        <v>881</v>
      </c>
      <c r="B10091" s="2">
        <v>46326</v>
      </c>
      <c r="C10091">
        <v>260561.22</v>
      </c>
      <c r="D10091">
        <v>1544.69</v>
      </c>
      <c r="E10091">
        <v>1321.25</v>
      </c>
      <c r="F10091">
        <v>3605.34</v>
      </c>
      <c r="G10091">
        <v>589.80999999999995</v>
      </c>
      <c r="H10091">
        <v>255044.82</v>
      </c>
      <c r="I10091">
        <v>59.08</v>
      </c>
      <c r="J10091">
        <v>6.48</v>
      </c>
      <c r="K10091">
        <v>52.6</v>
      </c>
    </row>
    <row r="10092" spans="1:11" x14ac:dyDescent="0.3">
      <c r="A10092" t="s">
        <v>881</v>
      </c>
      <c r="B10092" s="2">
        <v>46356</v>
      </c>
      <c r="C10092">
        <v>255044.82</v>
      </c>
      <c r="D10092">
        <v>1511.99</v>
      </c>
      <c r="E10092">
        <v>1293.28</v>
      </c>
      <c r="F10092">
        <v>3529.01</v>
      </c>
      <c r="G10092">
        <v>577.32000000000005</v>
      </c>
      <c r="H10092">
        <v>249645.21</v>
      </c>
      <c r="I10092">
        <v>57.83</v>
      </c>
      <c r="J10092">
        <v>6.48</v>
      </c>
      <c r="K10092">
        <v>51.35</v>
      </c>
    </row>
    <row r="10093" spans="1:11" x14ac:dyDescent="0.3">
      <c r="A10093" t="s">
        <v>881</v>
      </c>
      <c r="B10093" s="2">
        <v>46387</v>
      </c>
      <c r="C10093">
        <v>249645.21</v>
      </c>
      <c r="D10093">
        <v>1479.98</v>
      </c>
      <c r="E10093">
        <v>1265.9000000000001</v>
      </c>
      <c r="F10093">
        <v>3454.3</v>
      </c>
      <c r="G10093">
        <v>565.1</v>
      </c>
      <c r="H10093">
        <v>244359.92</v>
      </c>
      <c r="I10093">
        <v>56.6</v>
      </c>
      <c r="J10093">
        <v>6.48</v>
      </c>
      <c r="K10093">
        <v>50.13</v>
      </c>
    </row>
    <row r="10094" spans="1:11" x14ac:dyDescent="0.3">
      <c r="A10094" t="s">
        <v>882</v>
      </c>
      <c r="B10094" s="2">
        <v>46053</v>
      </c>
      <c r="C10094">
        <v>148868.91</v>
      </c>
      <c r="D10094">
        <v>691.74</v>
      </c>
      <c r="E10094">
        <v>202.96</v>
      </c>
      <c r="F10094">
        <v>1021.05</v>
      </c>
      <c r="G10094">
        <v>464.84</v>
      </c>
      <c r="H10094">
        <v>147180.07</v>
      </c>
      <c r="I10094">
        <v>30.84</v>
      </c>
      <c r="J10094">
        <v>5.17</v>
      </c>
      <c r="K10094">
        <v>25.67</v>
      </c>
    </row>
    <row r="10095" spans="1:11" x14ac:dyDescent="0.3">
      <c r="A10095" t="s">
        <v>882</v>
      </c>
      <c r="B10095" s="2">
        <v>46081</v>
      </c>
      <c r="C10095">
        <v>147180.07</v>
      </c>
      <c r="D10095">
        <v>683.9</v>
      </c>
      <c r="E10095">
        <v>200.66</v>
      </c>
      <c r="F10095">
        <v>1009.47</v>
      </c>
      <c r="G10095">
        <v>459.56</v>
      </c>
      <c r="H10095">
        <v>145510.38</v>
      </c>
      <c r="I10095">
        <v>30.49</v>
      </c>
      <c r="J10095">
        <v>5.17</v>
      </c>
      <c r="K10095">
        <v>25.32</v>
      </c>
    </row>
    <row r="10096" spans="1:11" x14ac:dyDescent="0.3">
      <c r="A10096" t="s">
        <v>882</v>
      </c>
      <c r="B10096" s="2">
        <v>46112</v>
      </c>
      <c r="C10096">
        <v>145510.38</v>
      </c>
      <c r="D10096">
        <v>676.14</v>
      </c>
      <c r="E10096">
        <v>198.38</v>
      </c>
      <c r="F10096">
        <v>998.01</v>
      </c>
      <c r="G10096">
        <v>454.35</v>
      </c>
      <c r="H10096">
        <v>143859.64000000001</v>
      </c>
      <c r="I10096">
        <v>30.14</v>
      </c>
      <c r="J10096">
        <v>5.17</v>
      </c>
      <c r="K10096">
        <v>24.97</v>
      </c>
    </row>
    <row r="10097" spans="1:11" x14ac:dyDescent="0.3">
      <c r="A10097" t="s">
        <v>882</v>
      </c>
      <c r="B10097" s="2">
        <v>46142</v>
      </c>
      <c r="C10097">
        <v>143859.64000000001</v>
      </c>
      <c r="D10097">
        <v>668.47</v>
      </c>
      <c r="E10097">
        <v>196.13</v>
      </c>
      <c r="F10097">
        <v>986.69</v>
      </c>
      <c r="G10097">
        <v>449.19</v>
      </c>
      <c r="H10097">
        <v>142227.62</v>
      </c>
      <c r="I10097">
        <v>29.8</v>
      </c>
      <c r="J10097">
        <v>5.17</v>
      </c>
      <c r="K10097">
        <v>24.63</v>
      </c>
    </row>
    <row r="10098" spans="1:11" x14ac:dyDescent="0.3">
      <c r="A10098" t="s">
        <v>882</v>
      </c>
      <c r="B10098" s="2">
        <v>46173</v>
      </c>
      <c r="C10098">
        <v>142227.62</v>
      </c>
      <c r="D10098">
        <v>660.88</v>
      </c>
      <c r="E10098">
        <v>193.9</v>
      </c>
      <c r="F10098">
        <v>975.5</v>
      </c>
      <c r="G10098">
        <v>444.1</v>
      </c>
      <c r="H10098">
        <v>140614.12</v>
      </c>
      <c r="I10098">
        <v>29.46</v>
      </c>
      <c r="J10098">
        <v>5.17</v>
      </c>
      <c r="K10098">
        <v>24.29</v>
      </c>
    </row>
    <row r="10099" spans="1:11" x14ac:dyDescent="0.3">
      <c r="A10099" t="s">
        <v>882</v>
      </c>
      <c r="B10099" s="2">
        <v>46203</v>
      </c>
      <c r="C10099">
        <v>140614.12</v>
      </c>
      <c r="D10099">
        <v>653.39</v>
      </c>
      <c r="E10099">
        <v>191.7</v>
      </c>
      <c r="F10099">
        <v>964.43</v>
      </c>
      <c r="G10099">
        <v>439.06</v>
      </c>
      <c r="H10099">
        <v>139018.92000000001</v>
      </c>
      <c r="I10099">
        <v>29.13</v>
      </c>
      <c r="J10099">
        <v>5.17</v>
      </c>
      <c r="K10099">
        <v>23.96</v>
      </c>
    </row>
    <row r="10100" spans="1:11" x14ac:dyDescent="0.3">
      <c r="A10100" t="s">
        <v>882</v>
      </c>
      <c r="B10100" s="2">
        <v>46234</v>
      </c>
      <c r="C10100">
        <v>139018.92000000001</v>
      </c>
      <c r="D10100">
        <v>645.97</v>
      </c>
      <c r="E10100">
        <v>189.53</v>
      </c>
      <c r="F10100">
        <v>953.49</v>
      </c>
      <c r="G10100">
        <v>434.08</v>
      </c>
      <c r="H10100">
        <v>137441.82</v>
      </c>
      <c r="I10100">
        <v>28.8</v>
      </c>
      <c r="J10100">
        <v>5.17</v>
      </c>
      <c r="K10100">
        <v>23.63</v>
      </c>
    </row>
    <row r="10101" spans="1:11" x14ac:dyDescent="0.3">
      <c r="A10101" t="s">
        <v>882</v>
      </c>
      <c r="B10101" s="2">
        <v>46265</v>
      </c>
      <c r="C10101">
        <v>137441.82</v>
      </c>
      <c r="D10101">
        <v>638.65</v>
      </c>
      <c r="E10101">
        <v>187.38</v>
      </c>
      <c r="F10101">
        <v>942.67</v>
      </c>
      <c r="G10101">
        <v>429.16</v>
      </c>
      <c r="H10101">
        <v>135882.60999999999</v>
      </c>
      <c r="I10101">
        <v>28.47</v>
      </c>
      <c r="J10101">
        <v>5.17</v>
      </c>
      <c r="K10101">
        <v>23.3</v>
      </c>
    </row>
    <row r="10102" spans="1:11" x14ac:dyDescent="0.3">
      <c r="A10102" t="s">
        <v>882</v>
      </c>
      <c r="B10102" s="2">
        <v>46295</v>
      </c>
      <c r="C10102">
        <v>135882.60999999999</v>
      </c>
      <c r="D10102">
        <v>631.4</v>
      </c>
      <c r="E10102">
        <v>185.25</v>
      </c>
      <c r="F10102">
        <v>931.98</v>
      </c>
      <c r="G10102">
        <v>424.29</v>
      </c>
      <c r="H10102">
        <v>134341.09</v>
      </c>
      <c r="I10102">
        <v>28.15</v>
      </c>
      <c r="J10102">
        <v>5.17</v>
      </c>
      <c r="K10102">
        <v>22.98</v>
      </c>
    </row>
    <row r="10103" spans="1:11" x14ac:dyDescent="0.3">
      <c r="A10103" t="s">
        <v>882</v>
      </c>
      <c r="B10103" s="2">
        <v>46326</v>
      </c>
      <c r="C10103">
        <v>134341.09</v>
      </c>
      <c r="D10103">
        <v>624.24</v>
      </c>
      <c r="E10103">
        <v>183.15</v>
      </c>
      <c r="F10103">
        <v>921.41</v>
      </c>
      <c r="G10103">
        <v>419.47</v>
      </c>
      <c r="H10103">
        <v>132817.06</v>
      </c>
      <c r="I10103">
        <v>27.83</v>
      </c>
      <c r="J10103">
        <v>5.17</v>
      </c>
      <c r="K10103">
        <v>22.66</v>
      </c>
    </row>
    <row r="10104" spans="1:11" x14ac:dyDescent="0.3">
      <c r="A10104" t="s">
        <v>882</v>
      </c>
      <c r="B10104" s="2">
        <v>46356</v>
      </c>
      <c r="C10104">
        <v>132817.06</v>
      </c>
      <c r="D10104">
        <v>617.16</v>
      </c>
      <c r="E10104">
        <v>181.07</v>
      </c>
      <c r="F10104">
        <v>910.95</v>
      </c>
      <c r="G10104">
        <v>414.71</v>
      </c>
      <c r="H10104">
        <v>131310.32</v>
      </c>
      <c r="I10104">
        <v>27.51</v>
      </c>
      <c r="J10104">
        <v>5.17</v>
      </c>
      <c r="K10104">
        <v>22.34</v>
      </c>
    </row>
    <row r="10105" spans="1:11" x14ac:dyDescent="0.3">
      <c r="A10105" t="s">
        <v>882</v>
      </c>
      <c r="B10105" s="2">
        <v>46387</v>
      </c>
      <c r="C10105">
        <v>131310.32</v>
      </c>
      <c r="D10105">
        <v>610.16</v>
      </c>
      <c r="E10105">
        <v>179.02</v>
      </c>
      <c r="F10105">
        <v>900.62</v>
      </c>
      <c r="G10105">
        <v>410.01</v>
      </c>
      <c r="H10105">
        <v>129820.67</v>
      </c>
      <c r="I10105">
        <v>27.2</v>
      </c>
      <c r="J10105">
        <v>5.17</v>
      </c>
      <c r="K10105">
        <v>22.03</v>
      </c>
    </row>
    <row r="10106" spans="1:11" x14ac:dyDescent="0.3">
      <c r="A10106" t="s">
        <v>883</v>
      </c>
      <c r="B10106" s="2">
        <v>46053</v>
      </c>
      <c r="C10106">
        <v>375779.35</v>
      </c>
      <c r="D10106">
        <v>1742.99</v>
      </c>
      <c r="E10106">
        <v>1408.87</v>
      </c>
      <c r="F10106">
        <v>5157.3</v>
      </c>
      <c r="G10106">
        <v>1216.6300000000001</v>
      </c>
      <c r="H10106">
        <v>367996.55</v>
      </c>
      <c r="I10106">
        <v>77.48</v>
      </c>
      <c r="J10106">
        <v>7.04</v>
      </c>
      <c r="K10106">
        <v>70.430000000000007</v>
      </c>
    </row>
    <row r="10107" spans="1:11" x14ac:dyDescent="0.3">
      <c r="A10107" t="s">
        <v>883</v>
      </c>
      <c r="B10107" s="2">
        <v>46081</v>
      </c>
      <c r="C10107">
        <v>367996.55</v>
      </c>
      <c r="D10107">
        <v>1706.89</v>
      </c>
      <c r="E10107">
        <v>1379.69</v>
      </c>
      <c r="F10107">
        <v>5050.49</v>
      </c>
      <c r="G10107">
        <v>1191.43</v>
      </c>
      <c r="H10107">
        <v>360374.93</v>
      </c>
      <c r="I10107">
        <v>75.87</v>
      </c>
      <c r="J10107">
        <v>7.04</v>
      </c>
      <c r="K10107">
        <v>68.83</v>
      </c>
    </row>
    <row r="10108" spans="1:11" x14ac:dyDescent="0.3">
      <c r="A10108" t="s">
        <v>883</v>
      </c>
      <c r="B10108" s="2">
        <v>46112</v>
      </c>
      <c r="C10108">
        <v>360374.93</v>
      </c>
      <c r="D10108">
        <v>1671.54</v>
      </c>
      <c r="E10108">
        <v>1351.12</v>
      </c>
      <c r="F10108">
        <v>4945.8900000000003</v>
      </c>
      <c r="G10108">
        <v>1166.76</v>
      </c>
      <c r="H10108">
        <v>352911.17</v>
      </c>
      <c r="I10108">
        <v>74.3</v>
      </c>
      <c r="J10108">
        <v>7.04</v>
      </c>
      <c r="K10108">
        <v>67.260000000000005</v>
      </c>
    </row>
    <row r="10109" spans="1:11" x14ac:dyDescent="0.3">
      <c r="A10109" t="s">
        <v>883</v>
      </c>
      <c r="B10109" s="2">
        <v>46142</v>
      </c>
      <c r="C10109">
        <v>352911.17</v>
      </c>
      <c r="D10109">
        <v>1636.92</v>
      </c>
      <c r="E10109">
        <v>1323.13</v>
      </c>
      <c r="F10109">
        <v>4843.45</v>
      </c>
      <c r="G10109">
        <v>1142.5899999999999</v>
      </c>
      <c r="H10109">
        <v>345602</v>
      </c>
      <c r="I10109">
        <v>72.760000000000005</v>
      </c>
      <c r="J10109">
        <v>7.04</v>
      </c>
      <c r="K10109">
        <v>65.72</v>
      </c>
    </row>
    <row r="10110" spans="1:11" x14ac:dyDescent="0.3">
      <c r="A10110" t="s">
        <v>883</v>
      </c>
      <c r="B10110" s="2">
        <v>46173</v>
      </c>
      <c r="C10110">
        <v>345602</v>
      </c>
      <c r="D10110">
        <v>1603.02</v>
      </c>
      <c r="E10110">
        <v>1295.73</v>
      </c>
      <c r="F10110">
        <v>4743.1400000000003</v>
      </c>
      <c r="G10110">
        <v>1118.93</v>
      </c>
      <c r="H10110">
        <v>338444.2</v>
      </c>
      <c r="I10110">
        <v>71.25</v>
      </c>
      <c r="J10110">
        <v>7.04</v>
      </c>
      <c r="K10110">
        <v>64.209999999999994</v>
      </c>
    </row>
    <row r="10111" spans="1:11" x14ac:dyDescent="0.3">
      <c r="A10111" t="s">
        <v>883</v>
      </c>
      <c r="B10111" s="2">
        <v>46203</v>
      </c>
      <c r="C10111">
        <v>338444.2</v>
      </c>
      <c r="D10111">
        <v>1569.82</v>
      </c>
      <c r="E10111">
        <v>1268.8900000000001</v>
      </c>
      <c r="F10111">
        <v>4644.8999999999996</v>
      </c>
      <c r="G10111">
        <v>1095.75</v>
      </c>
      <c r="H10111">
        <v>331434.65000000002</v>
      </c>
      <c r="I10111">
        <v>69.78</v>
      </c>
      <c r="J10111">
        <v>7.04</v>
      </c>
      <c r="K10111">
        <v>62.73</v>
      </c>
    </row>
    <row r="10112" spans="1:11" x14ac:dyDescent="0.3">
      <c r="A10112" t="s">
        <v>883</v>
      </c>
      <c r="B10112" s="2">
        <v>46234</v>
      </c>
      <c r="C10112">
        <v>331434.65000000002</v>
      </c>
      <c r="D10112">
        <v>1537.3</v>
      </c>
      <c r="E10112">
        <v>1242.6099999999999</v>
      </c>
      <c r="F10112">
        <v>4548.7</v>
      </c>
      <c r="G10112">
        <v>1073.06</v>
      </c>
      <c r="H10112">
        <v>324570.27</v>
      </c>
      <c r="I10112">
        <v>68.33</v>
      </c>
      <c r="J10112">
        <v>7.04</v>
      </c>
      <c r="K10112">
        <v>61.29</v>
      </c>
    </row>
    <row r="10113" spans="1:11" x14ac:dyDescent="0.3">
      <c r="A10113" t="s">
        <v>883</v>
      </c>
      <c r="B10113" s="2">
        <v>46265</v>
      </c>
      <c r="C10113">
        <v>324570.27</v>
      </c>
      <c r="D10113">
        <v>1505.47</v>
      </c>
      <c r="E10113">
        <v>1216.8800000000001</v>
      </c>
      <c r="F10113">
        <v>4454.49</v>
      </c>
      <c r="G10113">
        <v>1050.8399999999999</v>
      </c>
      <c r="H10113">
        <v>317848.06</v>
      </c>
      <c r="I10113">
        <v>66.92</v>
      </c>
      <c r="J10113">
        <v>7.04</v>
      </c>
      <c r="K10113">
        <v>59.87</v>
      </c>
    </row>
    <row r="10114" spans="1:11" x14ac:dyDescent="0.3">
      <c r="A10114" t="s">
        <v>883</v>
      </c>
      <c r="B10114" s="2">
        <v>46295</v>
      </c>
      <c r="C10114">
        <v>317848.06</v>
      </c>
      <c r="D10114">
        <v>1474.29</v>
      </c>
      <c r="E10114">
        <v>1191.68</v>
      </c>
      <c r="F10114">
        <v>4362.24</v>
      </c>
      <c r="G10114">
        <v>1029.07</v>
      </c>
      <c r="H10114">
        <v>311265.08</v>
      </c>
      <c r="I10114">
        <v>65.53</v>
      </c>
      <c r="J10114">
        <v>7.04</v>
      </c>
      <c r="K10114">
        <v>58.49</v>
      </c>
    </row>
    <row r="10115" spans="1:11" x14ac:dyDescent="0.3">
      <c r="A10115" t="s">
        <v>883</v>
      </c>
      <c r="B10115" s="2">
        <v>46326</v>
      </c>
      <c r="C10115">
        <v>311265.08</v>
      </c>
      <c r="D10115">
        <v>1443.75</v>
      </c>
      <c r="E10115">
        <v>1166.99</v>
      </c>
      <c r="F10115">
        <v>4271.8900000000003</v>
      </c>
      <c r="G10115">
        <v>1007.76</v>
      </c>
      <c r="H10115">
        <v>304818.44</v>
      </c>
      <c r="I10115">
        <v>64.180000000000007</v>
      </c>
      <c r="J10115">
        <v>7.04</v>
      </c>
      <c r="K10115">
        <v>57.13</v>
      </c>
    </row>
    <row r="10116" spans="1:11" x14ac:dyDescent="0.3">
      <c r="A10116" t="s">
        <v>883</v>
      </c>
      <c r="B10116" s="2">
        <v>46356</v>
      </c>
      <c r="C10116">
        <v>304818.44</v>
      </c>
      <c r="D10116">
        <v>1413.85</v>
      </c>
      <c r="E10116">
        <v>1142.83</v>
      </c>
      <c r="F10116">
        <v>4183.41</v>
      </c>
      <c r="G10116">
        <v>986.89</v>
      </c>
      <c r="H10116">
        <v>298505.32</v>
      </c>
      <c r="I10116">
        <v>62.85</v>
      </c>
      <c r="J10116">
        <v>7.04</v>
      </c>
      <c r="K10116">
        <v>55.8</v>
      </c>
    </row>
    <row r="10117" spans="1:11" x14ac:dyDescent="0.3">
      <c r="A10117" t="s">
        <v>883</v>
      </c>
      <c r="B10117" s="2">
        <v>46387</v>
      </c>
      <c r="C10117">
        <v>298505.32</v>
      </c>
      <c r="D10117">
        <v>1384.57</v>
      </c>
      <c r="E10117">
        <v>1119.1600000000001</v>
      </c>
      <c r="F10117">
        <v>4096.7700000000004</v>
      </c>
      <c r="G10117">
        <v>966.45</v>
      </c>
      <c r="H10117">
        <v>292322.94</v>
      </c>
      <c r="I10117">
        <v>61.54</v>
      </c>
      <c r="J10117">
        <v>7.04</v>
      </c>
      <c r="K10117">
        <v>54.5</v>
      </c>
    </row>
    <row r="10118" spans="1:11" x14ac:dyDescent="0.3">
      <c r="A10118" t="s">
        <v>884</v>
      </c>
      <c r="B10118" s="2">
        <v>46053</v>
      </c>
      <c r="C10118">
        <v>305990.13</v>
      </c>
      <c r="D10118">
        <v>1218.6099999999999</v>
      </c>
      <c r="E10118">
        <v>522.01</v>
      </c>
      <c r="F10118">
        <v>4981.83</v>
      </c>
      <c r="G10118">
        <v>704.82</v>
      </c>
      <c r="H10118">
        <v>299781.46999999997</v>
      </c>
      <c r="I10118">
        <v>63.1</v>
      </c>
      <c r="J10118">
        <v>5.26</v>
      </c>
      <c r="K10118">
        <v>57.84</v>
      </c>
    </row>
    <row r="10119" spans="1:11" x14ac:dyDescent="0.3">
      <c r="A10119" t="s">
        <v>884</v>
      </c>
      <c r="B10119" s="2">
        <v>46081</v>
      </c>
      <c r="C10119">
        <v>299781.46999999997</v>
      </c>
      <c r="D10119">
        <v>1193.8800000000001</v>
      </c>
      <c r="E10119">
        <v>511.42</v>
      </c>
      <c r="F10119">
        <v>4880.75</v>
      </c>
      <c r="G10119">
        <v>690.52</v>
      </c>
      <c r="H10119">
        <v>293698.78000000003</v>
      </c>
      <c r="I10119">
        <v>61.82</v>
      </c>
      <c r="J10119">
        <v>5.26</v>
      </c>
      <c r="K10119">
        <v>56.56</v>
      </c>
    </row>
    <row r="10120" spans="1:11" x14ac:dyDescent="0.3">
      <c r="A10120" t="s">
        <v>884</v>
      </c>
      <c r="B10120" s="2">
        <v>46112</v>
      </c>
      <c r="C10120">
        <v>293698.78000000003</v>
      </c>
      <c r="D10120">
        <v>1169.6600000000001</v>
      </c>
      <c r="E10120">
        <v>501.05</v>
      </c>
      <c r="F10120">
        <v>4781.71</v>
      </c>
      <c r="G10120">
        <v>676.51</v>
      </c>
      <c r="H10120">
        <v>287739.52000000002</v>
      </c>
      <c r="I10120">
        <v>60.57</v>
      </c>
      <c r="J10120">
        <v>5.26</v>
      </c>
      <c r="K10120">
        <v>55.31</v>
      </c>
    </row>
    <row r="10121" spans="1:11" x14ac:dyDescent="0.3">
      <c r="A10121" t="s">
        <v>884</v>
      </c>
      <c r="B10121" s="2">
        <v>46142</v>
      </c>
      <c r="C10121">
        <v>287739.52000000002</v>
      </c>
      <c r="D10121">
        <v>1145.92</v>
      </c>
      <c r="E10121">
        <v>490.88</v>
      </c>
      <c r="F10121">
        <v>4684.6899999999996</v>
      </c>
      <c r="G10121">
        <v>662.78</v>
      </c>
      <c r="H10121">
        <v>281901.17</v>
      </c>
      <c r="I10121">
        <v>59.34</v>
      </c>
      <c r="J10121">
        <v>5.26</v>
      </c>
      <c r="K10121">
        <v>54.08</v>
      </c>
    </row>
    <row r="10122" spans="1:11" x14ac:dyDescent="0.3">
      <c r="A10122" t="s">
        <v>884</v>
      </c>
      <c r="B10122" s="2">
        <v>46173</v>
      </c>
      <c r="C10122">
        <v>281901.17</v>
      </c>
      <c r="D10122">
        <v>1122.67</v>
      </c>
      <c r="E10122">
        <v>480.92</v>
      </c>
      <c r="F10122">
        <v>4589.6400000000003</v>
      </c>
      <c r="G10122">
        <v>649.33000000000004</v>
      </c>
      <c r="H10122">
        <v>276181.28000000003</v>
      </c>
      <c r="I10122">
        <v>58.13</v>
      </c>
      <c r="J10122">
        <v>5.26</v>
      </c>
      <c r="K10122">
        <v>52.87</v>
      </c>
    </row>
    <row r="10123" spans="1:11" x14ac:dyDescent="0.3">
      <c r="A10123" t="s">
        <v>884</v>
      </c>
      <c r="B10123" s="2">
        <v>46203</v>
      </c>
      <c r="C10123">
        <v>276181.28000000003</v>
      </c>
      <c r="D10123">
        <v>1099.8900000000001</v>
      </c>
      <c r="E10123">
        <v>471.16</v>
      </c>
      <c r="F10123">
        <v>4496.51</v>
      </c>
      <c r="G10123">
        <v>636.16</v>
      </c>
      <c r="H10123">
        <v>270577.46000000002</v>
      </c>
      <c r="I10123">
        <v>56.95</v>
      </c>
      <c r="J10123">
        <v>5.26</v>
      </c>
      <c r="K10123">
        <v>51.69</v>
      </c>
    </row>
    <row r="10124" spans="1:11" x14ac:dyDescent="0.3">
      <c r="A10124" t="s">
        <v>884</v>
      </c>
      <c r="B10124" s="2">
        <v>46234</v>
      </c>
      <c r="C10124">
        <v>270577.46000000002</v>
      </c>
      <c r="D10124">
        <v>1077.57</v>
      </c>
      <c r="E10124">
        <v>461.6</v>
      </c>
      <c r="F10124">
        <v>4405.2700000000004</v>
      </c>
      <c r="G10124">
        <v>623.25</v>
      </c>
      <c r="H10124">
        <v>265087.33</v>
      </c>
      <c r="I10124">
        <v>55.8</v>
      </c>
      <c r="J10124">
        <v>5.26</v>
      </c>
      <c r="K10124">
        <v>50.54</v>
      </c>
    </row>
    <row r="10125" spans="1:11" x14ac:dyDescent="0.3">
      <c r="A10125" t="s">
        <v>884</v>
      </c>
      <c r="B10125" s="2">
        <v>46265</v>
      </c>
      <c r="C10125">
        <v>265087.33</v>
      </c>
      <c r="D10125">
        <v>1055.71</v>
      </c>
      <c r="E10125">
        <v>452.24</v>
      </c>
      <c r="F10125">
        <v>4315.8900000000003</v>
      </c>
      <c r="G10125">
        <v>610.6</v>
      </c>
      <c r="H10125">
        <v>259708.61</v>
      </c>
      <c r="I10125">
        <v>54.67</v>
      </c>
      <c r="J10125">
        <v>5.26</v>
      </c>
      <c r="K10125">
        <v>49.41</v>
      </c>
    </row>
    <row r="10126" spans="1:11" x14ac:dyDescent="0.3">
      <c r="A10126" t="s">
        <v>884</v>
      </c>
      <c r="B10126" s="2">
        <v>46295</v>
      </c>
      <c r="C10126">
        <v>259708.61</v>
      </c>
      <c r="D10126">
        <v>1034.29</v>
      </c>
      <c r="E10126">
        <v>443.06</v>
      </c>
      <c r="F10126">
        <v>4228.32</v>
      </c>
      <c r="G10126">
        <v>598.21</v>
      </c>
      <c r="H10126">
        <v>254439.01</v>
      </c>
      <c r="I10126">
        <v>53.56</v>
      </c>
      <c r="J10126">
        <v>5.26</v>
      </c>
      <c r="K10126">
        <v>48.3</v>
      </c>
    </row>
    <row r="10127" spans="1:11" x14ac:dyDescent="0.3">
      <c r="A10127" t="s">
        <v>884</v>
      </c>
      <c r="B10127" s="2">
        <v>46326</v>
      </c>
      <c r="C10127">
        <v>254439.01</v>
      </c>
      <c r="D10127">
        <v>1013.3</v>
      </c>
      <c r="E10127">
        <v>434.07</v>
      </c>
      <c r="F10127">
        <v>4142.5200000000004</v>
      </c>
      <c r="G10127">
        <v>586.07000000000005</v>
      </c>
      <c r="H10127">
        <v>249276.35</v>
      </c>
      <c r="I10127">
        <v>52.47</v>
      </c>
      <c r="J10127">
        <v>5.26</v>
      </c>
      <c r="K10127">
        <v>47.21</v>
      </c>
    </row>
    <row r="10128" spans="1:11" x14ac:dyDescent="0.3">
      <c r="A10128" t="s">
        <v>884</v>
      </c>
      <c r="B10128" s="2">
        <v>46356</v>
      </c>
      <c r="C10128">
        <v>249276.35</v>
      </c>
      <c r="D10128">
        <v>992.74</v>
      </c>
      <c r="E10128">
        <v>425.26</v>
      </c>
      <c r="F10128">
        <v>4058.47</v>
      </c>
      <c r="G10128">
        <v>574.17999999999995</v>
      </c>
      <c r="H10128">
        <v>244218.43</v>
      </c>
      <c r="I10128">
        <v>51.41</v>
      </c>
      <c r="J10128">
        <v>5.26</v>
      </c>
      <c r="K10128">
        <v>46.14</v>
      </c>
    </row>
    <row r="10129" spans="1:11" x14ac:dyDescent="0.3">
      <c r="A10129" t="s">
        <v>884</v>
      </c>
      <c r="B10129" s="2">
        <v>46387</v>
      </c>
      <c r="C10129">
        <v>244218.43</v>
      </c>
      <c r="D10129">
        <v>972.6</v>
      </c>
      <c r="E10129">
        <v>416.63</v>
      </c>
      <c r="F10129">
        <v>3976.12</v>
      </c>
      <c r="G10129">
        <v>562.53</v>
      </c>
      <c r="H10129">
        <v>239263.14</v>
      </c>
      <c r="I10129">
        <v>50.36</v>
      </c>
      <c r="J10129">
        <v>5.26</v>
      </c>
      <c r="K10129">
        <v>45.1</v>
      </c>
    </row>
    <row r="10130" spans="1:11" x14ac:dyDescent="0.3">
      <c r="A10130" t="s">
        <v>885</v>
      </c>
      <c r="B10130" s="2">
        <v>46053</v>
      </c>
      <c r="C10130">
        <v>206838.46</v>
      </c>
      <c r="D10130">
        <v>1175.53</v>
      </c>
      <c r="E10130">
        <v>232.19</v>
      </c>
      <c r="F10130">
        <v>1365.62</v>
      </c>
      <c r="G10130">
        <v>281.93</v>
      </c>
      <c r="H10130">
        <v>204958.72</v>
      </c>
      <c r="I10130">
        <v>42.9</v>
      </c>
      <c r="J10130">
        <v>4.5199999999999996</v>
      </c>
      <c r="K10130">
        <v>38.369999999999997</v>
      </c>
    </row>
    <row r="10131" spans="1:11" x14ac:dyDescent="0.3">
      <c r="A10131" t="s">
        <v>885</v>
      </c>
      <c r="B10131" s="2">
        <v>46081</v>
      </c>
      <c r="C10131">
        <v>204958.72</v>
      </c>
      <c r="D10131">
        <v>1164.8499999999999</v>
      </c>
      <c r="E10131">
        <v>230.08</v>
      </c>
      <c r="F10131">
        <v>1353.21</v>
      </c>
      <c r="G10131">
        <v>279.37</v>
      </c>
      <c r="H10131">
        <v>203096.07</v>
      </c>
      <c r="I10131">
        <v>42.51</v>
      </c>
      <c r="J10131">
        <v>4.5199999999999996</v>
      </c>
      <c r="K10131">
        <v>37.979999999999997</v>
      </c>
    </row>
    <row r="10132" spans="1:11" x14ac:dyDescent="0.3">
      <c r="A10132" t="s">
        <v>885</v>
      </c>
      <c r="B10132" s="2">
        <v>46112</v>
      </c>
      <c r="C10132">
        <v>203096.07</v>
      </c>
      <c r="D10132">
        <v>1154.26</v>
      </c>
      <c r="E10132">
        <v>227.99</v>
      </c>
      <c r="F10132">
        <v>1340.91</v>
      </c>
      <c r="G10132">
        <v>276.83</v>
      </c>
      <c r="H10132">
        <v>201250.34</v>
      </c>
      <c r="I10132">
        <v>42.12</v>
      </c>
      <c r="J10132">
        <v>4.5199999999999996</v>
      </c>
      <c r="K10132">
        <v>37.590000000000003</v>
      </c>
    </row>
    <row r="10133" spans="1:11" x14ac:dyDescent="0.3">
      <c r="A10133" t="s">
        <v>885</v>
      </c>
      <c r="B10133" s="2">
        <v>46142</v>
      </c>
      <c r="C10133">
        <v>201250.34</v>
      </c>
      <c r="D10133">
        <v>1143.77</v>
      </c>
      <c r="E10133">
        <v>225.91</v>
      </c>
      <c r="F10133">
        <v>1328.73</v>
      </c>
      <c r="G10133">
        <v>274.31</v>
      </c>
      <c r="H10133">
        <v>199421.39</v>
      </c>
      <c r="I10133">
        <v>41.74</v>
      </c>
      <c r="J10133">
        <v>4.5199999999999996</v>
      </c>
      <c r="K10133">
        <v>37.21</v>
      </c>
    </row>
    <row r="10134" spans="1:11" x14ac:dyDescent="0.3">
      <c r="A10134" t="s">
        <v>885</v>
      </c>
      <c r="B10134" s="2">
        <v>46173</v>
      </c>
      <c r="C10134">
        <v>199421.39</v>
      </c>
      <c r="D10134">
        <v>1133.3800000000001</v>
      </c>
      <c r="E10134">
        <v>223.86</v>
      </c>
      <c r="F10134">
        <v>1316.65</v>
      </c>
      <c r="G10134">
        <v>271.82</v>
      </c>
      <c r="H10134">
        <v>197609.06</v>
      </c>
      <c r="I10134">
        <v>41.36</v>
      </c>
      <c r="J10134">
        <v>4.5199999999999996</v>
      </c>
      <c r="K10134">
        <v>36.83</v>
      </c>
    </row>
    <row r="10135" spans="1:11" x14ac:dyDescent="0.3">
      <c r="A10135" t="s">
        <v>885</v>
      </c>
      <c r="B10135" s="2">
        <v>46203</v>
      </c>
      <c r="C10135">
        <v>197609.06</v>
      </c>
      <c r="D10135">
        <v>1123.08</v>
      </c>
      <c r="E10135">
        <v>221.83</v>
      </c>
      <c r="F10135">
        <v>1304.69</v>
      </c>
      <c r="G10135">
        <v>269.35000000000002</v>
      </c>
      <c r="H10135">
        <v>195813.2</v>
      </c>
      <c r="I10135">
        <v>40.98</v>
      </c>
      <c r="J10135">
        <v>4.5199999999999996</v>
      </c>
      <c r="K10135">
        <v>36.46</v>
      </c>
    </row>
    <row r="10136" spans="1:11" x14ac:dyDescent="0.3">
      <c r="A10136" t="s">
        <v>885</v>
      </c>
      <c r="B10136" s="2">
        <v>46234</v>
      </c>
      <c r="C10136">
        <v>195813.2</v>
      </c>
      <c r="D10136">
        <v>1112.8699999999999</v>
      </c>
      <c r="E10136">
        <v>219.81</v>
      </c>
      <c r="F10136">
        <v>1292.83</v>
      </c>
      <c r="G10136">
        <v>266.89999999999998</v>
      </c>
      <c r="H10136">
        <v>194033.66</v>
      </c>
      <c r="I10136">
        <v>40.61</v>
      </c>
      <c r="J10136">
        <v>4.5199999999999996</v>
      </c>
      <c r="K10136">
        <v>36.08</v>
      </c>
    </row>
    <row r="10137" spans="1:11" x14ac:dyDescent="0.3">
      <c r="A10137" t="s">
        <v>885</v>
      </c>
      <c r="B10137" s="2">
        <v>46265</v>
      </c>
      <c r="C10137">
        <v>194033.66</v>
      </c>
      <c r="D10137">
        <v>1102.76</v>
      </c>
      <c r="E10137">
        <v>217.81</v>
      </c>
      <c r="F10137">
        <v>1281.08</v>
      </c>
      <c r="G10137">
        <v>264.47000000000003</v>
      </c>
      <c r="H10137">
        <v>192270.29</v>
      </c>
      <c r="I10137">
        <v>40.24</v>
      </c>
      <c r="J10137">
        <v>4.5199999999999996</v>
      </c>
      <c r="K10137">
        <v>35.72</v>
      </c>
    </row>
    <row r="10138" spans="1:11" x14ac:dyDescent="0.3">
      <c r="A10138" t="s">
        <v>885</v>
      </c>
      <c r="B10138" s="2">
        <v>46295</v>
      </c>
      <c r="C10138">
        <v>192270.29</v>
      </c>
      <c r="D10138">
        <v>1092.74</v>
      </c>
      <c r="E10138">
        <v>215.83</v>
      </c>
      <c r="F10138">
        <v>1269.44</v>
      </c>
      <c r="G10138">
        <v>262.07</v>
      </c>
      <c r="H10138">
        <v>190522.95</v>
      </c>
      <c r="I10138">
        <v>39.869999999999997</v>
      </c>
      <c r="J10138">
        <v>4.5199999999999996</v>
      </c>
      <c r="K10138">
        <v>35.35</v>
      </c>
    </row>
    <row r="10139" spans="1:11" x14ac:dyDescent="0.3">
      <c r="A10139" t="s">
        <v>885</v>
      </c>
      <c r="B10139" s="2">
        <v>46326</v>
      </c>
      <c r="C10139">
        <v>190522.95</v>
      </c>
      <c r="D10139">
        <v>1082.81</v>
      </c>
      <c r="E10139">
        <v>213.87</v>
      </c>
      <c r="F10139">
        <v>1257.9000000000001</v>
      </c>
      <c r="G10139">
        <v>259.69</v>
      </c>
      <c r="H10139">
        <v>188791.48</v>
      </c>
      <c r="I10139">
        <v>39.51</v>
      </c>
      <c r="J10139">
        <v>4.5199999999999996</v>
      </c>
      <c r="K10139">
        <v>34.99</v>
      </c>
    </row>
    <row r="10140" spans="1:11" x14ac:dyDescent="0.3">
      <c r="A10140" t="s">
        <v>885</v>
      </c>
      <c r="B10140" s="2">
        <v>46356</v>
      </c>
      <c r="C10140">
        <v>188791.48</v>
      </c>
      <c r="D10140">
        <v>1072.96</v>
      </c>
      <c r="E10140">
        <v>211.93</v>
      </c>
      <c r="F10140">
        <v>1246.47</v>
      </c>
      <c r="G10140">
        <v>257.33</v>
      </c>
      <c r="H10140">
        <v>187075.76</v>
      </c>
      <c r="I10140">
        <v>39.15</v>
      </c>
      <c r="J10140">
        <v>4.5199999999999996</v>
      </c>
      <c r="K10140">
        <v>34.630000000000003</v>
      </c>
    </row>
    <row r="10141" spans="1:11" x14ac:dyDescent="0.3">
      <c r="A10141" t="s">
        <v>885</v>
      </c>
      <c r="B10141" s="2">
        <v>46387</v>
      </c>
      <c r="C10141">
        <v>187075.76</v>
      </c>
      <c r="D10141">
        <v>1063.21</v>
      </c>
      <c r="E10141">
        <v>210</v>
      </c>
      <c r="F10141">
        <v>1235.1400000000001</v>
      </c>
      <c r="G10141">
        <v>254.99</v>
      </c>
      <c r="H10141">
        <v>185375.62</v>
      </c>
      <c r="I10141">
        <v>38.799999999999997</v>
      </c>
      <c r="J10141">
        <v>4.5199999999999996</v>
      </c>
      <c r="K10141">
        <v>34.270000000000003</v>
      </c>
    </row>
    <row r="10142" spans="1:11" x14ac:dyDescent="0.3">
      <c r="A10142" t="s">
        <v>886</v>
      </c>
      <c r="B10142" s="2">
        <v>46053</v>
      </c>
      <c r="C10142">
        <v>406668.19</v>
      </c>
      <c r="D10142">
        <v>2242.1</v>
      </c>
      <c r="E10142">
        <v>571.13</v>
      </c>
      <c r="F10142">
        <v>5018.5600000000004</v>
      </c>
      <c r="G10142">
        <v>484.61</v>
      </c>
      <c r="H10142">
        <v>400593.88</v>
      </c>
      <c r="I10142">
        <v>84.09</v>
      </c>
      <c r="J10142">
        <v>7.35</v>
      </c>
      <c r="K10142">
        <v>76.739999999999995</v>
      </c>
    </row>
    <row r="10143" spans="1:11" x14ac:dyDescent="0.3">
      <c r="A10143" t="s">
        <v>886</v>
      </c>
      <c r="B10143" s="2">
        <v>46081</v>
      </c>
      <c r="C10143">
        <v>400593.88</v>
      </c>
      <c r="D10143">
        <v>2208.61</v>
      </c>
      <c r="E10143">
        <v>562.6</v>
      </c>
      <c r="F10143">
        <v>4943.6000000000004</v>
      </c>
      <c r="G10143">
        <v>477.38</v>
      </c>
      <c r="H10143">
        <v>394610.31</v>
      </c>
      <c r="I10143">
        <v>82.83</v>
      </c>
      <c r="J10143">
        <v>7.35</v>
      </c>
      <c r="K10143">
        <v>75.48</v>
      </c>
    </row>
    <row r="10144" spans="1:11" x14ac:dyDescent="0.3">
      <c r="A10144" t="s">
        <v>886</v>
      </c>
      <c r="B10144" s="2">
        <v>46112</v>
      </c>
      <c r="C10144">
        <v>394610.31</v>
      </c>
      <c r="D10144">
        <v>2175.62</v>
      </c>
      <c r="E10144">
        <v>554.19000000000005</v>
      </c>
      <c r="F10144">
        <v>4869.76</v>
      </c>
      <c r="G10144">
        <v>470.25</v>
      </c>
      <c r="H10144">
        <v>388716.11</v>
      </c>
      <c r="I10144">
        <v>81.599999999999994</v>
      </c>
      <c r="J10144">
        <v>7.35</v>
      </c>
      <c r="K10144">
        <v>74.239999999999995</v>
      </c>
    </row>
    <row r="10145" spans="1:11" x14ac:dyDescent="0.3">
      <c r="A10145" t="s">
        <v>886</v>
      </c>
      <c r="B10145" s="2">
        <v>46142</v>
      </c>
      <c r="C10145">
        <v>388716.11</v>
      </c>
      <c r="D10145">
        <v>2143.12</v>
      </c>
      <c r="E10145">
        <v>545.91</v>
      </c>
      <c r="F10145">
        <v>4797.0200000000004</v>
      </c>
      <c r="G10145">
        <v>463.22</v>
      </c>
      <c r="H10145">
        <v>382909.95</v>
      </c>
      <c r="I10145">
        <v>80.38</v>
      </c>
      <c r="J10145">
        <v>7.35</v>
      </c>
      <c r="K10145">
        <v>73.02</v>
      </c>
    </row>
    <row r="10146" spans="1:11" x14ac:dyDescent="0.3">
      <c r="A10146" t="s">
        <v>886</v>
      </c>
      <c r="B10146" s="2">
        <v>46173</v>
      </c>
      <c r="C10146">
        <v>382909.95</v>
      </c>
      <c r="D10146">
        <v>2111.11</v>
      </c>
      <c r="E10146">
        <v>537.76</v>
      </c>
      <c r="F10146">
        <v>4725.37</v>
      </c>
      <c r="G10146">
        <v>456.3</v>
      </c>
      <c r="H10146">
        <v>377190.51</v>
      </c>
      <c r="I10146">
        <v>79.180000000000007</v>
      </c>
      <c r="J10146">
        <v>7.35</v>
      </c>
      <c r="K10146">
        <v>71.819999999999993</v>
      </c>
    </row>
    <row r="10147" spans="1:11" x14ac:dyDescent="0.3">
      <c r="A10147" t="s">
        <v>886</v>
      </c>
      <c r="B10147" s="2">
        <v>46203</v>
      </c>
      <c r="C10147">
        <v>377190.51</v>
      </c>
      <c r="D10147">
        <v>2079.58</v>
      </c>
      <c r="E10147">
        <v>529.73</v>
      </c>
      <c r="F10147">
        <v>4654.79</v>
      </c>
      <c r="G10147">
        <v>449.49</v>
      </c>
      <c r="H10147">
        <v>371556.51</v>
      </c>
      <c r="I10147">
        <v>77.989999999999995</v>
      </c>
      <c r="J10147">
        <v>7.35</v>
      </c>
      <c r="K10147">
        <v>70.64</v>
      </c>
    </row>
    <row r="10148" spans="1:11" x14ac:dyDescent="0.3">
      <c r="A10148" t="s">
        <v>886</v>
      </c>
      <c r="B10148" s="2">
        <v>46234</v>
      </c>
      <c r="C10148">
        <v>371556.51</v>
      </c>
      <c r="D10148">
        <v>2048.5100000000002</v>
      </c>
      <c r="E10148">
        <v>521.82000000000005</v>
      </c>
      <c r="F10148">
        <v>4585.26</v>
      </c>
      <c r="G10148">
        <v>442.77</v>
      </c>
      <c r="H10148">
        <v>366006.66</v>
      </c>
      <c r="I10148">
        <v>76.83</v>
      </c>
      <c r="J10148">
        <v>7.35</v>
      </c>
      <c r="K10148">
        <v>69.48</v>
      </c>
    </row>
    <row r="10149" spans="1:11" x14ac:dyDescent="0.3">
      <c r="A10149" t="s">
        <v>886</v>
      </c>
      <c r="B10149" s="2">
        <v>46265</v>
      </c>
      <c r="C10149">
        <v>366006.66</v>
      </c>
      <c r="D10149">
        <v>2017.92</v>
      </c>
      <c r="E10149">
        <v>514.02</v>
      </c>
      <c r="F10149">
        <v>4516.7700000000004</v>
      </c>
      <c r="G10149">
        <v>436.16</v>
      </c>
      <c r="H10149">
        <v>360539.7</v>
      </c>
      <c r="I10149">
        <v>75.680000000000007</v>
      </c>
      <c r="J10149">
        <v>7.35</v>
      </c>
      <c r="K10149">
        <v>68.33</v>
      </c>
    </row>
    <row r="10150" spans="1:11" x14ac:dyDescent="0.3">
      <c r="A10150" t="s">
        <v>886</v>
      </c>
      <c r="B10150" s="2">
        <v>46295</v>
      </c>
      <c r="C10150">
        <v>360539.7</v>
      </c>
      <c r="D10150">
        <v>1987.78</v>
      </c>
      <c r="E10150">
        <v>506.34</v>
      </c>
      <c r="F10150">
        <v>4449.3100000000004</v>
      </c>
      <c r="G10150">
        <v>429.64</v>
      </c>
      <c r="H10150">
        <v>355154.41</v>
      </c>
      <c r="I10150">
        <v>74.55</v>
      </c>
      <c r="J10150">
        <v>7.35</v>
      </c>
      <c r="K10150">
        <v>67.2</v>
      </c>
    </row>
    <row r="10151" spans="1:11" x14ac:dyDescent="0.3">
      <c r="A10151" t="s">
        <v>886</v>
      </c>
      <c r="B10151" s="2">
        <v>46326</v>
      </c>
      <c r="C10151">
        <v>355154.41</v>
      </c>
      <c r="D10151">
        <v>1958.08</v>
      </c>
      <c r="E10151">
        <v>498.78</v>
      </c>
      <c r="F10151">
        <v>4382.8500000000004</v>
      </c>
      <c r="G10151">
        <v>423.23</v>
      </c>
      <c r="H10151">
        <v>349849.55</v>
      </c>
      <c r="I10151">
        <v>73.44</v>
      </c>
      <c r="J10151">
        <v>7.35</v>
      </c>
      <c r="K10151">
        <v>66.08</v>
      </c>
    </row>
    <row r="10152" spans="1:11" x14ac:dyDescent="0.3">
      <c r="A10152" t="s">
        <v>886</v>
      </c>
      <c r="B10152" s="2">
        <v>46356</v>
      </c>
      <c r="C10152">
        <v>349849.55</v>
      </c>
      <c r="D10152">
        <v>1928.84</v>
      </c>
      <c r="E10152">
        <v>491.33</v>
      </c>
      <c r="F10152">
        <v>4317.38</v>
      </c>
      <c r="G10152">
        <v>416.91</v>
      </c>
      <c r="H10152">
        <v>344623.93</v>
      </c>
      <c r="I10152">
        <v>72.34</v>
      </c>
      <c r="J10152">
        <v>7.35</v>
      </c>
      <c r="K10152">
        <v>64.989999999999995</v>
      </c>
    </row>
    <row r="10153" spans="1:11" x14ac:dyDescent="0.3">
      <c r="A10153" t="s">
        <v>886</v>
      </c>
      <c r="B10153" s="2">
        <v>46387</v>
      </c>
      <c r="C10153">
        <v>344623.93</v>
      </c>
      <c r="D10153">
        <v>1900.03</v>
      </c>
      <c r="E10153">
        <v>483.99</v>
      </c>
      <c r="F10153">
        <v>4252.8999999999996</v>
      </c>
      <c r="G10153">
        <v>410.68</v>
      </c>
      <c r="H10153">
        <v>339476.37</v>
      </c>
      <c r="I10153">
        <v>71.260000000000005</v>
      </c>
      <c r="J10153">
        <v>7.35</v>
      </c>
      <c r="K10153">
        <v>63.91</v>
      </c>
    </row>
    <row r="10154" spans="1:11" x14ac:dyDescent="0.3">
      <c r="A10154" t="s">
        <v>887</v>
      </c>
      <c r="B10154" s="2">
        <v>46053</v>
      </c>
      <c r="C10154">
        <v>488967.76</v>
      </c>
      <c r="D10154">
        <v>2738.63</v>
      </c>
      <c r="E10154">
        <v>1526.06</v>
      </c>
      <c r="F10154">
        <v>4113.3</v>
      </c>
      <c r="G10154">
        <v>886.88</v>
      </c>
      <c r="H10154">
        <v>482441.52</v>
      </c>
      <c r="I10154">
        <v>101.19</v>
      </c>
      <c r="J10154">
        <v>7.88</v>
      </c>
      <c r="K10154">
        <v>93.31</v>
      </c>
    </row>
    <row r="10155" spans="1:11" x14ac:dyDescent="0.3">
      <c r="A10155" t="s">
        <v>887</v>
      </c>
      <c r="B10155" s="2">
        <v>46081</v>
      </c>
      <c r="C10155">
        <v>482441.52</v>
      </c>
      <c r="D10155">
        <v>2702.07</v>
      </c>
      <c r="E10155">
        <v>1505.7</v>
      </c>
      <c r="F10155">
        <v>4058.4</v>
      </c>
      <c r="G10155">
        <v>875.04</v>
      </c>
      <c r="H10155">
        <v>476002.38</v>
      </c>
      <c r="I10155">
        <v>99.84</v>
      </c>
      <c r="J10155">
        <v>7.88</v>
      </c>
      <c r="K10155">
        <v>91.96</v>
      </c>
    </row>
    <row r="10156" spans="1:11" x14ac:dyDescent="0.3">
      <c r="A10156" t="s">
        <v>887</v>
      </c>
      <c r="B10156" s="2">
        <v>46112</v>
      </c>
      <c r="C10156">
        <v>476002.38</v>
      </c>
      <c r="D10156">
        <v>2666.01</v>
      </c>
      <c r="E10156">
        <v>1485.6</v>
      </c>
      <c r="F10156">
        <v>4004.23</v>
      </c>
      <c r="G10156">
        <v>863.36</v>
      </c>
      <c r="H10156">
        <v>469649.19</v>
      </c>
      <c r="I10156">
        <v>98.51</v>
      </c>
      <c r="J10156">
        <v>7.88</v>
      </c>
      <c r="K10156">
        <v>90.63</v>
      </c>
    </row>
    <row r="10157" spans="1:11" x14ac:dyDescent="0.3">
      <c r="A10157" t="s">
        <v>887</v>
      </c>
      <c r="B10157" s="2">
        <v>46142</v>
      </c>
      <c r="C10157">
        <v>469649.19</v>
      </c>
      <c r="D10157">
        <v>2630.43</v>
      </c>
      <c r="E10157">
        <v>1465.77</v>
      </c>
      <c r="F10157">
        <v>3950.79</v>
      </c>
      <c r="G10157">
        <v>851.84</v>
      </c>
      <c r="H10157">
        <v>463380.79</v>
      </c>
      <c r="I10157">
        <v>97.19</v>
      </c>
      <c r="J10157">
        <v>7.88</v>
      </c>
      <c r="K10157">
        <v>89.31</v>
      </c>
    </row>
    <row r="10158" spans="1:11" x14ac:dyDescent="0.3">
      <c r="A10158" t="s">
        <v>887</v>
      </c>
      <c r="B10158" s="2">
        <v>46173</v>
      </c>
      <c r="C10158">
        <v>463380.79</v>
      </c>
      <c r="D10158">
        <v>2595.3200000000002</v>
      </c>
      <c r="E10158">
        <v>1446.21</v>
      </c>
      <c r="F10158">
        <v>3898.05</v>
      </c>
      <c r="G10158">
        <v>840.47</v>
      </c>
      <c r="H10158">
        <v>457196.06</v>
      </c>
      <c r="I10158">
        <v>95.89</v>
      </c>
      <c r="J10158">
        <v>7.88</v>
      </c>
      <c r="K10158">
        <v>88.01</v>
      </c>
    </row>
    <row r="10159" spans="1:11" x14ac:dyDescent="0.3">
      <c r="A10159" t="s">
        <v>887</v>
      </c>
      <c r="B10159" s="2">
        <v>46203</v>
      </c>
      <c r="C10159">
        <v>457196.06</v>
      </c>
      <c r="D10159">
        <v>2560.6799999999998</v>
      </c>
      <c r="E10159">
        <v>1426.9</v>
      </c>
      <c r="F10159">
        <v>3846.03</v>
      </c>
      <c r="G10159">
        <v>829.25</v>
      </c>
      <c r="H10159">
        <v>451093.87</v>
      </c>
      <c r="I10159">
        <v>94.61</v>
      </c>
      <c r="J10159">
        <v>7.88</v>
      </c>
      <c r="K10159">
        <v>86.73</v>
      </c>
    </row>
    <row r="10160" spans="1:11" x14ac:dyDescent="0.3">
      <c r="A10160" t="s">
        <v>887</v>
      </c>
      <c r="B10160" s="2">
        <v>46234</v>
      </c>
      <c r="C10160">
        <v>451093.87</v>
      </c>
      <c r="D10160">
        <v>2526.5</v>
      </c>
      <c r="E10160">
        <v>1407.86</v>
      </c>
      <c r="F10160">
        <v>3794.69</v>
      </c>
      <c r="G10160">
        <v>818.19</v>
      </c>
      <c r="H10160">
        <v>445073.13</v>
      </c>
      <c r="I10160">
        <v>93.35</v>
      </c>
      <c r="J10160">
        <v>7.88</v>
      </c>
      <c r="K10160">
        <v>85.47</v>
      </c>
    </row>
    <row r="10161" spans="1:11" x14ac:dyDescent="0.3">
      <c r="A10161" t="s">
        <v>887</v>
      </c>
      <c r="B10161" s="2">
        <v>46265</v>
      </c>
      <c r="C10161">
        <v>445073.13</v>
      </c>
      <c r="D10161">
        <v>2492.7800000000002</v>
      </c>
      <c r="E10161">
        <v>1389.07</v>
      </c>
      <c r="F10161">
        <v>3744.05</v>
      </c>
      <c r="G10161">
        <v>807.27</v>
      </c>
      <c r="H10161">
        <v>439132.75</v>
      </c>
      <c r="I10161">
        <v>92.1</v>
      </c>
      <c r="J10161">
        <v>7.88</v>
      </c>
      <c r="K10161">
        <v>84.22</v>
      </c>
    </row>
    <row r="10162" spans="1:11" x14ac:dyDescent="0.3">
      <c r="A10162" t="s">
        <v>887</v>
      </c>
      <c r="B10162" s="2">
        <v>46295</v>
      </c>
      <c r="C10162">
        <v>439132.75</v>
      </c>
      <c r="D10162">
        <v>2459.5100000000002</v>
      </c>
      <c r="E10162">
        <v>1370.53</v>
      </c>
      <c r="F10162">
        <v>3694.08</v>
      </c>
      <c r="G10162">
        <v>796.49</v>
      </c>
      <c r="H10162">
        <v>433271.65</v>
      </c>
      <c r="I10162">
        <v>90.88</v>
      </c>
      <c r="J10162">
        <v>7.88</v>
      </c>
      <c r="K10162">
        <v>83</v>
      </c>
    </row>
    <row r="10163" spans="1:11" x14ac:dyDescent="0.3">
      <c r="A10163" t="s">
        <v>887</v>
      </c>
      <c r="B10163" s="2">
        <v>46326</v>
      </c>
      <c r="C10163">
        <v>433271.65</v>
      </c>
      <c r="D10163">
        <v>2426.6799999999998</v>
      </c>
      <c r="E10163">
        <v>1352.24</v>
      </c>
      <c r="F10163">
        <v>3644.77</v>
      </c>
      <c r="G10163">
        <v>785.86</v>
      </c>
      <c r="H10163">
        <v>427488.78</v>
      </c>
      <c r="I10163">
        <v>89.66</v>
      </c>
      <c r="J10163">
        <v>7.88</v>
      </c>
      <c r="K10163">
        <v>81.78</v>
      </c>
    </row>
    <row r="10164" spans="1:11" x14ac:dyDescent="0.3">
      <c r="A10164" t="s">
        <v>887</v>
      </c>
      <c r="B10164" s="2">
        <v>46356</v>
      </c>
      <c r="C10164">
        <v>427488.78</v>
      </c>
      <c r="D10164">
        <v>2394.29</v>
      </c>
      <c r="E10164">
        <v>1334.19</v>
      </c>
      <c r="F10164">
        <v>3596.12</v>
      </c>
      <c r="G10164">
        <v>775.37</v>
      </c>
      <c r="H10164">
        <v>421783.1</v>
      </c>
      <c r="I10164">
        <v>88.47</v>
      </c>
      <c r="J10164">
        <v>7.88</v>
      </c>
      <c r="K10164">
        <v>80.59</v>
      </c>
    </row>
    <row r="10165" spans="1:11" x14ac:dyDescent="0.3">
      <c r="A10165" t="s">
        <v>887</v>
      </c>
      <c r="B10165" s="2">
        <v>46387</v>
      </c>
      <c r="C10165">
        <v>421783.1</v>
      </c>
      <c r="D10165">
        <v>2362.34</v>
      </c>
      <c r="E10165">
        <v>1316.38</v>
      </c>
      <c r="F10165">
        <v>3548.13</v>
      </c>
      <c r="G10165">
        <v>765.02</v>
      </c>
      <c r="H10165">
        <v>416153.57</v>
      </c>
      <c r="I10165">
        <v>87.29</v>
      </c>
      <c r="J10165">
        <v>7.88</v>
      </c>
      <c r="K10165">
        <v>79.41</v>
      </c>
    </row>
    <row r="10166" spans="1:11" x14ac:dyDescent="0.3">
      <c r="A10166" t="s">
        <v>888</v>
      </c>
      <c r="B10166" s="2">
        <v>46053</v>
      </c>
      <c r="C10166">
        <v>425192.2</v>
      </c>
      <c r="D10166">
        <v>1942.07</v>
      </c>
      <c r="E10166">
        <v>483.23</v>
      </c>
      <c r="F10166">
        <v>2997.52</v>
      </c>
      <c r="G10166">
        <v>1077.8699999999999</v>
      </c>
      <c r="H10166">
        <v>420633.57</v>
      </c>
      <c r="I10166">
        <v>88.11</v>
      </c>
      <c r="J10166">
        <v>7.14</v>
      </c>
      <c r="K10166">
        <v>80.959999999999994</v>
      </c>
    </row>
    <row r="10167" spans="1:11" x14ac:dyDescent="0.3">
      <c r="A10167" t="s">
        <v>888</v>
      </c>
      <c r="B10167" s="2">
        <v>46081</v>
      </c>
      <c r="C10167">
        <v>420633.57</v>
      </c>
      <c r="D10167">
        <v>1921.24</v>
      </c>
      <c r="E10167">
        <v>478.05</v>
      </c>
      <c r="F10167">
        <v>2965.38</v>
      </c>
      <c r="G10167">
        <v>1066.32</v>
      </c>
      <c r="H10167">
        <v>416123.82</v>
      </c>
      <c r="I10167">
        <v>87.16</v>
      </c>
      <c r="J10167">
        <v>7.14</v>
      </c>
      <c r="K10167">
        <v>80.02</v>
      </c>
    </row>
    <row r="10168" spans="1:11" x14ac:dyDescent="0.3">
      <c r="A10168" t="s">
        <v>888</v>
      </c>
      <c r="B10168" s="2">
        <v>46112</v>
      </c>
      <c r="C10168">
        <v>416123.82</v>
      </c>
      <c r="D10168">
        <v>1900.65</v>
      </c>
      <c r="E10168">
        <v>472.93</v>
      </c>
      <c r="F10168">
        <v>2933.59</v>
      </c>
      <c r="G10168">
        <v>1054.8900000000001</v>
      </c>
      <c r="H10168">
        <v>411662.42</v>
      </c>
      <c r="I10168">
        <v>86.23</v>
      </c>
      <c r="J10168">
        <v>7.14</v>
      </c>
      <c r="K10168">
        <v>79.08</v>
      </c>
    </row>
    <row r="10169" spans="1:11" x14ac:dyDescent="0.3">
      <c r="A10169" t="s">
        <v>888</v>
      </c>
      <c r="B10169" s="2">
        <v>46142</v>
      </c>
      <c r="C10169">
        <v>411662.42</v>
      </c>
      <c r="D10169">
        <v>1880.27</v>
      </c>
      <c r="E10169">
        <v>467.85</v>
      </c>
      <c r="F10169">
        <v>2902.14</v>
      </c>
      <c r="G10169">
        <v>1043.58</v>
      </c>
      <c r="H10169">
        <v>407248.85</v>
      </c>
      <c r="I10169">
        <v>85.3</v>
      </c>
      <c r="J10169">
        <v>7.14</v>
      </c>
      <c r="K10169">
        <v>78.16</v>
      </c>
    </row>
    <row r="10170" spans="1:11" x14ac:dyDescent="0.3">
      <c r="A10170" t="s">
        <v>888</v>
      </c>
      <c r="B10170" s="2">
        <v>46173</v>
      </c>
      <c r="C10170">
        <v>407248.85</v>
      </c>
      <c r="D10170">
        <v>1860.11</v>
      </c>
      <c r="E10170">
        <v>462.84</v>
      </c>
      <c r="F10170">
        <v>2871.02</v>
      </c>
      <c r="G10170">
        <v>1032.3900000000001</v>
      </c>
      <c r="H10170">
        <v>402882.6</v>
      </c>
      <c r="I10170">
        <v>84.39</v>
      </c>
      <c r="J10170">
        <v>7.14</v>
      </c>
      <c r="K10170">
        <v>77.25</v>
      </c>
    </row>
    <row r="10171" spans="1:11" x14ac:dyDescent="0.3">
      <c r="A10171" t="s">
        <v>888</v>
      </c>
      <c r="B10171" s="2">
        <v>46203</v>
      </c>
      <c r="C10171">
        <v>402882.6</v>
      </c>
      <c r="D10171">
        <v>1840.17</v>
      </c>
      <c r="E10171">
        <v>457.88</v>
      </c>
      <c r="F10171">
        <v>2840.24</v>
      </c>
      <c r="G10171">
        <v>1021.32</v>
      </c>
      <c r="H10171">
        <v>398563.16</v>
      </c>
      <c r="I10171">
        <v>83.48</v>
      </c>
      <c r="J10171">
        <v>7.14</v>
      </c>
      <c r="K10171">
        <v>76.34</v>
      </c>
    </row>
    <row r="10172" spans="1:11" x14ac:dyDescent="0.3">
      <c r="A10172" t="s">
        <v>888</v>
      </c>
      <c r="B10172" s="2">
        <v>46234</v>
      </c>
      <c r="C10172">
        <v>398563.16</v>
      </c>
      <c r="D10172">
        <v>1820.44</v>
      </c>
      <c r="E10172">
        <v>452.97</v>
      </c>
      <c r="F10172">
        <v>2809.79</v>
      </c>
      <c r="G10172">
        <v>1010.37</v>
      </c>
      <c r="H10172">
        <v>394290.03</v>
      </c>
      <c r="I10172">
        <v>82.59</v>
      </c>
      <c r="J10172">
        <v>7.14</v>
      </c>
      <c r="K10172">
        <v>75.45</v>
      </c>
    </row>
    <row r="10173" spans="1:11" x14ac:dyDescent="0.3">
      <c r="A10173" t="s">
        <v>888</v>
      </c>
      <c r="B10173" s="2">
        <v>46265</v>
      </c>
      <c r="C10173">
        <v>394290.03</v>
      </c>
      <c r="D10173">
        <v>1800.92</v>
      </c>
      <c r="E10173">
        <v>448.11</v>
      </c>
      <c r="F10173">
        <v>2779.67</v>
      </c>
      <c r="G10173">
        <v>999.54</v>
      </c>
      <c r="H10173">
        <v>390062.72</v>
      </c>
      <c r="I10173">
        <v>81.7</v>
      </c>
      <c r="J10173">
        <v>7.14</v>
      </c>
      <c r="K10173">
        <v>74.56</v>
      </c>
    </row>
    <row r="10174" spans="1:11" x14ac:dyDescent="0.3">
      <c r="A10174" t="s">
        <v>888</v>
      </c>
      <c r="B10174" s="2">
        <v>46295</v>
      </c>
      <c r="C10174">
        <v>390062.72</v>
      </c>
      <c r="D10174">
        <v>1781.61</v>
      </c>
      <c r="E10174">
        <v>443.31</v>
      </c>
      <c r="F10174">
        <v>2749.87</v>
      </c>
      <c r="G10174">
        <v>988.82</v>
      </c>
      <c r="H10174">
        <v>385880.73</v>
      </c>
      <c r="I10174">
        <v>80.83</v>
      </c>
      <c r="J10174">
        <v>7.14</v>
      </c>
      <c r="K10174">
        <v>73.680000000000007</v>
      </c>
    </row>
    <row r="10175" spans="1:11" x14ac:dyDescent="0.3">
      <c r="A10175" t="s">
        <v>888</v>
      </c>
      <c r="B10175" s="2">
        <v>46326</v>
      </c>
      <c r="C10175">
        <v>385880.73</v>
      </c>
      <c r="D10175">
        <v>1762.51</v>
      </c>
      <c r="E10175">
        <v>438.55</v>
      </c>
      <c r="F10175">
        <v>2720.38</v>
      </c>
      <c r="G10175">
        <v>978.22</v>
      </c>
      <c r="H10175">
        <v>381743.57</v>
      </c>
      <c r="I10175">
        <v>79.959999999999994</v>
      </c>
      <c r="J10175">
        <v>7.14</v>
      </c>
      <c r="K10175">
        <v>72.819999999999993</v>
      </c>
    </row>
    <row r="10176" spans="1:11" x14ac:dyDescent="0.3">
      <c r="A10176" t="s">
        <v>888</v>
      </c>
      <c r="B10176" s="2">
        <v>46356</v>
      </c>
      <c r="C10176">
        <v>381743.57</v>
      </c>
      <c r="D10176">
        <v>1743.61</v>
      </c>
      <c r="E10176">
        <v>433.85</v>
      </c>
      <c r="F10176">
        <v>2691.22</v>
      </c>
      <c r="G10176">
        <v>967.73</v>
      </c>
      <c r="H10176">
        <v>377650.77</v>
      </c>
      <c r="I10176">
        <v>79.099999999999994</v>
      </c>
      <c r="J10176">
        <v>7.14</v>
      </c>
      <c r="K10176">
        <v>71.959999999999994</v>
      </c>
    </row>
    <row r="10177" spans="1:11" x14ac:dyDescent="0.3">
      <c r="A10177" t="s">
        <v>888</v>
      </c>
      <c r="B10177" s="2">
        <v>46387</v>
      </c>
      <c r="C10177">
        <v>377650.77</v>
      </c>
      <c r="D10177">
        <v>1724.92</v>
      </c>
      <c r="E10177">
        <v>429.2</v>
      </c>
      <c r="F10177">
        <v>2662.36</v>
      </c>
      <c r="G10177">
        <v>957.35</v>
      </c>
      <c r="H10177">
        <v>373601.86</v>
      </c>
      <c r="I10177">
        <v>78.260000000000005</v>
      </c>
      <c r="J10177">
        <v>7.14</v>
      </c>
      <c r="K10177">
        <v>71.11</v>
      </c>
    </row>
    <row r="10178" spans="1:11" x14ac:dyDescent="0.3">
      <c r="A10178" t="s">
        <v>889</v>
      </c>
      <c r="B10178" s="2">
        <v>46053</v>
      </c>
      <c r="C10178">
        <v>474852.95</v>
      </c>
      <c r="D10178">
        <v>2060.4699999999998</v>
      </c>
      <c r="E10178">
        <v>634.63</v>
      </c>
      <c r="F10178">
        <v>3229.52</v>
      </c>
      <c r="G10178">
        <v>893.74</v>
      </c>
      <c r="H10178">
        <v>470095.06</v>
      </c>
      <c r="I10178">
        <v>98.43</v>
      </c>
      <c r="J10178">
        <v>5.73</v>
      </c>
      <c r="K10178">
        <v>92.71</v>
      </c>
    </row>
    <row r="10179" spans="1:11" x14ac:dyDescent="0.3">
      <c r="A10179" t="s">
        <v>889</v>
      </c>
      <c r="B10179" s="2">
        <v>46081</v>
      </c>
      <c r="C10179">
        <v>470095.06</v>
      </c>
      <c r="D10179">
        <v>2039.82</v>
      </c>
      <c r="E10179">
        <v>628.27</v>
      </c>
      <c r="F10179">
        <v>3197.16</v>
      </c>
      <c r="G10179">
        <v>884.79</v>
      </c>
      <c r="H10179">
        <v>465384.84</v>
      </c>
      <c r="I10179">
        <v>97.45</v>
      </c>
      <c r="J10179">
        <v>5.73</v>
      </c>
      <c r="K10179">
        <v>91.72</v>
      </c>
    </row>
    <row r="10180" spans="1:11" x14ac:dyDescent="0.3">
      <c r="A10180" t="s">
        <v>889</v>
      </c>
      <c r="B10180" s="2">
        <v>46112</v>
      </c>
      <c r="C10180">
        <v>465384.84</v>
      </c>
      <c r="D10180">
        <v>2019.38</v>
      </c>
      <c r="E10180">
        <v>621.98</v>
      </c>
      <c r="F10180">
        <v>3165.13</v>
      </c>
      <c r="G10180">
        <v>875.92</v>
      </c>
      <c r="H10180">
        <v>460721.82</v>
      </c>
      <c r="I10180">
        <v>96.47</v>
      </c>
      <c r="J10180">
        <v>5.73</v>
      </c>
      <c r="K10180">
        <v>90.74</v>
      </c>
    </row>
    <row r="10181" spans="1:11" x14ac:dyDescent="0.3">
      <c r="A10181" t="s">
        <v>889</v>
      </c>
      <c r="B10181" s="2">
        <v>46142</v>
      </c>
      <c r="C10181">
        <v>460721.82</v>
      </c>
      <c r="D10181">
        <v>1999.15</v>
      </c>
      <c r="E10181">
        <v>615.74</v>
      </c>
      <c r="F10181">
        <v>3133.41</v>
      </c>
      <c r="G10181">
        <v>867.15</v>
      </c>
      <c r="H10181">
        <v>456105.51</v>
      </c>
      <c r="I10181">
        <v>95.5</v>
      </c>
      <c r="J10181">
        <v>5.73</v>
      </c>
      <c r="K10181">
        <v>89.78</v>
      </c>
    </row>
    <row r="10182" spans="1:11" x14ac:dyDescent="0.3">
      <c r="A10182" t="s">
        <v>889</v>
      </c>
      <c r="B10182" s="2">
        <v>46173</v>
      </c>
      <c r="C10182">
        <v>456105.51</v>
      </c>
      <c r="D10182">
        <v>1979.12</v>
      </c>
      <c r="E10182">
        <v>609.57000000000005</v>
      </c>
      <c r="F10182">
        <v>3102.02</v>
      </c>
      <c r="G10182">
        <v>858.46</v>
      </c>
      <c r="H10182">
        <v>451535.47</v>
      </c>
      <c r="I10182">
        <v>94.55</v>
      </c>
      <c r="J10182">
        <v>5.73</v>
      </c>
      <c r="K10182">
        <v>88.82</v>
      </c>
    </row>
    <row r="10183" spans="1:11" x14ac:dyDescent="0.3">
      <c r="A10183" t="s">
        <v>889</v>
      </c>
      <c r="B10183" s="2">
        <v>46203</v>
      </c>
      <c r="C10183">
        <v>451535.47</v>
      </c>
      <c r="D10183">
        <v>1959.29</v>
      </c>
      <c r="E10183">
        <v>603.47</v>
      </c>
      <c r="F10183">
        <v>3070.93</v>
      </c>
      <c r="G10183">
        <v>849.86</v>
      </c>
      <c r="H10183">
        <v>447011.21</v>
      </c>
      <c r="I10183">
        <v>93.6</v>
      </c>
      <c r="J10183">
        <v>5.73</v>
      </c>
      <c r="K10183">
        <v>87.87</v>
      </c>
    </row>
    <row r="10184" spans="1:11" x14ac:dyDescent="0.3">
      <c r="A10184" t="s">
        <v>889</v>
      </c>
      <c r="B10184" s="2">
        <v>46234</v>
      </c>
      <c r="C10184">
        <v>447011.21</v>
      </c>
      <c r="D10184">
        <v>1939.66</v>
      </c>
      <c r="E10184">
        <v>597.41999999999996</v>
      </c>
      <c r="F10184">
        <v>3040.16</v>
      </c>
      <c r="G10184">
        <v>841.34</v>
      </c>
      <c r="H10184">
        <v>442532.29</v>
      </c>
      <c r="I10184">
        <v>92.66</v>
      </c>
      <c r="J10184">
        <v>5.73</v>
      </c>
      <c r="K10184">
        <v>86.94</v>
      </c>
    </row>
    <row r="10185" spans="1:11" x14ac:dyDescent="0.3">
      <c r="A10185" t="s">
        <v>889</v>
      </c>
      <c r="B10185" s="2">
        <v>46265</v>
      </c>
      <c r="C10185">
        <v>442532.29</v>
      </c>
      <c r="D10185">
        <v>1920.22</v>
      </c>
      <c r="E10185">
        <v>591.42999999999995</v>
      </c>
      <c r="F10185">
        <v>3009.7</v>
      </c>
      <c r="G10185">
        <v>832.91</v>
      </c>
      <c r="H10185">
        <v>438098.24</v>
      </c>
      <c r="I10185">
        <v>91.73</v>
      </c>
      <c r="J10185">
        <v>5.73</v>
      </c>
      <c r="K10185">
        <v>86.01</v>
      </c>
    </row>
    <row r="10186" spans="1:11" x14ac:dyDescent="0.3">
      <c r="A10186" t="s">
        <v>889</v>
      </c>
      <c r="B10186" s="2">
        <v>46295</v>
      </c>
      <c r="C10186">
        <v>438098.24</v>
      </c>
      <c r="D10186">
        <v>1900.98</v>
      </c>
      <c r="E10186">
        <v>585.51</v>
      </c>
      <c r="F10186">
        <v>2979.55</v>
      </c>
      <c r="G10186">
        <v>824.56</v>
      </c>
      <c r="H10186">
        <v>433708.62</v>
      </c>
      <c r="I10186">
        <v>90.81</v>
      </c>
      <c r="J10186">
        <v>5.73</v>
      </c>
      <c r="K10186">
        <v>85.09</v>
      </c>
    </row>
    <row r="10187" spans="1:11" x14ac:dyDescent="0.3">
      <c r="A10187" t="s">
        <v>889</v>
      </c>
      <c r="B10187" s="2">
        <v>46326</v>
      </c>
      <c r="C10187">
        <v>433708.62</v>
      </c>
      <c r="D10187">
        <v>1881.93</v>
      </c>
      <c r="E10187">
        <v>579.64</v>
      </c>
      <c r="F10187">
        <v>2949.69</v>
      </c>
      <c r="G10187">
        <v>816.3</v>
      </c>
      <c r="H10187">
        <v>429362.98</v>
      </c>
      <c r="I10187">
        <v>89.9</v>
      </c>
      <c r="J10187">
        <v>5.73</v>
      </c>
      <c r="K10187">
        <v>84.18</v>
      </c>
    </row>
    <row r="10188" spans="1:11" x14ac:dyDescent="0.3">
      <c r="A10188" t="s">
        <v>889</v>
      </c>
      <c r="B10188" s="2">
        <v>46356</v>
      </c>
      <c r="C10188">
        <v>429362.98</v>
      </c>
      <c r="D10188">
        <v>1863.08</v>
      </c>
      <c r="E10188">
        <v>573.83000000000004</v>
      </c>
      <c r="F10188">
        <v>2920.14</v>
      </c>
      <c r="G10188">
        <v>808.12</v>
      </c>
      <c r="H10188">
        <v>425060.89</v>
      </c>
      <c r="I10188">
        <v>89</v>
      </c>
      <c r="J10188">
        <v>5.73</v>
      </c>
      <c r="K10188">
        <v>83.28</v>
      </c>
    </row>
    <row r="10189" spans="1:11" x14ac:dyDescent="0.3">
      <c r="A10189" t="s">
        <v>889</v>
      </c>
      <c r="B10189" s="2">
        <v>46387</v>
      </c>
      <c r="C10189">
        <v>425060.89</v>
      </c>
      <c r="D10189">
        <v>1844.41</v>
      </c>
      <c r="E10189">
        <v>568.08000000000004</v>
      </c>
      <c r="F10189">
        <v>2890.88</v>
      </c>
      <c r="G10189">
        <v>800.03</v>
      </c>
      <c r="H10189">
        <v>420801.9</v>
      </c>
      <c r="I10189">
        <v>88.11</v>
      </c>
      <c r="J10189">
        <v>5.73</v>
      </c>
      <c r="K10189">
        <v>82.38</v>
      </c>
    </row>
    <row r="10190" spans="1:11" x14ac:dyDescent="0.3">
      <c r="A10190" t="s">
        <v>890</v>
      </c>
      <c r="B10190" s="2">
        <v>46053</v>
      </c>
      <c r="C10190">
        <v>157663.53</v>
      </c>
      <c r="D10190">
        <v>708.43</v>
      </c>
      <c r="E10190">
        <v>246.61</v>
      </c>
      <c r="F10190">
        <v>2122.86</v>
      </c>
      <c r="G10190">
        <v>350.98</v>
      </c>
      <c r="H10190">
        <v>154943.07</v>
      </c>
      <c r="I10190">
        <v>35.82</v>
      </c>
      <c r="J10190">
        <v>6.17</v>
      </c>
      <c r="K10190">
        <v>29.65</v>
      </c>
    </row>
    <row r="10191" spans="1:11" x14ac:dyDescent="0.3">
      <c r="A10191" t="s">
        <v>890</v>
      </c>
      <c r="B10191" s="2">
        <v>46081</v>
      </c>
      <c r="C10191">
        <v>154943.07</v>
      </c>
      <c r="D10191">
        <v>696.21</v>
      </c>
      <c r="E10191">
        <v>242.36</v>
      </c>
      <c r="F10191">
        <v>2086.23</v>
      </c>
      <c r="G10191">
        <v>344.93</v>
      </c>
      <c r="H10191">
        <v>152269.56</v>
      </c>
      <c r="I10191">
        <v>35.200000000000003</v>
      </c>
      <c r="J10191">
        <v>6.17</v>
      </c>
      <c r="K10191">
        <v>29.04</v>
      </c>
    </row>
    <row r="10192" spans="1:11" x14ac:dyDescent="0.3">
      <c r="A10192" t="s">
        <v>890</v>
      </c>
      <c r="B10192" s="2">
        <v>46112</v>
      </c>
      <c r="C10192">
        <v>152269.56</v>
      </c>
      <c r="D10192">
        <v>684.2</v>
      </c>
      <c r="E10192">
        <v>238.17</v>
      </c>
      <c r="F10192">
        <v>2050.23</v>
      </c>
      <c r="G10192">
        <v>338.98</v>
      </c>
      <c r="H10192">
        <v>149642.18</v>
      </c>
      <c r="I10192">
        <v>34.590000000000003</v>
      </c>
      <c r="J10192">
        <v>6.17</v>
      </c>
      <c r="K10192">
        <v>28.43</v>
      </c>
    </row>
    <row r="10193" spans="1:11" x14ac:dyDescent="0.3">
      <c r="A10193" t="s">
        <v>890</v>
      </c>
      <c r="B10193" s="2">
        <v>46142</v>
      </c>
      <c r="C10193">
        <v>149642.18</v>
      </c>
      <c r="D10193">
        <v>672.39</v>
      </c>
      <c r="E10193">
        <v>234.06</v>
      </c>
      <c r="F10193">
        <v>2014.86</v>
      </c>
      <c r="G10193">
        <v>333.13</v>
      </c>
      <c r="H10193">
        <v>147060.13</v>
      </c>
      <c r="I10193">
        <v>34</v>
      </c>
      <c r="J10193">
        <v>6.17</v>
      </c>
      <c r="K10193">
        <v>27.83</v>
      </c>
    </row>
    <row r="10194" spans="1:11" x14ac:dyDescent="0.3">
      <c r="A10194" t="s">
        <v>890</v>
      </c>
      <c r="B10194" s="2">
        <v>46173</v>
      </c>
      <c r="C10194">
        <v>147060.13</v>
      </c>
      <c r="D10194">
        <v>660.79</v>
      </c>
      <c r="E10194">
        <v>230.03</v>
      </c>
      <c r="F10194">
        <v>1980.09</v>
      </c>
      <c r="G10194">
        <v>327.38</v>
      </c>
      <c r="H10194">
        <v>144522.63</v>
      </c>
      <c r="I10194">
        <v>33.409999999999997</v>
      </c>
      <c r="J10194">
        <v>6.17</v>
      </c>
      <c r="K10194">
        <v>27.24</v>
      </c>
    </row>
    <row r="10195" spans="1:11" x14ac:dyDescent="0.3">
      <c r="A10195" t="s">
        <v>890</v>
      </c>
      <c r="B10195" s="2">
        <v>46203</v>
      </c>
      <c r="C10195">
        <v>144522.63</v>
      </c>
      <c r="D10195">
        <v>649.39</v>
      </c>
      <c r="E10195">
        <v>226.06</v>
      </c>
      <c r="F10195">
        <v>1945.92</v>
      </c>
      <c r="G10195">
        <v>321.73</v>
      </c>
      <c r="H10195">
        <v>142028.92000000001</v>
      </c>
      <c r="I10195">
        <v>32.83</v>
      </c>
      <c r="J10195">
        <v>6.17</v>
      </c>
      <c r="K10195">
        <v>26.67</v>
      </c>
    </row>
    <row r="10196" spans="1:11" x14ac:dyDescent="0.3">
      <c r="A10196" t="s">
        <v>890</v>
      </c>
      <c r="B10196" s="2">
        <v>46234</v>
      </c>
      <c r="C10196">
        <v>142028.92000000001</v>
      </c>
      <c r="D10196">
        <v>638.17999999999995</v>
      </c>
      <c r="E10196">
        <v>222.16</v>
      </c>
      <c r="F10196">
        <v>1912.35</v>
      </c>
      <c r="G10196">
        <v>316.18</v>
      </c>
      <c r="H10196">
        <v>139578.23000000001</v>
      </c>
      <c r="I10196">
        <v>32.270000000000003</v>
      </c>
      <c r="J10196">
        <v>6.17</v>
      </c>
      <c r="K10196">
        <v>26.1</v>
      </c>
    </row>
    <row r="10197" spans="1:11" x14ac:dyDescent="0.3">
      <c r="A10197" t="s">
        <v>890</v>
      </c>
      <c r="B10197" s="2">
        <v>46265</v>
      </c>
      <c r="C10197">
        <v>139578.23000000001</v>
      </c>
      <c r="D10197">
        <v>627.16999999999996</v>
      </c>
      <c r="E10197">
        <v>218.32</v>
      </c>
      <c r="F10197">
        <v>1879.35</v>
      </c>
      <c r="G10197">
        <v>310.72000000000003</v>
      </c>
      <c r="H10197">
        <v>137169.84</v>
      </c>
      <c r="I10197">
        <v>31.71</v>
      </c>
      <c r="J10197">
        <v>6.17</v>
      </c>
      <c r="K10197">
        <v>25.54</v>
      </c>
    </row>
    <row r="10198" spans="1:11" x14ac:dyDescent="0.3">
      <c r="A10198" t="s">
        <v>890</v>
      </c>
      <c r="B10198" s="2">
        <v>46295</v>
      </c>
      <c r="C10198">
        <v>137169.84</v>
      </c>
      <c r="D10198">
        <v>616.35</v>
      </c>
      <c r="E10198">
        <v>214.56</v>
      </c>
      <c r="F10198">
        <v>1846.92</v>
      </c>
      <c r="G10198">
        <v>305.36</v>
      </c>
      <c r="H10198">
        <v>134803</v>
      </c>
      <c r="I10198">
        <v>31.16</v>
      </c>
      <c r="J10198">
        <v>6.17</v>
      </c>
      <c r="K10198">
        <v>25</v>
      </c>
    </row>
    <row r="10199" spans="1:11" x14ac:dyDescent="0.3">
      <c r="A10199" t="s">
        <v>890</v>
      </c>
      <c r="B10199" s="2">
        <v>46326</v>
      </c>
      <c r="C10199">
        <v>134803</v>
      </c>
      <c r="D10199">
        <v>605.71</v>
      </c>
      <c r="E10199">
        <v>210.85</v>
      </c>
      <c r="F10199">
        <v>1815.05</v>
      </c>
      <c r="G10199">
        <v>300.08999999999997</v>
      </c>
      <c r="H10199">
        <v>132476.99</v>
      </c>
      <c r="I10199">
        <v>30.63</v>
      </c>
      <c r="J10199">
        <v>6.17</v>
      </c>
      <c r="K10199">
        <v>24.46</v>
      </c>
    </row>
    <row r="10200" spans="1:11" x14ac:dyDescent="0.3">
      <c r="A10200" t="s">
        <v>890</v>
      </c>
      <c r="B10200" s="2">
        <v>46356</v>
      </c>
      <c r="C10200">
        <v>132476.99</v>
      </c>
      <c r="D10200">
        <v>595.26</v>
      </c>
      <c r="E10200">
        <v>207.22</v>
      </c>
      <c r="F10200">
        <v>1783.74</v>
      </c>
      <c r="G10200">
        <v>294.92</v>
      </c>
      <c r="H10200">
        <v>130191.13</v>
      </c>
      <c r="I10200">
        <v>30.1</v>
      </c>
      <c r="J10200">
        <v>6.17</v>
      </c>
      <c r="K10200">
        <v>23.93</v>
      </c>
    </row>
    <row r="10201" spans="1:11" x14ac:dyDescent="0.3">
      <c r="A10201" t="s">
        <v>890</v>
      </c>
      <c r="B10201" s="2">
        <v>46387</v>
      </c>
      <c r="C10201">
        <v>130191.13</v>
      </c>
      <c r="D10201">
        <v>584.99</v>
      </c>
      <c r="E10201">
        <v>203.64</v>
      </c>
      <c r="F10201">
        <v>1752.96</v>
      </c>
      <c r="G10201">
        <v>289.83</v>
      </c>
      <c r="H10201">
        <v>127944.7</v>
      </c>
      <c r="I10201">
        <v>29.58</v>
      </c>
      <c r="J10201">
        <v>6.17</v>
      </c>
      <c r="K10201">
        <v>23.41</v>
      </c>
    </row>
    <row r="10202" spans="1:11" x14ac:dyDescent="0.3">
      <c r="A10202" t="s">
        <v>891</v>
      </c>
      <c r="B10202" s="2">
        <v>46053</v>
      </c>
      <c r="C10202">
        <v>339581.79</v>
      </c>
      <c r="D10202">
        <v>1598.86</v>
      </c>
      <c r="E10202">
        <v>408.35</v>
      </c>
      <c r="F10202">
        <v>4605.79</v>
      </c>
      <c r="G10202">
        <v>371.13</v>
      </c>
      <c r="H10202">
        <v>334196.53000000003</v>
      </c>
      <c r="I10202">
        <v>70.19</v>
      </c>
      <c r="J10202">
        <v>7.14</v>
      </c>
      <c r="K10202">
        <v>63.05</v>
      </c>
    </row>
    <row r="10203" spans="1:11" x14ac:dyDescent="0.3">
      <c r="A10203" t="s">
        <v>891</v>
      </c>
      <c r="B10203" s="2">
        <v>46081</v>
      </c>
      <c r="C10203">
        <v>334196.53000000003</v>
      </c>
      <c r="D10203">
        <v>1573.51</v>
      </c>
      <c r="E10203">
        <v>401.87</v>
      </c>
      <c r="F10203">
        <v>4532.74</v>
      </c>
      <c r="G10203">
        <v>365.24</v>
      </c>
      <c r="H10203">
        <v>328896.65999999997</v>
      </c>
      <c r="I10203">
        <v>69.069999999999993</v>
      </c>
      <c r="J10203">
        <v>7.14</v>
      </c>
      <c r="K10203">
        <v>61.93</v>
      </c>
    </row>
    <row r="10204" spans="1:11" x14ac:dyDescent="0.3">
      <c r="A10204" t="s">
        <v>891</v>
      </c>
      <c r="B10204" s="2">
        <v>46112</v>
      </c>
      <c r="C10204">
        <v>328896.65999999997</v>
      </c>
      <c r="D10204">
        <v>1548.56</v>
      </c>
      <c r="E10204">
        <v>395.5</v>
      </c>
      <c r="F10204">
        <v>4460.8599999999997</v>
      </c>
      <c r="G10204">
        <v>359.45</v>
      </c>
      <c r="H10204">
        <v>323680.84999999998</v>
      </c>
      <c r="I10204">
        <v>67.98</v>
      </c>
      <c r="J10204">
        <v>7.14</v>
      </c>
      <c r="K10204">
        <v>60.84</v>
      </c>
    </row>
    <row r="10205" spans="1:11" x14ac:dyDescent="0.3">
      <c r="A10205" t="s">
        <v>891</v>
      </c>
      <c r="B10205" s="2">
        <v>46142</v>
      </c>
      <c r="C10205">
        <v>323680.84999999998</v>
      </c>
      <c r="D10205">
        <v>1524</v>
      </c>
      <c r="E10205">
        <v>389.23</v>
      </c>
      <c r="F10205">
        <v>4390.12</v>
      </c>
      <c r="G10205">
        <v>353.75</v>
      </c>
      <c r="H10205">
        <v>318547.75</v>
      </c>
      <c r="I10205">
        <v>66.900000000000006</v>
      </c>
      <c r="J10205">
        <v>7.14</v>
      </c>
      <c r="K10205">
        <v>59.76</v>
      </c>
    </row>
    <row r="10206" spans="1:11" x14ac:dyDescent="0.3">
      <c r="A10206" t="s">
        <v>891</v>
      </c>
      <c r="B10206" s="2">
        <v>46173</v>
      </c>
      <c r="C10206">
        <v>318547.75</v>
      </c>
      <c r="D10206">
        <v>1499.83</v>
      </c>
      <c r="E10206">
        <v>383.06</v>
      </c>
      <c r="F10206">
        <v>4320.5</v>
      </c>
      <c r="G10206">
        <v>348.14</v>
      </c>
      <c r="H10206">
        <v>313496.06</v>
      </c>
      <c r="I10206">
        <v>65.84</v>
      </c>
      <c r="J10206">
        <v>7.14</v>
      </c>
      <c r="K10206">
        <v>58.7</v>
      </c>
    </row>
    <row r="10207" spans="1:11" x14ac:dyDescent="0.3">
      <c r="A10207" t="s">
        <v>891</v>
      </c>
      <c r="B10207" s="2">
        <v>46203</v>
      </c>
      <c r="C10207">
        <v>313496.06</v>
      </c>
      <c r="D10207">
        <v>1476.04</v>
      </c>
      <c r="E10207">
        <v>376.98</v>
      </c>
      <c r="F10207">
        <v>4251.9799999999996</v>
      </c>
      <c r="G10207">
        <v>342.62</v>
      </c>
      <c r="H10207">
        <v>308524.46999999997</v>
      </c>
      <c r="I10207">
        <v>64.790000000000006</v>
      </c>
      <c r="J10207">
        <v>7.14</v>
      </c>
      <c r="K10207">
        <v>57.66</v>
      </c>
    </row>
    <row r="10208" spans="1:11" x14ac:dyDescent="0.3">
      <c r="A10208" t="s">
        <v>891</v>
      </c>
      <c r="B10208" s="2">
        <v>46234</v>
      </c>
      <c r="C10208">
        <v>308524.46999999997</v>
      </c>
      <c r="D10208">
        <v>1452.64</v>
      </c>
      <c r="E10208">
        <v>371</v>
      </c>
      <c r="F10208">
        <v>4184.55</v>
      </c>
      <c r="G10208">
        <v>337.19</v>
      </c>
      <c r="H10208">
        <v>303631.73</v>
      </c>
      <c r="I10208">
        <v>63.77</v>
      </c>
      <c r="J10208">
        <v>7.14</v>
      </c>
      <c r="K10208">
        <v>56.63</v>
      </c>
    </row>
    <row r="10209" spans="1:11" x14ac:dyDescent="0.3">
      <c r="A10209" t="s">
        <v>891</v>
      </c>
      <c r="B10209" s="2">
        <v>46265</v>
      </c>
      <c r="C10209">
        <v>303631.73</v>
      </c>
      <c r="D10209">
        <v>1429.6</v>
      </c>
      <c r="E10209">
        <v>365.12</v>
      </c>
      <c r="F10209">
        <v>4118.1899999999996</v>
      </c>
      <c r="G10209">
        <v>331.84</v>
      </c>
      <c r="H10209">
        <v>298816.58</v>
      </c>
      <c r="I10209">
        <v>62.76</v>
      </c>
      <c r="J10209">
        <v>7.14</v>
      </c>
      <c r="K10209">
        <v>55.62</v>
      </c>
    </row>
    <row r="10210" spans="1:11" x14ac:dyDescent="0.3">
      <c r="A10210" t="s">
        <v>891</v>
      </c>
      <c r="B10210" s="2">
        <v>46295</v>
      </c>
      <c r="C10210">
        <v>298816.58</v>
      </c>
      <c r="D10210">
        <v>1406.93</v>
      </c>
      <c r="E10210">
        <v>359.33</v>
      </c>
      <c r="F10210">
        <v>4052.88</v>
      </c>
      <c r="G10210">
        <v>326.58</v>
      </c>
      <c r="H10210">
        <v>294077.78999999998</v>
      </c>
      <c r="I10210">
        <v>61.76</v>
      </c>
      <c r="J10210">
        <v>7.14</v>
      </c>
      <c r="K10210">
        <v>54.62</v>
      </c>
    </row>
    <row r="10211" spans="1:11" x14ac:dyDescent="0.3">
      <c r="A10211" t="s">
        <v>891</v>
      </c>
      <c r="B10211" s="2">
        <v>46326</v>
      </c>
      <c r="C10211">
        <v>294077.78999999998</v>
      </c>
      <c r="D10211">
        <v>1384.62</v>
      </c>
      <c r="E10211">
        <v>353.63</v>
      </c>
      <c r="F10211">
        <v>3988.61</v>
      </c>
      <c r="G10211">
        <v>321.39999999999998</v>
      </c>
      <c r="H10211">
        <v>289414.15999999997</v>
      </c>
      <c r="I10211">
        <v>60.78</v>
      </c>
      <c r="J10211">
        <v>7.14</v>
      </c>
      <c r="K10211">
        <v>53.64</v>
      </c>
    </row>
    <row r="10212" spans="1:11" x14ac:dyDescent="0.3">
      <c r="A10212" t="s">
        <v>891</v>
      </c>
      <c r="B10212" s="2">
        <v>46356</v>
      </c>
      <c r="C10212">
        <v>289414.15999999997</v>
      </c>
      <c r="D10212">
        <v>1362.66</v>
      </c>
      <c r="E10212">
        <v>348.02</v>
      </c>
      <c r="F10212">
        <v>3925.36</v>
      </c>
      <c r="G10212">
        <v>316.3</v>
      </c>
      <c r="H10212">
        <v>284824.48</v>
      </c>
      <c r="I10212">
        <v>59.82</v>
      </c>
      <c r="J10212">
        <v>7.14</v>
      </c>
      <c r="K10212">
        <v>52.68</v>
      </c>
    </row>
    <row r="10213" spans="1:11" x14ac:dyDescent="0.3">
      <c r="A10213" t="s">
        <v>891</v>
      </c>
      <c r="B10213" s="2">
        <v>46387</v>
      </c>
      <c r="C10213">
        <v>284824.48</v>
      </c>
      <c r="D10213">
        <v>1341.05</v>
      </c>
      <c r="E10213">
        <v>342.5</v>
      </c>
      <c r="F10213">
        <v>3863.11</v>
      </c>
      <c r="G10213">
        <v>311.27999999999997</v>
      </c>
      <c r="H10213">
        <v>280307.58</v>
      </c>
      <c r="I10213">
        <v>58.87</v>
      </c>
      <c r="J10213">
        <v>7.14</v>
      </c>
      <c r="K10213">
        <v>51.73</v>
      </c>
    </row>
    <row r="10214" spans="1:11" x14ac:dyDescent="0.3">
      <c r="A10214" t="s">
        <v>892</v>
      </c>
      <c r="B10214" s="2">
        <v>46053</v>
      </c>
      <c r="C10214">
        <v>132213.99</v>
      </c>
      <c r="D10214">
        <v>799.89</v>
      </c>
      <c r="E10214">
        <v>808.81</v>
      </c>
      <c r="F10214">
        <v>1927.59</v>
      </c>
      <c r="G10214">
        <v>392.22</v>
      </c>
      <c r="H10214">
        <v>129085.37</v>
      </c>
      <c r="I10214">
        <v>27.22</v>
      </c>
      <c r="J10214">
        <v>7.24</v>
      </c>
      <c r="K10214">
        <v>19.98</v>
      </c>
    </row>
    <row r="10215" spans="1:11" x14ac:dyDescent="0.3">
      <c r="A10215" t="s">
        <v>892</v>
      </c>
      <c r="B10215" s="2">
        <v>46081</v>
      </c>
      <c r="C10215">
        <v>129085.37</v>
      </c>
      <c r="D10215">
        <v>780.97</v>
      </c>
      <c r="E10215">
        <v>789.67</v>
      </c>
      <c r="F10215">
        <v>1881.98</v>
      </c>
      <c r="G10215">
        <v>382.94</v>
      </c>
      <c r="H10215">
        <v>126030.78</v>
      </c>
      <c r="I10215">
        <v>26.57</v>
      </c>
      <c r="J10215">
        <v>7.24</v>
      </c>
      <c r="K10215">
        <v>19.329999999999998</v>
      </c>
    </row>
    <row r="10216" spans="1:11" x14ac:dyDescent="0.3">
      <c r="A10216" t="s">
        <v>892</v>
      </c>
      <c r="B10216" s="2">
        <v>46112</v>
      </c>
      <c r="C10216">
        <v>126030.78</v>
      </c>
      <c r="D10216">
        <v>762.49</v>
      </c>
      <c r="E10216">
        <v>770.98</v>
      </c>
      <c r="F10216">
        <v>1837.44</v>
      </c>
      <c r="G10216">
        <v>373.88</v>
      </c>
      <c r="H10216">
        <v>123048.48</v>
      </c>
      <c r="I10216">
        <v>25.95</v>
      </c>
      <c r="J10216">
        <v>7.24</v>
      </c>
      <c r="K10216">
        <v>18.7</v>
      </c>
    </row>
    <row r="10217" spans="1:11" x14ac:dyDescent="0.3">
      <c r="A10217" t="s">
        <v>892</v>
      </c>
      <c r="B10217" s="2">
        <v>46142</v>
      </c>
      <c r="C10217">
        <v>123048.48</v>
      </c>
      <c r="D10217">
        <v>744.44</v>
      </c>
      <c r="E10217">
        <v>752.74</v>
      </c>
      <c r="F10217">
        <v>1793.96</v>
      </c>
      <c r="G10217">
        <v>365.03</v>
      </c>
      <c r="H10217">
        <v>120136.75</v>
      </c>
      <c r="I10217">
        <v>25.33</v>
      </c>
      <c r="J10217">
        <v>7.24</v>
      </c>
      <c r="K10217">
        <v>18.09</v>
      </c>
    </row>
    <row r="10218" spans="1:11" x14ac:dyDescent="0.3">
      <c r="A10218" t="s">
        <v>892</v>
      </c>
      <c r="B10218" s="2">
        <v>46173</v>
      </c>
      <c r="C10218">
        <v>120136.75</v>
      </c>
      <c r="D10218">
        <v>726.83</v>
      </c>
      <c r="E10218">
        <v>734.93</v>
      </c>
      <c r="F10218">
        <v>1751.51</v>
      </c>
      <c r="G10218">
        <v>356.4</v>
      </c>
      <c r="H10218">
        <v>117293.91</v>
      </c>
      <c r="I10218">
        <v>24.73</v>
      </c>
      <c r="J10218">
        <v>7.24</v>
      </c>
      <c r="K10218">
        <v>17.489999999999998</v>
      </c>
    </row>
    <row r="10219" spans="1:11" x14ac:dyDescent="0.3">
      <c r="A10219" t="s">
        <v>892</v>
      </c>
      <c r="B10219" s="2">
        <v>46203</v>
      </c>
      <c r="C10219">
        <v>117293.91</v>
      </c>
      <c r="D10219">
        <v>709.63</v>
      </c>
      <c r="E10219">
        <v>717.54</v>
      </c>
      <c r="F10219">
        <v>1710.06</v>
      </c>
      <c r="G10219">
        <v>347.96</v>
      </c>
      <c r="H10219">
        <v>114518.35</v>
      </c>
      <c r="I10219">
        <v>24.15</v>
      </c>
      <c r="J10219">
        <v>7.24</v>
      </c>
      <c r="K10219">
        <v>16.899999999999999</v>
      </c>
    </row>
    <row r="10220" spans="1:11" x14ac:dyDescent="0.3">
      <c r="A10220" t="s">
        <v>892</v>
      </c>
      <c r="B10220" s="2">
        <v>46234</v>
      </c>
      <c r="C10220">
        <v>114518.35</v>
      </c>
      <c r="D10220">
        <v>692.84</v>
      </c>
      <c r="E10220">
        <v>700.56</v>
      </c>
      <c r="F10220">
        <v>1669.6</v>
      </c>
      <c r="G10220">
        <v>339.73</v>
      </c>
      <c r="H10220">
        <v>111808.47</v>
      </c>
      <c r="I10220">
        <v>23.58</v>
      </c>
      <c r="J10220">
        <v>7.24</v>
      </c>
      <c r="K10220">
        <v>16.329999999999998</v>
      </c>
    </row>
    <row r="10221" spans="1:11" x14ac:dyDescent="0.3">
      <c r="A10221" t="s">
        <v>892</v>
      </c>
      <c r="B10221" s="2">
        <v>46265</v>
      </c>
      <c r="C10221">
        <v>111808.47</v>
      </c>
      <c r="D10221">
        <v>676.44</v>
      </c>
      <c r="E10221">
        <v>683.98</v>
      </c>
      <c r="F10221">
        <v>1630.09</v>
      </c>
      <c r="G10221">
        <v>331.69</v>
      </c>
      <c r="H10221">
        <v>109162.71</v>
      </c>
      <c r="I10221">
        <v>23.02</v>
      </c>
      <c r="J10221">
        <v>7.24</v>
      </c>
      <c r="K10221">
        <v>15.77</v>
      </c>
    </row>
    <row r="10222" spans="1:11" x14ac:dyDescent="0.3">
      <c r="A10222" t="s">
        <v>892</v>
      </c>
      <c r="B10222" s="2">
        <v>46295</v>
      </c>
      <c r="C10222">
        <v>109162.71</v>
      </c>
      <c r="D10222">
        <v>660.43</v>
      </c>
      <c r="E10222">
        <v>667.79</v>
      </c>
      <c r="F10222">
        <v>1591.52</v>
      </c>
      <c r="G10222">
        <v>323.83999999999997</v>
      </c>
      <c r="H10222">
        <v>106579.56</v>
      </c>
      <c r="I10222">
        <v>22.47</v>
      </c>
      <c r="J10222">
        <v>7.24</v>
      </c>
      <c r="K10222">
        <v>15.23</v>
      </c>
    </row>
    <row r="10223" spans="1:11" x14ac:dyDescent="0.3">
      <c r="A10223" t="s">
        <v>892</v>
      </c>
      <c r="B10223" s="2">
        <v>46326</v>
      </c>
      <c r="C10223">
        <v>106579.56</v>
      </c>
      <c r="D10223">
        <v>644.80999999999995</v>
      </c>
      <c r="E10223">
        <v>651.99</v>
      </c>
      <c r="F10223">
        <v>1553.86</v>
      </c>
      <c r="G10223">
        <v>316.18</v>
      </c>
      <c r="H10223">
        <v>104057.54</v>
      </c>
      <c r="I10223">
        <v>21.94</v>
      </c>
      <c r="J10223">
        <v>7.24</v>
      </c>
      <c r="K10223">
        <v>14.7</v>
      </c>
    </row>
    <row r="10224" spans="1:11" x14ac:dyDescent="0.3">
      <c r="A10224" t="s">
        <v>892</v>
      </c>
      <c r="B10224" s="2">
        <v>46356</v>
      </c>
      <c r="C10224">
        <v>104057.54</v>
      </c>
      <c r="D10224">
        <v>629.54999999999995</v>
      </c>
      <c r="E10224">
        <v>636.55999999999995</v>
      </c>
      <c r="F10224">
        <v>1517.09</v>
      </c>
      <c r="G10224">
        <v>308.7</v>
      </c>
      <c r="H10224">
        <v>101595.19</v>
      </c>
      <c r="I10224">
        <v>21.42</v>
      </c>
      <c r="J10224">
        <v>7.24</v>
      </c>
      <c r="K10224">
        <v>14.18</v>
      </c>
    </row>
    <row r="10225" spans="1:11" x14ac:dyDescent="0.3">
      <c r="A10225" t="s">
        <v>892</v>
      </c>
      <c r="B10225" s="2">
        <v>46387</v>
      </c>
      <c r="C10225">
        <v>101595.19</v>
      </c>
      <c r="D10225">
        <v>614.65</v>
      </c>
      <c r="E10225">
        <v>621.5</v>
      </c>
      <c r="F10225">
        <v>1481.19</v>
      </c>
      <c r="G10225">
        <v>301.39</v>
      </c>
      <c r="H10225">
        <v>99191.11</v>
      </c>
      <c r="I10225">
        <v>20.92</v>
      </c>
      <c r="J10225">
        <v>7.24</v>
      </c>
      <c r="K10225">
        <v>13.67</v>
      </c>
    </row>
    <row r="10226" spans="1:11" x14ac:dyDescent="0.3">
      <c r="A10226" t="s">
        <v>893</v>
      </c>
      <c r="B10226" s="2">
        <v>46053</v>
      </c>
      <c r="C10226">
        <v>384775.25</v>
      </c>
      <c r="D10226">
        <v>2212.46</v>
      </c>
      <c r="E10226">
        <v>479.2</v>
      </c>
      <c r="F10226">
        <v>3466.82</v>
      </c>
      <c r="G10226">
        <v>1272.3499999999999</v>
      </c>
      <c r="H10226">
        <v>379556.88</v>
      </c>
      <c r="I10226">
        <v>79.62</v>
      </c>
      <c r="J10226">
        <v>5.83</v>
      </c>
      <c r="K10226">
        <v>73.790000000000006</v>
      </c>
    </row>
    <row r="10227" spans="1:11" x14ac:dyDescent="0.3">
      <c r="A10227" t="s">
        <v>893</v>
      </c>
      <c r="B10227" s="2">
        <v>46081</v>
      </c>
      <c r="C10227">
        <v>379556.88</v>
      </c>
      <c r="D10227">
        <v>2182.4499999999998</v>
      </c>
      <c r="E10227">
        <v>472.7</v>
      </c>
      <c r="F10227">
        <v>3419.81</v>
      </c>
      <c r="G10227">
        <v>1255.0899999999999</v>
      </c>
      <c r="H10227">
        <v>374409.28</v>
      </c>
      <c r="I10227">
        <v>78.540000000000006</v>
      </c>
      <c r="J10227">
        <v>5.83</v>
      </c>
      <c r="K10227">
        <v>72.709999999999994</v>
      </c>
    </row>
    <row r="10228" spans="1:11" x14ac:dyDescent="0.3">
      <c r="A10228" t="s">
        <v>893</v>
      </c>
      <c r="B10228" s="2">
        <v>46112</v>
      </c>
      <c r="C10228">
        <v>374409.28</v>
      </c>
      <c r="D10228">
        <v>2152.85</v>
      </c>
      <c r="E10228">
        <v>466.29</v>
      </c>
      <c r="F10228">
        <v>3373.43</v>
      </c>
      <c r="G10228">
        <v>1238.07</v>
      </c>
      <c r="H10228">
        <v>369331.49</v>
      </c>
      <c r="I10228">
        <v>77.47</v>
      </c>
      <c r="J10228">
        <v>5.83</v>
      </c>
      <c r="K10228">
        <v>71.64</v>
      </c>
    </row>
    <row r="10229" spans="1:11" x14ac:dyDescent="0.3">
      <c r="A10229" t="s">
        <v>893</v>
      </c>
      <c r="B10229" s="2">
        <v>46142</v>
      </c>
      <c r="C10229">
        <v>369331.49</v>
      </c>
      <c r="D10229">
        <v>2123.66</v>
      </c>
      <c r="E10229">
        <v>459.97</v>
      </c>
      <c r="F10229">
        <v>3327.68</v>
      </c>
      <c r="G10229">
        <v>1221.28</v>
      </c>
      <c r="H10229">
        <v>364322.57</v>
      </c>
      <c r="I10229">
        <v>76.42</v>
      </c>
      <c r="J10229">
        <v>5.83</v>
      </c>
      <c r="K10229">
        <v>70.59</v>
      </c>
    </row>
    <row r="10230" spans="1:11" x14ac:dyDescent="0.3">
      <c r="A10230" t="s">
        <v>893</v>
      </c>
      <c r="B10230" s="2">
        <v>46173</v>
      </c>
      <c r="C10230">
        <v>364322.57</v>
      </c>
      <c r="D10230">
        <v>2094.85</v>
      </c>
      <c r="E10230">
        <v>453.73</v>
      </c>
      <c r="F10230">
        <v>3282.55</v>
      </c>
      <c r="G10230">
        <v>1204.71</v>
      </c>
      <c r="H10230">
        <v>359381.58</v>
      </c>
      <c r="I10230">
        <v>75.39</v>
      </c>
      <c r="J10230">
        <v>5.83</v>
      </c>
      <c r="K10230">
        <v>69.56</v>
      </c>
    </row>
    <row r="10231" spans="1:11" x14ac:dyDescent="0.3">
      <c r="A10231" t="s">
        <v>893</v>
      </c>
      <c r="B10231" s="2">
        <v>46203</v>
      </c>
      <c r="C10231">
        <v>359381.58</v>
      </c>
      <c r="D10231">
        <v>2066.44</v>
      </c>
      <c r="E10231">
        <v>447.58</v>
      </c>
      <c r="F10231">
        <v>3238.03</v>
      </c>
      <c r="G10231">
        <v>1188.3800000000001</v>
      </c>
      <c r="H10231">
        <v>354507.61</v>
      </c>
      <c r="I10231">
        <v>74.36</v>
      </c>
      <c r="J10231">
        <v>5.83</v>
      </c>
      <c r="K10231">
        <v>68.53</v>
      </c>
    </row>
    <row r="10232" spans="1:11" x14ac:dyDescent="0.3">
      <c r="A10232" t="s">
        <v>893</v>
      </c>
      <c r="B10232" s="2">
        <v>46234</v>
      </c>
      <c r="C10232">
        <v>354507.61</v>
      </c>
      <c r="D10232">
        <v>2038.42</v>
      </c>
      <c r="E10232">
        <v>441.51</v>
      </c>
      <c r="F10232">
        <v>3194.11</v>
      </c>
      <c r="G10232">
        <v>1172.26</v>
      </c>
      <c r="H10232">
        <v>349699.73</v>
      </c>
      <c r="I10232">
        <v>73.349999999999994</v>
      </c>
      <c r="J10232">
        <v>5.83</v>
      </c>
      <c r="K10232">
        <v>67.53</v>
      </c>
    </row>
    <row r="10233" spans="1:11" x14ac:dyDescent="0.3">
      <c r="A10233" t="s">
        <v>893</v>
      </c>
      <c r="B10233" s="2">
        <v>46265</v>
      </c>
      <c r="C10233">
        <v>349699.73</v>
      </c>
      <c r="D10233">
        <v>2010.77</v>
      </c>
      <c r="E10233">
        <v>435.52</v>
      </c>
      <c r="F10233">
        <v>3150.79</v>
      </c>
      <c r="G10233">
        <v>1156.3599999999999</v>
      </c>
      <c r="H10233">
        <v>344957.06</v>
      </c>
      <c r="I10233">
        <v>72.36</v>
      </c>
      <c r="J10233">
        <v>5.83</v>
      </c>
      <c r="K10233">
        <v>66.53</v>
      </c>
    </row>
    <row r="10234" spans="1:11" x14ac:dyDescent="0.3">
      <c r="A10234" t="s">
        <v>893</v>
      </c>
      <c r="B10234" s="2">
        <v>46295</v>
      </c>
      <c r="C10234">
        <v>344957.06</v>
      </c>
      <c r="D10234">
        <v>1983.5</v>
      </c>
      <c r="E10234">
        <v>429.61</v>
      </c>
      <c r="F10234">
        <v>3108.06</v>
      </c>
      <c r="G10234">
        <v>1140.68</v>
      </c>
      <c r="H10234">
        <v>340278.7</v>
      </c>
      <c r="I10234">
        <v>71.38</v>
      </c>
      <c r="J10234">
        <v>5.83</v>
      </c>
      <c r="K10234">
        <v>65.55</v>
      </c>
    </row>
    <row r="10235" spans="1:11" x14ac:dyDescent="0.3">
      <c r="A10235" t="s">
        <v>893</v>
      </c>
      <c r="B10235" s="2">
        <v>46326</v>
      </c>
      <c r="C10235">
        <v>340278.7</v>
      </c>
      <c r="D10235">
        <v>1956.6</v>
      </c>
      <c r="E10235">
        <v>423.78</v>
      </c>
      <c r="F10235">
        <v>3065.91</v>
      </c>
      <c r="G10235">
        <v>1125.21</v>
      </c>
      <c r="H10235">
        <v>335663.8</v>
      </c>
      <c r="I10235">
        <v>70.41</v>
      </c>
      <c r="J10235">
        <v>5.83</v>
      </c>
      <c r="K10235">
        <v>64.58</v>
      </c>
    </row>
    <row r="10236" spans="1:11" x14ac:dyDescent="0.3">
      <c r="A10236" t="s">
        <v>893</v>
      </c>
      <c r="B10236" s="2">
        <v>46356</v>
      </c>
      <c r="C10236">
        <v>335663.8</v>
      </c>
      <c r="D10236">
        <v>1930.07</v>
      </c>
      <c r="E10236">
        <v>418.04</v>
      </c>
      <c r="F10236">
        <v>3024.33</v>
      </c>
      <c r="G10236">
        <v>1109.95</v>
      </c>
      <c r="H10236">
        <v>331111.49</v>
      </c>
      <c r="I10236">
        <v>69.459999999999994</v>
      </c>
      <c r="J10236">
        <v>5.83</v>
      </c>
      <c r="K10236">
        <v>63.63</v>
      </c>
    </row>
    <row r="10237" spans="1:11" x14ac:dyDescent="0.3">
      <c r="A10237" t="s">
        <v>893</v>
      </c>
      <c r="B10237" s="2">
        <v>46387</v>
      </c>
      <c r="C10237">
        <v>331111.49</v>
      </c>
      <c r="D10237">
        <v>1903.89</v>
      </c>
      <c r="E10237">
        <v>412.37</v>
      </c>
      <c r="F10237">
        <v>2983.31</v>
      </c>
      <c r="G10237">
        <v>1094.8900000000001</v>
      </c>
      <c r="H10237">
        <v>326620.90999999997</v>
      </c>
      <c r="I10237">
        <v>68.510000000000005</v>
      </c>
      <c r="J10237">
        <v>5.83</v>
      </c>
      <c r="K10237">
        <v>62.69</v>
      </c>
    </row>
    <row r="10238" spans="1:11" x14ac:dyDescent="0.3">
      <c r="A10238" t="s">
        <v>894</v>
      </c>
      <c r="B10238" s="2">
        <v>46053</v>
      </c>
      <c r="C10238">
        <v>545753.68000000005</v>
      </c>
      <c r="D10238">
        <v>2706.94</v>
      </c>
      <c r="E10238">
        <v>721.49</v>
      </c>
      <c r="F10238">
        <v>6444.79</v>
      </c>
      <c r="G10238">
        <v>479.78</v>
      </c>
      <c r="H10238">
        <v>538107.62</v>
      </c>
      <c r="I10238">
        <v>112.9</v>
      </c>
      <c r="J10238">
        <v>7.93</v>
      </c>
      <c r="K10238">
        <v>104.97</v>
      </c>
    </row>
    <row r="10239" spans="1:11" x14ac:dyDescent="0.3">
      <c r="A10239" t="s">
        <v>894</v>
      </c>
      <c r="B10239" s="2">
        <v>46081</v>
      </c>
      <c r="C10239">
        <v>538107.62</v>
      </c>
      <c r="D10239">
        <v>2669.01</v>
      </c>
      <c r="E10239">
        <v>711.38</v>
      </c>
      <c r="F10239">
        <v>6354.5</v>
      </c>
      <c r="G10239">
        <v>473.06</v>
      </c>
      <c r="H10239">
        <v>530568.67000000004</v>
      </c>
      <c r="I10239">
        <v>111.32</v>
      </c>
      <c r="J10239">
        <v>7.93</v>
      </c>
      <c r="K10239">
        <v>103.39</v>
      </c>
    </row>
    <row r="10240" spans="1:11" x14ac:dyDescent="0.3">
      <c r="A10240" t="s">
        <v>894</v>
      </c>
      <c r="B10240" s="2">
        <v>46112</v>
      </c>
      <c r="C10240">
        <v>530568.67000000004</v>
      </c>
      <c r="D10240">
        <v>2631.62</v>
      </c>
      <c r="E10240">
        <v>701.42</v>
      </c>
      <c r="F10240">
        <v>6265.47</v>
      </c>
      <c r="G10240">
        <v>466.43</v>
      </c>
      <c r="H10240">
        <v>523135.35</v>
      </c>
      <c r="I10240">
        <v>109.76</v>
      </c>
      <c r="J10240">
        <v>7.93</v>
      </c>
      <c r="K10240">
        <v>101.83</v>
      </c>
    </row>
    <row r="10241" spans="1:11" x14ac:dyDescent="0.3">
      <c r="A10241" t="s">
        <v>894</v>
      </c>
      <c r="B10241" s="2">
        <v>46142</v>
      </c>
      <c r="C10241">
        <v>523135.35</v>
      </c>
      <c r="D10241">
        <v>2594.75</v>
      </c>
      <c r="E10241">
        <v>691.59</v>
      </c>
      <c r="F10241">
        <v>6177.69</v>
      </c>
      <c r="G10241">
        <v>459.9</v>
      </c>
      <c r="H10241">
        <v>515806.17</v>
      </c>
      <c r="I10241">
        <v>108.22</v>
      </c>
      <c r="J10241">
        <v>7.93</v>
      </c>
      <c r="K10241">
        <v>100.29</v>
      </c>
    </row>
    <row r="10242" spans="1:11" x14ac:dyDescent="0.3">
      <c r="A10242" t="s">
        <v>894</v>
      </c>
      <c r="B10242" s="2">
        <v>46173</v>
      </c>
      <c r="C10242">
        <v>515806.17</v>
      </c>
      <c r="D10242">
        <v>2558.4</v>
      </c>
      <c r="E10242">
        <v>681.9</v>
      </c>
      <c r="F10242">
        <v>6091.14</v>
      </c>
      <c r="G10242">
        <v>453.46</v>
      </c>
      <c r="H10242">
        <v>508579.67</v>
      </c>
      <c r="I10242">
        <v>106.71</v>
      </c>
      <c r="J10242">
        <v>7.93</v>
      </c>
      <c r="K10242">
        <v>98.78</v>
      </c>
    </row>
    <row r="10243" spans="1:11" x14ac:dyDescent="0.3">
      <c r="A10243" t="s">
        <v>894</v>
      </c>
      <c r="B10243" s="2">
        <v>46203</v>
      </c>
      <c r="C10243">
        <v>508579.67</v>
      </c>
      <c r="D10243">
        <v>2522.56</v>
      </c>
      <c r="E10243">
        <v>672.35</v>
      </c>
      <c r="F10243">
        <v>6005.8</v>
      </c>
      <c r="G10243">
        <v>447.1</v>
      </c>
      <c r="H10243">
        <v>501454.42</v>
      </c>
      <c r="I10243">
        <v>105.21</v>
      </c>
      <c r="J10243">
        <v>7.93</v>
      </c>
      <c r="K10243">
        <v>97.28</v>
      </c>
    </row>
    <row r="10244" spans="1:11" x14ac:dyDescent="0.3">
      <c r="A10244" t="s">
        <v>894</v>
      </c>
      <c r="B10244" s="2">
        <v>46234</v>
      </c>
      <c r="C10244">
        <v>501454.42</v>
      </c>
      <c r="D10244">
        <v>2487.21</v>
      </c>
      <c r="E10244">
        <v>662.93</v>
      </c>
      <c r="F10244">
        <v>5921.66</v>
      </c>
      <c r="G10244">
        <v>440.84</v>
      </c>
      <c r="H10244">
        <v>494428.99</v>
      </c>
      <c r="I10244">
        <v>103.74</v>
      </c>
      <c r="J10244">
        <v>7.93</v>
      </c>
      <c r="K10244">
        <v>95.81</v>
      </c>
    </row>
    <row r="10245" spans="1:11" x14ac:dyDescent="0.3">
      <c r="A10245" t="s">
        <v>894</v>
      </c>
      <c r="B10245" s="2">
        <v>46265</v>
      </c>
      <c r="C10245">
        <v>494428.99</v>
      </c>
      <c r="D10245">
        <v>2452.37</v>
      </c>
      <c r="E10245">
        <v>653.64</v>
      </c>
      <c r="F10245">
        <v>5838.7</v>
      </c>
      <c r="G10245">
        <v>434.66</v>
      </c>
      <c r="H10245">
        <v>487501.99</v>
      </c>
      <c r="I10245">
        <v>102.28</v>
      </c>
      <c r="J10245">
        <v>7.93</v>
      </c>
      <c r="K10245">
        <v>94.35</v>
      </c>
    </row>
    <row r="10246" spans="1:11" x14ac:dyDescent="0.3">
      <c r="A10246" t="s">
        <v>894</v>
      </c>
      <c r="B10246" s="2">
        <v>46295</v>
      </c>
      <c r="C10246">
        <v>487501.99</v>
      </c>
      <c r="D10246">
        <v>2418.0100000000002</v>
      </c>
      <c r="E10246">
        <v>644.48</v>
      </c>
      <c r="F10246">
        <v>5756.9</v>
      </c>
      <c r="G10246">
        <v>428.57</v>
      </c>
      <c r="H10246">
        <v>480672.04</v>
      </c>
      <c r="I10246">
        <v>100.85</v>
      </c>
      <c r="J10246">
        <v>7.93</v>
      </c>
      <c r="K10246">
        <v>92.92</v>
      </c>
    </row>
    <row r="10247" spans="1:11" x14ac:dyDescent="0.3">
      <c r="A10247" t="s">
        <v>894</v>
      </c>
      <c r="B10247" s="2">
        <v>46326</v>
      </c>
      <c r="C10247">
        <v>480672.04</v>
      </c>
      <c r="D10247">
        <v>2384.13</v>
      </c>
      <c r="E10247">
        <v>635.45000000000005</v>
      </c>
      <c r="F10247">
        <v>5676.24</v>
      </c>
      <c r="G10247">
        <v>422.57</v>
      </c>
      <c r="H10247">
        <v>473937.78</v>
      </c>
      <c r="I10247">
        <v>99.44</v>
      </c>
      <c r="J10247">
        <v>7.93</v>
      </c>
      <c r="K10247">
        <v>91.51</v>
      </c>
    </row>
    <row r="10248" spans="1:11" x14ac:dyDescent="0.3">
      <c r="A10248" t="s">
        <v>894</v>
      </c>
      <c r="B10248" s="2">
        <v>46356</v>
      </c>
      <c r="C10248">
        <v>473937.78</v>
      </c>
      <c r="D10248">
        <v>2350.73</v>
      </c>
      <c r="E10248">
        <v>626.54999999999995</v>
      </c>
      <c r="F10248">
        <v>5596.72</v>
      </c>
      <c r="G10248">
        <v>416.65</v>
      </c>
      <c r="H10248">
        <v>467297.86</v>
      </c>
      <c r="I10248">
        <v>98.05</v>
      </c>
      <c r="J10248">
        <v>7.93</v>
      </c>
      <c r="K10248">
        <v>90.11</v>
      </c>
    </row>
    <row r="10249" spans="1:11" x14ac:dyDescent="0.3">
      <c r="A10249" t="s">
        <v>894</v>
      </c>
      <c r="B10249" s="2">
        <v>46387</v>
      </c>
      <c r="C10249">
        <v>467297.86</v>
      </c>
      <c r="D10249">
        <v>2317.8000000000002</v>
      </c>
      <c r="E10249">
        <v>617.77</v>
      </c>
      <c r="F10249">
        <v>5518.31</v>
      </c>
      <c r="G10249">
        <v>410.81</v>
      </c>
      <c r="H10249">
        <v>460750.97</v>
      </c>
      <c r="I10249">
        <v>96.67</v>
      </c>
      <c r="J10249">
        <v>7.93</v>
      </c>
      <c r="K10249">
        <v>88.74</v>
      </c>
    </row>
    <row r="10250" spans="1:11" x14ac:dyDescent="0.3">
      <c r="A10250" t="s">
        <v>895</v>
      </c>
      <c r="B10250" s="2">
        <v>46053</v>
      </c>
      <c r="C10250">
        <v>443297.98</v>
      </c>
      <c r="D10250">
        <v>2380.88</v>
      </c>
      <c r="E10250">
        <v>493.38</v>
      </c>
      <c r="F10250">
        <v>5594.97</v>
      </c>
      <c r="G10250">
        <v>1159.6400000000001</v>
      </c>
      <c r="H10250">
        <v>436049.99</v>
      </c>
      <c r="I10250">
        <v>100.76</v>
      </c>
      <c r="J10250">
        <v>4.7300000000000004</v>
      </c>
      <c r="K10250">
        <v>96.03</v>
      </c>
    </row>
    <row r="10251" spans="1:11" x14ac:dyDescent="0.3">
      <c r="A10251" t="s">
        <v>895</v>
      </c>
      <c r="B10251" s="2">
        <v>46081</v>
      </c>
      <c r="C10251">
        <v>436049.99</v>
      </c>
      <c r="D10251">
        <v>2341.9499999999998</v>
      </c>
      <c r="E10251">
        <v>485.31</v>
      </c>
      <c r="F10251">
        <v>5503.49</v>
      </c>
      <c r="G10251">
        <v>1140.68</v>
      </c>
      <c r="H10251">
        <v>428920.5</v>
      </c>
      <c r="I10251">
        <v>99.11</v>
      </c>
      <c r="J10251">
        <v>4.7300000000000004</v>
      </c>
      <c r="K10251">
        <v>94.38</v>
      </c>
    </row>
    <row r="10252" spans="1:11" x14ac:dyDescent="0.3">
      <c r="A10252" t="s">
        <v>895</v>
      </c>
      <c r="B10252" s="2">
        <v>46112</v>
      </c>
      <c r="C10252">
        <v>428920.5</v>
      </c>
      <c r="D10252">
        <v>2303.66</v>
      </c>
      <c r="E10252">
        <v>477.38</v>
      </c>
      <c r="F10252">
        <v>5413.51</v>
      </c>
      <c r="G10252">
        <v>1122.03</v>
      </c>
      <c r="H10252">
        <v>421907.58</v>
      </c>
      <c r="I10252">
        <v>97.49</v>
      </c>
      <c r="J10252">
        <v>4.7300000000000004</v>
      </c>
      <c r="K10252">
        <v>92.76</v>
      </c>
    </row>
    <row r="10253" spans="1:11" x14ac:dyDescent="0.3">
      <c r="A10253" t="s">
        <v>895</v>
      </c>
      <c r="B10253" s="2">
        <v>46142</v>
      </c>
      <c r="C10253">
        <v>421907.58</v>
      </c>
      <c r="D10253">
        <v>2266</v>
      </c>
      <c r="E10253">
        <v>469.57</v>
      </c>
      <c r="F10253">
        <v>5325</v>
      </c>
      <c r="G10253">
        <v>1103.69</v>
      </c>
      <c r="H10253">
        <v>415009.33</v>
      </c>
      <c r="I10253">
        <v>95.9</v>
      </c>
      <c r="J10253">
        <v>4.7300000000000004</v>
      </c>
      <c r="K10253">
        <v>91.17</v>
      </c>
    </row>
    <row r="10254" spans="1:11" x14ac:dyDescent="0.3">
      <c r="A10254" t="s">
        <v>895</v>
      </c>
      <c r="B10254" s="2">
        <v>46173</v>
      </c>
      <c r="C10254">
        <v>415009.33</v>
      </c>
      <c r="D10254">
        <v>2228.9499999999998</v>
      </c>
      <c r="E10254">
        <v>461.89</v>
      </c>
      <c r="F10254">
        <v>5237.9399999999996</v>
      </c>
      <c r="G10254">
        <v>1085.6400000000001</v>
      </c>
      <c r="H10254">
        <v>408223.86</v>
      </c>
      <c r="I10254">
        <v>94.33</v>
      </c>
      <c r="J10254">
        <v>4.7300000000000004</v>
      </c>
      <c r="K10254">
        <v>89.6</v>
      </c>
    </row>
    <row r="10255" spans="1:11" x14ac:dyDescent="0.3">
      <c r="A10255" t="s">
        <v>895</v>
      </c>
      <c r="B10255" s="2">
        <v>46203</v>
      </c>
      <c r="C10255">
        <v>408223.86</v>
      </c>
      <c r="D10255">
        <v>2192.5</v>
      </c>
      <c r="E10255">
        <v>454.34</v>
      </c>
      <c r="F10255">
        <v>5152.29</v>
      </c>
      <c r="G10255">
        <v>1067.8900000000001</v>
      </c>
      <c r="H10255">
        <v>401549.34</v>
      </c>
      <c r="I10255">
        <v>92.79</v>
      </c>
      <c r="J10255">
        <v>4.7300000000000004</v>
      </c>
      <c r="K10255">
        <v>88.06</v>
      </c>
    </row>
    <row r="10256" spans="1:11" x14ac:dyDescent="0.3">
      <c r="A10256" t="s">
        <v>895</v>
      </c>
      <c r="B10256" s="2">
        <v>46234</v>
      </c>
      <c r="C10256">
        <v>401549.34</v>
      </c>
      <c r="D10256">
        <v>2156.65</v>
      </c>
      <c r="E10256">
        <v>446.91</v>
      </c>
      <c r="F10256">
        <v>5068.05</v>
      </c>
      <c r="G10256">
        <v>1050.43</v>
      </c>
      <c r="H10256">
        <v>394983.94</v>
      </c>
      <c r="I10256">
        <v>91.27</v>
      </c>
      <c r="J10256">
        <v>4.7300000000000004</v>
      </c>
      <c r="K10256">
        <v>86.54</v>
      </c>
    </row>
    <row r="10257" spans="1:11" x14ac:dyDescent="0.3">
      <c r="A10257" t="s">
        <v>895</v>
      </c>
      <c r="B10257" s="2">
        <v>46265</v>
      </c>
      <c r="C10257">
        <v>394983.94</v>
      </c>
      <c r="D10257">
        <v>2121.39</v>
      </c>
      <c r="E10257">
        <v>439.6</v>
      </c>
      <c r="F10257">
        <v>4985.1899999999996</v>
      </c>
      <c r="G10257">
        <v>1033.26</v>
      </c>
      <c r="H10257">
        <v>388525.89</v>
      </c>
      <c r="I10257">
        <v>89.78</v>
      </c>
      <c r="J10257">
        <v>4.7300000000000004</v>
      </c>
      <c r="K10257">
        <v>85.05</v>
      </c>
    </row>
    <row r="10258" spans="1:11" x14ac:dyDescent="0.3">
      <c r="A10258" t="s">
        <v>895</v>
      </c>
      <c r="B10258" s="2">
        <v>46295</v>
      </c>
      <c r="C10258">
        <v>388525.89</v>
      </c>
      <c r="D10258">
        <v>2086.71</v>
      </c>
      <c r="E10258">
        <v>432.42</v>
      </c>
      <c r="F10258">
        <v>4903.68</v>
      </c>
      <c r="G10258">
        <v>1016.36</v>
      </c>
      <c r="H10258">
        <v>382173.43</v>
      </c>
      <c r="I10258">
        <v>88.31</v>
      </c>
      <c r="J10258">
        <v>4.7300000000000004</v>
      </c>
      <c r="K10258">
        <v>83.58</v>
      </c>
    </row>
    <row r="10259" spans="1:11" x14ac:dyDescent="0.3">
      <c r="A10259" t="s">
        <v>895</v>
      </c>
      <c r="B10259" s="2">
        <v>46326</v>
      </c>
      <c r="C10259">
        <v>382173.43</v>
      </c>
      <c r="D10259">
        <v>2052.59</v>
      </c>
      <c r="E10259">
        <v>425.35</v>
      </c>
      <c r="F10259">
        <v>4823.51</v>
      </c>
      <c r="G10259">
        <v>999.74</v>
      </c>
      <c r="H10259">
        <v>375924.84</v>
      </c>
      <c r="I10259">
        <v>86.87</v>
      </c>
      <c r="J10259">
        <v>4.7300000000000004</v>
      </c>
      <c r="K10259">
        <v>82.14</v>
      </c>
    </row>
    <row r="10260" spans="1:11" x14ac:dyDescent="0.3">
      <c r="A10260" t="s">
        <v>895</v>
      </c>
      <c r="B10260" s="2">
        <v>46356</v>
      </c>
      <c r="C10260">
        <v>375924.84</v>
      </c>
      <c r="D10260">
        <v>2019.03</v>
      </c>
      <c r="E10260">
        <v>418.39</v>
      </c>
      <c r="F10260">
        <v>4744.6400000000003</v>
      </c>
      <c r="G10260">
        <v>983.4</v>
      </c>
      <c r="H10260">
        <v>369778.4</v>
      </c>
      <c r="I10260">
        <v>85.45</v>
      </c>
      <c r="J10260">
        <v>4.7300000000000004</v>
      </c>
      <c r="K10260">
        <v>80.709999999999994</v>
      </c>
    </row>
    <row r="10261" spans="1:11" x14ac:dyDescent="0.3">
      <c r="A10261" t="s">
        <v>895</v>
      </c>
      <c r="B10261" s="2">
        <v>46387</v>
      </c>
      <c r="C10261">
        <v>369778.4</v>
      </c>
      <c r="D10261">
        <v>1986.02</v>
      </c>
      <c r="E10261">
        <v>411.55</v>
      </c>
      <c r="F10261">
        <v>4667.0600000000004</v>
      </c>
      <c r="G10261">
        <v>967.32</v>
      </c>
      <c r="H10261">
        <v>363732.47</v>
      </c>
      <c r="I10261">
        <v>84.05</v>
      </c>
      <c r="J10261">
        <v>4.7300000000000004</v>
      </c>
      <c r="K10261">
        <v>79.319999999999993</v>
      </c>
    </row>
    <row r="10262" spans="1:11" x14ac:dyDescent="0.3">
      <c r="A10262" t="s">
        <v>896</v>
      </c>
      <c r="B10262" s="2">
        <v>46053</v>
      </c>
      <c r="C10262">
        <v>159870.45000000001</v>
      </c>
      <c r="D10262">
        <v>773.91</v>
      </c>
      <c r="E10262">
        <v>253.16</v>
      </c>
      <c r="F10262">
        <v>2135.5</v>
      </c>
      <c r="G10262">
        <v>427.8</v>
      </c>
      <c r="H10262">
        <v>157053.99</v>
      </c>
      <c r="I10262">
        <v>33.01</v>
      </c>
      <c r="J10262">
        <v>6.85</v>
      </c>
      <c r="K10262">
        <v>26.16</v>
      </c>
    </row>
    <row r="10263" spans="1:11" x14ac:dyDescent="0.3">
      <c r="A10263" t="s">
        <v>896</v>
      </c>
      <c r="B10263" s="2">
        <v>46081</v>
      </c>
      <c r="C10263">
        <v>157053.99</v>
      </c>
      <c r="D10263">
        <v>760.27</v>
      </c>
      <c r="E10263">
        <v>248.7</v>
      </c>
      <c r="F10263">
        <v>2097.88</v>
      </c>
      <c r="G10263">
        <v>420.26</v>
      </c>
      <c r="H10263">
        <v>154287.16</v>
      </c>
      <c r="I10263">
        <v>32.43</v>
      </c>
      <c r="J10263">
        <v>6.85</v>
      </c>
      <c r="K10263">
        <v>25.58</v>
      </c>
    </row>
    <row r="10264" spans="1:11" x14ac:dyDescent="0.3">
      <c r="A10264" t="s">
        <v>896</v>
      </c>
      <c r="B10264" s="2">
        <v>46112</v>
      </c>
      <c r="C10264">
        <v>154287.16</v>
      </c>
      <c r="D10264">
        <v>746.88</v>
      </c>
      <c r="E10264">
        <v>244.31</v>
      </c>
      <c r="F10264">
        <v>2060.92</v>
      </c>
      <c r="G10264">
        <v>412.86</v>
      </c>
      <c r="H10264">
        <v>151569.06</v>
      </c>
      <c r="I10264">
        <v>31.86</v>
      </c>
      <c r="J10264">
        <v>6.85</v>
      </c>
      <c r="K10264">
        <v>25.01</v>
      </c>
    </row>
    <row r="10265" spans="1:11" x14ac:dyDescent="0.3">
      <c r="A10265" t="s">
        <v>896</v>
      </c>
      <c r="B10265" s="2">
        <v>46142</v>
      </c>
      <c r="C10265">
        <v>151569.06</v>
      </c>
      <c r="D10265">
        <v>733.72</v>
      </c>
      <c r="E10265">
        <v>240.01</v>
      </c>
      <c r="F10265">
        <v>2024.61</v>
      </c>
      <c r="G10265">
        <v>405.59</v>
      </c>
      <c r="H10265">
        <v>148898.85</v>
      </c>
      <c r="I10265">
        <v>31.3</v>
      </c>
      <c r="J10265">
        <v>6.85</v>
      </c>
      <c r="K10265">
        <v>24.45</v>
      </c>
    </row>
    <row r="10266" spans="1:11" x14ac:dyDescent="0.3">
      <c r="A10266" t="s">
        <v>896</v>
      </c>
      <c r="B10266" s="2">
        <v>46173</v>
      </c>
      <c r="C10266">
        <v>148898.85</v>
      </c>
      <c r="D10266">
        <v>720.79</v>
      </c>
      <c r="E10266">
        <v>235.78</v>
      </c>
      <c r="F10266">
        <v>1988.95</v>
      </c>
      <c r="G10266">
        <v>398.44</v>
      </c>
      <c r="H10266">
        <v>146275.69</v>
      </c>
      <c r="I10266">
        <v>30.75</v>
      </c>
      <c r="J10266">
        <v>6.85</v>
      </c>
      <c r="K10266">
        <v>23.9</v>
      </c>
    </row>
    <row r="10267" spans="1:11" x14ac:dyDescent="0.3">
      <c r="A10267" t="s">
        <v>896</v>
      </c>
      <c r="B10267" s="2">
        <v>46203</v>
      </c>
      <c r="C10267">
        <v>146275.69</v>
      </c>
      <c r="D10267">
        <v>708.1</v>
      </c>
      <c r="E10267">
        <v>231.63</v>
      </c>
      <c r="F10267">
        <v>1953.91</v>
      </c>
      <c r="G10267">
        <v>391.42</v>
      </c>
      <c r="H10267">
        <v>143698.73000000001</v>
      </c>
      <c r="I10267">
        <v>30.21</v>
      </c>
      <c r="J10267">
        <v>6.85</v>
      </c>
      <c r="K10267">
        <v>23.35</v>
      </c>
    </row>
    <row r="10268" spans="1:11" x14ac:dyDescent="0.3">
      <c r="A10268" t="s">
        <v>896</v>
      </c>
      <c r="B10268" s="2">
        <v>46234</v>
      </c>
      <c r="C10268">
        <v>143698.73000000001</v>
      </c>
      <c r="D10268">
        <v>695.62</v>
      </c>
      <c r="E10268">
        <v>227.55</v>
      </c>
      <c r="F10268">
        <v>1919.48</v>
      </c>
      <c r="G10268">
        <v>384.52</v>
      </c>
      <c r="H10268">
        <v>141167.17000000001</v>
      </c>
      <c r="I10268">
        <v>29.67</v>
      </c>
      <c r="J10268">
        <v>6.85</v>
      </c>
      <c r="K10268">
        <v>22.82</v>
      </c>
    </row>
    <row r="10269" spans="1:11" x14ac:dyDescent="0.3">
      <c r="A10269" t="s">
        <v>896</v>
      </c>
      <c r="B10269" s="2">
        <v>46265</v>
      </c>
      <c r="C10269">
        <v>141167.17000000001</v>
      </c>
      <c r="D10269">
        <v>683.37</v>
      </c>
      <c r="E10269">
        <v>223.54</v>
      </c>
      <c r="F10269">
        <v>1885.67</v>
      </c>
      <c r="G10269">
        <v>377.75</v>
      </c>
      <c r="H10269">
        <v>138680.22</v>
      </c>
      <c r="I10269">
        <v>29.15</v>
      </c>
      <c r="J10269">
        <v>6.85</v>
      </c>
      <c r="K10269">
        <v>22.3</v>
      </c>
    </row>
    <row r="10270" spans="1:11" x14ac:dyDescent="0.3">
      <c r="A10270" t="s">
        <v>896</v>
      </c>
      <c r="B10270" s="2">
        <v>46295</v>
      </c>
      <c r="C10270">
        <v>138680.22</v>
      </c>
      <c r="D10270">
        <v>671.33</v>
      </c>
      <c r="E10270">
        <v>219.6</v>
      </c>
      <c r="F10270">
        <v>1852.45</v>
      </c>
      <c r="G10270">
        <v>371.1</v>
      </c>
      <c r="H10270">
        <v>136237.07</v>
      </c>
      <c r="I10270">
        <v>28.64</v>
      </c>
      <c r="J10270">
        <v>6.85</v>
      </c>
      <c r="K10270">
        <v>21.79</v>
      </c>
    </row>
    <row r="10271" spans="1:11" x14ac:dyDescent="0.3">
      <c r="A10271" t="s">
        <v>896</v>
      </c>
      <c r="B10271" s="2">
        <v>46326</v>
      </c>
      <c r="C10271">
        <v>136237.07</v>
      </c>
      <c r="D10271">
        <v>659.5</v>
      </c>
      <c r="E10271">
        <v>215.73</v>
      </c>
      <c r="F10271">
        <v>1819.81</v>
      </c>
      <c r="G10271">
        <v>364.56</v>
      </c>
      <c r="H10271">
        <v>133836.97</v>
      </c>
      <c r="I10271">
        <v>28.13</v>
      </c>
      <c r="J10271">
        <v>6.85</v>
      </c>
      <c r="K10271">
        <v>21.28</v>
      </c>
    </row>
    <row r="10272" spans="1:11" x14ac:dyDescent="0.3">
      <c r="A10272" t="s">
        <v>896</v>
      </c>
      <c r="B10272" s="2">
        <v>46356</v>
      </c>
      <c r="C10272">
        <v>133836.97</v>
      </c>
      <c r="D10272">
        <v>647.88</v>
      </c>
      <c r="E10272">
        <v>211.93</v>
      </c>
      <c r="F10272">
        <v>1787.75</v>
      </c>
      <c r="G10272">
        <v>358.14</v>
      </c>
      <c r="H10272">
        <v>131479.15</v>
      </c>
      <c r="I10272">
        <v>27.64</v>
      </c>
      <c r="J10272">
        <v>6.85</v>
      </c>
      <c r="K10272">
        <v>20.79</v>
      </c>
    </row>
    <row r="10273" spans="1:11" x14ac:dyDescent="0.3">
      <c r="A10273" t="s">
        <v>896</v>
      </c>
      <c r="B10273" s="2">
        <v>46387</v>
      </c>
      <c r="C10273">
        <v>131479.15</v>
      </c>
      <c r="D10273">
        <v>636.47</v>
      </c>
      <c r="E10273">
        <v>208.2</v>
      </c>
      <c r="F10273">
        <v>1756.26</v>
      </c>
      <c r="G10273">
        <v>351.83</v>
      </c>
      <c r="H10273">
        <v>129162.86</v>
      </c>
      <c r="I10273">
        <v>27.15</v>
      </c>
      <c r="J10273">
        <v>6.85</v>
      </c>
      <c r="K10273">
        <v>20.3</v>
      </c>
    </row>
    <row r="10274" spans="1:11" x14ac:dyDescent="0.3">
      <c r="A10274" t="s">
        <v>897</v>
      </c>
      <c r="B10274" s="2">
        <v>46053</v>
      </c>
      <c r="C10274">
        <v>272684.93</v>
      </c>
      <c r="D10274">
        <v>1474.09</v>
      </c>
      <c r="E10274">
        <v>387.8</v>
      </c>
      <c r="F10274">
        <v>2080.9499999999998</v>
      </c>
      <c r="G10274">
        <v>503.66</v>
      </c>
      <c r="H10274">
        <v>269712.52</v>
      </c>
      <c r="I10274">
        <v>67.8</v>
      </c>
      <c r="J10274">
        <v>4.8899999999999997</v>
      </c>
      <c r="K10274">
        <v>62.91</v>
      </c>
    </row>
    <row r="10275" spans="1:11" x14ac:dyDescent="0.3">
      <c r="A10275" t="s">
        <v>897</v>
      </c>
      <c r="B10275" s="2">
        <v>46081</v>
      </c>
      <c r="C10275">
        <v>269712.52</v>
      </c>
      <c r="D10275">
        <v>1458.02</v>
      </c>
      <c r="E10275">
        <v>383.57</v>
      </c>
      <c r="F10275">
        <v>2058.2600000000002</v>
      </c>
      <c r="G10275">
        <v>498.17</v>
      </c>
      <c r="H10275">
        <v>266772.52</v>
      </c>
      <c r="I10275">
        <v>67.06</v>
      </c>
      <c r="J10275">
        <v>4.8899999999999997</v>
      </c>
      <c r="K10275">
        <v>62.17</v>
      </c>
    </row>
    <row r="10276" spans="1:11" x14ac:dyDescent="0.3">
      <c r="A10276" t="s">
        <v>897</v>
      </c>
      <c r="B10276" s="2">
        <v>46112</v>
      </c>
      <c r="C10276">
        <v>266772.52</v>
      </c>
      <c r="D10276">
        <v>1442.13</v>
      </c>
      <c r="E10276">
        <v>379.39</v>
      </c>
      <c r="F10276">
        <v>2035.83</v>
      </c>
      <c r="G10276">
        <v>492.74</v>
      </c>
      <c r="H10276">
        <v>263864.56</v>
      </c>
      <c r="I10276">
        <v>66.33</v>
      </c>
      <c r="J10276">
        <v>4.8899999999999997</v>
      </c>
      <c r="K10276">
        <v>61.44</v>
      </c>
    </row>
    <row r="10277" spans="1:11" x14ac:dyDescent="0.3">
      <c r="A10277" t="s">
        <v>897</v>
      </c>
      <c r="B10277" s="2">
        <v>46142</v>
      </c>
      <c r="C10277">
        <v>263864.56</v>
      </c>
      <c r="D10277">
        <v>1426.41</v>
      </c>
      <c r="E10277">
        <v>375.25</v>
      </c>
      <c r="F10277">
        <v>2013.64</v>
      </c>
      <c r="G10277">
        <v>487.37</v>
      </c>
      <c r="H10277">
        <v>260988.3</v>
      </c>
      <c r="I10277">
        <v>65.61</v>
      </c>
      <c r="J10277">
        <v>4.8899999999999997</v>
      </c>
      <c r="K10277">
        <v>60.72</v>
      </c>
    </row>
    <row r="10278" spans="1:11" x14ac:dyDescent="0.3">
      <c r="A10278" t="s">
        <v>897</v>
      </c>
      <c r="B10278" s="2">
        <v>46173</v>
      </c>
      <c r="C10278">
        <v>260988.3</v>
      </c>
      <c r="D10278">
        <v>1410.86</v>
      </c>
      <c r="E10278">
        <v>371.16</v>
      </c>
      <c r="F10278">
        <v>1991.69</v>
      </c>
      <c r="G10278">
        <v>482.06</v>
      </c>
      <c r="H10278">
        <v>258143.39</v>
      </c>
      <c r="I10278">
        <v>64.89</v>
      </c>
      <c r="J10278">
        <v>4.8899999999999997</v>
      </c>
      <c r="K10278">
        <v>60</v>
      </c>
    </row>
    <row r="10279" spans="1:11" x14ac:dyDescent="0.3">
      <c r="A10279" t="s">
        <v>897</v>
      </c>
      <c r="B10279" s="2">
        <v>46203</v>
      </c>
      <c r="C10279">
        <v>258143.39</v>
      </c>
      <c r="D10279">
        <v>1395.48</v>
      </c>
      <c r="E10279">
        <v>367.12</v>
      </c>
      <c r="F10279">
        <v>1969.98</v>
      </c>
      <c r="G10279">
        <v>476.8</v>
      </c>
      <c r="H10279">
        <v>255329.49</v>
      </c>
      <c r="I10279">
        <v>64.180000000000007</v>
      </c>
      <c r="J10279">
        <v>4.8899999999999997</v>
      </c>
      <c r="K10279">
        <v>59.3</v>
      </c>
    </row>
    <row r="10280" spans="1:11" x14ac:dyDescent="0.3">
      <c r="A10280" t="s">
        <v>897</v>
      </c>
      <c r="B10280" s="2">
        <v>46234</v>
      </c>
      <c r="C10280">
        <v>255329.49</v>
      </c>
      <c r="D10280">
        <v>1380.27</v>
      </c>
      <c r="E10280">
        <v>363.12</v>
      </c>
      <c r="F10280">
        <v>1948.5</v>
      </c>
      <c r="G10280">
        <v>471.6</v>
      </c>
      <c r="H10280">
        <v>252546.27</v>
      </c>
      <c r="I10280">
        <v>63.48</v>
      </c>
      <c r="J10280">
        <v>4.8899999999999997</v>
      </c>
      <c r="K10280">
        <v>58.6</v>
      </c>
    </row>
    <row r="10281" spans="1:11" x14ac:dyDescent="0.3">
      <c r="A10281" t="s">
        <v>897</v>
      </c>
      <c r="B10281" s="2">
        <v>46265</v>
      </c>
      <c r="C10281">
        <v>252546.27</v>
      </c>
      <c r="D10281">
        <v>1365.22</v>
      </c>
      <c r="E10281">
        <v>359.16</v>
      </c>
      <c r="F10281">
        <v>1927.26</v>
      </c>
      <c r="G10281">
        <v>466.46</v>
      </c>
      <c r="H10281">
        <v>249793.38</v>
      </c>
      <c r="I10281">
        <v>62.79</v>
      </c>
      <c r="J10281">
        <v>4.8899999999999997</v>
      </c>
      <c r="K10281">
        <v>57.91</v>
      </c>
    </row>
    <row r="10282" spans="1:11" x14ac:dyDescent="0.3">
      <c r="A10282" t="s">
        <v>897</v>
      </c>
      <c r="B10282" s="2">
        <v>46295</v>
      </c>
      <c r="C10282">
        <v>249793.38</v>
      </c>
      <c r="D10282">
        <v>1350.34</v>
      </c>
      <c r="E10282">
        <v>355.24</v>
      </c>
      <c r="F10282">
        <v>1906.25</v>
      </c>
      <c r="G10282">
        <v>461.38</v>
      </c>
      <c r="H10282">
        <v>247070.51</v>
      </c>
      <c r="I10282">
        <v>62.11</v>
      </c>
      <c r="J10282">
        <v>4.8899999999999997</v>
      </c>
      <c r="K10282">
        <v>57.22</v>
      </c>
    </row>
    <row r="10283" spans="1:11" x14ac:dyDescent="0.3">
      <c r="A10283" t="s">
        <v>897</v>
      </c>
      <c r="B10283" s="2">
        <v>46326</v>
      </c>
      <c r="C10283">
        <v>247070.51</v>
      </c>
      <c r="D10283">
        <v>1335.62</v>
      </c>
      <c r="E10283">
        <v>351.37</v>
      </c>
      <c r="F10283">
        <v>1885.48</v>
      </c>
      <c r="G10283">
        <v>456.35</v>
      </c>
      <c r="H10283">
        <v>244377.31</v>
      </c>
      <c r="I10283">
        <v>61.43</v>
      </c>
      <c r="J10283">
        <v>4.8899999999999997</v>
      </c>
      <c r="K10283">
        <v>56.54</v>
      </c>
    </row>
    <row r="10284" spans="1:11" x14ac:dyDescent="0.3">
      <c r="A10284" t="s">
        <v>897</v>
      </c>
      <c r="B10284" s="2">
        <v>46356</v>
      </c>
      <c r="C10284">
        <v>244377.31</v>
      </c>
      <c r="D10284">
        <v>1321.06</v>
      </c>
      <c r="E10284">
        <v>347.54</v>
      </c>
      <c r="F10284">
        <v>1864.92</v>
      </c>
      <c r="G10284">
        <v>451.38</v>
      </c>
      <c r="H10284">
        <v>241713.47</v>
      </c>
      <c r="I10284">
        <v>60.76</v>
      </c>
      <c r="J10284">
        <v>4.8899999999999997</v>
      </c>
      <c r="K10284">
        <v>55.87</v>
      </c>
    </row>
    <row r="10285" spans="1:11" x14ac:dyDescent="0.3">
      <c r="A10285" t="s">
        <v>897</v>
      </c>
      <c r="B10285" s="2">
        <v>46387</v>
      </c>
      <c r="C10285">
        <v>241713.47</v>
      </c>
      <c r="D10285">
        <v>1306.6600000000001</v>
      </c>
      <c r="E10285">
        <v>343.75</v>
      </c>
      <c r="F10285">
        <v>1844.59</v>
      </c>
      <c r="G10285">
        <v>446.46</v>
      </c>
      <c r="H10285">
        <v>239078.67</v>
      </c>
      <c r="I10285">
        <v>60.1</v>
      </c>
      <c r="J10285">
        <v>4.8899999999999997</v>
      </c>
      <c r="K10285">
        <v>55.21</v>
      </c>
    </row>
    <row r="10286" spans="1:11" x14ac:dyDescent="0.3">
      <c r="A10286" t="s">
        <v>898</v>
      </c>
      <c r="B10286" s="2">
        <v>46053</v>
      </c>
      <c r="C10286">
        <v>366484.13</v>
      </c>
      <c r="D10286">
        <v>1682.77</v>
      </c>
      <c r="E10286">
        <v>529.86</v>
      </c>
      <c r="F10286">
        <v>3581</v>
      </c>
      <c r="G10286">
        <v>411.25</v>
      </c>
      <c r="H10286">
        <v>361962.02</v>
      </c>
      <c r="I10286">
        <v>75.88</v>
      </c>
      <c r="J10286">
        <v>5.72</v>
      </c>
      <c r="K10286">
        <v>70.16</v>
      </c>
    </row>
    <row r="10287" spans="1:11" x14ac:dyDescent="0.3">
      <c r="A10287" t="s">
        <v>898</v>
      </c>
      <c r="B10287" s="2">
        <v>46081</v>
      </c>
      <c r="C10287">
        <v>361962.02</v>
      </c>
      <c r="D10287">
        <v>1662.01</v>
      </c>
      <c r="E10287">
        <v>523.33000000000004</v>
      </c>
      <c r="F10287">
        <v>3536.81</v>
      </c>
      <c r="G10287">
        <v>406.17</v>
      </c>
      <c r="H10287">
        <v>357495.71</v>
      </c>
      <c r="I10287">
        <v>74.94</v>
      </c>
      <c r="J10287">
        <v>5.72</v>
      </c>
      <c r="K10287">
        <v>69.22</v>
      </c>
    </row>
    <row r="10288" spans="1:11" x14ac:dyDescent="0.3">
      <c r="A10288" t="s">
        <v>898</v>
      </c>
      <c r="B10288" s="2">
        <v>46112</v>
      </c>
      <c r="C10288">
        <v>357495.71</v>
      </c>
      <c r="D10288">
        <v>1641.5</v>
      </c>
      <c r="E10288">
        <v>516.87</v>
      </c>
      <c r="F10288">
        <v>3493.17</v>
      </c>
      <c r="G10288">
        <v>401.16</v>
      </c>
      <c r="H10288">
        <v>353084.51</v>
      </c>
      <c r="I10288">
        <v>74.02</v>
      </c>
      <c r="J10288">
        <v>5.72</v>
      </c>
      <c r="K10288">
        <v>68.3</v>
      </c>
    </row>
    <row r="10289" spans="1:11" x14ac:dyDescent="0.3">
      <c r="A10289" t="s">
        <v>898</v>
      </c>
      <c r="B10289" s="2">
        <v>46142</v>
      </c>
      <c r="C10289">
        <v>353084.51</v>
      </c>
      <c r="D10289">
        <v>1621.25</v>
      </c>
      <c r="E10289">
        <v>510.49</v>
      </c>
      <c r="F10289">
        <v>3450.07</v>
      </c>
      <c r="G10289">
        <v>396.21</v>
      </c>
      <c r="H10289">
        <v>348727.75</v>
      </c>
      <c r="I10289">
        <v>73.11</v>
      </c>
      <c r="J10289">
        <v>5.72</v>
      </c>
      <c r="K10289">
        <v>67.38</v>
      </c>
    </row>
    <row r="10290" spans="1:11" x14ac:dyDescent="0.3">
      <c r="A10290" t="s">
        <v>898</v>
      </c>
      <c r="B10290" s="2">
        <v>46173</v>
      </c>
      <c r="C10290">
        <v>348727.75</v>
      </c>
      <c r="D10290">
        <v>1601.24</v>
      </c>
      <c r="E10290">
        <v>504.19</v>
      </c>
      <c r="F10290">
        <v>3407.49</v>
      </c>
      <c r="G10290">
        <v>391.32</v>
      </c>
      <c r="H10290">
        <v>344424.74</v>
      </c>
      <c r="I10290">
        <v>72.2</v>
      </c>
      <c r="J10290">
        <v>5.72</v>
      </c>
      <c r="K10290">
        <v>66.48</v>
      </c>
    </row>
    <row r="10291" spans="1:11" x14ac:dyDescent="0.3">
      <c r="A10291" t="s">
        <v>898</v>
      </c>
      <c r="B10291" s="2">
        <v>46203</v>
      </c>
      <c r="C10291">
        <v>344424.74</v>
      </c>
      <c r="D10291">
        <v>1581.48</v>
      </c>
      <c r="E10291">
        <v>497.97</v>
      </c>
      <c r="F10291">
        <v>3365.45</v>
      </c>
      <c r="G10291">
        <v>386.5</v>
      </c>
      <c r="H10291">
        <v>340174.82</v>
      </c>
      <c r="I10291">
        <v>71.31</v>
      </c>
      <c r="J10291">
        <v>5.72</v>
      </c>
      <c r="K10291">
        <v>65.59</v>
      </c>
    </row>
    <row r="10292" spans="1:11" x14ac:dyDescent="0.3">
      <c r="A10292" t="s">
        <v>898</v>
      </c>
      <c r="B10292" s="2">
        <v>46234</v>
      </c>
      <c r="C10292">
        <v>340174.82</v>
      </c>
      <c r="D10292">
        <v>1561.97</v>
      </c>
      <c r="E10292">
        <v>491.83</v>
      </c>
      <c r="F10292">
        <v>3323.92</v>
      </c>
      <c r="G10292">
        <v>381.73</v>
      </c>
      <c r="H10292">
        <v>335977.35</v>
      </c>
      <c r="I10292">
        <v>70.430000000000007</v>
      </c>
      <c r="J10292">
        <v>5.72</v>
      </c>
      <c r="K10292">
        <v>64.709999999999994</v>
      </c>
    </row>
    <row r="10293" spans="1:11" x14ac:dyDescent="0.3">
      <c r="A10293" t="s">
        <v>898</v>
      </c>
      <c r="B10293" s="2">
        <v>46265</v>
      </c>
      <c r="C10293">
        <v>335977.35</v>
      </c>
      <c r="D10293">
        <v>1542.7</v>
      </c>
      <c r="E10293">
        <v>485.76</v>
      </c>
      <c r="F10293">
        <v>3282.91</v>
      </c>
      <c r="G10293">
        <v>377.02</v>
      </c>
      <c r="H10293">
        <v>331831.67</v>
      </c>
      <c r="I10293">
        <v>69.56</v>
      </c>
      <c r="J10293">
        <v>5.72</v>
      </c>
      <c r="K10293">
        <v>63.84</v>
      </c>
    </row>
    <row r="10294" spans="1:11" x14ac:dyDescent="0.3">
      <c r="A10294" t="s">
        <v>898</v>
      </c>
      <c r="B10294" s="2">
        <v>46295</v>
      </c>
      <c r="C10294">
        <v>331831.67</v>
      </c>
      <c r="D10294">
        <v>1523.66</v>
      </c>
      <c r="E10294">
        <v>479.76</v>
      </c>
      <c r="F10294">
        <v>3242.4</v>
      </c>
      <c r="G10294">
        <v>372.36</v>
      </c>
      <c r="H10294">
        <v>327737.15000000002</v>
      </c>
      <c r="I10294">
        <v>68.709999999999994</v>
      </c>
      <c r="J10294">
        <v>5.72</v>
      </c>
      <c r="K10294">
        <v>62.98</v>
      </c>
    </row>
    <row r="10295" spans="1:11" x14ac:dyDescent="0.3">
      <c r="A10295" t="s">
        <v>898</v>
      </c>
      <c r="B10295" s="2">
        <v>46326</v>
      </c>
      <c r="C10295">
        <v>327737.15000000002</v>
      </c>
      <c r="D10295">
        <v>1504.86</v>
      </c>
      <c r="E10295">
        <v>473.84</v>
      </c>
      <c r="F10295">
        <v>3202.39</v>
      </c>
      <c r="G10295">
        <v>367.77</v>
      </c>
      <c r="H10295">
        <v>323693.14</v>
      </c>
      <c r="I10295">
        <v>67.86</v>
      </c>
      <c r="J10295">
        <v>5.72</v>
      </c>
      <c r="K10295">
        <v>62.14</v>
      </c>
    </row>
    <row r="10296" spans="1:11" x14ac:dyDescent="0.3">
      <c r="A10296" t="s">
        <v>898</v>
      </c>
      <c r="B10296" s="2">
        <v>46356</v>
      </c>
      <c r="C10296">
        <v>323693.14</v>
      </c>
      <c r="D10296">
        <v>1486.29</v>
      </c>
      <c r="E10296">
        <v>468</v>
      </c>
      <c r="F10296">
        <v>3162.88</v>
      </c>
      <c r="G10296">
        <v>363.23</v>
      </c>
      <c r="H10296">
        <v>319699.03999999998</v>
      </c>
      <c r="I10296">
        <v>67.02</v>
      </c>
      <c r="J10296">
        <v>5.72</v>
      </c>
      <c r="K10296">
        <v>61.3</v>
      </c>
    </row>
    <row r="10297" spans="1:11" x14ac:dyDescent="0.3">
      <c r="A10297" t="s">
        <v>898</v>
      </c>
      <c r="B10297" s="2">
        <v>46387</v>
      </c>
      <c r="C10297">
        <v>319699.03999999998</v>
      </c>
      <c r="D10297">
        <v>1467.95</v>
      </c>
      <c r="E10297">
        <v>462.22</v>
      </c>
      <c r="F10297">
        <v>3123.85</v>
      </c>
      <c r="G10297">
        <v>358.75</v>
      </c>
      <c r="H10297">
        <v>315754.21999999997</v>
      </c>
      <c r="I10297">
        <v>66.19</v>
      </c>
      <c r="J10297">
        <v>5.72</v>
      </c>
      <c r="K10297">
        <v>60.47</v>
      </c>
    </row>
    <row r="10298" spans="1:11" x14ac:dyDescent="0.3">
      <c r="A10298" t="s">
        <v>899</v>
      </c>
      <c r="B10298" s="2">
        <v>46053</v>
      </c>
      <c r="C10298">
        <v>317801.55</v>
      </c>
      <c r="D10298">
        <v>1784.46</v>
      </c>
      <c r="E10298">
        <v>746.83</v>
      </c>
      <c r="F10298">
        <v>1943.78</v>
      </c>
      <c r="G10298">
        <v>344.8</v>
      </c>
      <c r="H10298">
        <v>314766.14</v>
      </c>
      <c r="I10298">
        <v>72.48</v>
      </c>
      <c r="J10298">
        <v>4.7699999999999996</v>
      </c>
      <c r="K10298">
        <v>67.709999999999994</v>
      </c>
    </row>
    <row r="10299" spans="1:11" x14ac:dyDescent="0.3">
      <c r="A10299" t="s">
        <v>899</v>
      </c>
      <c r="B10299" s="2">
        <v>46081</v>
      </c>
      <c r="C10299">
        <v>314766.14</v>
      </c>
      <c r="D10299">
        <v>1767.41</v>
      </c>
      <c r="E10299">
        <v>739.7</v>
      </c>
      <c r="F10299">
        <v>1925.21</v>
      </c>
      <c r="G10299">
        <v>341.51</v>
      </c>
      <c r="H10299">
        <v>311759.73</v>
      </c>
      <c r="I10299">
        <v>71.790000000000006</v>
      </c>
      <c r="J10299">
        <v>4.7699999999999996</v>
      </c>
      <c r="K10299">
        <v>67.02</v>
      </c>
    </row>
    <row r="10300" spans="1:11" x14ac:dyDescent="0.3">
      <c r="A10300" t="s">
        <v>899</v>
      </c>
      <c r="B10300" s="2">
        <v>46112</v>
      </c>
      <c r="C10300">
        <v>311759.73</v>
      </c>
      <c r="D10300">
        <v>1750.53</v>
      </c>
      <c r="E10300">
        <v>732.63</v>
      </c>
      <c r="F10300">
        <v>1906.82</v>
      </c>
      <c r="G10300">
        <v>338.25</v>
      </c>
      <c r="H10300">
        <v>308782.03000000003</v>
      </c>
      <c r="I10300">
        <v>71.099999999999994</v>
      </c>
      <c r="J10300">
        <v>4.7699999999999996</v>
      </c>
      <c r="K10300">
        <v>66.34</v>
      </c>
    </row>
    <row r="10301" spans="1:11" x14ac:dyDescent="0.3">
      <c r="A10301" t="s">
        <v>899</v>
      </c>
      <c r="B10301" s="2">
        <v>46142</v>
      </c>
      <c r="C10301">
        <v>308782.03000000003</v>
      </c>
      <c r="D10301">
        <v>1733.81</v>
      </c>
      <c r="E10301">
        <v>725.63</v>
      </c>
      <c r="F10301">
        <v>1888.61</v>
      </c>
      <c r="G10301">
        <v>335.01</v>
      </c>
      <c r="H10301">
        <v>305832.78000000003</v>
      </c>
      <c r="I10301">
        <v>70.42</v>
      </c>
      <c r="J10301">
        <v>4.7699999999999996</v>
      </c>
      <c r="K10301">
        <v>65.66</v>
      </c>
    </row>
    <row r="10302" spans="1:11" x14ac:dyDescent="0.3">
      <c r="A10302" t="s">
        <v>899</v>
      </c>
      <c r="B10302" s="2">
        <v>46173</v>
      </c>
      <c r="C10302">
        <v>305832.78000000003</v>
      </c>
      <c r="D10302">
        <v>1717.25</v>
      </c>
      <c r="E10302">
        <v>718.7</v>
      </c>
      <c r="F10302">
        <v>1870.57</v>
      </c>
      <c r="G10302">
        <v>331.82</v>
      </c>
      <c r="H10302">
        <v>302911.69</v>
      </c>
      <c r="I10302">
        <v>69.75</v>
      </c>
      <c r="J10302">
        <v>4.7699999999999996</v>
      </c>
      <c r="K10302">
        <v>64.98</v>
      </c>
    </row>
    <row r="10303" spans="1:11" x14ac:dyDescent="0.3">
      <c r="A10303" t="s">
        <v>899</v>
      </c>
      <c r="B10303" s="2">
        <v>46203</v>
      </c>
      <c r="C10303">
        <v>302911.69</v>
      </c>
      <c r="D10303">
        <v>1700.85</v>
      </c>
      <c r="E10303">
        <v>711.84</v>
      </c>
      <c r="F10303">
        <v>1852.7</v>
      </c>
      <c r="G10303">
        <v>328.65</v>
      </c>
      <c r="H10303">
        <v>300018.5</v>
      </c>
      <c r="I10303">
        <v>69.09</v>
      </c>
      <c r="J10303">
        <v>4.7699999999999996</v>
      </c>
      <c r="K10303">
        <v>64.319999999999993</v>
      </c>
    </row>
    <row r="10304" spans="1:11" x14ac:dyDescent="0.3">
      <c r="A10304" t="s">
        <v>899</v>
      </c>
      <c r="B10304" s="2">
        <v>46234</v>
      </c>
      <c r="C10304">
        <v>300018.5</v>
      </c>
      <c r="D10304">
        <v>1684.6</v>
      </c>
      <c r="E10304">
        <v>705.04</v>
      </c>
      <c r="F10304">
        <v>1835.01</v>
      </c>
      <c r="G10304">
        <v>325.51</v>
      </c>
      <c r="H10304">
        <v>297152.95</v>
      </c>
      <c r="I10304">
        <v>68.430000000000007</v>
      </c>
      <c r="J10304">
        <v>4.7699999999999996</v>
      </c>
      <c r="K10304">
        <v>63.66</v>
      </c>
    </row>
    <row r="10305" spans="1:11" x14ac:dyDescent="0.3">
      <c r="A10305" t="s">
        <v>899</v>
      </c>
      <c r="B10305" s="2">
        <v>46265</v>
      </c>
      <c r="C10305">
        <v>297152.95</v>
      </c>
      <c r="D10305">
        <v>1668.51</v>
      </c>
      <c r="E10305">
        <v>698.3</v>
      </c>
      <c r="F10305">
        <v>1817.48</v>
      </c>
      <c r="G10305">
        <v>322.39999999999998</v>
      </c>
      <c r="H10305">
        <v>294314.76</v>
      </c>
      <c r="I10305">
        <v>67.77</v>
      </c>
      <c r="J10305">
        <v>4.7699999999999996</v>
      </c>
      <c r="K10305">
        <v>63</v>
      </c>
    </row>
    <row r="10306" spans="1:11" x14ac:dyDescent="0.3">
      <c r="A10306" t="s">
        <v>899</v>
      </c>
      <c r="B10306" s="2">
        <v>46295</v>
      </c>
      <c r="C10306">
        <v>294314.76</v>
      </c>
      <c r="D10306">
        <v>1652.58</v>
      </c>
      <c r="E10306">
        <v>691.64</v>
      </c>
      <c r="F10306">
        <v>1800.12</v>
      </c>
      <c r="G10306">
        <v>319.32</v>
      </c>
      <c r="H10306">
        <v>291503.68</v>
      </c>
      <c r="I10306">
        <v>67.13</v>
      </c>
      <c r="J10306">
        <v>4.7699999999999996</v>
      </c>
      <c r="K10306">
        <v>62.36</v>
      </c>
    </row>
    <row r="10307" spans="1:11" x14ac:dyDescent="0.3">
      <c r="A10307" t="s">
        <v>899</v>
      </c>
      <c r="B10307" s="2">
        <v>46326</v>
      </c>
      <c r="C10307">
        <v>291503.68</v>
      </c>
      <c r="D10307">
        <v>1636.79</v>
      </c>
      <c r="E10307">
        <v>685.03</v>
      </c>
      <c r="F10307">
        <v>1782.93</v>
      </c>
      <c r="G10307">
        <v>316.27</v>
      </c>
      <c r="H10307">
        <v>288719.46000000002</v>
      </c>
      <c r="I10307">
        <v>66.48</v>
      </c>
      <c r="J10307">
        <v>4.7699999999999996</v>
      </c>
      <c r="K10307">
        <v>61.72</v>
      </c>
    </row>
    <row r="10308" spans="1:11" x14ac:dyDescent="0.3">
      <c r="A10308" t="s">
        <v>899</v>
      </c>
      <c r="B10308" s="2">
        <v>46356</v>
      </c>
      <c r="C10308">
        <v>288719.46000000002</v>
      </c>
      <c r="D10308">
        <v>1621.16</v>
      </c>
      <c r="E10308">
        <v>678.49</v>
      </c>
      <c r="F10308">
        <v>1765.9</v>
      </c>
      <c r="G10308">
        <v>313.25</v>
      </c>
      <c r="H10308">
        <v>285961.82</v>
      </c>
      <c r="I10308">
        <v>65.849999999999994</v>
      </c>
      <c r="J10308">
        <v>4.7699999999999996</v>
      </c>
      <c r="K10308">
        <v>61.08</v>
      </c>
    </row>
    <row r="10309" spans="1:11" x14ac:dyDescent="0.3">
      <c r="A10309" t="s">
        <v>899</v>
      </c>
      <c r="B10309" s="2">
        <v>46387</v>
      </c>
      <c r="C10309">
        <v>285961.82</v>
      </c>
      <c r="D10309">
        <v>1605.68</v>
      </c>
      <c r="E10309">
        <v>672.01</v>
      </c>
      <c r="F10309">
        <v>1749.03</v>
      </c>
      <c r="G10309">
        <v>310.26</v>
      </c>
      <c r="H10309">
        <v>283230.53000000003</v>
      </c>
      <c r="I10309">
        <v>65.22</v>
      </c>
      <c r="J10309">
        <v>4.7699999999999996</v>
      </c>
      <c r="K10309">
        <v>60.45</v>
      </c>
    </row>
    <row r="10310" spans="1:11" x14ac:dyDescent="0.3">
      <c r="A10310" t="s">
        <v>900</v>
      </c>
      <c r="B10310" s="2">
        <v>46053</v>
      </c>
      <c r="C10310">
        <v>469144.19</v>
      </c>
      <c r="D10310">
        <v>2227.65</v>
      </c>
      <c r="E10310">
        <v>727.03</v>
      </c>
      <c r="F10310">
        <v>7198.04</v>
      </c>
      <c r="G10310">
        <v>915.63</v>
      </c>
      <c r="H10310">
        <v>460303.49</v>
      </c>
      <c r="I10310">
        <v>106.5</v>
      </c>
      <c r="J10310">
        <v>5.89</v>
      </c>
      <c r="K10310">
        <v>100.61</v>
      </c>
    </row>
    <row r="10311" spans="1:11" x14ac:dyDescent="0.3">
      <c r="A10311" t="s">
        <v>900</v>
      </c>
      <c r="B10311" s="2">
        <v>46081</v>
      </c>
      <c r="C10311">
        <v>460303.49</v>
      </c>
      <c r="D10311">
        <v>2185.67</v>
      </c>
      <c r="E10311">
        <v>713.33</v>
      </c>
      <c r="F10311">
        <v>7062.4</v>
      </c>
      <c r="G10311">
        <v>898.37</v>
      </c>
      <c r="H10311">
        <v>451629.39</v>
      </c>
      <c r="I10311">
        <v>104.49</v>
      </c>
      <c r="J10311">
        <v>5.89</v>
      </c>
      <c r="K10311">
        <v>98.6</v>
      </c>
    </row>
    <row r="10312" spans="1:11" x14ac:dyDescent="0.3">
      <c r="A10312" t="s">
        <v>900</v>
      </c>
      <c r="B10312" s="2">
        <v>46112</v>
      </c>
      <c r="C10312">
        <v>451629.39</v>
      </c>
      <c r="D10312">
        <v>2144.4899999999998</v>
      </c>
      <c r="E10312">
        <v>699.89</v>
      </c>
      <c r="F10312">
        <v>6929.31</v>
      </c>
      <c r="G10312">
        <v>881.44</v>
      </c>
      <c r="H10312">
        <v>443118.75</v>
      </c>
      <c r="I10312">
        <v>102.52</v>
      </c>
      <c r="J10312">
        <v>5.89</v>
      </c>
      <c r="K10312">
        <v>96.63</v>
      </c>
    </row>
    <row r="10313" spans="1:11" x14ac:dyDescent="0.3">
      <c r="A10313" t="s">
        <v>900</v>
      </c>
      <c r="B10313" s="2">
        <v>46142</v>
      </c>
      <c r="C10313">
        <v>443118.75</v>
      </c>
      <c r="D10313">
        <v>2104.08</v>
      </c>
      <c r="E10313">
        <v>686.7</v>
      </c>
      <c r="F10313">
        <v>6798.74</v>
      </c>
      <c r="G10313">
        <v>864.83</v>
      </c>
      <c r="H10313">
        <v>434768.48</v>
      </c>
      <c r="I10313">
        <v>100.59</v>
      </c>
      <c r="J10313">
        <v>5.89</v>
      </c>
      <c r="K10313">
        <v>94.7</v>
      </c>
    </row>
    <row r="10314" spans="1:11" x14ac:dyDescent="0.3">
      <c r="A10314" t="s">
        <v>900</v>
      </c>
      <c r="B10314" s="2">
        <v>46173</v>
      </c>
      <c r="C10314">
        <v>434768.48</v>
      </c>
      <c r="D10314">
        <v>2064.4299999999998</v>
      </c>
      <c r="E10314">
        <v>673.76</v>
      </c>
      <c r="F10314">
        <v>6670.62</v>
      </c>
      <c r="G10314">
        <v>848.54</v>
      </c>
      <c r="H10314">
        <v>426575.57</v>
      </c>
      <c r="I10314">
        <v>98.7</v>
      </c>
      <c r="J10314">
        <v>5.89</v>
      </c>
      <c r="K10314">
        <v>92.81</v>
      </c>
    </row>
    <row r="10315" spans="1:11" x14ac:dyDescent="0.3">
      <c r="A10315" t="s">
        <v>900</v>
      </c>
      <c r="B10315" s="2">
        <v>46203</v>
      </c>
      <c r="C10315">
        <v>426575.57</v>
      </c>
      <c r="D10315">
        <v>2025.52</v>
      </c>
      <c r="E10315">
        <v>661.06</v>
      </c>
      <c r="F10315">
        <v>6544.92</v>
      </c>
      <c r="G10315">
        <v>832.55</v>
      </c>
      <c r="H10315">
        <v>418537.05</v>
      </c>
      <c r="I10315">
        <v>96.84</v>
      </c>
      <c r="J10315">
        <v>5.89</v>
      </c>
      <c r="K10315">
        <v>90.95</v>
      </c>
    </row>
    <row r="10316" spans="1:11" x14ac:dyDescent="0.3">
      <c r="A10316" t="s">
        <v>900</v>
      </c>
      <c r="B10316" s="2">
        <v>46234</v>
      </c>
      <c r="C10316">
        <v>418537.05</v>
      </c>
      <c r="D10316">
        <v>1987.35</v>
      </c>
      <c r="E10316">
        <v>648.6</v>
      </c>
      <c r="F10316">
        <v>6421.58</v>
      </c>
      <c r="G10316">
        <v>816.86</v>
      </c>
      <c r="H10316">
        <v>410650.01</v>
      </c>
      <c r="I10316">
        <v>95.01</v>
      </c>
      <c r="J10316">
        <v>5.89</v>
      </c>
      <c r="K10316">
        <v>89.12</v>
      </c>
    </row>
    <row r="10317" spans="1:11" x14ac:dyDescent="0.3">
      <c r="A10317" t="s">
        <v>900</v>
      </c>
      <c r="B10317" s="2">
        <v>46265</v>
      </c>
      <c r="C10317">
        <v>410650.01</v>
      </c>
      <c r="D10317">
        <v>1949.9</v>
      </c>
      <c r="E10317">
        <v>636.38</v>
      </c>
      <c r="F10317">
        <v>6300.57</v>
      </c>
      <c r="G10317">
        <v>801.46</v>
      </c>
      <c r="H10317">
        <v>402911.59</v>
      </c>
      <c r="I10317">
        <v>93.22</v>
      </c>
      <c r="J10317">
        <v>5.89</v>
      </c>
      <c r="K10317">
        <v>87.33</v>
      </c>
    </row>
    <row r="10318" spans="1:11" x14ac:dyDescent="0.3">
      <c r="A10318" t="s">
        <v>900</v>
      </c>
      <c r="B10318" s="2">
        <v>46295</v>
      </c>
      <c r="C10318">
        <v>402911.59</v>
      </c>
      <c r="D10318">
        <v>1913.16</v>
      </c>
      <c r="E10318">
        <v>624.39</v>
      </c>
      <c r="F10318">
        <v>6181.84</v>
      </c>
      <c r="G10318">
        <v>786.36</v>
      </c>
      <c r="H10318">
        <v>395319</v>
      </c>
      <c r="I10318">
        <v>91.46</v>
      </c>
      <c r="J10318">
        <v>5.89</v>
      </c>
      <c r="K10318">
        <v>85.58</v>
      </c>
    </row>
    <row r="10319" spans="1:11" x14ac:dyDescent="0.3">
      <c r="A10319" t="s">
        <v>900</v>
      </c>
      <c r="B10319" s="2">
        <v>46326</v>
      </c>
      <c r="C10319">
        <v>395319</v>
      </c>
      <c r="D10319">
        <v>1877.11</v>
      </c>
      <c r="E10319">
        <v>612.62</v>
      </c>
      <c r="F10319">
        <v>6065.35</v>
      </c>
      <c r="G10319">
        <v>771.54</v>
      </c>
      <c r="H10319">
        <v>387869.49</v>
      </c>
      <c r="I10319">
        <v>89.74</v>
      </c>
      <c r="J10319">
        <v>5.89</v>
      </c>
      <c r="K10319">
        <v>83.85</v>
      </c>
    </row>
    <row r="10320" spans="1:11" x14ac:dyDescent="0.3">
      <c r="A10320" t="s">
        <v>900</v>
      </c>
      <c r="B10320" s="2">
        <v>46356</v>
      </c>
      <c r="C10320">
        <v>387869.49</v>
      </c>
      <c r="D10320">
        <v>1841.73</v>
      </c>
      <c r="E10320">
        <v>601.08000000000004</v>
      </c>
      <c r="F10320">
        <v>5951.05</v>
      </c>
      <c r="G10320">
        <v>757</v>
      </c>
      <c r="H10320">
        <v>380560.36</v>
      </c>
      <c r="I10320">
        <v>88.05</v>
      </c>
      <c r="J10320">
        <v>5.89</v>
      </c>
      <c r="K10320">
        <v>82.16</v>
      </c>
    </row>
    <row r="10321" spans="1:11" x14ac:dyDescent="0.3">
      <c r="A10321" t="s">
        <v>900</v>
      </c>
      <c r="B10321" s="2">
        <v>46387</v>
      </c>
      <c r="C10321">
        <v>380560.36</v>
      </c>
      <c r="D10321">
        <v>1807.03</v>
      </c>
      <c r="E10321">
        <v>589.75</v>
      </c>
      <c r="F10321">
        <v>5838.91</v>
      </c>
      <c r="G10321">
        <v>742.74</v>
      </c>
      <c r="H10321">
        <v>373388.96</v>
      </c>
      <c r="I10321">
        <v>86.39</v>
      </c>
      <c r="J10321">
        <v>5.89</v>
      </c>
      <c r="K10321">
        <v>80.5</v>
      </c>
    </row>
    <row r="10322" spans="1:11" x14ac:dyDescent="0.3">
      <c r="A10322" t="s">
        <v>901</v>
      </c>
      <c r="B10322" s="2">
        <v>46053</v>
      </c>
      <c r="C10322">
        <v>521832.3</v>
      </c>
      <c r="D10322">
        <v>2945.74</v>
      </c>
      <c r="E10322">
        <v>537.45000000000005</v>
      </c>
      <c r="F10322">
        <v>5501.98</v>
      </c>
      <c r="G10322">
        <v>1174.72</v>
      </c>
      <c r="H10322">
        <v>514618.15</v>
      </c>
      <c r="I10322">
        <v>107.96</v>
      </c>
      <c r="J10322">
        <v>7.73</v>
      </c>
      <c r="K10322">
        <v>100.24</v>
      </c>
    </row>
    <row r="10323" spans="1:11" x14ac:dyDescent="0.3">
      <c r="A10323" t="s">
        <v>901</v>
      </c>
      <c r="B10323" s="2">
        <v>46081</v>
      </c>
      <c r="C10323">
        <v>514618.15</v>
      </c>
      <c r="D10323">
        <v>2905.02</v>
      </c>
      <c r="E10323">
        <v>530.02</v>
      </c>
      <c r="F10323">
        <v>5425.91</v>
      </c>
      <c r="G10323">
        <v>1158.48</v>
      </c>
      <c r="H10323">
        <v>507503.74</v>
      </c>
      <c r="I10323">
        <v>106.47</v>
      </c>
      <c r="J10323">
        <v>7.73</v>
      </c>
      <c r="K10323">
        <v>98.74</v>
      </c>
    </row>
    <row r="10324" spans="1:11" x14ac:dyDescent="0.3">
      <c r="A10324" t="s">
        <v>901</v>
      </c>
      <c r="B10324" s="2">
        <v>46112</v>
      </c>
      <c r="C10324">
        <v>507503.74</v>
      </c>
      <c r="D10324">
        <v>2864.86</v>
      </c>
      <c r="E10324">
        <v>522.69000000000005</v>
      </c>
      <c r="F10324">
        <v>5350.9</v>
      </c>
      <c r="G10324">
        <v>1142.46</v>
      </c>
      <c r="H10324">
        <v>500487.67999999999</v>
      </c>
      <c r="I10324">
        <v>105</v>
      </c>
      <c r="J10324">
        <v>7.73</v>
      </c>
      <c r="K10324">
        <v>97.27</v>
      </c>
    </row>
    <row r="10325" spans="1:11" x14ac:dyDescent="0.3">
      <c r="A10325" t="s">
        <v>901</v>
      </c>
      <c r="B10325" s="2">
        <v>46142</v>
      </c>
      <c r="C10325">
        <v>500487.67999999999</v>
      </c>
      <c r="D10325">
        <v>2825.25</v>
      </c>
      <c r="E10325">
        <v>515.47</v>
      </c>
      <c r="F10325">
        <v>5276.93</v>
      </c>
      <c r="G10325">
        <v>1126.67</v>
      </c>
      <c r="H10325">
        <v>493568.62</v>
      </c>
      <c r="I10325">
        <v>103.55</v>
      </c>
      <c r="J10325">
        <v>7.73</v>
      </c>
      <c r="K10325">
        <v>95.82</v>
      </c>
    </row>
    <row r="10326" spans="1:11" x14ac:dyDescent="0.3">
      <c r="A10326" t="s">
        <v>901</v>
      </c>
      <c r="B10326" s="2">
        <v>46173</v>
      </c>
      <c r="C10326">
        <v>493568.62</v>
      </c>
      <c r="D10326">
        <v>2786.19</v>
      </c>
      <c r="E10326">
        <v>508.34</v>
      </c>
      <c r="F10326">
        <v>5203.9799999999996</v>
      </c>
      <c r="G10326">
        <v>1111.0899999999999</v>
      </c>
      <c r="H10326">
        <v>486745.21</v>
      </c>
      <c r="I10326">
        <v>102.12</v>
      </c>
      <c r="J10326">
        <v>7.73</v>
      </c>
      <c r="K10326">
        <v>94.39</v>
      </c>
    </row>
    <row r="10327" spans="1:11" x14ac:dyDescent="0.3">
      <c r="A10327" t="s">
        <v>901</v>
      </c>
      <c r="B10327" s="2">
        <v>46203</v>
      </c>
      <c r="C10327">
        <v>486745.21</v>
      </c>
      <c r="D10327">
        <v>2747.68</v>
      </c>
      <c r="E10327">
        <v>501.31</v>
      </c>
      <c r="F10327">
        <v>5132.03</v>
      </c>
      <c r="G10327">
        <v>1095.73</v>
      </c>
      <c r="H10327">
        <v>480016.13</v>
      </c>
      <c r="I10327">
        <v>100.7</v>
      </c>
      <c r="J10327">
        <v>7.73</v>
      </c>
      <c r="K10327">
        <v>92.98</v>
      </c>
    </row>
    <row r="10328" spans="1:11" x14ac:dyDescent="0.3">
      <c r="A10328" t="s">
        <v>901</v>
      </c>
      <c r="B10328" s="2">
        <v>46234</v>
      </c>
      <c r="C10328">
        <v>480016.13</v>
      </c>
      <c r="D10328">
        <v>2709.69</v>
      </c>
      <c r="E10328">
        <v>494.38</v>
      </c>
      <c r="F10328">
        <v>5061.09</v>
      </c>
      <c r="G10328">
        <v>1080.58</v>
      </c>
      <c r="H10328">
        <v>473380.08</v>
      </c>
      <c r="I10328">
        <v>99.31</v>
      </c>
      <c r="J10328">
        <v>7.73</v>
      </c>
      <c r="K10328">
        <v>91.59</v>
      </c>
    </row>
    <row r="10329" spans="1:11" x14ac:dyDescent="0.3">
      <c r="A10329" t="s">
        <v>901</v>
      </c>
      <c r="B10329" s="2">
        <v>46265</v>
      </c>
      <c r="C10329">
        <v>473380.08</v>
      </c>
      <c r="D10329">
        <v>2672.23</v>
      </c>
      <c r="E10329">
        <v>487.55</v>
      </c>
      <c r="F10329">
        <v>4991.12</v>
      </c>
      <c r="G10329">
        <v>1065.6500000000001</v>
      </c>
      <c r="H10329">
        <v>466835.76</v>
      </c>
      <c r="I10329">
        <v>97.94</v>
      </c>
      <c r="J10329">
        <v>7.73</v>
      </c>
      <c r="K10329">
        <v>90.21</v>
      </c>
    </row>
    <row r="10330" spans="1:11" x14ac:dyDescent="0.3">
      <c r="A10330" t="s">
        <v>901</v>
      </c>
      <c r="B10330" s="2">
        <v>46295</v>
      </c>
      <c r="C10330">
        <v>466835.76</v>
      </c>
      <c r="D10330">
        <v>2635.29</v>
      </c>
      <c r="E10330">
        <v>480.81</v>
      </c>
      <c r="F10330">
        <v>4922.12</v>
      </c>
      <c r="G10330">
        <v>1050.9100000000001</v>
      </c>
      <c r="H10330">
        <v>460381.93</v>
      </c>
      <c r="I10330">
        <v>96.59</v>
      </c>
      <c r="J10330">
        <v>7.73</v>
      </c>
      <c r="K10330">
        <v>88.86</v>
      </c>
    </row>
    <row r="10331" spans="1:11" x14ac:dyDescent="0.3">
      <c r="A10331" t="s">
        <v>901</v>
      </c>
      <c r="B10331" s="2">
        <v>46326</v>
      </c>
      <c r="C10331">
        <v>460381.93</v>
      </c>
      <c r="D10331">
        <v>2598.86</v>
      </c>
      <c r="E10331">
        <v>474.16</v>
      </c>
      <c r="F10331">
        <v>4854.07</v>
      </c>
      <c r="G10331">
        <v>1036.3900000000001</v>
      </c>
      <c r="H10331">
        <v>454017.31</v>
      </c>
      <c r="I10331">
        <v>95.25</v>
      </c>
      <c r="J10331">
        <v>7.73</v>
      </c>
      <c r="K10331">
        <v>87.52</v>
      </c>
    </row>
    <row r="10332" spans="1:11" x14ac:dyDescent="0.3">
      <c r="A10332" t="s">
        <v>901</v>
      </c>
      <c r="B10332" s="2">
        <v>46356</v>
      </c>
      <c r="C10332">
        <v>454017.31</v>
      </c>
      <c r="D10332">
        <v>2562.9299999999998</v>
      </c>
      <c r="E10332">
        <v>467.6</v>
      </c>
      <c r="F10332">
        <v>4786.97</v>
      </c>
      <c r="G10332">
        <v>1022.06</v>
      </c>
      <c r="H10332">
        <v>447740.68</v>
      </c>
      <c r="I10332">
        <v>93.93</v>
      </c>
      <c r="J10332">
        <v>7.73</v>
      </c>
      <c r="K10332">
        <v>86.21</v>
      </c>
    </row>
    <row r="10333" spans="1:11" x14ac:dyDescent="0.3">
      <c r="A10333" t="s">
        <v>901</v>
      </c>
      <c r="B10333" s="2">
        <v>46387</v>
      </c>
      <c r="C10333">
        <v>447740.68</v>
      </c>
      <c r="D10333">
        <v>2527.5</v>
      </c>
      <c r="E10333">
        <v>461.14</v>
      </c>
      <c r="F10333">
        <v>4720.79</v>
      </c>
      <c r="G10333">
        <v>1007.93</v>
      </c>
      <c r="H10333">
        <v>441550.83</v>
      </c>
      <c r="I10333">
        <v>92.63</v>
      </c>
      <c r="J10333">
        <v>7.73</v>
      </c>
      <c r="K10333">
        <v>84.91</v>
      </c>
    </row>
    <row r="10334" spans="1:11" x14ac:dyDescent="0.3">
      <c r="A10334" t="s">
        <v>902</v>
      </c>
      <c r="B10334" s="2">
        <v>46053</v>
      </c>
      <c r="C10334">
        <v>444037.98</v>
      </c>
      <c r="D10334">
        <v>2209.83</v>
      </c>
      <c r="E10334">
        <v>477.59</v>
      </c>
      <c r="F10334">
        <v>2802.17</v>
      </c>
      <c r="G10334">
        <v>567.6</v>
      </c>
      <c r="H10334">
        <v>440190.62</v>
      </c>
      <c r="I10334">
        <v>92.11</v>
      </c>
      <c r="J10334">
        <v>7.92</v>
      </c>
      <c r="K10334">
        <v>84.19</v>
      </c>
    </row>
    <row r="10335" spans="1:11" x14ac:dyDescent="0.3">
      <c r="A10335" t="s">
        <v>902</v>
      </c>
      <c r="B10335" s="2">
        <v>46081</v>
      </c>
      <c r="C10335">
        <v>440190.62</v>
      </c>
      <c r="D10335">
        <v>2190.6799999999998</v>
      </c>
      <c r="E10335">
        <v>473.45</v>
      </c>
      <c r="F10335">
        <v>2777.89</v>
      </c>
      <c r="G10335">
        <v>562.67999999999995</v>
      </c>
      <c r="H10335">
        <v>436376.59</v>
      </c>
      <c r="I10335">
        <v>91.31</v>
      </c>
      <c r="J10335">
        <v>7.92</v>
      </c>
      <c r="K10335">
        <v>83.39</v>
      </c>
    </row>
    <row r="10336" spans="1:11" x14ac:dyDescent="0.3">
      <c r="A10336" t="s">
        <v>902</v>
      </c>
      <c r="B10336" s="2">
        <v>46112</v>
      </c>
      <c r="C10336">
        <v>436376.59</v>
      </c>
      <c r="D10336">
        <v>2171.6999999999998</v>
      </c>
      <c r="E10336">
        <v>469.35</v>
      </c>
      <c r="F10336">
        <v>2753.82</v>
      </c>
      <c r="G10336">
        <v>557.79999999999995</v>
      </c>
      <c r="H10336">
        <v>432595.61</v>
      </c>
      <c r="I10336">
        <v>90.52</v>
      </c>
      <c r="J10336">
        <v>7.92</v>
      </c>
      <c r="K10336">
        <v>82.6</v>
      </c>
    </row>
    <row r="10337" spans="1:11" x14ac:dyDescent="0.3">
      <c r="A10337" t="s">
        <v>902</v>
      </c>
      <c r="B10337" s="2">
        <v>46142</v>
      </c>
      <c r="C10337">
        <v>432595.61</v>
      </c>
      <c r="D10337">
        <v>2152.88</v>
      </c>
      <c r="E10337">
        <v>465.28</v>
      </c>
      <c r="F10337">
        <v>2729.96</v>
      </c>
      <c r="G10337">
        <v>552.97</v>
      </c>
      <c r="H10337">
        <v>428847.4</v>
      </c>
      <c r="I10337">
        <v>89.73</v>
      </c>
      <c r="J10337">
        <v>7.92</v>
      </c>
      <c r="K10337">
        <v>81.819999999999993</v>
      </c>
    </row>
    <row r="10338" spans="1:11" x14ac:dyDescent="0.3">
      <c r="A10338" t="s">
        <v>902</v>
      </c>
      <c r="B10338" s="2">
        <v>46173</v>
      </c>
      <c r="C10338">
        <v>428847.4</v>
      </c>
      <c r="D10338">
        <v>2134.23</v>
      </c>
      <c r="E10338">
        <v>461.25</v>
      </c>
      <c r="F10338">
        <v>2706.31</v>
      </c>
      <c r="G10338">
        <v>548.17999999999995</v>
      </c>
      <c r="H10338">
        <v>425131.65</v>
      </c>
      <c r="I10338">
        <v>88.96</v>
      </c>
      <c r="J10338">
        <v>7.92</v>
      </c>
      <c r="K10338">
        <v>81.040000000000006</v>
      </c>
    </row>
    <row r="10339" spans="1:11" x14ac:dyDescent="0.3">
      <c r="A10339" t="s">
        <v>902</v>
      </c>
      <c r="B10339" s="2">
        <v>46203</v>
      </c>
      <c r="C10339">
        <v>425131.65</v>
      </c>
      <c r="D10339">
        <v>2115.7399999999998</v>
      </c>
      <c r="E10339">
        <v>457.25</v>
      </c>
      <c r="F10339">
        <v>2682.86</v>
      </c>
      <c r="G10339">
        <v>543.42999999999995</v>
      </c>
      <c r="H10339">
        <v>421448.11</v>
      </c>
      <c r="I10339">
        <v>88.19</v>
      </c>
      <c r="J10339">
        <v>7.92</v>
      </c>
      <c r="K10339">
        <v>80.27</v>
      </c>
    </row>
    <row r="10340" spans="1:11" x14ac:dyDescent="0.3">
      <c r="A10340" t="s">
        <v>902</v>
      </c>
      <c r="B10340" s="2">
        <v>46234</v>
      </c>
      <c r="C10340">
        <v>421448.11</v>
      </c>
      <c r="D10340">
        <v>2097.41</v>
      </c>
      <c r="E10340">
        <v>453.29</v>
      </c>
      <c r="F10340">
        <v>2659.62</v>
      </c>
      <c r="G10340">
        <v>538.72</v>
      </c>
      <c r="H10340">
        <v>417796.47</v>
      </c>
      <c r="I10340">
        <v>87.42</v>
      </c>
      <c r="J10340">
        <v>7.92</v>
      </c>
      <c r="K10340">
        <v>79.510000000000005</v>
      </c>
    </row>
    <row r="10341" spans="1:11" x14ac:dyDescent="0.3">
      <c r="A10341" t="s">
        <v>902</v>
      </c>
      <c r="B10341" s="2">
        <v>46265</v>
      </c>
      <c r="C10341">
        <v>417796.47</v>
      </c>
      <c r="D10341">
        <v>2079.23</v>
      </c>
      <c r="E10341">
        <v>449.37</v>
      </c>
      <c r="F10341">
        <v>2636.57</v>
      </c>
      <c r="G10341">
        <v>534.04999999999995</v>
      </c>
      <c r="H10341">
        <v>414176.48</v>
      </c>
      <c r="I10341">
        <v>86.66</v>
      </c>
      <c r="J10341">
        <v>7.92</v>
      </c>
      <c r="K10341">
        <v>78.75</v>
      </c>
    </row>
    <row r="10342" spans="1:11" x14ac:dyDescent="0.3">
      <c r="A10342" t="s">
        <v>902</v>
      </c>
      <c r="B10342" s="2">
        <v>46295</v>
      </c>
      <c r="C10342">
        <v>414176.48</v>
      </c>
      <c r="D10342">
        <v>2061.2199999999998</v>
      </c>
      <c r="E10342">
        <v>445.47</v>
      </c>
      <c r="F10342">
        <v>2613.73</v>
      </c>
      <c r="G10342">
        <v>529.42999999999995</v>
      </c>
      <c r="H10342">
        <v>410587.86</v>
      </c>
      <c r="I10342">
        <v>85.91</v>
      </c>
      <c r="J10342">
        <v>7.92</v>
      </c>
      <c r="K10342">
        <v>78</v>
      </c>
    </row>
    <row r="10343" spans="1:11" x14ac:dyDescent="0.3">
      <c r="A10343" t="s">
        <v>902</v>
      </c>
      <c r="B10343" s="2">
        <v>46326</v>
      </c>
      <c r="C10343">
        <v>410587.86</v>
      </c>
      <c r="D10343">
        <v>2043.36</v>
      </c>
      <c r="E10343">
        <v>441.61</v>
      </c>
      <c r="F10343">
        <v>2591.08</v>
      </c>
      <c r="G10343">
        <v>524.84</v>
      </c>
      <c r="H10343">
        <v>407030.32</v>
      </c>
      <c r="I10343">
        <v>85.17</v>
      </c>
      <c r="J10343">
        <v>7.92</v>
      </c>
      <c r="K10343">
        <v>77.25</v>
      </c>
    </row>
    <row r="10344" spans="1:11" x14ac:dyDescent="0.3">
      <c r="A10344" t="s">
        <v>902</v>
      </c>
      <c r="B10344" s="2">
        <v>46356</v>
      </c>
      <c r="C10344">
        <v>407030.32</v>
      </c>
      <c r="D10344">
        <v>2025.65</v>
      </c>
      <c r="E10344">
        <v>437.79</v>
      </c>
      <c r="F10344">
        <v>2568.63</v>
      </c>
      <c r="G10344">
        <v>520.29</v>
      </c>
      <c r="H10344">
        <v>403503.62</v>
      </c>
      <c r="I10344">
        <v>84.43</v>
      </c>
      <c r="J10344">
        <v>7.92</v>
      </c>
      <c r="K10344">
        <v>76.52</v>
      </c>
    </row>
    <row r="10345" spans="1:11" x14ac:dyDescent="0.3">
      <c r="A10345" t="s">
        <v>902</v>
      </c>
      <c r="B10345" s="2">
        <v>46387</v>
      </c>
      <c r="C10345">
        <v>403503.62</v>
      </c>
      <c r="D10345">
        <v>2008.1</v>
      </c>
      <c r="E10345">
        <v>433.99</v>
      </c>
      <c r="F10345">
        <v>2546.37</v>
      </c>
      <c r="G10345">
        <v>515.78</v>
      </c>
      <c r="H10345">
        <v>400007.46</v>
      </c>
      <c r="I10345">
        <v>83.7</v>
      </c>
      <c r="J10345">
        <v>7.92</v>
      </c>
      <c r="K10345">
        <v>75.78</v>
      </c>
    </row>
    <row r="10346" spans="1:11" x14ac:dyDescent="0.3">
      <c r="A10346" t="s">
        <v>903</v>
      </c>
      <c r="B10346" s="2">
        <v>46053</v>
      </c>
      <c r="C10346">
        <v>296626.12</v>
      </c>
      <c r="D10346">
        <v>1417.87</v>
      </c>
      <c r="E10346">
        <v>416.25</v>
      </c>
      <c r="F10346">
        <v>2541.9499999999998</v>
      </c>
      <c r="G10346">
        <v>142.06</v>
      </c>
      <c r="H10346">
        <v>293525.84999999998</v>
      </c>
      <c r="I10346">
        <v>61.47</v>
      </c>
      <c r="J10346">
        <v>5.0199999999999996</v>
      </c>
      <c r="K10346">
        <v>56.46</v>
      </c>
    </row>
    <row r="10347" spans="1:11" x14ac:dyDescent="0.3">
      <c r="A10347" t="s">
        <v>903</v>
      </c>
      <c r="B10347" s="2">
        <v>46081</v>
      </c>
      <c r="C10347">
        <v>293525.84999999998</v>
      </c>
      <c r="D10347">
        <v>1403.05</v>
      </c>
      <c r="E10347">
        <v>411.9</v>
      </c>
      <c r="F10347">
        <v>2515.39</v>
      </c>
      <c r="G10347">
        <v>140.58000000000001</v>
      </c>
      <c r="H10347">
        <v>290457.99</v>
      </c>
      <c r="I10347">
        <v>60.83</v>
      </c>
      <c r="J10347">
        <v>5.0199999999999996</v>
      </c>
      <c r="K10347">
        <v>55.81</v>
      </c>
    </row>
    <row r="10348" spans="1:11" x14ac:dyDescent="0.3">
      <c r="A10348" t="s">
        <v>903</v>
      </c>
      <c r="B10348" s="2">
        <v>46112</v>
      </c>
      <c r="C10348">
        <v>290457.99</v>
      </c>
      <c r="D10348">
        <v>1388.39</v>
      </c>
      <c r="E10348">
        <v>407.59</v>
      </c>
      <c r="F10348">
        <v>2489.1</v>
      </c>
      <c r="G10348">
        <v>139.11000000000001</v>
      </c>
      <c r="H10348">
        <v>287422.19</v>
      </c>
      <c r="I10348">
        <v>60.2</v>
      </c>
      <c r="J10348">
        <v>5.0199999999999996</v>
      </c>
      <c r="K10348">
        <v>55.18</v>
      </c>
    </row>
    <row r="10349" spans="1:11" x14ac:dyDescent="0.3">
      <c r="A10349" t="s">
        <v>903</v>
      </c>
      <c r="B10349" s="2">
        <v>46142</v>
      </c>
      <c r="C10349">
        <v>287422.19</v>
      </c>
      <c r="D10349">
        <v>1373.88</v>
      </c>
      <c r="E10349">
        <v>403.33</v>
      </c>
      <c r="F10349">
        <v>2463.08</v>
      </c>
      <c r="G10349">
        <v>137.66</v>
      </c>
      <c r="H10349">
        <v>284418.12</v>
      </c>
      <c r="I10349">
        <v>59.57</v>
      </c>
      <c r="J10349">
        <v>5.0199999999999996</v>
      </c>
      <c r="K10349">
        <v>54.55</v>
      </c>
    </row>
    <row r="10350" spans="1:11" x14ac:dyDescent="0.3">
      <c r="A10350" t="s">
        <v>903</v>
      </c>
      <c r="B10350" s="2">
        <v>46173</v>
      </c>
      <c r="C10350">
        <v>284418.12</v>
      </c>
      <c r="D10350">
        <v>1359.52</v>
      </c>
      <c r="E10350">
        <v>399.12</v>
      </c>
      <c r="F10350">
        <v>2437.34</v>
      </c>
      <c r="G10350">
        <v>136.22</v>
      </c>
      <c r="H10350">
        <v>281445.45</v>
      </c>
      <c r="I10350">
        <v>58.94</v>
      </c>
      <c r="J10350">
        <v>5.0199999999999996</v>
      </c>
      <c r="K10350">
        <v>53.93</v>
      </c>
    </row>
    <row r="10351" spans="1:11" x14ac:dyDescent="0.3">
      <c r="A10351" t="s">
        <v>903</v>
      </c>
      <c r="B10351" s="2">
        <v>46203</v>
      </c>
      <c r="C10351">
        <v>281445.45</v>
      </c>
      <c r="D10351">
        <v>1345.31</v>
      </c>
      <c r="E10351">
        <v>394.95</v>
      </c>
      <c r="F10351">
        <v>2411.86</v>
      </c>
      <c r="G10351">
        <v>134.79</v>
      </c>
      <c r="H10351">
        <v>278503.84999999998</v>
      </c>
      <c r="I10351">
        <v>58.33</v>
      </c>
      <c r="J10351">
        <v>5.0199999999999996</v>
      </c>
      <c r="K10351">
        <v>53.31</v>
      </c>
    </row>
    <row r="10352" spans="1:11" x14ac:dyDescent="0.3">
      <c r="A10352" t="s">
        <v>903</v>
      </c>
      <c r="B10352" s="2">
        <v>46234</v>
      </c>
      <c r="C10352">
        <v>278503.84999999998</v>
      </c>
      <c r="D10352">
        <v>1331.25</v>
      </c>
      <c r="E10352">
        <v>390.82</v>
      </c>
      <c r="F10352">
        <v>2386.65</v>
      </c>
      <c r="G10352">
        <v>133.38</v>
      </c>
      <c r="H10352">
        <v>275592.99</v>
      </c>
      <c r="I10352">
        <v>57.72</v>
      </c>
      <c r="J10352">
        <v>5.0199999999999996</v>
      </c>
      <c r="K10352">
        <v>52.7</v>
      </c>
    </row>
    <row r="10353" spans="1:11" x14ac:dyDescent="0.3">
      <c r="A10353" t="s">
        <v>903</v>
      </c>
      <c r="B10353" s="2">
        <v>46265</v>
      </c>
      <c r="C10353">
        <v>275592.99</v>
      </c>
      <c r="D10353">
        <v>1317.33</v>
      </c>
      <c r="E10353">
        <v>386.73</v>
      </c>
      <c r="F10353">
        <v>2361.71</v>
      </c>
      <c r="G10353">
        <v>131.99</v>
      </c>
      <c r="H10353">
        <v>272712.56</v>
      </c>
      <c r="I10353">
        <v>57.12</v>
      </c>
      <c r="J10353">
        <v>5.0199999999999996</v>
      </c>
      <c r="K10353">
        <v>52.1</v>
      </c>
    </row>
    <row r="10354" spans="1:11" x14ac:dyDescent="0.3">
      <c r="A10354" t="s">
        <v>903</v>
      </c>
      <c r="B10354" s="2">
        <v>46295</v>
      </c>
      <c r="C10354">
        <v>272712.56</v>
      </c>
      <c r="D10354">
        <v>1303.57</v>
      </c>
      <c r="E10354">
        <v>382.69</v>
      </c>
      <c r="F10354">
        <v>2337.0300000000002</v>
      </c>
      <c r="G10354">
        <v>130.61000000000001</v>
      </c>
      <c r="H10354">
        <v>269862.23</v>
      </c>
      <c r="I10354">
        <v>56.52</v>
      </c>
      <c r="J10354">
        <v>5.0199999999999996</v>
      </c>
      <c r="K10354">
        <v>51.5</v>
      </c>
    </row>
    <row r="10355" spans="1:11" x14ac:dyDescent="0.3">
      <c r="A10355" t="s">
        <v>903</v>
      </c>
      <c r="B10355" s="2">
        <v>46326</v>
      </c>
      <c r="C10355">
        <v>269862.23</v>
      </c>
      <c r="D10355">
        <v>1289.94</v>
      </c>
      <c r="E10355">
        <v>378.69</v>
      </c>
      <c r="F10355">
        <v>2312.6</v>
      </c>
      <c r="G10355">
        <v>129.25</v>
      </c>
      <c r="H10355">
        <v>267041.69</v>
      </c>
      <c r="I10355">
        <v>55.93</v>
      </c>
      <c r="J10355">
        <v>5.0199999999999996</v>
      </c>
      <c r="K10355">
        <v>50.91</v>
      </c>
    </row>
    <row r="10356" spans="1:11" x14ac:dyDescent="0.3">
      <c r="A10356" t="s">
        <v>903</v>
      </c>
      <c r="B10356" s="2">
        <v>46356</v>
      </c>
      <c r="C10356">
        <v>267041.69</v>
      </c>
      <c r="D10356">
        <v>1276.46</v>
      </c>
      <c r="E10356">
        <v>374.73</v>
      </c>
      <c r="F10356">
        <v>2288.4299999999998</v>
      </c>
      <c r="G10356">
        <v>127.89</v>
      </c>
      <c r="H10356">
        <v>264250.64</v>
      </c>
      <c r="I10356">
        <v>55.34</v>
      </c>
      <c r="J10356">
        <v>5.0199999999999996</v>
      </c>
      <c r="K10356">
        <v>50.33</v>
      </c>
    </row>
    <row r="10357" spans="1:11" x14ac:dyDescent="0.3">
      <c r="A10357" t="s">
        <v>903</v>
      </c>
      <c r="B10357" s="2">
        <v>46387</v>
      </c>
      <c r="C10357">
        <v>264250.64</v>
      </c>
      <c r="D10357">
        <v>1263.1199999999999</v>
      </c>
      <c r="E10357">
        <v>370.82</v>
      </c>
      <c r="F10357">
        <v>2264.5100000000002</v>
      </c>
      <c r="G10357">
        <v>126.56</v>
      </c>
      <c r="H10357">
        <v>261488.75</v>
      </c>
      <c r="I10357">
        <v>54.76</v>
      </c>
      <c r="J10357">
        <v>5.0199999999999996</v>
      </c>
      <c r="K10357">
        <v>49.75</v>
      </c>
    </row>
    <row r="10358" spans="1:11" x14ac:dyDescent="0.3">
      <c r="A10358" t="s">
        <v>904</v>
      </c>
      <c r="B10358" s="2">
        <v>46053</v>
      </c>
      <c r="C10358">
        <v>232647.53</v>
      </c>
      <c r="D10358">
        <v>1414.88</v>
      </c>
      <c r="E10358">
        <v>269.98</v>
      </c>
      <c r="F10358">
        <v>1060.78</v>
      </c>
      <c r="G10358">
        <v>778.51</v>
      </c>
      <c r="H10358">
        <v>230538.27</v>
      </c>
      <c r="I10358">
        <v>48.25</v>
      </c>
      <c r="J10358">
        <v>5.48</v>
      </c>
      <c r="K10358">
        <v>42.77</v>
      </c>
    </row>
    <row r="10359" spans="1:11" x14ac:dyDescent="0.3">
      <c r="A10359" t="s">
        <v>904</v>
      </c>
      <c r="B10359" s="2">
        <v>46081</v>
      </c>
      <c r="C10359">
        <v>230538.27</v>
      </c>
      <c r="D10359">
        <v>1402.06</v>
      </c>
      <c r="E10359">
        <v>267.52999999999997</v>
      </c>
      <c r="F10359">
        <v>1051.1600000000001</v>
      </c>
      <c r="G10359">
        <v>771.45</v>
      </c>
      <c r="H10359">
        <v>228448.13</v>
      </c>
      <c r="I10359">
        <v>47.81</v>
      </c>
      <c r="J10359">
        <v>5.48</v>
      </c>
      <c r="K10359">
        <v>42.34</v>
      </c>
    </row>
    <row r="10360" spans="1:11" x14ac:dyDescent="0.3">
      <c r="A10360" t="s">
        <v>904</v>
      </c>
      <c r="B10360" s="2">
        <v>46112</v>
      </c>
      <c r="C10360">
        <v>228448.13</v>
      </c>
      <c r="D10360">
        <v>1389.35</v>
      </c>
      <c r="E10360">
        <v>265.10000000000002</v>
      </c>
      <c r="F10360">
        <v>1041.6300000000001</v>
      </c>
      <c r="G10360">
        <v>764.46</v>
      </c>
      <c r="H10360">
        <v>226376.94</v>
      </c>
      <c r="I10360">
        <v>47.38</v>
      </c>
      <c r="J10360">
        <v>5.48</v>
      </c>
      <c r="K10360">
        <v>41.9</v>
      </c>
    </row>
    <row r="10361" spans="1:11" x14ac:dyDescent="0.3">
      <c r="A10361" t="s">
        <v>904</v>
      </c>
      <c r="B10361" s="2">
        <v>46142</v>
      </c>
      <c r="C10361">
        <v>226376.94</v>
      </c>
      <c r="D10361">
        <v>1376.75</v>
      </c>
      <c r="E10361">
        <v>262.7</v>
      </c>
      <c r="F10361">
        <v>1032.19</v>
      </c>
      <c r="G10361">
        <v>757.52</v>
      </c>
      <c r="H10361">
        <v>224324.53</v>
      </c>
      <c r="I10361">
        <v>46.95</v>
      </c>
      <c r="J10361">
        <v>5.48</v>
      </c>
      <c r="K10361">
        <v>41.47</v>
      </c>
    </row>
    <row r="10362" spans="1:11" x14ac:dyDescent="0.3">
      <c r="A10362" t="s">
        <v>904</v>
      </c>
      <c r="B10362" s="2">
        <v>46173</v>
      </c>
      <c r="C10362">
        <v>224324.53</v>
      </c>
      <c r="D10362">
        <v>1364.27</v>
      </c>
      <c r="E10362">
        <v>260.32</v>
      </c>
      <c r="F10362">
        <v>1022.83</v>
      </c>
      <c r="G10362">
        <v>750.66</v>
      </c>
      <c r="H10362">
        <v>222290.73</v>
      </c>
      <c r="I10362">
        <v>46.52</v>
      </c>
      <c r="J10362">
        <v>5.48</v>
      </c>
      <c r="K10362">
        <v>41.05</v>
      </c>
    </row>
    <row r="10363" spans="1:11" x14ac:dyDescent="0.3">
      <c r="A10363" t="s">
        <v>904</v>
      </c>
      <c r="B10363" s="2">
        <v>46203</v>
      </c>
      <c r="C10363">
        <v>222290.73</v>
      </c>
      <c r="D10363">
        <v>1351.9</v>
      </c>
      <c r="E10363">
        <v>257.95999999999998</v>
      </c>
      <c r="F10363">
        <v>1013.55</v>
      </c>
      <c r="G10363">
        <v>743.85</v>
      </c>
      <c r="H10363">
        <v>220275.36</v>
      </c>
      <c r="I10363">
        <v>46.1</v>
      </c>
      <c r="J10363">
        <v>5.48</v>
      </c>
      <c r="K10363">
        <v>40.619999999999997</v>
      </c>
    </row>
    <row r="10364" spans="1:11" x14ac:dyDescent="0.3">
      <c r="A10364" t="s">
        <v>904</v>
      </c>
      <c r="B10364" s="2">
        <v>46234</v>
      </c>
      <c r="C10364">
        <v>220275.36</v>
      </c>
      <c r="D10364">
        <v>1339.64</v>
      </c>
      <c r="E10364">
        <v>255.62</v>
      </c>
      <c r="F10364">
        <v>1004.37</v>
      </c>
      <c r="G10364">
        <v>737.11</v>
      </c>
      <c r="H10364">
        <v>218278.27</v>
      </c>
      <c r="I10364">
        <v>45.68</v>
      </c>
      <c r="J10364">
        <v>5.48</v>
      </c>
      <c r="K10364">
        <v>40.21</v>
      </c>
    </row>
    <row r="10365" spans="1:11" x14ac:dyDescent="0.3">
      <c r="A10365" t="s">
        <v>904</v>
      </c>
      <c r="B10365" s="2">
        <v>46265</v>
      </c>
      <c r="C10365">
        <v>218278.27</v>
      </c>
      <c r="D10365">
        <v>1327.5</v>
      </c>
      <c r="E10365">
        <v>253.3</v>
      </c>
      <c r="F10365">
        <v>995.26</v>
      </c>
      <c r="G10365">
        <v>730.42</v>
      </c>
      <c r="H10365">
        <v>216299.29</v>
      </c>
      <c r="I10365">
        <v>45.27</v>
      </c>
      <c r="J10365">
        <v>5.48</v>
      </c>
      <c r="K10365">
        <v>39.79</v>
      </c>
    </row>
    <row r="10366" spans="1:11" x14ac:dyDescent="0.3">
      <c r="A10366" t="s">
        <v>904</v>
      </c>
      <c r="B10366" s="2">
        <v>46295</v>
      </c>
      <c r="C10366">
        <v>216299.29</v>
      </c>
      <c r="D10366">
        <v>1315.46</v>
      </c>
      <c r="E10366">
        <v>251.01</v>
      </c>
      <c r="F10366">
        <v>986.24</v>
      </c>
      <c r="G10366">
        <v>723.8</v>
      </c>
      <c r="H10366">
        <v>214338.24</v>
      </c>
      <c r="I10366">
        <v>44.86</v>
      </c>
      <c r="J10366">
        <v>5.48</v>
      </c>
      <c r="K10366">
        <v>39.380000000000003</v>
      </c>
    </row>
    <row r="10367" spans="1:11" x14ac:dyDescent="0.3">
      <c r="A10367" t="s">
        <v>904</v>
      </c>
      <c r="B10367" s="2">
        <v>46326</v>
      </c>
      <c r="C10367">
        <v>214338.24</v>
      </c>
      <c r="D10367">
        <v>1303.53</v>
      </c>
      <c r="E10367">
        <v>248.73</v>
      </c>
      <c r="F10367">
        <v>977.29</v>
      </c>
      <c r="G10367">
        <v>717.24</v>
      </c>
      <c r="H10367">
        <v>212394.98</v>
      </c>
      <c r="I10367">
        <v>44.45</v>
      </c>
      <c r="J10367">
        <v>5.48</v>
      </c>
      <c r="K10367">
        <v>38.979999999999997</v>
      </c>
    </row>
    <row r="10368" spans="1:11" x14ac:dyDescent="0.3">
      <c r="A10368" t="s">
        <v>904</v>
      </c>
      <c r="B10368" s="2">
        <v>46356</v>
      </c>
      <c r="C10368">
        <v>212394.98</v>
      </c>
      <c r="D10368">
        <v>1291.72</v>
      </c>
      <c r="E10368">
        <v>246.48</v>
      </c>
      <c r="F10368">
        <v>968.43</v>
      </c>
      <c r="G10368">
        <v>710.74</v>
      </c>
      <c r="H10368">
        <v>210469.33</v>
      </c>
      <c r="I10368">
        <v>44.05</v>
      </c>
      <c r="J10368">
        <v>5.48</v>
      </c>
      <c r="K10368">
        <v>38.57</v>
      </c>
    </row>
    <row r="10369" spans="1:11" x14ac:dyDescent="0.3">
      <c r="A10369" t="s">
        <v>904</v>
      </c>
      <c r="B10369" s="2">
        <v>46387</v>
      </c>
      <c r="C10369">
        <v>210469.33</v>
      </c>
      <c r="D10369">
        <v>1280</v>
      </c>
      <c r="E10369">
        <v>244.24</v>
      </c>
      <c r="F10369">
        <v>959.65</v>
      </c>
      <c r="G10369">
        <v>704.29</v>
      </c>
      <c r="H10369">
        <v>208561.15</v>
      </c>
      <c r="I10369">
        <v>43.65</v>
      </c>
      <c r="J10369">
        <v>5.48</v>
      </c>
      <c r="K10369">
        <v>38.17</v>
      </c>
    </row>
    <row r="10370" spans="1:11" x14ac:dyDescent="0.3">
      <c r="A10370" t="s">
        <v>905</v>
      </c>
      <c r="B10370" s="2">
        <v>46053</v>
      </c>
      <c r="C10370">
        <v>171031.33</v>
      </c>
      <c r="D10370">
        <v>907.18</v>
      </c>
      <c r="E10370">
        <v>478.48</v>
      </c>
      <c r="F10370">
        <v>2628.82</v>
      </c>
      <c r="G10370">
        <v>568.19000000000005</v>
      </c>
      <c r="H10370">
        <v>167355.84</v>
      </c>
      <c r="I10370">
        <v>35.25</v>
      </c>
      <c r="J10370">
        <v>6.6</v>
      </c>
      <c r="K10370">
        <v>28.65</v>
      </c>
    </row>
    <row r="10371" spans="1:11" x14ac:dyDescent="0.3">
      <c r="A10371" t="s">
        <v>905</v>
      </c>
      <c r="B10371" s="2">
        <v>46081</v>
      </c>
      <c r="C10371">
        <v>167355.84</v>
      </c>
      <c r="D10371">
        <v>887.68</v>
      </c>
      <c r="E10371">
        <v>468.19</v>
      </c>
      <c r="F10371">
        <v>2572.33</v>
      </c>
      <c r="G10371">
        <v>555.98</v>
      </c>
      <c r="H10371">
        <v>163759.35</v>
      </c>
      <c r="I10371">
        <v>34.49</v>
      </c>
      <c r="J10371">
        <v>6.6</v>
      </c>
      <c r="K10371">
        <v>27.89</v>
      </c>
    </row>
    <row r="10372" spans="1:11" x14ac:dyDescent="0.3">
      <c r="A10372" t="s">
        <v>905</v>
      </c>
      <c r="B10372" s="2">
        <v>46112</v>
      </c>
      <c r="C10372">
        <v>163759.35</v>
      </c>
      <c r="D10372">
        <v>868.61</v>
      </c>
      <c r="E10372">
        <v>458.13</v>
      </c>
      <c r="F10372">
        <v>2517.0500000000002</v>
      </c>
      <c r="G10372">
        <v>544.03</v>
      </c>
      <c r="H10372">
        <v>160240.14000000001</v>
      </c>
      <c r="I10372">
        <v>33.75</v>
      </c>
      <c r="J10372">
        <v>6.6</v>
      </c>
      <c r="K10372">
        <v>27.15</v>
      </c>
    </row>
    <row r="10373" spans="1:11" x14ac:dyDescent="0.3">
      <c r="A10373" t="s">
        <v>905</v>
      </c>
      <c r="B10373" s="2">
        <v>46142</v>
      </c>
      <c r="C10373">
        <v>160240.14000000001</v>
      </c>
      <c r="D10373">
        <v>849.94</v>
      </c>
      <c r="E10373">
        <v>448.29</v>
      </c>
      <c r="F10373">
        <v>2462.96</v>
      </c>
      <c r="G10373">
        <v>532.34</v>
      </c>
      <c r="H10373">
        <v>156796.56</v>
      </c>
      <c r="I10373">
        <v>33.020000000000003</v>
      </c>
      <c r="J10373">
        <v>6.6</v>
      </c>
      <c r="K10373">
        <v>26.43</v>
      </c>
    </row>
    <row r="10374" spans="1:11" x14ac:dyDescent="0.3">
      <c r="A10374" t="s">
        <v>905</v>
      </c>
      <c r="B10374" s="2">
        <v>46173</v>
      </c>
      <c r="C10374">
        <v>156796.56</v>
      </c>
      <c r="D10374">
        <v>831.68</v>
      </c>
      <c r="E10374">
        <v>438.65</v>
      </c>
      <c r="F10374">
        <v>2410.0300000000002</v>
      </c>
      <c r="G10374">
        <v>520.9</v>
      </c>
      <c r="H10374">
        <v>153426.98000000001</v>
      </c>
      <c r="I10374">
        <v>32.31</v>
      </c>
      <c r="J10374">
        <v>6.6</v>
      </c>
      <c r="K10374">
        <v>25.72</v>
      </c>
    </row>
    <row r="10375" spans="1:11" x14ac:dyDescent="0.3">
      <c r="A10375" t="s">
        <v>905</v>
      </c>
      <c r="B10375" s="2">
        <v>46203</v>
      </c>
      <c r="C10375">
        <v>153426.98000000001</v>
      </c>
      <c r="D10375">
        <v>813.8</v>
      </c>
      <c r="E10375">
        <v>429.23</v>
      </c>
      <c r="F10375">
        <v>2358.23</v>
      </c>
      <c r="G10375">
        <v>509.7</v>
      </c>
      <c r="H10375">
        <v>150129.81</v>
      </c>
      <c r="I10375">
        <v>31.62</v>
      </c>
      <c r="J10375">
        <v>6.6</v>
      </c>
      <c r="K10375">
        <v>25.02</v>
      </c>
    </row>
    <row r="10376" spans="1:11" x14ac:dyDescent="0.3">
      <c r="A10376" t="s">
        <v>905</v>
      </c>
      <c r="B10376" s="2">
        <v>46234</v>
      </c>
      <c r="C10376">
        <v>150129.81</v>
      </c>
      <c r="D10376">
        <v>796.31</v>
      </c>
      <c r="E10376">
        <v>420</v>
      </c>
      <c r="F10376">
        <v>2307.56</v>
      </c>
      <c r="G10376">
        <v>498.75</v>
      </c>
      <c r="H10376">
        <v>146903.5</v>
      </c>
      <c r="I10376">
        <v>30.94</v>
      </c>
      <c r="J10376">
        <v>6.6</v>
      </c>
      <c r="K10376">
        <v>24.34</v>
      </c>
    </row>
    <row r="10377" spans="1:11" x14ac:dyDescent="0.3">
      <c r="A10377" t="s">
        <v>905</v>
      </c>
      <c r="B10377" s="2">
        <v>46265</v>
      </c>
      <c r="C10377">
        <v>146903.5</v>
      </c>
      <c r="D10377">
        <v>779.2</v>
      </c>
      <c r="E10377">
        <v>410.98</v>
      </c>
      <c r="F10377">
        <v>2257.9699999999998</v>
      </c>
      <c r="G10377">
        <v>488.03</v>
      </c>
      <c r="H10377">
        <v>143746.53</v>
      </c>
      <c r="I10377">
        <v>30.28</v>
      </c>
      <c r="J10377">
        <v>6.6</v>
      </c>
      <c r="K10377">
        <v>23.68</v>
      </c>
    </row>
    <row r="10378" spans="1:11" x14ac:dyDescent="0.3">
      <c r="A10378" t="s">
        <v>905</v>
      </c>
      <c r="B10378" s="2">
        <v>46295</v>
      </c>
      <c r="C10378">
        <v>143746.53</v>
      </c>
      <c r="D10378">
        <v>762.46</v>
      </c>
      <c r="E10378">
        <v>402.15</v>
      </c>
      <c r="F10378">
        <v>2209.44</v>
      </c>
      <c r="G10378">
        <v>477.54</v>
      </c>
      <c r="H10378">
        <v>140657.4</v>
      </c>
      <c r="I10378">
        <v>29.63</v>
      </c>
      <c r="J10378">
        <v>6.6</v>
      </c>
      <c r="K10378">
        <v>23.03</v>
      </c>
    </row>
    <row r="10379" spans="1:11" x14ac:dyDescent="0.3">
      <c r="A10379" t="s">
        <v>905</v>
      </c>
      <c r="B10379" s="2">
        <v>46326</v>
      </c>
      <c r="C10379">
        <v>140657.4</v>
      </c>
      <c r="D10379">
        <v>746.07</v>
      </c>
      <c r="E10379">
        <v>393.5</v>
      </c>
      <c r="F10379">
        <v>2161.96</v>
      </c>
      <c r="G10379">
        <v>467.28</v>
      </c>
      <c r="H10379">
        <v>137634.65</v>
      </c>
      <c r="I10379">
        <v>28.99</v>
      </c>
      <c r="J10379">
        <v>6.6</v>
      </c>
      <c r="K10379">
        <v>22.39</v>
      </c>
    </row>
    <row r="10380" spans="1:11" x14ac:dyDescent="0.3">
      <c r="A10380" t="s">
        <v>905</v>
      </c>
      <c r="B10380" s="2">
        <v>46356</v>
      </c>
      <c r="C10380">
        <v>137634.65</v>
      </c>
      <c r="D10380">
        <v>730.04</v>
      </c>
      <c r="E10380">
        <v>385.05</v>
      </c>
      <c r="F10380">
        <v>2115.5</v>
      </c>
      <c r="G10380">
        <v>457.24</v>
      </c>
      <c r="H10380">
        <v>134676.87</v>
      </c>
      <c r="I10380">
        <v>28.37</v>
      </c>
      <c r="J10380">
        <v>6.6</v>
      </c>
      <c r="K10380">
        <v>21.77</v>
      </c>
    </row>
    <row r="10381" spans="1:11" x14ac:dyDescent="0.3">
      <c r="A10381" t="s">
        <v>905</v>
      </c>
      <c r="B10381" s="2">
        <v>46387</v>
      </c>
      <c r="C10381">
        <v>134676.87</v>
      </c>
      <c r="D10381">
        <v>714.35</v>
      </c>
      <c r="E10381">
        <v>376.77</v>
      </c>
      <c r="F10381">
        <v>2070.04</v>
      </c>
      <c r="G10381">
        <v>447.41</v>
      </c>
      <c r="H10381">
        <v>131782.64000000001</v>
      </c>
      <c r="I10381">
        <v>27.76</v>
      </c>
      <c r="J10381">
        <v>6.6</v>
      </c>
      <c r="K10381">
        <v>21.16</v>
      </c>
    </row>
    <row r="10382" spans="1:11" x14ac:dyDescent="0.3">
      <c r="A10382" t="s">
        <v>906</v>
      </c>
      <c r="B10382" s="2">
        <v>46053</v>
      </c>
      <c r="C10382">
        <v>233229.66</v>
      </c>
      <c r="D10382">
        <v>1174.1199999999999</v>
      </c>
      <c r="E10382">
        <v>1288.4100000000001</v>
      </c>
      <c r="F10382">
        <v>1076.9100000000001</v>
      </c>
      <c r="G10382">
        <v>151.68</v>
      </c>
      <c r="H10382">
        <v>230712.65</v>
      </c>
      <c r="I10382">
        <v>48.33</v>
      </c>
      <c r="J10382">
        <v>6.19</v>
      </c>
      <c r="K10382">
        <v>42.14</v>
      </c>
    </row>
    <row r="10383" spans="1:11" x14ac:dyDescent="0.3">
      <c r="A10383" t="s">
        <v>906</v>
      </c>
      <c r="B10383" s="2">
        <v>46081</v>
      </c>
      <c r="C10383">
        <v>230712.65</v>
      </c>
      <c r="D10383">
        <v>1161.45</v>
      </c>
      <c r="E10383">
        <v>1274.51</v>
      </c>
      <c r="F10383">
        <v>1065.29</v>
      </c>
      <c r="G10383">
        <v>150.04</v>
      </c>
      <c r="H10383">
        <v>228222.81</v>
      </c>
      <c r="I10383">
        <v>47.81</v>
      </c>
      <c r="J10383">
        <v>6.19</v>
      </c>
      <c r="K10383">
        <v>41.62</v>
      </c>
    </row>
    <row r="10384" spans="1:11" x14ac:dyDescent="0.3">
      <c r="A10384" t="s">
        <v>906</v>
      </c>
      <c r="B10384" s="2">
        <v>46112</v>
      </c>
      <c r="C10384">
        <v>228222.81</v>
      </c>
      <c r="D10384">
        <v>1148.9100000000001</v>
      </c>
      <c r="E10384">
        <v>1260.75</v>
      </c>
      <c r="F10384">
        <v>1053.8</v>
      </c>
      <c r="G10384">
        <v>148.41999999999999</v>
      </c>
      <c r="H10384">
        <v>225759.84</v>
      </c>
      <c r="I10384">
        <v>47.29</v>
      </c>
      <c r="J10384">
        <v>6.19</v>
      </c>
      <c r="K10384">
        <v>41.1</v>
      </c>
    </row>
    <row r="10385" spans="1:11" x14ac:dyDescent="0.3">
      <c r="A10385" t="s">
        <v>906</v>
      </c>
      <c r="B10385" s="2">
        <v>46142</v>
      </c>
      <c r="C10385">
        <v>225759.84</v>
      </c>
      <c r="D10385">
        <v>1136.51</v>
      </c>
      <c r="E10385">
        <v>1247.1500000000001</v>
      </c>
      <c r="F10385">
        <v>1042.42</v>
      </c>
      <c r="G10385">
        <v>146.82</v>
      </c>
      <c r="H10385">
        <v>223323.45</v>
      </c>
      <c r="I10385">
        <v>46.78</v>
      </c>
      <c r="J10385">
        <v>6.19</v>
      </c>
      <c r="K10385">
        <v>40.590000000000003</v>
      </c>
    </row>
    <row r="10386" spans="1:11" x14ac:dyDescent="0.3">
      <c r="A10386" t="s">
        <v>906</v>
      </c>
      <c r="B10386" s="2">
        <v>46173</v>
      </c>
      <c r="C10386">
        <v>223323.45</v>
      </c>
      <c r="D10386">
        <v>1124.25</v>
      </c>
      <c r="E10386">
        <v>1233.69</v>
      </c>
      <c r="F10386">
        <v>1031.17</v>
      </c>
      <c r="G10386">
        <v>145.24</v>
      </c>
      <c r="H10386">
        <v>220913.35</v>
      </c>
      <c r="I10386">
        <v>46.27</v>
      </c>
      <c r="J10386">
        <v>6.19</v>
      </c>
      <c r="K10386">
        <v>40.090000000000003</v>
      </c>
    </row>
    <row r="10387" spans="1:11" x14ac:dyDescent="0.3">
      <c r="A10387" t="s">
        <v>906</v>
      </c>
      <c r="B10387" s="2">
        <v>46203</v>
      </c>
      <c r="C10387">
        <v>220913.35</v>
      </c>
      <c r="D10387">
        <v>1112.1099999999999</v>
      </c>
      <c r="E10387">
        <v>1220.3699999999999</v>
      </c>
      <c r="F10387">
        <v>1020.04</v>
      </c>
      <c r="G10387">
        <v>143.66999999999999</v>
      </c>
      <c r="H10387">
        <v>218529.26</v>
      </c>
      <c r="I10387">
        <v>45.78</v>
      </c>
      <c r="J10387">
        <v>6.19</v>
      </c>
      <c r="K10387">
        <v>39.590000000000003</v>
      </c>
    </row>
    <row r="10388" spans="1:11" x14ac:dyDescent="0.3">
      <c r="A10388" t="s">
        <v>906</v>
      </c>
      <c r="B10388" s="2">
        <v>46234</v>
      </c>
      <c r="C10388">
        <v>218529.26</v>
      </c>
      <c r="D10388">
        <v>1100.1099999999999</v>
      </c>
      <c r="E10388">
        <v>1207.2</v>
      </c>
      <c r="F10388">
        <v>1009.04</v>
      </c>
      <c r="G10388">
        <v>142.12</v>
      </c>
      <c r="H10388">
        <v>216170.9</v>
      </c>
      <c r="I10388">
        <v>45.28</v>
      </c>
      <c r="J10388">
        <v>6.19</v>
      </c>
      <c r="K10388">
        <v>39.1</v>
      </c>
    </row>
    <row r="10389" spans="1:11" x14ac:dyDescent="0.3">
      <c r="A10389" t="s">
        <v>906</v>
      </c>
      <c r="B10389" s="2">
        <v>46265</v>
      </c>
      <c r="C10389">
        <v>216170.9</v>
      </c>
      <c r="D10389">
        <v>1088.24</v>
      </c>
      <c r="E10389">
        <v>1194.18</v>
      </c>
      <c r="F10389">
        <v>998.15</v>
      </c>
      <c r="G10389">
        <v>140.59</v>
      </c>
      <c r="H10389">
        <v>213837.99</v>
      </c>
      <c r="I10389">
        <v>44.79</v>
      </c>
      <c r="J10389">
        <v>6.19</v>
      </c>
      <c r="K10389">
        <v>38.61</v>
      </c>
    </row>
    <row r="10390" spans="1:11" x14ac:dyDescent="0.3">
      <c r="A10390" t="s">
        <v>906</v>
      </c>
      <c r="B10390" s="2">
        <v>46295</v>
      </c>
      <c r="C10390">
        <v>213837.99</v>
      </c>
      <c r="D10390">
        <v>1076.5</v>
      </c>
      <c r="E10390">
        <v>1181.29</v>
      </c>
      <c r="F10390">
        <v>987.37</v>
      </c>
      <c r="G10390">
        <v>139.07</v>
      </c>
      <c r="H10390">
        <v>211530.26</v>
      </c>
      <c r="I10390">
        <v>44.31</v>
      </c>
      <c r="J10390">
        <v>6.19</v>
      </c>
      <c r="K10390">
        <v>38.119999999999997</v>
      </c>
    </row>
    <row r="10391" spans="1:11" x14ac:dyDescent="0.3">
      <c r="A10391" t="s">
        <v>906</v>
      </c>
      <c r="B10391" s="2">
        <v>46326</v>
      </c>
      <c r="C10391">
        <v>211530.26</v>
      </c>
      <c r="D10391">
        <v>1064.8800000000001</v>
      </c>
      <c r="E10391">
        <v>1168.54</v>
      </c>
      <c r="F10391">
        <v>976.72</v>
      </c>
      <c r="G10391">
        <v>137.57</v>
      </c>
      <c r="H10391">
        <v>209247.43</v>
      </c>
      <c r="I10391">
        <v>43.83</v>
      </c>
      <c r="J10391">
        <v>6.19</v>
      </c>
      <c r="K10391">
        <v>37.65</v>
      </c>
    </row>
    <row r="10392" spans="1:11" x14ac:dyDescent="0.3">
      <c r="A10392" t="s">
        <v>906</v>
      </c>
      <c r="B10392" s="2">
        <v>46356</v>
      </c>
      <c r="C10392">
        <v>209247.43</v>
      </c>
      <c r="D10392">
        <v>1053.3900000000001</v>
      </c>
      <c r="E10392">
        <v>1155.93</v>
      </c>
      <c r="F10392">
        <v>966.18</v>
      </c>
      <c r="G10392">
        <v>136.08000000000001</v>
      </c>
      <c r="H10392">
        <v>206989.24</v>
      </c>
      <c r="I10392">
        <v>43.36</v>
      </c>
      <c r="J10392">
        <v>6.19</v>
      </c>
      <c r="K10392">
        <v>37.17</v>
      </c>
    </row>
    <row r="10393" spans="1:11" x14ac:dyDescent="0.3">
      <c r="A10393" t="s">
        <v>906</v>
      </c>
      <c r="B10393" s="2">
        <v>46387</v>
      </c>
      <c r="C10393">
        <v>206989.24</v>
      </c>
      <c r="D10393">
        <v>1042.02</v>
      </c>
      <c r="E10393">
        <v>1143.45</v>
      </c>
      <c r="F10393">
        <v>955.75</v>
      </c>
      <c r="G10393">
        <v>134.62</v>
      </c>
      <c r="H10393">
        <v>204755.42</v>
      </c>
      <c r="I10393">
        <v>42.89</v>
      </c>
      <c r="J10393">
        <v>6.19</v>
      </c>
      <c r="K10393">
        <v>36.700000000000003</v>
      </c>
    </row>
    <row r="10394" spans="1:11" x14ac:dyDescent="0.3">
      <c r="A10394" t="s">
        <v>907</v>
      </c>
      <c r="B10394" s="2">
        <v>46053</v>
      </c>
      <c r="C10394">
        <v>317712</v>
      </c>
      <c r="D10394">
        <v>1785.28</v>
      </c>
      <c r="E10394">
        <v>1241.99</v>
      </c>
      <c r="F10394">
        <v>2847.97</v>
      </c>
      <c r="G10394">
        <v>693.54</v>
      </c>
      <c r="H10394">
        <v>312928.5</v>
      </c>
      <c r="I10394">
        <v>72.260000000000005</v>
      </c>
      <c r="J10394">
        <v>6.04</v>
      </c>
      <c r="K10394">
        <v>66.22</v>
      </c>
    </row>
    <row r="10395" spans="1:11" x14ac:dyDescent="0.3">
      <c r="A10395" t="s">
        <v>907</v>
      </c>
      <c r="B10395" s="2">
        <v>46081</v>
      </c>
      <c r="C10395">
        <v>312928.5</v>
      </c>
      <c r="D10395">
        <v>1758.4</v>
      </c>
      <c r="E10395">
        <v>1223.29</v>
      </c>
      <c r="F10395">
        <v>2805.09</v>
      </c>
      <c r="G10395">
        <v>683.1</v>
      </c>
      <c r="H10395">
        <v>308217.02</v>
      </c>
      <c r="I10395">
        <v>71.17</v>
      </c>
      <c r="J10395">
        <v>6.04</v>
      </c>
      <c r="K10395">
        <v>65.14</v>
      </c>
    </row>
    <row r="10396" spans="1:11" x14ac:dyDescent="0.3">
      <c r="A10396" t="s">
        <v>907</v>
      </c>
      <c r="B10396" s="2">
        <v>46112</v>
      </c>
      <c r="C10396">
        <v>308217.02</v>
      </c>
      <c r="D10396">
        <v>1731.92</v>
      </c>
      <c r="E10396">
        <v>1204.8699999999999</v>
      </c>
      <c r="F10396">
        <v>2762.86</v>
      </c>
      <c r="G10396">
        <v>672.81</v>
      </c>
      <c r="H10396">
        <v>303576.48</v>
      </c>
      <c r="I10396">
        <v>70.099999999999994</v>
      </c>
      <c r="J10396">
        <v>6.04</v>
      </c>
      <c r="K10396">
        <v>64.069999999999993</v>
      </c>
    </row>
    <row r="10397" spans="1:11" x14ac:dyDescent="0.3">
      <c r="A10397" t="s">
        <v>907</v>
      </c>
      <c r="B10397" s="2">
        <v>46142</v>
      </c>
      <c r="C10397">
        <v>303576.48</v>
      </c>
      <c r="D10397">
        <v>1705.85</v>
      </c>
      <c r="E10397">
        <v>1186.73</v>
      </c>
      <c r="F10397">
        <v>2721.26</v>
      </c>
      <c r="G10397">
        <v>662.68</v>
      </c>
      <c r="H10397">
        <v>299005.81</v>
      </c>
      <c r="I10397">
        <v>69.05</v>
      </c>
      <c r="J10397">
        <v>6.04</v>
      </c>
      <c r="K10397">
        <v>63.01</v>
      </c>
    </row>
    <row r="10398" spans="1:11" x14ac:dyDescent="0.3">
      <c r="A10398" t="s">
        <v>907</v>
      </c>
      <c r="B10398" s="2">
        <v>46173</v>
      </c>
      <c r="C10398">
        <v>299005.81</v>
      </c>
      <c r="D10398">
        <v>1680.16</v>
      </c>
      <c r="E10398">
        <v>1168.8599999999999</v>
      </c>
      <c r="F10398">
        <v>2680.29</v>
      </c>
      <c r="G10398">
        <v>652.70000000000005</v>
      </c>
      <c r="H10398">
        <v>294503.95</v>
      </c>
      <c r="I10398">
        <v>68.010000000000005</v>
      </c>
      <c r="J10398">
        <v>6.04</v>
      </c>
      <c r="K10398">
        <v>61.97</v>
      </c>
    </row>
    <row r="10399" spans="1:11" x14ac:dyDescent="0.3">
      <c r="A10399" t="s">
        <v>907</v>
      </c>
      <c r="B10399" s="2">
        <v>46203</v>
      </c>
      <c r="C10399">
        <v>294503.95</v>
      </c>
      <c r="D10399">
        <v>1654.87</v>
      </c>
      <c r="E10399">
        <v>1151.26</v>
      </c>
      <c r="F10399">
        <v>2639.94</v>
      </c>
      <c r="G10399">
        <v>642.88</v>
      </c>
      <c r="H10399">
        <v>290069.88</v>
      </c>
      <c r="I10399">
        <v>66.98</v>
      </c>
      <c r="J10399">
        <v>6.04</v>
      </c>
      <c r="K10399">
        <v>60.95</v>
      </c>
    </row>
    <row r="10400" spans="1:11" x14ac:dyDescent="0.3">
      <c r="A10400" t="s">
        <v>907</v>
      </c>
      <c r="B10400" s="2">
        <v>46234</v>
      </c>
      <c r="C10400">
        <v>290069.88</v>
      </c>
      <c r="D10400">
        <v>1629.95</v>
      </c>
      <c r="E10400">
        <v>1133.93</v>
      </c>
      <c r="F10400">
        <v>2600.19</v>
      </c>
      <c r="G10400">
        <v>633.20000000000005</v>
      </c>
      <c r="H10400">
        <v>285702.56</v>
      </c>
      <c r="I10400">
        <v>65.97</v>
      </c>
      <c r="J10400">
        <v>6.04</v>
      </c>
      <c r="K10400">
        <v>59.94</v>
      </c>
    </row>
    <row r="10401" spans="1:11" x14ac:dyDescent="0.3">
      <c r="A10401" t="s">
        <v>907</v>
      </c>
      <c r="B10401" s="2">
        <v>46265</v>
      </c>
      <c r="C10401">
        <v>285702.56</v>
      </c>
      <c r="D10401">
        <v>1605.41</v>
      </c>
      <c r="E10401">
        <v>1116.8599999999999</v>
      </c>
      <c r="F10401">
        <v>2561.04</v>
      </c>
      <c r="G10401">
        <v>623.66</v>
      </c>
      <c r="H10401">
        <v>281401</v>
      </c>
      <c r="I10401">
        <v>64.98</v>
      </c>
      <c r="J10401">
        <v>6.04</v>
      </c>
      <c r="K10401">
        <v>58.94</v>
      </c>
    </row>
    <row r="10402" spans="1:11" x14ac:dyDescent="0.3">
      <c r="A10402" t="s">
        <v>907</v>
      </c>
      <c r="B10402" s="2">
        <v>46295</v>
      </c>
      <c r="C10402">
        <v>281401</v>
      </c>
      <c r="D10402">
        <v>1581.24</v>
      </c>
      <c r="E10402">
        <v>1100.04</v>
      </c>
      <c r="F10402">
        <v>2522.48</v>
      </c>
      <c r="G10402">
        <v>614.27</v>
      </c>
      <c r="H10402">
        <v>277164.2</v>
      </c>
      <c r="I10402">
        <v>64</v>
      </c>
      <c r="J10402">
        <v>6.04</v>
      </c>
      <c r="K10402">
        <v>57.97</v>
      </c>
    </row>
    <row r="10403" spans="1:11" x14ac:dyDescent="0.3">
      <c r="A10403" t="s">
        <v>907</v>
      </c>
      <c r="B10403" s="2">
        <v>46326</v>
      </c>
      <c r="C10403">
        <v>277164.2</v>
      </c>
      <c r="D10403">
        <v>1557.43</v>
      </c>
      <c r="E10403">
        <v>1083.48</v>
      </c>
      <c r="F10403">
        <v>2484.5</v>
      </c>
      <c r="G10403">
        <v>605.03</v>
      </c>
      <c r="H10403">
        <v>272991.19</v>
      </c>
      <c r="I10403">
        <v>63.04</v>
      </c>
      <c r="J10403">
        <v>6.04</v>
      </c>
      <c r="K10403">
        <v>57</v>
      </c>
    </row>
    <row r="10404" spans="1:11" x14ac:dyDescent="0.3">
      <c r="A10404" t="s">
        <v>907</v>
      </c>
      <c r="B10404" s="2">
        <v>46356</v>
      </c>
      <c r="C10404">
        <v>272991.19</v>
      </c>
      <c r="D10404">
        <v>1533.98</v>
      </c>
      <c r="E10404">
        <v>1067.17</v>
      </c>
      <c r="F10404">
        <v>2447.1</v>
      </c>
      <c r="G10404">
        <v>595.91999999999996</v>
      </c>
      <c r="H10404">
        <v>268881.02</v>
      </c>
      <c r="I10404">
        <v>62.09</v>
      </c>
      <c r="J10404">
        <v>6.04</v>
      </c>
      <c r="K10404">
        <v>56.05</v>
      </c>
    </row>
    <row r="10405" spans="1:11" x14ac:dyDescent="0.3">
      <c r="A10405" t="s">
        <v>907</v>
      </c>
      <c r="B10405" s="2">
        <v>46387</v>
      </c>
      <c r="C10405">
        <v>268881.02</v>
      </c>
      <c r="D10405">
        <v>1510.89</v>
      </c>
      <c r="E10405">
        <v>1051.0999999999999</v>
      </c>
      <c r="F10405">
        <v>2410.25</v>
      </c>
      <c r="G10405">
        <v>586.94000000000005</v>
      </c>
      <c r="H10405">
        <v>264832.71999999997</v>
      </c>
      <c r="I10405">
        <v>61.15</v>
      </c>
      <c r="J10405">
        <v>6.04</v>
      </c>
      <c r="K10405">
        <v>55.12</v>
      </c>
    </row>
    <row r="10406" spans="1:11" x14ac:dyDescent="0.3">
      <c r="A10406" t="s">
        <v>908</v>
      </c>
      <c r="B10406" s="2">
        <v>46053</v>
      </c>
      <c r="C10406">
        <v>449399.88</v>
      </c>
      <c r="D10406">
        <v>2014.43</v>
      </c>
      <c r="E10406">
        <v>1237.7</v>
      </c>
      <c r="F10406">
        <v>6968.48</v>
      </c>
      <c r="G10406">
        <v>881.57</v>
      </c>
      <c r="H10406">
        <v>440312.14</v>
      </c>
      <c r="I10406">
        <v>92.68</v>
      </c>
      <c r="J10406">
        <v>6.93</v>
      </c>
      <c r="K10406">
        <v>85.75</v>
      </c>
    </row>
    <row r="10407" spans="1:11" x14ac:dyDescent="0.3">
      <c r="A10407" t="s">
        <v>908</v>
      </c>
      <c r="B10407" s="2">
        <v>46081</v>
      </c>
      <c r="C10407">
        <v>440312.14</v>
      </c>
      <c r="D10407">
        <v>1973.7</v>
      </c>
      <c r="E10407">
        <v>1212.67</v>
      </c>
      <c r="F10407">
        <v>6827.56</v>
      </c>
      <c r="G10407">
        <v>863.74</v>
      </c>
      <c r="H10407">
        <v>431408.16</v>
      </c>
      <c r="I10407">
        <v>90.8</v>
      </c>
      <c r="J10407">
        <v>6.93</v>
      </c>
      <c r="K10407">
        <v>83.88</v>
      </c>
    </row>
    <row r="10408" spans="1:11" x14ac:dyDescent="0.3">
      <c r="A10408" t="s">
        <v>908</v>
      </c>
      <c r="B10408" s="2">
        <v>46112</v>
      </c>
      <c r="C10408">
        <v>431408.16</v>
      </c>
      <c r="D10408">
        <v>1933.79</v>
      </c>
      <c r="E10408">
        <v>1188.1500000000001</v>
      </c>
      <c r="F10408">
        <v>6689.49</v>
      </c>
      <c r="G10408">
        <v>846.27</v>
      </c>
      <c r="H10408">
        <v>422684.25</v>
      </c>
      <c r="I10408">
        <v>88.97</v>
      </c>
      <c r="J10408">
        <v>6.93</v>
      </c>
      <c r="K10408">
        <v>82.04</v>
      </c>
    </row>
    <row r="10409" spans="1:11" x14ac:dyDescent="0.3">
      <c r="A10409" t="s">
        <v>908</v>
      </c>
      <c r="B10409" s="2">
        <v>46142</v>
      </c>
      <c r="C10409">
        <v>422684.25</v>
      </c>
      <c r="D10409">
        <v>1894.68</v>
      </c>
      <c r="E10409">
        <v>1164.1199999999999</v>
      </c>
      <c r="F10409">
        <v>6554.22</v>
      </c>
      <c r="G10409">
        <v>829.16</v>
      </c>
      <c r="H10409">
        <v>414136.75</v>
      </c>
      <c r="I10409">
        <v>87.17</v>
      </c>
      <c r="J10409">
        <v>6.93</v>
      </c>
      <c r="K10409">
        <v>80.239999999999995</v>
      </c>
    </row>
    <row r="10410" spans="1:11" x14ac:dyDescent="0.3">
      <c r="A10410" t="s">
        <v>908</v>
      </c>
      <c r="B10410" s="2">
        <v>46173</v>
      </c>
      <c r="C10410">
        <v>414136.75</v>
      </c>
      <c r="D10410">
        <v>1856.37</v>
      </c>
      <c r="E10410">
        <v>1140.58</v>
      </c>
      <c r="F10410">
        <v>6421.68</v>
      </c>
      <c r="G10410">
        <v>812.39</v>
      </c>
      <c r="H10410">
        <v>405762.09</v>
      </c>
      <c r="I10410">
        <v>85.41</v>
      </c>
      <c r="J10410">
        <v>6.93</v>
      </c>
      <c r="K10410">
        <v>78.48</v>
      </c>
    </row>
    <row r="10411" spans="1:11" x14ac:dyDescent="0.3">
      <c r="A10411" t="s">
        <v>908</v>
      </c>
      <c r="B10411" s="2">
        <v>46203</v>
      </c>
      <c r="C10411">
        <v>405762.09</v>
      </c>
      <c r="D10411">
        <v>1818.83</v>
      </c>
      <c r="E10411">
        <v>1117.52</v>
      </c>
      <c r="F10411">
        <v>6291.82</v>
      </c>
      <c r="G10411">
        <v>795.96</v>
      </c>
      <c r="H10411">
        <v>397556.79</v>
      </c>
      <c r="I10411">
        <v>83.68</v>
      </c>
      <c r="J10411">
        <v>6.93</v>
      </c>
      <c r="K10411">
        <v>76.75</v>
      </c>
    </row>
    <row r="10412" spans="1:11" x14ac:dyDescent="0.3">
      <c r="A10412" t="s">
        <v>908</v>
      </c>
      <c r="B10412" s="2">
        <v>46234</v>
      </c>
      <c r="C10412">
        <v>397556.79</v>
      </c>
      <c r="D10412">
        <v>1782.05</v>
      </c>
      <c r="E10412">
        <v>1094.92</v>
      </c>
      <c r="F10412">
        <v>6164.59</v>
      </c>
      <c r="G10412">
        <v>779.87</v>
      </c>
      <c r="H10412">
        <v>389517.41</v>
      </c>
      <c r="I10412">
        <v>81.99</v>
      </c>
      <c r="J10412">
        <v>6.93</v>
      </c>
      <c r="K10412">
        <v>75.06</v>
      </c>
    </row>
    <row r="10413" spans="1:11" x14ac:dyDescent="0.3">
      <c r="A10413" t="s">
        <v>908</v>
      </c>
      <c r="B10413" s="2">
        <v>46265</v>
      </c>
      <c r="C10413">
        <v>389517.41</v>
      </c>
      <c r="D10413">
        <v>1746.01</v>
      </c>
      <c r="E10413">
        <v>1072.78</v>
      </c>
      <c r="F10413">
        <v>6039.93</v>
      </c>
      <c r="G10413">
        <v>764.1</v>
      </c>
      <c r="H10413">
        <v>381640.61</v>
      </c>
      <c r="I10413">
        <v>80.33</v>
      </c>
      <c r="J10413">
        <v>6.93</v>
      </c>
      <c r="K10413">
        <v>73.400000000000006</v>
      </c>
    </row>
    <row r="10414" spans="1:11" x14ac:dyDescent="0.3">
      <c r="A10414" t="s">
        <v>908</v>
      </c>
      <c r="B10414" s="2">
        <v>46295</v>
      </c>
      <c r="C10414">
        <v>381640.61</v>
      </c>
      <c r="D10414">
        <v>1710.7</v>
      </c>
      <c r="E10414">
        <v>1051.08</v>
      </c>
      <c r="F10414">
        <v>5917.79</v>
      </c>
      <c r="G10414">
        <v>748.65</v>
      </c>
      <c r="H10414">
        <v>373923.09</v>
      </c>
      <c r="I10414">
        <v>78.7</v>
      </c>
      <c r="J10414">
        <v>6.93</v>
      </c>
      <c r="K10414">
        <v>71.78</v>
      </c>
    </row>
    <row r="10415" spans="1:11" x14ac:dyDescent="0.3">
      <c r="A10415" t="s">
        <v>908</v>
      </c>
      <c r="B10415" s="2">
        <v>46326</v>
      </c>
      <c r="C10415">
        <v>373923.09</v>
      </c>
      <c r="D10415">
        <v>1676.11</v>
      </c>
      <c r="E10415">
        <v>1029.83</v>
      </c>
      <c r="F10415">
        <v>5798.12</v>
      </c>
      <c r="G10415">
        <v>733.51</v>
      </c>
      <c r="H10415">
        <v>366361.63</v>
      </c>
      <c r="I10415">
        <v>77.11</v>
      </c>
      <c r="J10415">
        <v>6.93</v>
      </c>
      <c r="K10415">
        <v>70.180000000000007</v>
      </c>
    </row>
    <row r="10416" spans="1:11" x14ac:dyDescent="0.3">
      <c r="A10416" t="s">
        <v>908</v>
      </c>
      <c r="B10416" s="2">
        <v>46356</v>
      </c>
      <c r="C10416">
        <v>366361.63</v>
      </c>
      <c r="D10416">
        <v>1642.22</v>
      </c>
      <c r="E10416">
        <v>1009</v>
      </c>
      <c r="F10416">
        <v>5680.87</v>
      </c>
      <c r="G10416">
        <v>718.67</v>
      </c>
      <c r="H10416">
        <v>358953.09</v>
      </c>
      <c r="I10416">
        <v>75.55</v>
      </c>
      <c r="J10416">
        <v>6.93</v>
      </c>
      <c r="K10416">
        <v>68.63</v>
      </c>
    </row>
    <row r="10417" spans="1:11" x14ac:dyDescent="0.3">
      <c r="A10417" t="s">
        <v>908</v>
      </c>
      <c r="B10417" s="2">
        <v>46387</v>
      </c>
      <c r="C10417">
        <v>358953.09</v>
      </c>
      <c r="D10417">
        <v>1609.01</v>
      </c>
      <c r="E10417">
        <v>988.6</v>
      </c>
      <c r="F10417">
        <v>5565.99</v>
      </c>
      <c r="G10417">
        <v>704.14</v>
      </c>
      <c r="H10417">
        <v>351694.35</v>
      </c>
      <c r="I10417">
        <v>74.03</v>
      </c>
      <c r="J10417">
        <v>6.93</v>
      </c>
      <c r="K10417">
        <v>67.099999999999994</v>
      </c>
    </row>
    <row r="10418" spans="1:11" x14ac:dyDescent="0.3">
      <c r="A10418" t="s">
        <v>909</v>
      </c>
      <c r="B10418" s="2">
        <v>46053</v>
      </c>
      <c r="C10418">
        <v>471792.3</v>
      </c>
      <c r="D10418">
        <v>2739.93</v>
      </c>
      <c r="E10418">
        <v>407.59</v>
      </c>
      <c r="F10418">
        <v>7102.1</v>
      </c>
      <c r="G10418">
        <v>394.17</v>
      </c>
      <c r="H10418">
        <v>463888.44</v>
      </c>
      <c r="I10418">
        <v>107.21</v>
      </c>
      <c r="J10418">
        <v>5.3</v>
      </c>
      <c r="K10418">
        <v>101.91</v>
      </c>
    </row>
    <row r="10419" spans="1:11" x14ac:dyDescent="0.3">
      <c r="A10419" t="s">
        <v>909</v>
      </c>
      <c r="B10419" s="2">
        <v>46081</v>
      </c>
      <c r="C10419">
        <v>463888.44</v>
      </c>
      <c r="D10419">
        <v>2694.03</v>
      </c>
      <c r="E10419">
        <v>400.76</v>
      </c>
      <c r="F10419">
        <v>6983.12</v>
      </c>
      <c r="G10419">
        <v>387.57</v>
      </c>
      <c r="H10419">
        <v>456117</v>
      </c>
      <c r="I10419">
        <v>105.42</v>
      </c>
      <c r="J10419">
        <v>5.3</v>
      </c>
      <c r="K10419">
        <v>100.11</v>
      </c>
    </row>
    <row r="10420" spans="1:11" x14ac:dyDescent="0.3">
      <c r="A10420" t="s">
        <v>909</v>
      </c>
      <c r="B10420" s="2">
        <v>46112</v>
      </c>
      <c r="C10420">
        <v>456117</v>
      </c>
      <c r="D10420">
        <v>2648.9</v>
      </c>
      <c r="E10420">
        <v>394.04</v>
      </c>
      <c r="F10420">
        <v>6866.13</v>
      </c>
      <c r="G10420">
        <v>381.08</v>
      </c>
      <c r="H10420">
        <v>448475.75</v>
      </c>
      <c r="I10420">
        <v>103.65</v>
      </c>
      <c r="J10420">
        <v>5.3</v>
      </c>
      <c r="K10420">
        <v>98.35</v>
      </c>
    </row>
    <row r="10421" spans="1:11" x14ac:dyDescent="0.3">
      <c r="A10421" t="s">
        <v>909</v>
      </c>
      <c r="B10421" s="2">
        <v>46142</v>
      </c>
      <c r="C10421">
        <v>448475.75</v>
      </c>
      <c r="D10421">
        <v>2604.52</v>
      </c>
      <c r="E10421">
        <v>387.44</v>
      </c>
      <c r="F10421">
        <v>6751.1</v>
      </c>
      <c r="G10421">
        <v>374.69</v>
      </c>
      <c r="H10421">
        <v>440962.51</v>
      </c>
      <c r="I10421">
        <v>101.91</v>
      </c>
      <c r="J10421">
        <v>5.3</v>
      </c>
      <c r="K10421">
        <v>96.61</v>
      </c>
    </row>
    <row r="10422" spans="1:11" x14ac:dyDescent="0.3">
      <c r="A10422" t="s">
        <v>909</v>
      </c>
      <c r="B10422" s="2">
        <v>46173</v>
      </c>
      <c r="C10422">
        <v>440962.51</v>
      </c>
      <c r="D10422">
        <v>2560.89</v>
      </c>
      <c r="E10422">
        <v>380.95</v>
      </c>
      <c r="F10422">
        <v>6638</v>
      </c>
      <c r="G10422">
        <v>368.42</v>
      </c>
      <c r="H10422">
        <v>433575.14</v>
      </c>
      <c r="I10422">
        <v>100.21</v>
      </c>
      <c r="J10422">
        <v>5.3</v>
      </c>
      <c r="K10422">
        <v>94.9</v>
      </c>
    </row>
    <row r="10423" spans="1:11" x14ac:dyDescent="0.3">
      <c r="A10423" t="s">
        <v>909</v>
      </c>
      <c r="B10423" s="2">
        <v>46203</v>
      </c>
      <c r="C10423">
        <v>433575.14</v>
      </c>
      <c r="D10423">
        <v>2517.9899999999998</v>
      </c>
      <c r="E10423">
        <v>374.57</v>
      </c>
      <c r="F10423">
        <v>6526.8</v>
      </c>
      <c r="G10423">
        <v>362.24</v>
      </c>
      <c r="H10423">
        <v>426311.53</v>
      </c>
      <c r="I10423">
        <v>98.53</v>
      </c>
      <c r="J10423">
        <v>5.3</v>
      </c>
      <c r="K10423">
        <v>93.22</v>
      </c>
    </row>
    <row r="10424" spans="1:11" x14ac:dyDescent="0.3">
      <c r="A10424" t="s">
        <v>909</v>
      </c>
      <c r="B10424" s="2">
        <v>46234</v>
      </c>
      <c r="C10424">
        <v>426311.53</v>
      </c>
      <c r="D10424">
        <v>2475.8000000000002</v>
      </c>
      <c r="E10424">
        <v>368.29</v>
      </c>
      <c r="F10424">
        <v>6417.45</v>
      </c>
      <c r="G10424">
        <v>356.18</v>
      </c>
      <c r="H10424">
        <v>419169.6</v>
      </c>
      <c r="I10424">
        <v>96.88</v>
      </c>
      <c r="J10424">
        <v>5.3</v>
      </c>
      <c r="K10424">
        <v>91.57</v>
      </c>
    </row>
    <row r="10425" spans="1:11" x14ac:dyDescent="0.3">
      <c r="A10425" t="s">
        <v>909</v>
      </c>
      <c r="B10425" s="2">
        <v>46265</v>
      </c>
      <c r="C10425">
        <v>419169.6</v>
      </c>
      <c r="D10425">
        <v>2434.33</v>
      </c>
      <c r="E10425">
        <v>362.12</v>
      </c>
      <c r="F10425">
        <v>6309.94</v>
      </c>
      <c r="G10425">
        <v>350.21</v>
      </c>
      <c r="H10425">
        <v>412147.33</v>
      </c>
      <c r="I10425">
        <v>95.26</v>
      </c>
      <c r="J10425">
        <v>5.3</v>
      </c>
      <c r="K10425">
        <v>89.95</v>
      </c>
    </row>
    <row r="10426" spans="1:11" x14ac:dyDescent="0.3">
      <c r="A10426" t="s">
        <v>909</v>
      </c>
      <c r="B10426" s="2">
        <v>46295</v>
      </c>
      <c r="C10426">
        <v>412147.33</v>
      </c>
      <c r="D10426">
        <v>2393.5500000000002</v>
      </c>
      <c r="E10426">
        <v>356.06</v>
      </c>
      <c r="F10426">
        <v>6204.23</v>
      </c>
      <c r="G10426">
        <v>344.34</v>
      </c>
      <c r="H10426">
        <v>405242.69</v>
      </c>
      <c r="I10426">
        <v>93.66</v>
      </c>
      <c r="J10426">
        <v>5.3</v>
      </c>
      <c r="K10426">
        <v>88.36</v>
      </c>
    </row>
    <row r="10427" spans="1:11" x14ac:dyDescent="0.3">
      <c r="A10427" t="s">
        <v>909</v>
      </c>
      <c r="B10427" s="2">
        <v>46326</v>
      </c>
      <c r="C10427">
        <v>405242.69</v>
      </c>
      <c r="D10427">
        <v>2353.4499999999998</v>
      </c>
      <c r="E10427">
        <v>350.09</v>
      </c>
      <c r="F10427">
        <v>6100.3</v>
      </c>
      <c r="G10427">
        <v>338.57</v>
      </c>
      <c r="H10427">
        <v>398453.73</v>
      </c>
      <c r="I10427">
        <v>92.09</v>
      </c>
      <c r="J10427">
        <v>5.3</v>
      </c>
      <c r="K10427">
        <v>86.79</v>
      </c>
    </row>
    <row r="10428" spans="1:11" x14ac:dyDescent="0.3">
      <c r="A10428" t="s">
        <v>909</v>
      </c>
      <c r="B10428" s="2">
        <v>46356</v>
      </c>
      <c r="C10428">
        <v>398453.73</v>
      </c>
      <c r="D10428">
        <v>2314.02</v>
      </c>
      <c r="E10428">
        <v>344.23</v>
      </c>
      <c r="F10428">
        <v>5998.1</v>
      </c>
      <c r="G10428">
        <v>332.9</v>
      </c>
      <c r="H10428">
        <v>391778.5</v>
      </c>
      <c r="I10428">
        <v>90.55</v>
      </c>
      <c r="J10428">
        <v>5.3</v>
      </c>
      <c r="K10428">
        <v>85.24</v>
      </c>
    </row>
    <row r="10429" spans="1:11" x14ac:dyDescent="0.3">
      <c r="A10429" t="s">
        <v>909</v>
      </c>
      <c r="B10429" s="2">
        <v>46387</v>
      </c>
      <c r="C10429">
        <v>391778.5</v>
      </c>
      <c r="D10429">
        <v>2275.25</v>
      </c>
      <c r="E10429">
        <v>338.46</v>
      </c>
      <c r="F10429">
        <v>5897.61</v>
      </c>
      <c r="G10429">
        <v>327.32</v>
      </c>
      <c r="H10429">
        <v>385215.1</v>
      </c>
      <c r="I10429">
        <v>89.03</v>
      </c>
      <c r="J10429">
        <v>5.3</v>
      </c>
      <c r="K10429">
        <v>83.73</v>
      </c>
    </row>
    <row r="10430" spans="1:11" x14ac:dyDescent="0.3">
      <c r="A10430" t="s">
        <v>910</v>
      </c>
      <c r="B10430" s="2">
        <v>46053</v>
      </c>
      <c r="C10430">
        <v>179204.56</v>
      </c>
      <c r="D10430">
        <v>919.77</v>
      </c>
      <c r="E10430">
        <v>189.7</v>
      </c>
      <c r="F10430">
        <v>983.18</v>
      </c>
      <c r="G10430">
        <v>147.36000000000001</v>
      </c>
      <c r="H10430">
        <v>177884.32</v>
      </c>
      <c r="I10430">
        <v>37.200000000000003</v>
      </c>
      <c r="J10430">
        <v>6.29</v>
      </c>
      <c r="K10430">
        <v>30.9</v>
      </c>
    </row>
    <row r="10431" spans="1:11" x14ac:dyDescent="0.3">
      <c r="A10431" t="s">
        <v>910</v>
      </c>
      <c r="B10431" s="2">
        <v>46081</v>
      </c>
      <c r="C10431">
        <v>177884.32</v>
      </c>
      <c r="D10431">
        <v>912.99</v>
      </c>
      <c r="E10431">
        <v>188.3</v>
      </c>
      <c r="F10431">
        <v>975.94</v>
      </c>
      <c r="G10431">
        <v>146.27000000000001</v>
      </c>
      <c r="H10431">
        <v>176573.8</v>
      </c>
      <c r="I10431">
        <v>36.92</v>
      </c>
      <c r="J10431">
        <v>6.29</v>
      </c>
      <c r="K10431">
        <v>30.63</v>
      </c>
    </row>
    <row r="10432" spans="1:11" x14ac:dyDescent="0.3">
      <c r="A10432" t="s">
        <v>910</v>
      </c>
      <c r="B10432" s="2">
        <v>46112</v>
      </c>
      <c r="C10432">
        <v>176573.8</v>
      </c>
      <c r="D10432">
        <v>906.27</v>
      </c>
      <c r="E10432">
        <v>186.92</v>
      </c>
      <c r="F10432">
        <v>968.75</v>
      </c>
      <c r="G10432">
        <v>145.19</v>
      </c>
      <c r="H10432">
        <v>175272.94</v>
      </c>
      <c r="I10432">
        <v>36.65</v>
      </c>
      <c r="J10432">
        <v>6.29</v>
      </c>
      <c r="K10432">
        <v>30.36</v>
      </c>
    </row>
    <row r="10433" spans="1:11" x14ac:dyDescent="0.3">
      <c r="A10433" t="s">
        <v>910</v>
      </c>
      <c r="B10433" s="2">
        <v>46142</v>
      </c>
      <c r="C10433">
        <v>175272.94</v>
      </c>
      <c r="D10433">
        <v>899.59</v>
      </c>
      <c r="E10433">
        <v>185.54</v>
      </c>
      <c r="F10433">
        <v>961.61</v>
      </c>
      <c r="G10433">
        <v>144.12</v>
      </c>
      <c r="H10433">
        <v>173981.66</v>
      </c>
      <c r="I10433">
        <v>36.380000000000003</v>
      </c>
      <c r="J10433">
        <v>6.29</v>
      </c>
      <c r="K10433">
        <v>30.09</v>
      </c>
    </row>
    <row r="10434" spans="1:11" x14ac:dyDescent="0.3">
      <c r="A10434" t="s">
        <v>910</v>
      </c>
      <c r="B10434" s="2">
        <v>46173</v>
      </c>
      <c r="C10434">
        <v>173981.66</v>
      </c>
      <c r="D10434">
        <v>892.96</v>
      </c>
      <c r="E10434">
        <v>184.17</v>
      </c>
      <c r="F10434">
        <v>954.53</v>
      </c>
      <c r="G10434">
        <v>143.06</v>
      </c>
      <c r="H10434">
        <v>172699.9</v>
      </c>
      <c r="I10434">
        <v>36.11</v>
      </c>
      <c r="J10434">
        <v>6.29</v>
      </c>
      <c r="K10434">
        <v>29.82</v>
      </c>
    </row>
    <row r="10435" spans="1:11" x14ac:dyDescent="0.3">
      <c r="A10435" t="s">
        <v>910</v>
      </c>
      <c r="B10435" s="2">
        <v>46203</v>
      </c>
      <c r="C10435">
        <v>172699.9</v>
      </c>
      <c r="D10435">
        <v>886.38</v>
      </c>
      <c r="E10435">
        <v>182.82</v>
      </c>
      <c r="F10435">
        <v>947.5</v>
      </c>
      <c r="G10435">
        <v>142.01</v>
      </c>
      <c r="H10435">
        <v>171427.58</v>
      </c>
      <c r="I10435">
        <v>35.85</v>
      </c>
      <c r="J10435">
        <v>6.29</v>
      </c>
      <c r="K10435">
        <v>29.55</v>
      </c>
    </row>
    <row r="10436" spans="1:11" x14ac:dyDescent="0.3">
      <c r="A10436" t="s">
        <v>910</v>
      </c>
      <c r="B10436" s="2">
        <v>46234</v>
      </c>
      <c r="C10436">
        <v>171427.58</v>
      </c>
      <c r="D10436">
        <v>879.85</v>
      </c>
      <c r="E10436">
        <v>181.47</v>
      </c>
      <c r="F10436">
        <v>940.52</v>
      </c>
      <c r="G10436">
        <v>140.96</v>
      </c>
      <c r="H10436">
        <v>170164.63</v>
      </c>
      <c r="I10436">
        <v>35.58</v>
      </c>
      <c r="J10436">
        <v>6.29</v>
      </c>
      <c r="K10436">
        <v>29.29</v>
      </c>
    </row>
    <row r="10437" spans="1:11" x14ac:dyDescent="0.3">
      <c r="A10437" t="s">
        <v>910</v>
      </c>
      <c r="B10437" s="2">
        <v>46265</v>
      </c>
      <c r="C10437">
        <v>170164.63</v>
      </c>
      <c r="D10437">
        <v>873.37</v>
      </c>
      <c r="E10437">
        <v>180.13</v>
      </c>
      <c r="F10437">
        <v>933.59</v>
      </c>
      <c r="G10437">
        <v>139.91999999999999</v>
      </c>
      <c r="H10437">
        <v>168910.99</v>
      </c>
      <c r="I10437">
        <v>35.32</v>
      </c>
      <c r="J10437">
        <v>6.29</v>
      </c>
      <c r="K10437">
        <v>29.03</v>
      </c>
    </row>
    <row r="10438" spans="1:11" x14ac:dyDescent="0.3">
      <c r="A10438" t="s">
        <v>910</v>
      </c>
      <c r="B10438" s="2">
        <v>46295</v>
      </c>
      <c r="C10438">
        <v>168910.99</v>
      </c>
      <c r="D10438">
        <v>866.94</v>
      </c>
      <c r="E10438">
        <v>178.81</v>
      </c>
      <c r="F10438">
        <v>926.71</v>
      </c>
      <c r="G10438">
        <v>138.88999999999999</v>
      </c>
      <c r="H10438">
        <v>167666.57999999999</v>
      </c>
      <c r="I10438">
        <v>35.06</v>
      </c>
      <c r="J10438">
        <v>6.29</v>
      </c>
      <c r="K10438">
        <v>28.77</v>
      </c>
    </row>
    <row r="10439" spans="1:11" x14ac:dyDescent="0.3">
      <c r="A10439" t="s">
        <v>910</v>
      </c>
      <c r="B10439" s="2">
        <v>46326</v>
      </c>
      <c r="C10439">
        <v>167666.57999999999</v>
      </c>
      <c r="D10439">
        <v>860.55</v>
      </c>
      <c r="E10439">
        <v>177.49</v>
      </c>
      <c r="F10439">
        <v>919.88</v>
      </c>
      <c r="G10439">
        <v>137.87</v>
      </c>
      <c r="H10439">
        <v>166431.34</v>
      </c>
      <c r="I10439">
        <v>34.799999999999997</v>
      </c>
      <c r="J10439">
        <v>6.29</v>
      </c>
      <c r="K10439">
        <v>28.51</v>
      </c>
    </row>
    <row r="10440" spans="1:11" x14ac:dyDescent="0.3">
      <c r="A10440" t="s">
        <v>910</v>
      </c>
      <c r="B10440" s="2">
        <v>46356</v>
      </c>
      <c r="C10440">
        <v>166431.34</v>
      </c>
      <c r="D10440">
        <v>854.21</v>
      </c>
      <c r="E10440">
        <v>176.18</v>
      </c>
      <c r="F10440">
        <v>913.1</v>
      </c>
      <c r="G10440">
        <v>136.85</v>
      </c>
      <c r="H10440">
        <v>165205.20000000001</v>
      </c>
      <c r="I10440">
        <v>34.549999999999997</v>
      </c>
      <c r="J10440">
        <v>6.29</v>
      </c>
      <c r="K10440">
        <v>28.25</v>
      </c>
    </row>
    <row r="10441" spans="1:11" x14ac:dyDescent="0.3">
      <c r="A10441" t="s">
        <v>910</v>
      </c>
      <c r="B10441" s="2">
        <v>46387</v>
      </c>
      <c r="C10441">
        <v>165205.20000000001</v>
      </c>
      <c r="D10441">
        <v>847.92</v>
      </c>
      <c r="E10441">
        <v>174.88</v>
      </c>
      <c r="F10441">
        <v>906.38</v>
      </c>
      <c r="G10441">
        <v>135.85</v>
      </c>
      <c r="H10441">
        <v>163988.1</v>
      </c>
      <c r="I10441">
        <v>34.29</v>
      </c>
      <c r="J10441">
        <v>6.29</v>
      </c>
      <c r="K10441">
        <v>28</v>
      </c>
    </row>
    <row r="10442" spans="1:11" x14ac:dyDescent="0.3">
      <c r="A10442" t="s">
        <v>911</v>
      </c>
      <c r="B10442" s="2">
        <v>46053</v>
      </c>
      <c r="C10442">
        <v>298736.3</v>
      </c>
      <c r="D10442">
        <v>1653.26</v>
      </c>
      <c r="E10442">
        <v>377.19</v>
      </c>
      <c r="F10442">
        <v>2383.25</v>
      </c>
      <c r="G10442">
        <v>493.13</v>
      </c>
      <c r="H10442">
        <v>295482.73</v>
      </c>
      <c r="I10442">
        <v>61.9</v>
      </c>
      <c r="J10442">
        <v>7.94</v>
      </c>
      <c r="K10442">
        <v>53.96</v>
      </c>
    </row>
    <row r="10443" spans="1:11" x14ac:dyDescent="0.3">
      <c r="A10443" t="s">
        <v>911</v>
      </c>
      <c r="B10443" s="2">
        <v>46081</v>
      </c>
      <c r="C10443">
        <v>295482.73</v>
      </c>
      <c r="D10443">
        <v>1635.25</v>
      </c>
      <c r="E10443">
        <v>373.08</v>
      </c>
      <c r="F10443">
        <v>2357.3000000000002</v>
      </c>
      <c r="G10443">
        <v>487.76</v>
      </c>
      <c r="H10443">
        <v>292264.59999999998</v>
      </c>
      <c r="I10443">
        <v>61.22</v>
      </c>
      <c r="J10443">
        <v>7.94</v>
      </c>
      <c r="K10443">
        <v>53.28</v>
      </c>
    </row>
    <row r="10444" spans="1:11" x14ac:dyDescent="0.3">
      <c r="A10444" t="s">
        <v>911</v>
      </c>
      <c r="B10444" s="2">
        <v>46112</v>
      </c>
      <c r="C10444">
        <v>292264.59999999998</v>
      </c>
      <c r="D10444">
        <v>1617.44</v>
      </c>
      <c r="E10444">
        <v>369.02</v>
      </c>
      <c r="F10444">
        <v>2331.62</v>
      </c>
      <c r="G10444">
        <v>482.44</v>
      </c>
      <c r="H10444">
        <v>289081.52</v>
      </c>
      <c r="I10444">
        <v>60.56</v>
      </c>
      <c r="J10444">
        <v>7.94</v>
      </c>
      <c r="K10444">
        <v>52.62</v>
      </c>
    </row>
    <row r="10445" spans="1:11" x14ac:dyDescent="0.3">
      <c r="A10445" t="s">
        <v>911</v>
      </c>
      <c r="B10445" s="2">
        <v>46142</v>
      </c>
      <c r="C10445">
        <v>289081.52</v>
      </c>
      <c r="D10445">
        <v>1599.83</v>
      </c>
      <c r="E10445">
        <v>365</v>
      </c>
      <c r="F10445">
        <v>2306.23</v>
      </c>
      <c r="G10445">
        <v>477.19</v>
      </c>
      <c r="H10445">
        <v>285933.11</v>
      </c>
      <c r="I10445">
        <v>59.9</v>
      </c>
      <c r="J10445">
        <v>7.94</v>
      </c>
      <c r="K10445">
        <v>51.96</v>
      </c>
    </row>
    <row r="10446" spans="1:11" x14ac:dyDescent="0.3">
      <c r="A10446" t="s">
        <v>911</v>
      </c>
      <c r="B10446" s="2">
        <v>46173</v>
      </c>
      <c r="C10446">
        <v>285933.11</v>
      </c>
      <c r="D10446">
        <v>1582.4</v>
      </c>
      <c r="E10446">
        <v>361.02</v>
      </c>
      <c r="F10446">
        <v>2281.11</v>
      </c>
      <c r="G10446">
        <v>471.99</v>
      </c>
      <c r="H10446">
        <v>282818.98</v>
      </c>
      <c r="I10446">
        <v>59.25</v>
      </c>
      <c r="J10446">
        <v>7.94</v>
      </c>
      <c r="K10446">
        <v>51.31</v>
      </c>
    </row>
    <row r="10447" spans="1:11" x14ac:dyDescent="0.3">
      <c r="A10447" t="s">
        <v>911</v>
      </c>
      <c r="B10447" s="2">
        <v>46203</v>
      </c>
      <c r="C10447">
        <v>282818.98</v>
      </c>
      <c r="D10447">
        <v>1565.17</v>
      </c>
      <c r="E10447">
        <v>357.09</v>
      </c>
      <c r="F10447">
        <v>2256.27</v>
      </c>
      <c r="G10447">
        <v>466.85</v>
      </c>
      <c r="H10447">
        <v>279738.77</v>
      </c>
      <c r="I10447">
        <v>58.6</v>
      </c>
      <c r="J10447">
        <v>7.94</v>
      </c>
      <c r="K10447">
        <v>50.66</v>
      </c>
    </row>
    <row r="10448" spans="1:11" x14ac:dyDescent="0.3">
      <c r="A10448" t="s">
        <v>911</v>
      </c>
      <c r="B10448" s="2">
        <v>46234</v>
      </c>
      <c r="C10448">
        <v>279738.77</v>
      </c>
      <c r="D10448">
        <v>1548.12</v>
      </c>
      <c r="E10448">
        <v>353.2</v>
      </c>
      <c r="F10448">
        <v>2231.69</v>
      </c>
      <c r="G10448">
        <v>461.77</v>
      </c>
      <c r="H10448">
        <v>276692.11</v>
      </c>
      <c r="I10448">
        <v>57.96</v>
      </c>
      <c r="J10448">
        <v>7.94</v>
      </c>
      <c r="K10448">
        <v>50.02</v>
      </c>
    </row>
    <row r="10449" spans="1:11" x14ac:dyDescent="0.3">
      <c r="A10449" t="s">
        <v>911</v>
      </c>
      <c r="B10449" s="2">
        <v>46265</v>
      </c>
      <c r="C10449">
        <v>276692.11</v>
      </c>
      <c r="D10449">
        <v>1531.26</v>
      </c>
      <c r="E10449">
        <v>349.35</v>
      </c>
      <c r="F10449">
        <v>2207.39</v>
      </c>
      <c r="G10449">
        <v>456.74</v>
      </c>
      <c r="H10449">
        <v>273678.63</v>
      </c>
      <c r="I10449">
        <v>57.33</v>
      </c>
      <c r="J10449">
        <v>7.94</v>
      </c>
      <c r="K10449">
        <v>49.39</v>
      </c>
    </row>
    <row r="10450" spans="1:11" x14ac:dyDescent="0.3">
      <c r="A10450" t="s">
        <v>911</v>
      </c>
      <c r="B10450" s="2">
        <v>46295</v>
      </c>
      <c r="C10450">
        <v>273678.63</v>
      </c>
      <c r="D10450">
        <v>1514.58</v>
      </c>
      <c r="E10450">
        <v>345.55</v>
      </c>
      <c r="F10450">
        <v>2183.35</v>
      </c>
      <c r="G10450">
        <v>451.76</v>
      </c>
      <c r="H10450">
        <v>270697.96999999997</v>
      </c>
      <c r="I10450">
        <v>56.71</v>
      </c>
      <c r="J10450">
        <v>7.94</v>
      </c>
      <c r="K10450">
        <v>48.77</v>
      </c>
    </row>
    <row r="10451" spans="1:11" x14ac:dyDescent="0.3">
      <c r="A10451" t="s">
        <v>911</v>
      </c>
      <c r="B10451" s="2">
        <v>46326</v>
      </c>
      <c r="C10451">
        <v>270697.96999999997</v>
      </c>
      <c r="D10451">
        <v>1498.09</v>
      </c>
      <c r="E10451">
        <v>341.79</v>
      </c>
      <c r="F10451">
        <v>2159.5700000000002</v>
      </c>
      <c r="G10451">
        <v>446.84</v>
      </c>
      <c r="H10451">
        <v>267749.77</v>
      </c>
      <c r="I10451">
        <v>56.09</v>
      </c>
      <c r="J10451">
        <v>7.94</v>
      </c>
      <c r="K10451">
        <v>48.15</v>
      </c>
    </row>
    <row r="10452" spans="1:11" x14ac:dyDescent="0.3">
      <c r="A10452" t="s">
        <v>911</v>
      </c>
      <c r="B10452" s="2">
        <v>46356</v>
      </c>
      <c r="C10452">
        <v>267749.77</v>
      </c>
      <c r="D10452">
        <v>1481.77</v>
      </c>
      <c r="E10452">
        <v>338.06</v>
      </c>
      <c r="F10452">
        <v>2136.0500000000002</v>
      </c>
      <c r="G10452">
        <v>441.98</v>
      </c>
      <c r="H10452">
        <v>264833.68</v>
      </c>
      <c r="I10452">
        <v>55.48</v>
      </c>
      <c r="J10452">
        <v>7.94</v>
      </c>
      <c r="K10452">
        <v>47.54</v>
      </c>
    </row>
    <row r="10453" spans="1:11" x14ac:dyDescent="0.3">
      <c r="A10453" t="s">
        <v>911</v>
      </c>
      <c r="B10453" s="2">
        <v>46387</v>
      </c>
      <c r="C10453">
        <v>264833.68</v>
      </c>
      <c r="D10453">
        <v>1465.63</v>
      </c>
      <c r="E10453">
        <v>334.38</v>
      </c>
      <c r="F10453">
        <v>2112.7800000000002</v>
      </c>
      <c r="G10453">
        <v>437.16</v>
      </c>
      <c r="H10453">
        <v>261949.36</v>
      </c>
      <c r="I10453">
        <v>54.87</v>
      </c>
      <c r="J10453">
        <v>7.94</v>
      </c>
      <c r="K10453">
        <v>46.93</v>
      </c>
    </row>
    <row r="10454" spans="1:11" x14ac:dyDescent="0.3">
      <c r="A10454" t="s">
        <v>912</v>
      </c>
      <c r="B10454" s="2">
        <v>46053</v>
      </c>
      <c r="C10454">
        <v>231539.21</v>
      </c>
      <c r="D10454">
        <v>1011.83</v>
      </c>
      <c r="E10454">
        <v>292.25</v>
      </c>
      <c r="F10454">
        <v>1401.91</v>
      </c>
      <c r="G10454">
        <v>463.42</v>
      </c>
      <c r="H10454">
        <v>229381.62</v>
      </c>
      <c r="I10454">
        <v>57.62</v>
      </c>
      <c r="J10454">
        <v>8.48</v>
      </c>
      <c r="K10454">
        <v>49.13</v>
      </c>
    </row>
    <row r="10455" spans="1:11" x14ac:dyDescent="0.3">
      <c r="A10455" t="s">
        <v>912</v>
      </c>
      <c r="B10455" s="2">
        <v>46081</v>
      </c>
      <c r="C10455">
        <v>229381.62</v>
      </c>
      <c r="D10455">
        <v>1002.4</v>
      </c>
      <c r="E10455">
        <v>289.52999999999997</v>
      </c>
      <c r="F10455">
        <v>1388.85</v>
      </c>
      <c r="G10455">
        <v>459.11</v>
      </c>
      <c r="H10455">
        <v>227244.14</v>
      </c>
      <c r="I10455">
        <v>57.08</v>
      </c>
      <c r="J10455">
        <v>8.48</v>
      </c>
      <c r="K10455">
        <v>48.6</v>
      </c>
    </row>
    <row r="10456" spans="1:11" x14ac:dyDescent="0.3">
      <c r="A10456" t="s">
        <v>912</v>
      </c>
      <c r="B10456" s="2">
        <v>46112</v>
      </c>
      <c r="C10456">
        <v>227244.14</v>
      </c>
      <c r="D10456">
        <v>993.06</v>
      </c>
      <c r="E10456">
        <v>286.83</v>
      </c>
      <c r="F10456">
        <v>1375.91</v>
      </c>
      <c r="G10456">
        <v>454.83</v>
      </c>
      <c r="H10456">
        <v>225126.58</v>
      </c>
      <c r="I10456">
        <v>56.55</v>
      </c>
      <c r="J10456">
        <v>8.48</v>
      </c>
      <c r="K10456">
        <v>48.07</v>
      </c>
    </row>
    <row r="10457" spans="1:11" x14ac:dyDescent="0.3">
      <c r="A10457" t="s">
        <v>912</v>
      </c>
      <c r="B10457" s="2">
        <v>46142</v>
      </c>
      <c r="C10457">
        <v>225126.58</v>
      </c>
      <c r="D10457">
        <v>983.8</v>
      </c>
      <c r="E10457">
        <v>284.14999999999998</v>
      </c>
      <c r="F10457">
        <v>1363.09</v>
      </c>
      <c r="G10457">
        <v>450.59</v>
      </c>
      <c r="H10457">
        <v>223028.75</v>
      </c>
      <c r="I10457">
        <v>56.02</v>
      </c>
      <c r="J10457">
        <v>8.48</v>
      </c>
      <c r="K10457">
        <v>47.54</v>
      </c>
    </row>
    <row r="10458" spans="1:11" x14ac:dyDescent="0.3">
      <c r="A10458" t="s">
        <v>912</v>
      </c>
      <c r="B10458" s="2">
        <v>46173</v>
      </c>
      <c r="C10458">
        <v>223028.75</v>
      </c>
      <c r="D10458">
        <v>974.64</v>
      </c>
      <c r="E10458">
        <v>281.51</v>
      </c>
      <c r="F10458">
        <v>1350.38</v>
      </c>
      <c r="G10458">
        <v>446.39</v>
      </c>
      <c r="H10458">
        <v>220950.47</v>
      </c>
      <c r="I10458">
        <v>55.5</v>
      </c>
      <c r="J10458">
        <v>8.48</v>
      </c>
      <c r="K10458">
        <v>47.02</v>
      </c>
    </row>
    <row r="10459" spans="1:11" x14ac:dyDescent="0.3">
      <c r="A10459" t="s">
        <v>912</v>
      </c>
      <c r="B10459" s="2">
        <v>46203</v>
      </c>
      <c r="C10459">
        <v>220950.47</v>
      </c>
      <c r="D10459">
        <v>965.55</v>
      </c>
      <c r="E10459">
        <v>278.88</v>
      </c>
      <c r="F10459">
        <v>1337.8</v>
      </c>
      <c r="G10459">
        <v>442.23</v>
      </c>
      <c r="H10459">
        <v>218891.55</v>
      </c>
      <c r="I10459">
        <v>54.98</v>
      </c>
      <c r="J10459">
        <v>8.48</v>
      </c>
      <c r="K10459">
        <v>46.5</v>
      </c>
    </row>
    <row r="10460" spans="1:11" x14ac:dyDescent="0.3">
      <c r="A10460" t="s">
        <v>912</v>
      </c>
      <c r="B10460" s="2">
        <v>46234</v>
      </c>
      <c r="C10460">
        <v>218891.55</v>
      </c>
      <c r="D10460">
        <v>956.56</v>
      </c>
      <c r="E10460">
        <v>276.27999999999997</v>
      </c>
      <c r="F10460">
        <v>1325.33</v>
      </c>
      <c r="G10460">
        <v>438.11</v>
      </c>
      <c r="H10460">
        <v>216851.83</v>
      </c>
      <c r="I10460">
        <v>54.47</v>
      </c>
      <c r="J10460">
        <v>8.48</v>
      </c>
      <c r="K10460">
        <v>45.99</v>
      </c>
    </row>
    <row r="10461" spans="1:11" x14ac:dyDescent="0.3">
      <c r="A10461" t="s">
        <v>912</v>
      </c>
      <c r="B10461" s="2">
        <v>46265</v>
      </c>
      <c r="C10461">
        <v>216851.83</v>
      </c>
      <c r="D10461">
        <v>947.64</v>
      </c>
      <c r="E10461">
        <v>273.70999999999998</v>
      </c>
      <c r="F10461">
        <v>1312.98</v>
      </c>
      <c r="G10461">
        <v>434.03</v>
      </c>
      <c r="H10461">
        <v>214831.1</v>
      </c>
      <c r="I10461">
        <v>53.96</v>
      </c>
      <c r="J10461">
        <v>8.48</v>
      </c>
      <c r="K10461">
        <v>45.48</v>
      </c>
    </row>
    <row r="10462" spans="1:11" x14ac:dyDescent="0.3">
      <c r="A10462" t="s">
        <v>912</v>
      </c>
      <c r="B10462" s="2">
        <v>46295</v>
      </c>
      <c r="C10462">
        <v>214831.1</v>
      </c>
      <c r="D10462">
        <v>938.81</v>
      </c>
      <c r="E10462">
        <v>271.16000000000003</v>
      </c>
      <c r="F10462">
        <v>1300.75</v>
      </c>
      <c r="G10462">
        <v>429.98</v>
      </c>
      <c r="H10462">
        <v>212829.21</v>
      </c>
      <c r="I10462">
        <v>53.46</v>
      </c>
      <c r="J10462">
        <v>8.48</v>
      </c>
      <c r="K10462">
        <v>44.98</v>
      </c>
    </row>
    <row r="10463" spans="1:11" x14ac:dyDescent="0.3">
      <c r="A10463" t="s">
        <v>912</v>
      </c>
      <c r="B10463" s="2">
        <v>46326</v>
      </c>
      <c r="C10463">
        <v>212829.21</v>
      </c>
      <c r="D10463">
        <v>930.06</v>
      </c>
      <c r="E10463">
        <v>268.63</v>
      </c>
      <c r="F10463">
        <v>1288.6300000000001</v>
      </c>
      <c r="G10463">
        <v>425.98</v>
      </c>
      <c r="H10463">
        <v>210845.97</v>
      </c>
      <c r="I10463">
        <v>52.96</v>
      </c>
      <c r="J10463">
        <v>8.48</v>
      </c>
      <c r="K10463">
        <v>44.48</v>
      </c>
    </row>
    <row r="10464" spans="1:11" x14ac:dyDescent="0.3">
      <c r="A10464" t="s">
        <v>912</v>
      </c>
      <c r="B10464" s="2">
        <v>46356</v>
      </c>
      <c r="C10464">
        <v>210845.97</v>
      </c>
      <c r="D10464">
        <v>921.4</v>
      </c>
      <c r="E10464">
        <v>266.13</v>
      </c>
      <c r="F10464">
        <v>1276.6199999999999</v>
      </c>
      <c r="G10464">
        <v>422.01</v>
      </c>
      <c r="H10464">
        <v>208881.22</v>
      </c>
      <c r="I10464">
        <v>52.47</v>
      </c>
      <c r="J10464">
        <v>8.48</v>
      </c>
      <c r="K10464">
        <v>43.99</v>
      </c>
    </row>
    <row r="10465" spans="1:11" x14ac:dyDescent="0.3">
      <c r="A10465" t="s">
        <v>912</v>
      </c>
      <c r="B10465" s="2">
        <v>46387</v>
      </c>
      <c r="C10465">
        <v>208881.22</v>
      </c>
      <c r="D10465">
        <v>912.81</v>
      </c>
      <c r="E10465">
        <v>263.64999999999998</v>
      </c>
      <c r="F10465">
        <v>1264.72</v>
      </c>
      <c r="G10465">
        <v>418.07</v>
      </c>
      <c r="H10465">
        <v>206934.77</v>
      </c>
      <c r="I10465">
        <v>51.98</v>
      </c>
      <c r="J10465">
        <v>8.48</v>
      </c>
      <c r="K10465">
        <v>43.5</v>
      </c>
    </row>
    <row r="10466" spans="1:11" x14ac:dyDescent="0.3">
      <c r="A10466" t="s">
        <v>913</v>
      </c>
      <c r="B10466" s="2">
        <v>46053</v>
      </c>
      <c r="C10466">
        <v>211778.5</v>
      </c>
      <c r="D10466">
        <v>1059.07</v>
      </c>
      <c r="E10466">
        <v>248.3</v>
      </c>
      <c r="F10466">
        <v>1682.96</v>
      </c>
      <c r="G10466">
        <v>414.79</v>
      </c>
      <c r="H10466">
        <v>209432.45</v>
      </c>
      <c r="I10466">
        <v>43.88</v>
      </c>
      <c r="J10466">
        <v>7.81</v>
      </c>
      <c r="K10466">
        <v>36.06</v>
      </c>
    </row>
    <row r="10467" spans="1:11" x14ac:dyDescent="0.3">
      <c r="A10467" t="s">
        <v>913</v>
      </c>
      <c r="B10467" s="2">
        <v>46081</v>
      </c>
      <c r="C10467">
        <v>209432.45</v>
      </c>
      <c r="D10467">
        <v>1047.3399999999999</v>
      </c>
      <c r="E10467">
        <v>245.55</v>
      </c>
      <c r="F10467">
        <v>1664.32</v>
      </c>
      <c r="G10467">
        <v>410.2</v>
      </c>
      <c r="H10467">
        <v>207112.38</v>
      </c>
      <c r="I10467">
        <v>43.39</v>
      </c>
      <c r="J10467">
        <v>7.81</v>
      </c>
      <c r="K10467">
        <v>35.58</v>
      </c>
    </row>
    <row r="10468" spans="1:11" x14ac:dyDescent="0.3">
      <c r="A10468" t="s">
        <v>913</v>
      </c>
      <c r="B10468" s="2">
        <v>46112</v>
      </c>
      <c r="C10468">
        <v>207112.38</v>
      </c>
      <c r="D10468">
        <v>1035.73</v>
      </c>
      <c r="E10468">
        <v>242.83</v>
      </c>
      <c r="F10468">
        <v>1645.88</v>
      </c>
      <c r="G10468">
        <v>405.65</v>
      </c>
      <c r="H10468">
        <v>204818.02</v>
      </c>
      <c r="I10468">
        <v>42.91</v>
      </c>
      <c r="J10468">
        <v>7.81</v>
      </c>
      <c r="K10468">
        <v>35.1</v>
      </c>
    </row>
    <row r="10469" spans="1:11" x14ac:dyDescent="0.3">
      <c r="A10469" t="s">
        <v>913</v>
      </c>
      <c r="B10469" s="2">
        <v>46142</v>
      </c>
      <c r="C10469">
        <v>204818.02</v>
      </c>
      <c r="D10469">
        <v>1024.26</v>
      </c>
      <c r="E10469">
        <v>240.14</v>
      </c>
      <c r="F10469">
        <v>1627.65</v>
      </c>
      <c r="G10469">
        <v>401.16</v>
      </c>
      <c r="H10469">
        <v>202549.07</v>
      </c>
      <c r="I10469">
        <v>42.43</v>
      </c>
      <c r="J10469">
        <v>7.81</v>
      </c>
      <c r="K10469">
        <v>34.619999999999997</v>
      </c>
    </row>
    <row r="10470" spans="1:11" x14ac:dyDescent="0.3">
      <c r="A10470" t="s">
        <v>913</v>
      </c>
      <c r="B10470" s="2">
        <v>46173</v>
      </c>
      <c r="C10470">
        <v>202549.07</v>
      </c>
      <c r="D10470">
        <v>1012.91</v>
      </c>
      <c r="E10470">
        <v>237.48</v>
      </c>
      <c r="F10470">
        <v>1609.62</v>
      </c>
      <c r="G10470">
        <v>396.71</v>
      </c>
      <c r="H10470">
        <v>200305.26</v>
      </c>
      <c r="I10470">
        <v>41.96</v>
      </c>
      <c r="J10470">
        <v>7.81</v>
      </c>
      <c r="K10470">
        <v>34.15</v>
      </c>
    </row>
    <row r="10471" spans="1:11" x14ac:dyDescent="0.3">
      <c r="A10471" t="s">
        <v>913</v>
      </c>
      <c r="B10471" s="2">
        <v>46203</v>
      </c>
      <c r="C10471">
        <v>200305.26</v>
      </c>
      <c r="D10471">
        <v>1001.69</v>
      </c>
      <c r="E10471">
        <v>234.85</v>
      </c>
      <c r="F10471">
        <v>1591.78</v>
      </c>
      <c r="G10471">
        <v>392.32</v>
      </c>
      <c r="H10471">
        <v>198086.31</v>
      </c>
      <c r="I10471">
        <v>41.5</v>
      </c>
      <c r="J10471">
        <v>7.81</v>
      </c>
      <c r="K10471">
        <v>33.69</v>
      </c>
    </row>
    <row r="10472" spans="1:11" x14ac:dyDescent="0.3">
      <c r="A10472" t="s">
        <v>913</v>
      </c>
      <c r="B10472" s="2">
        <v>46234</v>
      </c>
      <c r="C10472">
        <v>198086.31</v>
      </c>
      <c r="D10472">
        <v>990.6</v>
      </c>
      <c r="E10472">
        <v>232.25</v>
      </c>
      <c r="F10472">
        <v>1574.15</v>
      </c>
      <c r="G10472">
        <v>387.97</v>
      </c>
      <c r="H10472">
        <v>195891.94</v>
      </c>
      <c r="I10472">
        <v>41.04</v>
      </c>
      <c r="J10472">
        <v>7.81</v>
      </c>
      <c r="K10472">
        <v>33.229999999999997</v>
      </c>
    </row>
    <row r="10473" spans="1:11" x14ac:dyDescent="0.3">
      <c r="A10473" t="s">
        <v>913</v>
      </c>
      <c r="B10473" s="2">
        <v>46265</v>
      </c>
      <c r="C10473">
        <v>195891.94</v>
      </c>
      <c r="D10473">
        <v>979.62</v>
      </c>
      <c r="E10473">
        <v>229.68</v>
      </c>
      <c r="F10473">
        <v>1556.71</v>
      </c>
      <c r="G10473">
        <v>383.68</v>
      </c>
      <c r="H10473">
        <v>193721.87</v>
      </c>
      <c r="I10473">
        <v>40.58</v>
      </c>
      <c r="J10473">
        <v>7.81</v>
      </c>
      <c r="K10473">
        <v>32.770000000000003</v>
      </c>
    </row>
    <row r="10474" spans="1:11" x14ac:dyDescent="0.3">
      <c r="A10474" t="s">
        <v>913</v>
      </c>
      <c r="B10474" s="2">
        <v>46295</v>
      </c>
      <c r="C10474">
        <v>193721.87</v>
      </c>
      <c r="D10474">
        <v>968.77</v>
      </c>
      <c r="E10474">
        <v>227.13</v>
      </c>
      <c r="F10474">
        <v>1539.47</v>
      </c>
      <c r="G10474">
        <v>379.42</v>
      </c>
      <c r="H10474">
        <v>191575.85</v>
      </c>
      <c r="I10474">
        <v>40.14</v>
      </c>
      <c r="J10474">
        <v>7.81</v>
      </c>
      <c r="K10474">
        <v>32.32</v>
      </c>
    </row>
    <row r="10475" spans="1:11" x14ac:dyDescent="0.3">
      <c r="A10475" t="s">
        <v>913</v>
      </c>
      <c r="B10475" s="2">
        <v>46326</v>
      </c>
      <c r="C10475">
        <v>191575.85</v>
      </c>
      <c r="D10475">
        <v>958.04</v>
      </c>
      <c r="E10475">
        <v>224.62</v>
      </c>
      <c r="F10475">
        <v>1522.41</v>
      </c>
      <c r="G10475">
        <v>375.22</v>
      </c>
      <c r="H10475">
        <v>189453.6</v>
      </c>
      <c r="I10475">
        <v>39.69</v>
      </c>
      <c r="J10475">
        <v>7.81</v>
      </c>
      <c r="K10475">
        <v>31.88</v>
      </c>
    </row>
    <row r="10476" spans="1:11" x14ac:dyDescent="0.3">
      <c r="A10476" t="s">
        <v>913</v>
      </c>
      <c r="B10476" s="2">
        <v>46356</v>
      </c>
      <c r="C10476">
        <v>189453.6</v>
      </c>
      <c r="D10476">
        <v>947.43</v>
      </c>
      <c r="E10476">
        <v>222.13</v>
      </c>
      <c r="F10476">
        <v>1505.55</v>
      </c>
      <c r="G10476">
        <v>371.07</v>
      </c>
      <c r="H10476">
        <v>187354.86</v>
      </c>
      <c r="I10476">
        <v>39.25</v>
      </c>
      <c r="J10476">
        <v>7.81</v>
      </c>
      <c r="K10476">
        <v>31.44</v>
      </c>
    </row>
    <row r="10477" spans="1:11" x14ac:dyDescent="0.3">
      <c r="A10477" t="s">
        <v>913</v>
      </c>
      <c r="B10477" s="2">
        <v>46387</v>
      </c>
      <c r="C10477">
        <v>187354.86</v>
      </c>
      <c r="D10477">
        <v>936.93</v>
      </c>
      <c r="E10477">
        <v>219.67</v>
      </c>
      <c r="F10477">
        <v>1488.87</v>
      </c>
      <c r="G10477">
        <v>366.95</v>
      </c>
      <c r="H10477">
        <v>185279.37</v>
      </c>
      <c r="I10477">
        <v>38.82</v>
      </c>
      <c r="J10477">
        <v>7.81</v>
      </c>
      <c r="K10477">
        <v>31</v>
      </c>
    </row>
    <row r="10478" spans="1:11" x14ac:dyDescent="0.3">
      <c r="A10478" t="s">
        <v>914</v>
      </c>
      <c r="B10478" s="2">
        <v>46053</v>
      </c>
      <c r="C10478">
        <v>508320.59</v>
      </c>
      <c r="D10478">
        <v>2648.77</v>
      </c>
      <c r="E10478">
        <v>607.69000000000005</v>
      </c>
      <c r="F10478">
        <v>4478.3100000000004</v>
      </c>
      <c r="G10478">
        <v>305.97000000000003</v>
      </c>
      <c r="H10478">
        <v>502928.62</v>
      </c>
      <c r="I10478">
        <v>105.34</v>
      </c>
      <c r="J10478">
        <v>5.86</v>
      </c>
      <c r="K10478">
        <v>99.48</v>
      </c>
    </row>
    <row r="10479" spans="1:11" x14ac:dyDescent="0.3">
      <c r="A10479" t="s">
        <v>914</v>
      </c>
      <c r="B10479" s="2">
        <v>46081</v>
      </c>
      <c r="C10479">
        <v>502928.62</v>
      </c>
      <c r="D10479">
        <v>2620.6799999999998</v>
      </c>
      <c r="E10479">
        <v>601.25</v>
      </c>
      <c r="F10479">
        <v>4430.8</v>
      </c>
      <c r="G10479">
        <v>302.72000000000003</v>
      </c>
      <c r="H10479">
        <v>497593.85</v>
      </c>
      <c r="I10479">
        <v>104.22</v>
      </c>
      <c r="J10479">
        <v>5.86</v>
      </c>
      <c r="K10479">
        <v>98.36</v>
      </c>
    </row>
    <row r="10480" spans="1:11" x14ac:dyDescent="0.3">
      <c r="A10480" t="s">
        <v>914</v>
      </c>
      <c r="B10480" s="2">
        <v>46112</v>
      </c>
      <c r="C10480">
        <v>497593.85</v>
      </c>
      <c r="D10480">
        <v>2592.88</v>
      </c>
      <c r="E10480">
        <v>594.87</v>
      </c>
      <c r="F10480">
        <v>4383.8</v>
      </c>
      <c r="G10480">
        <v>299.51</v>
      </c>
      <c r="H10480">
        <v>492315.66</v>
      </c>
      <c r="I10480">
        <v>103.12</v>
      </c>
      <c r="J10480">
        <v>5.86</v>
      </c>
      <c r="K10480">
        <v>97.26</v>
      </c>
    </row>
    <row r="10481" spans="1:11" x14ac:dyDescent="0.3">
      <c r="A10481" t="s">
        <v>914</v>
      </c>
      <c r="B10481" s="2">
        <v>46142</v>
      </c>
      <c r="C10481">
        <v>492315.66</v>
      </c>
      <c r="D10481">
        <v>2565.37</v>
      </c>
      <c r="E10481">
        <v>588.55999999999995</v>
      </c>
      <c r="F10481">
        <v>4337.3</v>
      </c>
      <c r="G10481">
        <v>296.33999999999997</v>
      </c>
      <c r="H10481">
        <v>487093.46</v>
      </c>
      <c r="I10481">
        <v>102.02</v>
      </c>
      <c r="J10481">
        <v>5.86</v>
      </c>
      <c r="K10481">
        <v>96.16</v>
      </c>
    </row>
    <row r="10482" spans="1:11" x14ac:dyDescent="0.3">
      <c r="A10482" t="s">
        <v>914</v>
      </c>
      <c r="B10482" s="2">
        <v>46173</v>
      </c>
      <c r="C10482">
        <v>487093.46</v>
      </c>
      <c r="D10482">
        <v>2538.16</v>
      </c>
      <c r="E10482">
        <v>582.32000000000005</v>
      </c>
      <c r="F10482">
        <v>4291.3</v>
      </c>
      <c r="G10482">
        <v>293.19</v>
      </c>
      <c r="H10482">
        <v>481926.66</v>
      </c>
      <c r="I10482">
        <v>100.94</v>
      </c>
      <c r="J10482">
        <v>5.86</v>
      </c>
      <c r="K10482">
        <v>95.08</v>
      </c>
    </row>
    <row r="10483" spans="1:11" x14ac:dyDescent="0.3">
      <c r="A10483" t="s">
        <v>914</v>
      </c>
      <c r="B10483" s="2">
        <v>46203</v>
      </c>
      <c r="C10483">
        <v>481926.66</v>
      </c>
      <c r="D10483">
        <v>2511.2399999999998</v>
      </c>
      <c r="E10483">
        <v>576.14</v>
      </c>
      <c r="F10483">
        <v>4245.78</v>
      </c>
      <c r="G10483">
        <v>290.08</v>
      </c>
      <c r="H10483">
        <v>476814.66</v>
      </c>
      <c r="I10483">
        <v>99.87</v>
      </c>
      <c r="J10483">
        <v>5.86</v>
      </c>
      <c r="K10483">
        <v>94.01</v>
      </c>
    </row>
    <row r="10484" spans="1:11" x14ac:dyDescent="0.3">
      <c r="A10484" t="s">
        <v>914</v>
      </c>
      <c r="B10484" s="2">
        <v>46234</v>
      </c>
      <c r="C10484">
        <v>476814.66</v>
      </c>
      <c r="D10484">
        <v>2484.6</v>
      </c>
      <c r="E10484">
        <v>570.03</v>
      </c>
      <c r="F10484">
        <v>4200.74</v>
      </c>
      <c r="G10484">
        <v>287.01</v>
      </c>
      <c r="H10484">
        <v>471756.89</v>
      </c>
      <c r="I10484">
        <v>98.81</v>
      </c>
      <c r="J10484">
        <v>5.86</v>
      </c>
      <c r="K10484">
        <v>92.95</v>
      </c>
    </row>
    <row r="10485" spans="1:11" x14ac:dyDescent="0.3">
      <c r="A10485" t="s">
        <v>914</v>
      </c>
      <c r="B10485" s="2">
        <v>46265</v>
      </c>
      <c r="C10485">
        <v>471756.89</v>
      </c>
      <c r="D10485">
        <v>2458.25</v>
      </c>
      <c r="E10485">
        <v>563.98</v>
      </c>
      <c r="F10485">
        <v>4156.18</v>
      </c>
      <c r="G10485">
        <v>283.95999999999998</v>
      </c>
      <c r="H10485">
        <v>466752.77</v>
      </c>
      <c r="I10485">
        <v>97.76</v>
      </c>
      <c r="J10485">
        <v>5.86</v>
      </c>
      <c r="K10485">
        <v>91.9</v>
      </c>
    </row>
    <row r="10486" spans="1:11" x14ac:dyDescent="0.3">
      <c r="A10486" t="s">
        <v>914</v>
      </c>
      <c r="B10486" s="2">
        <v>46295</v>
      </c>
      <c r="C10486">
        <v>466752.77</v>
      </c>
      <c r="D10486">
        <v>2432.17</v>
      </c>
      <c r="E10486">
        <v>558</v>
      </c>
      <c r="F10486">
        <v>4112.09</v>
      </c>
      <c r="G10486">
        <v>280.95</v>
      </c>
      <c r="H10486">
        <v>461801.73</v>
      </c>
      <c r="I10486">
        <v>96.72</v>
      </c>
      <c r="J10486">
        <v>5.86</v>
      </c>
      <c r="K10486">
        <v>90.87</v>
      </c>
    </row>
    <row r="10487" spans="1:11" x14ac:dyDescent="0.3">
      <c r="A10487" t="s">
        <v>914</v>
      </c>
      <c r="B10487" s="2">
        <v>46326</v>
      </c>
      <c r="C10487">
        <v>461801.73</v>
      </c>
      <c r="D10487">
        <v>2406.37</v>
      </c>
      <c r="E10487">
        <v>552.08000000000004</v>
      </c>
      <c r="F10487">
        <v>4068.47</v>
      </c>
      <c r="G10487">
        <v>277.97000000000003</v>
      </c>
      <c r="H10487">
        <v>456903.2</v>
      </c>
      <c r="I10487">
        <v>95.7</v>
      </c>
      <c r="J10487">
        <v>5.86</v>
      </c>
      <c r="K10487">
        <v>89.84</v>
      </c>
    </row>
    <row r="10488" spans="1:11" x14ac:dyDescent="0.3">
      <c r="A10488" t="s">
        <v>914</v>
      </c>
      <c r="B10488" s="2">
        <v>46356</v>
      </c>
      <c r="C10488">
        <v>456903.2</v>
      </c>
      <c r="D10488">
        <v>2380.85</v>
      </c>
      <c r="E10488">
        <v>546.22</v>
      </c>
      <c r="F10488">
        <v>4025.32</v>
      </c>
      <c r="G10488">
        <v>275.02</v>
      </c>
      <c r="H10488">
        <v>452056.64</v>
      </c>
      <c r="I10488">
        <v>94.68</v>
      </c>
      <c r="J10488">
        <v>5.86</v>
      </c>
      <c r="K10488">
        <v>88.82</v>
      </c>
    </row>
    <row r="10489" spans="1:11" x14ac:dyDescent="0.3">
      <c r="A10489" t="s">
        <v>914</v>
      </c>
      <c r="B10489" s="2">
        <v>46387</v>
      </c>
      <c r="C10489">
        <v>452056.64</v>
      </c>
      <c r="D10489">
        <v>2355.59</v>
      </c>
      <c r="E10489">
        <v>540.42999999999995</v>
      </c>
      <c r="F10489">
        <v>3982.62</v>
      </c>
      <c r="G10489">
        <v>272.10000000000002</v>
      </c>
      <c r="H10489">
        <v>447261.49</v>
      </c>
      <c r="I10489">
        <v>93.68</v>
      </c>
      <c r="J10489">
        <v>5.86</v>
      </c>
      <c r="K10489">
        <v>87.82</v>
      </c>
    </row>
    <row r="10490" spans="1:11" x14ac:dyDescent="0.3">
      <c r="A10490" t="s">
        <v>915</v>
      </c>
      <c r="B10490" s="2">
        <v>46053</v>
      </c>
      <c r="C10490">
        <v>166181.03</v>
      </c>
      <c r="D10490">
        <v>958.31</v>
      </c>
      <c r="E10490">
        <v>557.26</v>
      </c>
      <c r="F10490">
        <v>983.06</v>
      </c>
      <c r="G10490">
        <v>180.12</v>
      </c>
      <c r="H10490">
        <v>164460.59</v>
      </c>
      <c r="I10490">
        <v>34.44</v>
      </c>
      <c r="J10490">
        <v>6.66</v>
      </c>
      <c r="K10490">
        <v>27.78</v>
      </c>
    </row>
    <row r="10491" spans="1:11" x14ac:dyDescent="0.3">
      <c r="A10491" t="s">
        <v>915</v>
      </c>
      <c r="B10491" s="2">
        <v>46081</v>
      </c>
      <c r="C10491">
        <v>164460.59</v>
      </c>
      <c r="D10491">
        <v>948.39</v>
      </c>
      <c r="E10491">
        <v>551.49</v>
      </c>
      <c r="F10491">
        <v>972.88</v>
      </c>
      <c r="G10491">
        <v>178.26</v>
      </c>
      <c r="H10491">
        <v>162757.96</v>
      </c>
      <c r="I10491">
        <v>34.090000000000003</v>
      </c>
      <c r="J10491">
        <v>6.66</v>
      </c>
      <c r="K10491">
        <v>27.42</v>
      </c>
    </row>
    <row r="10492" spans="1:11" x14ac:dyDescent="0.3">
      <c r="A10492" t="s">
        <v>915</v>
      </c>
      <c r="B10492" s="2">
        <v>46112</v>
      </c>
      <c r="C10492">
        <v>162757.96</v>
      </c>
      <c r="D10492">
        <v>938.57</v>
      </c>
      <c r="E10492">
        <v>545.78</v>
      </c>
      <c r="F10492">
        <v>962.81</v>
      </c>
      <c r="G10492">
        <v>176.41</v>
      </c>
      <c r="H10492">
        <v>161072.95999999999</v>
      </c>
      <c r="I10492">
        <v>33.729999999999997</v>
      </c>
      <c r="J10492">
        <v>6.66</v>
      </c>
      <c r="K10492">
        <v>27.07</v>
      </c>
    </row>
    <row r="10493" spans="1:11" x14ac:dyDescent="0.3">
      <c r="A10493" t="s">
        <v>915</v>
      </c>
      <c r="B10493" s="2">
        <v>46142</v>
      </c>
      <c r="C10493">
        <v>161072.95999999999</v>
      </c>
      <c r="D10493">
        <v>928.85</v>
      </c>
      <c r="E10493">
        <v>540.13</v>
      </c>
      <c r="F10493">
        <v>952.84</v>
      </c>
      <c r="G10493">
        <v>174.59</v>
      </c>
      <c r="H10493">
        <v>159405.4</v>
      </c>
      <c r="I10493">
        <v>33.380000000000003</v>
      </c>
      <c r="J10493">
        <v>6.66</v>
      </c>
      <c r="K10493">
        <v>26.72</v>
      </c>
    </row>
    <row r="10494" spans="1:11" x14ac:dyDescent="0.3">
      <c r="A10494" t="s">
        <v>915</v>
      </c>
      <c r="B10494" s="2">
        <v>46173</v>
      </c>
      <c r="C10494">
        <v>159405.4</v>
      </c>
      <c r="D10494">
        <v>919.24</v>
      </c>
      <c r="E10494">
        <v>534.54</v>
      </c>
      <c r="F10494">
        <v>942.98</v>
      </c>
      <c r="G10494">
        <v>172.78</v>
      </c>
      <c r="H10494">
        <v>157755.1</v>
      </c>
      <c r="I10494">
        <v>33.04</v>
      </c>
      <c r="J10494">
        <v>6.66</v>
      </c>
      <c r="K10494">
        <v>26.37</v>
      </c>
    </row>
    <row r="10495" spans="1:11" x14ac:dyDescent="0.3">
      <c r="A10495" t="s">
        <v>915</v>
      </c>
      <c r="B10495" s="2">
        <v>46203</v>
      </c>
      <c r="C10495">
        <v>157755.1</v>
      </c>
      <c r="D10495">
        <v>909.72</v>
      </c>
      <c r="E10495">
        <v>529</v>
      </c>
      <c r="F10495">
        <v>933.22</v>
      </c>
      <c r="G10495">
        <v>170.99</v>
      </c>
      <c r="H10495">
        <v>156121.89000000001</v>
      </c>
      <c r="I10495">
        <v>32.700000000000003</v>
      </c>
      <c r="J10495">
        <v>6.66</v>
      </c>
      <c r="K10495">
        <v>26.03</v>
      </c>
    </row>
    <row r="10496" spans="1:11" x14ac:dyDescent="0.3">
      <c r="A10496" t="s">
        <v>915</v>
      </c>
      <c r="B10496" s="2">
        <v>46234</v>
      </c>
      <c r="C10496">
        <v>156121.89000000001</v>
      </c>
      <c r="D10496">
        <v>900.3</v>
      </c>
      <c r="E10496">
        <v>523.53</v>
      </c>
      <c r="F10496">
        <v>923.56</v>
      </c>
      <c r="G10496">
        <v>169.22</v>
      </c>
      <c r="H10496">
        <v>154505.59</v>
      </c>
      <c r="I10496">
        <v>32.36</v>
      </c>
      <c r="J10496">
        <v>6.66</v>
      </c>
      <c r="K10496">
        <v>25.69</v>
      </c>
    </row>
    <row r="10497" spans="1:11" x14ac:dyDescent="0.3">
      <c r="A10497" t="s">
        <v>915</v>
      </c>
      <c r="B10497" s="2">
        <v>46265</v>
      </c>
      <c r="C10497">
        <v>154505.59</v>
      </c>
      <c r="D10497">
        <v>890.98</v>
      </c>
      <c r="E10497">
        <v>518.11</v>
      </c>
      <c r="F10497">
        <v>913.99</v>
      </c>
      <c r="G10497">
        <v>167.47</v>
      </c>
      <c r="H10497">
        <v>152906.01999999999</v>
      </c>
      <c r="I10497">
        <v>32.020000000000003</v>
      </c>
      <c r="J10497">
        <v>6.66</v>
      </c>
      <c r="K10497">
        <v>25.36</v>
      </c>
    </row>
    <row r="10498" spans="1:11" x14ac:dyDescent="0.3">
      <c r="A10498" t="s">
        <v>915</v>
      </c>
      <c r="B10498" s="2">
        <v>46295</v>
      </c>
      <c r="C10498">
        <v>152906.01999999999</v>
      </c>
      <c r="D10498">
        <v>881.76</v>
      </c>
      <c r="E10498">
        <v>512.74</v>
      </c>
      <c r="F10498">
        <v>904.53</v>
      </c>
      <c r="G10498">
        <v>165.73</v>
      </c>
      <c r="H10498">
        <v>151323.01999999999</v>
      </c>
      <c r="I10498">
        <v>31.69</v>
      </c>
      <c r="J10498">
        <v>6.66</v>
      </c>
      <c r="K10498">
        <v>25.03</v>
      </c>
    </row>
    <row r="10499" spans="1:11" x14ac:dyDescent="0.3">
      <c r="A10499" t="s">
        <v>915</v>
      </c>
      <c r="B10499" s="2">
        <v>46326</v>
      </c>
      <c r="C10499">
        <v>151323.01999999999</v>
      </c>
      <c r="D10499">
        <v>872.63</v>
      </c>
      <c r="E10499">
        <v>507.43</v>
      </c>
      <c r="F10499">
        <v>895.17</v>
      </c>
      <c r="G10499">
        <v>164.02</v>
      </c>
      <c r="H10499">
        <v>149756.4</v>
      </c>
      <c r="I10499">
        <v>31.36</v>
      </c>
      <c r="J10499">
        <v>6.66</v>
      </c>
      <c r="K10499">
        <v>24.7</v>
      </c>
    </row>
    <row r="10500" spans="1:11" x14ac:dyDescent="0.3">
      <c r="A10500" t="s">
        <v>915</v>
      </c>
      <c r="B10500" s="2">
        <v>46356</v>
      </c>
      <c r="C10500">
        <v>149756.4</v>
      </c>
      <c r="D10500">
        <v>863.6</v>
      </c>
      <c r="E10500">
        <v>502.18</v>
      </c>
      <c r="F10500">
        <v>885.9</v>
      </c>
      <c r="G10500">
        <v>162.32</v>
      </c>
      <c r="H10500">
        <v>148206</v>
      </c>
      <c r="I10500">
        <v>31.04</v>
      </c>
      <c r="J10500">
        <v>6.66</v>
      </c>
      <c r="K10500">
        <v>24.37</v>
      </c>
    </row>
    <row r="10501" spans="1:11" x14ac:dyDescent="0.3">
      <c r="A10501" t="s">
        <v>915</v>
      </c>
      <c r="B10501" s="2">
        <v>46387</v>
      </c>
      <c r="C10501">
        <v>148206</v>
      </c>
      <c r="D10501">
        <v>854.65</v>
      </c>
      <c r="E10501">
        <v>496.98</v>
      </c>
      <c r="F10501">
        <v>876.73</v>
      </c>
      <c r="G10501">
        <v>160.63999999999999</v>
      </c>
      <c r="H10501">
        <v>146671.65</v>
      </c>
      <c r="I10501">
        <v>30.72</v>
      </c>
      <c r="J10501">
        <v>6.66</v>
      </c>
      <c r="K10501">
        <v>24.05</v>
      </c>
    </row>
    <row r="10502" spans="1:11" x14ac:dyDescent="0.3">
      <c r="A10502" t="s">
        <v>916</v>
      </c>
      <c r="B10502" s="2">
        <v>46053</v>
      </c>
      <c r="C10502">
        <v>312273.25</v>
      </c>
      <c r="D10502">
        <v>1741.44</v>
      </c>
      <c r="E10502">
        <v>401.9</v>
      </c>
      <c r="F10502">
        <v>1570.01</v>
      </c>
      <c r="G10502">
        <v>555.32000000000005</v>
      </c>
      <c r="H10502">
        <v>309746.01</v>
      </c>
      <c r="I10502">
        <v>77.75</v>
      </c>
      <c r="J10502">
        <v>6.63</v>
      </c>
      <c r="K10502">
        <v>71.12</v>
      </c>
    </row>
    <row r="10503" spans="1:11" x14ac:dyDescent="0.3">
      <c r="A10503" t="s">
        <v>916</v>
      </c>
      <c r="B10503" s="2">
        <v>46081</v>
      </c>
      <c r="C10503">
        <v>309746.01</v>
      </c>
      <c r="D10503">
        <v>1727.35</v>
      </c>
      <c r="E10503">
        <v>398.65</v>
      </c>
      <c r="F10503">
        <v>1557.31</v>
      </c>
      <c r="G10503">
        <v>550.83000000000004</v>
      </c>
      <c r="H10503">
        <v>307239.23</v>
      </c>
      <c r="I10503">
        <v>77.12</v>
      </c>
      <c r="J10503">
        <v>6.63</v>
      </c>
      <c r="K10503">
        <v>70.489999999999995</v>
      </c>
    </row>
    <row r="10504" spans="1:11" x14ac:dyDescent="0.3">
      <c r="A10504" t="s">
        <v>916</v>
      </c>
      <c r="B10504" s="2">
        <v>46112</v>
      </c>
      <c r="C10504">
        <v>307239.23</v>
      </c>
      <c r="D10504">
        <v>1713.37</v>
      </c>
      <c r="E10504">
        <v>395.42</v>
      </c>
      <c r="F10504">
        <v>1544.7</v>
      </c>
      <c r="G10504">
        <v>546.37</v>
      </c>
      <c r="H10504">
        <v>304752.73</v>
      </c>
      <c r="I10504">
        <v>76.5</v>
      </c>
      <c r="J10504">
        <v>6.63</v>
      </c>
      <c r="K10504">
        <v>69.87</v>
      </c>
    </row>
    <row r="10505" spans="1:11" x14ac:dyDescent="0.3">
      <c r="A10505" t="s">
        <v>916</v>
      </c>
      <c r="B10505" s="2">
        <v>46142</v>
      </c>
      <c r="C10505">
        <v>304752.73</v>
      </c>
      <c r="D10505">
        <v>1699.5</v>
      </c>
      <c r="E10505">
        <v>392.22</v>
      </c>
      <c r="F10505">
        <v>1532.2</v>
      </c>
      <c r="G10505">
        <v>541.95000000000005</v>
      </c>
      <c r="H10505">
        <v>302286.36</v>
      </c>
      <c r="I10505">
        <v>75.88</v>
      </c>
      <c r="J10505">
        <v>6.63</v>
      </c>
      <c r="K10505">
        <v>69.25</v>
      </c>
    </row>
    <row r="10506" spans="1:11" x14ac:dyDescent="0.3">
      <c r="A10506" t="s">
        <v>916</v>
      </c>
      <c r="B10506" s="2">
        <v>46173</v>
      </c>
      <c r="C10506">
        <v>302286.36</v>
      </c>
      <c r="D10506">
        <v>1685.75</v>
      </c>
      <c r="E10506">
        <v>389.05</v>
      </c>
      <c r="F10506">
        <v>1519.8</v>
      </c>
      <c r="G10506">
        <v>537.55999999999995</v>
      </c>
      <c r="H10506">
        <v>299839.95</v>
      </c>
      <c r="I10506">
        <v>75.27</v>
      </c>
      <c r="J10506">
        <v>6.63</v>
      </c>
      <c r="K10506">
        <v>68.63</v>
      </c>
    </row>
    <row r="10507" spans="1:11" x14ac:dyDescent="0.3">
      <c r="A10507" t="s">
        <v>916</v>
      </c>
      <c r="B10507" s="2">
        <v>46203</v>
      </c>
      <c r="C10507">
        <v>299839.95</v>
      </c>
      <c r="D10507">
        <v>1672.11</v>
      </c>
      <c r="E10507">
        <v>385.9</v>
      </c>
      <c r="F10507">
        <v>1507.5</v>
      </c>
      <c r="G10507">
        <v>533.21</v>
      </c>
      <c r="H10507">
        <v>297413.34000000003</v>
      </c>
      <c r="I10507">
        <v>74.66</v>
      </c>
      <c r="J10507">
        <v>6.63</v>
      </c>
      <c r="K10507">
        <v>68.02</v>
      </c>
    </row>
    <row r="10508" spans="1:11" x14ac:dyDescent="0.3">
      <c r="A10508" t="s">
        <v>916</v>
      </c>
      <c r="B10508" s="2">
        <v>46234</v>
      </c>
      <c r="C10508">
        <v>297413.34000000003</v>
      </c>
      <c r="D10508">
        <v>1658.58</v>
      </c>
      <c r="E10508">
        <v>382.78</v>
      </c>
      <c r="F10508">
        <v>1495.3</v>
      </c>
      <c r="G10508">
        <v>528.9</v>
      </c>
      <c r="H10508">
        <v>295006.36</v>
      </c>
      <c r="I10508">
        <v>74.05</v>
      </c>
      <c r="J10508">
        <v>6.63</v>
      </c>
      <c r="K10508">
        <v>67.42</v>
      </c>
    </row>
    <row r="10509" spans="1:11" x14ac:dyDescent="0.3">
      <c r="A10509" t="s">
        <v>916</v>
      </c>
      <c r="B10509" s="2">
        <v>46265</v>
      </c>
      <c r="C10509">
        <v>295006.36</v>
      </c>
      <c r="D10509">
        <v>1645.15</v>
      </c>
      <c r="E10509">
        <v>379.68</v>
      </c>
      <c r="F10509">
        <v>1483.2</v>
      </c>
      <c r="G10509">
        <v>524.62</v>
      </c>
      <c r="H10509">
        <v>292618.87</v>
      </c>
      <c r="I10509">
        <v>73.45</v>
      </c>
      <c r="J10509">
        <v>6.63</v>
      </c>
      <c r="K10509">
        <v>66.819999999999993</v>
      </c>
    </row>
    <row r="10510" spans="1:11" x14ac:dyDescent="0.3">
      <c r="A10510" t="s">
        <v>916</v>
      </c>
      <c r="B10510" s="2">
        <v>46295</v>
      </c>
      <c r="C10510">
        <v>292618.87</v>
      </c>
      <c r="D10510">
        <v>1631.84</v>
      </c>
      <c r="E10510">
        <v>376.61</v>
      </c>
      <c r="F10510">
        <v>1471.2</v>
      </c>
      <c r="G10510">
        <v>520.37</v>
      </c>
      <c r="H10510">
        <v>290250.69</v>
      </c>
      <c r="I10510">
        <v>72.86</v>
      </c>
      <c r="J10510">
        <v>6.63</v>
      </c>
      <c r="K10510">
        <v>66.23</v>
      </c>
    </row>
    <row r="10511" spans="1:11" x14ac:dyDescent="0.3">
      <c r="A10511" t="s">
        <v>916</v>
      </c>
      <c r="B10511" s="2">
        <v>46326</v>
      </c>
      <c r="C10511">
        <v>290250.69</v>
      </c>
      <c r="D10511">
        <v>1618.63</v>
      </c>
      <c r="E10511">
        <v>373.56</v>
      </c>
      <c r="F10511">
        <v>1459.29</v>
      </c>
      <c r="G10511">
        <v>516.16</v>
      </c>
      <c r="H10511">
        <v>287901.69</v>
      </c>
      <c r="I10511">
        <v>72.27</v>
      </c>
      <c r="J10511">
        <v>6.63</v>
      </c>
      <c r="K10511">
        <v>65.64</v>
      </c>
    </row>
    <row r="10512" spans="1:11" x14ac:dyDescent="0.3">
      <c r="A10512" t="s">
        <v>916</v>
      </c>
      <c r="B10512" s="2">
        <v>46356</v>
      </c>
      <c r="C10512">
        <v>287901.69</v>
      </c>
      <c r="D10512">
        <v>1605.53</v>
      </c>
      <c r="E10512">
        <v>370.54</v>
      </c>
      <c r="F10512">
        <v>1447.48</v>
      </c>
      <c r="G10512">
        <v>511.98</v>
      </c>
      <c r="H10512">
        <v>285571.69</v>
      </c>
      <c r="I10512">
        <v>71.680000000000007</v>
      </c>
      <c r="J10512">
        <v>6.63</v>
      </c>
      <c r="K10512">
        <v>65.05</v>
      </c>
    </row>
    <row r="10513" spans="1:11" x14ac:dyDescent="0.3">
      <c r="A10513" t="s">
        <v>916</v>
      </c>
      <c r="B10513" s="2">
        <v>46387</v>
      </c>
      <c r="C10513">
        <v>285571.69</v>
      </c>
      <c r="D10513">
        <v>1592.54</v>
      </c>
      <c r="E10513">
        <v>367.54</v>
      </c>
      <c r="F10513">
        <v>1435.76</v>
      </c>
      <c r="G10513">
        <v>507.84</v>
      </c>
      <c r="H10513">
        <v>283260.55</v>
      </c>
      <c r="I10513">
        <v>71.099999999999994</v>
      </c>
      <c r="J10513">
        <v>6.63</v>
      </c>
      <c r="K10513">
        <v>64.47</v>
      </c>
    </row>
    <row r="10514" spans="1:11" x14ac:dyDescent="0.3">
      <c r="A10514" t="s">
        <v>917</v>
      </c>
      <c r="B10514" s="2">
        <v>46053</v>
      </c>
      <c r="C10514">
        <v>202115.85</v>
      </c>
      <c r="D10514">
        <v>1009.74</v>
      </c>
      <c r="E10514">
        <v>297.57</v>
      </c>
      <c r="F10514">
        <v>1854.12</v>
      </c>
      <c r="G10514">
        <v>94.72</v>
      </c>
      <c r="H10514">
        <v>199869.44</v>
      </c>
      <c r="I10514">
        <v>41.87</v>
      </c>
      <c r="J10514">
        <v>7.95</v>
      </c>
      <c r="K10514">
        <v>33.92</v>
      </c>
    </row>
    <row r="10515" spans="1:11" x14ac:dyDescent="0.3">
      <c r="A10515" t="s">
        <v>917</v>
      </c>
      <c r="B10515" s="2">
        <v>46081</v>
      </c>
      <c r="C10515">
        <v>199869.44</v>
      </c>
      <c r="D10515">
        <v>998.51</v>
      </c>
      <c r="E10515">
        <v>294.27</v>
      </c>
      <c r="F10515">
        <v>1833.51</v>
      </c>
      <c r="G10515">
        <v>93.67</v>
      </c>
      <c r="H10515">
        <v>197647.99</v>
      </c>
      <c r="I10515">
        <v>41.41</v>
      </c>
      <c r="J10515">
        <v>7.95</v>
      </c>
      <c r="K10515">
        <v>33.46</v>
      </c>
    </row>
    <row r="10516" spans="1:11" x14ac:dyDescent="0.3">
      <c r="A10516" t="s">
        <v>917</v>
      </c>
      <c r="B10516" s="2">
        <v>46112</v>
      </c>
      <c r="C10516">
        <v>197647.99</v>
      </c>
      <c r="D10516">
        <v>987.42</v>
      </c>
      <c r="E10516">
        <v>290.99</v>
      </c>
      <c r="F10516">
        <v>1813.14</v>
      </c>
      <c r="G10516">
        <v>92.63</v>
      </c>
      <c r="H10516">
        <v>195451.23</v>
      </c>
      <c r="I10516">
        <v>40.950000000000003</v>
      </c>
      <c r="J10516">
        <v>7.95</v>
      </c>
      <c r="K10516">
        <v>33</v>
      </c>
    </row>
    <row r="10517" spans="1:11" x14ac:dyDescent="0.3">
      <c r="A10517" t="s">
        <v>917</v>
      </c>
      <c r="B10517" s="2">
        <v>46142</v>
      </c>
      <c r="C10517">
        <v>195451.23</v>
      </c>
      <c r="D10517">
        <v>976.44</v>
      </c>
      <c r="E10517">
        <v>287.76</v>
      </c>
      <c r="F10517">
        <v>1792.98</v>
      </c>
      <c r="G10517">
        <v>91.6</v>
      </c>
      <c r="H10517">
        <v>193278.89</v>
      </c>
      <c r="I10517">
        <v>40.49</v>
      </c>
      <c r="J10517">
        <v>7.95</v>
      </c>
      <c r="K10517">
        <v>32.54</v>
      </c>
    </row>
    <row r="10518" spans="1:11" x14ac:dyDescent="0.3">
      <c r="A10518" t="s">
        <v>917</v>
      </c>
      <c r="B10518" s="2">
        <v>46173</v>
      </c>
      <c r="C10518">
        <v>193278.89</v>
      </c>
      <c r="D10518">
        <v>965.59</v>
      </c>
      <c r="E10518">
        <v>284.56</v>
      </c>
      <c r="F10518">
        <v>1773.06</v>
      </c>
      <c r="G10518">
        <v>90.58</v>
      </c>
      <c r="H10518">
        <v>191130.7</v>
      </c>
      <c r="I10518">
        <v>40.04</v>
      </c>
      <c r="J10518">
        <v>7.95</v>
      </c>
      <c r="K10518">
        <v>32.090000000000003</v>
      </c>
    </row>
    <row r="10519" spans="1:11" x14ac:dyDescent="0.3">
      <c r="A10519" t="s">
        <v>917</v>
      </c>
      <c r="B10519" s="2">
        <v>46203</v>
      </c>
      <c r="C10519">
        <v>191130.7</v>
      </c>
      <c r="D10519">
        <v>954.86</v>
      </c>
      <c r="E10519">
        <v>281.39999999999998</v>
      </c>
      <c r="F10519">
        <v>1753.35</v>
      </c>
      <c r="G10519">
        <v>89.57</v>
      </c>
      <c r="H10519">
        <v>189006.38</v>
      </c>
      <c r="I10519">
        <v>39.6</v>
      </c>
      <c r="J10519">
        <v>7.95</v>
      </c>
      <c r="K10519">
        <v>31.65</v>
      </c>
    </row>
    <row r="10520" spans="1:11" x14ac:dyDescent="0.3">
      <c r="A10520" t="s">
        <v>917</v>
      </c>
      <c r="B10520" s="2">
        <v>46234</v>
      </c>
      <c r="C10520">
        <v>189006.38</v>
      </c>
      <c r="D10520">
        <v>944.24</v>
      </c>
      <c r="E10520">
        <v>278.27</v>
      </c>
      <c r="F10520">
        <v>1733.86</v>
      </c>
      <c r="G10520">
        <v>88.58</v>
      </c>
      <c r="H10520">
        <v>186905.67</v>
      </c>
      <c r="I10520">
        <v>39.159999999999997</v>
      </c>
      <c r="J10520">
        <v>7.95</v>
      </c>
      <c r="K10520">
        <v>31.21</v>
      </c>
    </row>
    <row r="10521" spans="1:11" x14ac:dyDescent="0.3">
      <c r="A10521" t="s">
        <v>917</v>
      </c>
      <c r="B10521" s="2">
        <v>46265</v>
      </c>
      <c r="C10521">
        <v>186905.67</v>
      </c>
      <c r="D10521">
        <v>933.75</v>
      </c>
      <c r="E10521">
        <v>275.18</v>
      </c>
      <c r="F10521">
        <v>1714.59</v>
      </c>
      <c r="G10521">
        <v>87.59</v>
      </c>
      <c r="H10521">
        <v>184828.31</v>
      </c>
      <c r="I10521">
        <v>38.72</v>
      </c>
      <c r="J10521">
        <v>7.95</v>
      </c>
      <c r="K10521">
        <v>30.77</v>
      </c>
    </row>
    <row r="10522" spans="1:11" x14ac:dyDescent="0.3">
      <c r="A10522" t="s">
        <v>917</v>
      </c>
      <c r="B10522" s="2">
        <v>46295</v>
      </c>
      <c r="C10522">
        <v>184828.31</v>
      </c>
      <c r="D10522">
        <v>923.37</v>
      </c>
      <c r="E10522">
        <v>272.12</v>
      </c>
      <c r="F10522">
        <v>1695.53</v>
      </c>
      <c r="G10522">
        <v>86.62</v>
      </c>
      <c r="H10522">
        <v>182774.03</v>
      </c>
      <c r="I10522">
        <v>38.29</v>
      </c>
      <c r="J10522">
        <v>7.95</v>
      </c>
      <c r="K10522">
        <v>30.34</v>
      </c>
    </row>
    <row r="10523" spans="1:11" x14ac:dyDescent="0.3">
      <c r="A10523" t="s">
        <v>917</v>
      </c>
      <c r="B10523" s="2">
        <v>46326</v>
      </c>
      <c r="C10523">
        <v>182774.03</v>
      </c>
      <c r="D10523">
        <v>913.11</v>
      </c>
      <c r="E10523">
        <v>269.10000000000002</v>
      </c>
      <c r="F10523">
        <v>1676.69</v>
      </c>
      <c r="G10523">
        <v>85.66</v>
      </c>
      <c r="H10523">
        <v>180742.59</v>
      </c>
      <c r="I10523">
        <v>37.869999999999997</v>
      </c>
      <c r="J10523">
        <v>7.95</v>
      </c>
      <c r="K10523">
        <v>29.92</v>
      </c>
    </row>
    <row r="10524" spans="1:11" x14ac:dyDescent="0.3">
      <c r="A10524" t="s">
        <v>917</v>
      </c>
      <c r="B10524" s="2">
        <v>46356</v>
      </c>
      <c r="C10524">
        <v>180742.59</v>
      </c>
      <c r="D10524">
        <v>902.96</v>
      </c>
      <c r="E10524">
        <v>266.11</v>
      </c>
      <c r="F10524">
        <v>1658.05</v>
      </c>
      <c r="G10524">
        <v>84.7</v>
      </c>
      <c r="H10524">
        <v>178733.73</v>
      </c>
      <c r="I10524">
        <v>37.450000000000003</v>
      </c>
      <c r="J10524">
        <v>7.95</v>
      </c>
      <c r="K10524">
        <v>29.5</v>
      </c>
    </row>
    <row r="10525" spans="1:11" x14ac:dyDescent="0.3">
      <c r="A10525" t="s">
        <v>917</v>
      </c>
      <c r="B10525" s="2">
        <v>46387</v>
      </c>
      <c r="C10525">
        <v>178733.73</v>
      </c>
      <c r="D10525">
        <v>892.92</v>
      </c>
      <c r="E10525">
        <v>263.14999999999998</v>
      </c>
      <c r="F10525">
        <v>1639.62</v>
      </c>
      <c r="G10525">
        <v>83.76</v>
      </c>
      <c r="H10525">
        <v>176747.2</v>
      </c>
      <c r="I10525">
        <v>37.03</v>
      </c>
      <c r="J10525">
        <v>7.95</v>
      </c>
      <c r="K10525">
        <v>29.08</v>
      </c>
    </row>
    <row r="10526" spans="1:11" x14ac:dyDescent="0.3">
      <c r="A10526" t="s">
        <v>918</v>
      </c>
      <c r="B10526" s="2">
        <v>46053</v>
      </c>
      <c r="C10526">
        <v>553109.97</v>
      </c>
      <c r="D10526">
        <v>2976.19</v>
      </c>
      <c r="E10526">
        <v>583.42999999999995</v>
      </c>
      <c r="F10526">
        <v>4714.74</v>
      </c>
      <c r="G10526">
        <v>1494.47</v>
      </c>
      <c r="H10526">
        <v>546317.31999999995</v>
      </c>
      <c r="I10526">
        <v>114.52</v>
      </c>
      <c r="J10526">
        <v>5.64</v>
      </c>
      <c r="K10526">
        <v>108.88</v>
      </c>
    </row>
    <row r="10527" spans="1:11" x14ac:dyDescent="0.3">
      <c r="A10527" t="s">
        <v>918</v>
      </c>
      <c r="B10527" s="2">
        <v>46081</v>
      </c>
      <c r="C10527">
        <v>546317.31999999995</v>
      </c>
      <c r="D10527">
        <v>2939.64</v>
      </c>
      <c r="E10527">
        <v>576.27</v>
      </c>
      <c r="F10527">
        <v>4656.84</v>
      </c>
      <c r="G10527">
        <v>1476.12</v>
      </c>
      <c r="H10527">
        <v>539608.1</v>
      </c>
      <c r="I10527">
        <v>113.12</v>
      </c>
      <c r="J10527">
        <v>5.64</v>
      </c>
      <c r="K10527">
        <v>107.48</v>
      </c>
    </row>
    <row r="10528" spans="1:11" x14ac:dyDescent="0.3">
      <c r="A10528" t="s">
        <v>918</v>
      </c>
      <c r="B10528" s="2">
        <v>46112</v>
      </c>
      <c r="C10528">
        <v>539608.1</v>
      </c>
      <c r="D10528">
        <v>2903.54</v>
      </c>
      <c r="E10528">
        <v>569.19000000000005</v>
      </c>
      <c r="F10528">
        <v>4599.6499999999996</v>
      </c>
      <c r="G10528">
        <v>1457.99</v>
      </c>
      <c r="H10528">
        <v>532981.27</v>
      </c>
      <c r="I10528">
        <v>111.73</v>
      </c>
      <c r="J10528">
        <v>5.64</v>
      </c>
      <c r="K10528">
        <v>106.09</v>
      </c>
    </row>
    <row r="10529" spans="1:11" x14ac:dyDescent="0.3">
      <c r="A10529" t="s">
        <v>918</v>
      </c>
      <c r="B10529" s="2">
        <v>46142</v>
      </c>
      <c r="C10529">
        <v>532981.27</v>
      </c>
      <c r="D10529">
        <v>2867.88</v>
      </c>
      <c r="E10529">
        <v>562.20000000000005</v>
      </c>
      <c r="F10529">
        <v>4543.16</v>
      </c>
      <c r="G10529">
        <v>1440.09</v>
      </c>
      <c r="H10529">
        <v>526435.81999999995</v>
      </c>
      <c r="I10529">
        <v>110.36</v>
      </c>
      <c r="J10529">
        <v>5.64</v>
      </c>
      <c r="K10529">
        <v>104.72</v>
      </c>
    </row>
    <row r="10530" spans="1:11" x14ac:dyDescent="0.3">
      <c r="A10530" t="s">
        <v>918</v>
      </c>
      <c r="B10530" s="2">
        <v>46173</v>
      </c>
      <c r="C10530">
        <v>526435.81999999995</v>
      </c>
      <c r="D10530">
        <v>2832.66</v>
      </c>
      <c r="E10530">
        <v>555.29999999999995</v>
      </c>
      <c r="F10530">
        <v>4487.3599999999997</v>
      </c>
      <c r="G10530">
        <v>1422.4</v>
      </c>
      <c r="H10530">
        <v>519970.75</v>
      </c>
      <c r="I10530">
        <v>109</v>
      </c>
      <c r="J10530">
        <v>5.64</v>
      </c>
      <c r="K10530">
        <v>103.36</v>
      </c>
    </row>
    <row r="10531" spans="1:11" x14ac:dyDescent="0.3">
      <c r="A10531" t="s">
        <v>918</v>
      </c>
      <c r="B10531" s="2">
        <v>46203</v>
      </c>
      <c r="C10531">
        <v>519970.75</v>
      </c>
      <c r="D10531">
        <v>2797.88</v>
      </c>
      <c r="E10531">
        <v>548.48</v>
      </c>
      <c r="F10531">
        <v>4432.26</v>
      </c>
      <c r="G10531">
        <v>1404.93</v>
      </c>
      <c r="H10531">
        <v>513585.09</v>
      </c>
      <c r="I10531">
        <v>107.66</v>
      </c>
      <c r="J10531">
        <v>5.64</v>
      </c>
      <c r="K10531">
        <v>102.02</v>
      </c>
    </row>
    <row r="10532" spans="1:11" x14ac:dyDescent="0.3">
      <c r="A10532" t="s">
        <v>918</v>
      </c>
      <c r="B10532" s="2">
        <v>46234</v>
      </c>
      <c r="C10532">
        <v>513585.09</v>
      </c>
      <c r="D10532">
        <v>2763.52</v>
      </c>
      <c r="E10532">
        <v>541.74</v>
      </c>
      <c r="F10532">
        <v>4377.82</v>
      </c>
      <c r="G10532">
        <v>1387.68</v>
      </c>
      <c r="H10532">
        <v>507277.84</v>
      </c>
      <c r="I10532">
        <v>106.34</v>
      </c>
      <c r="J10532">
        <v>5.64</v>
      </c>
      <c r="K10532">
        <v>100.7</v>
      </c>
    </row>
    <row r="10533" spans="1:11" x14ac:dyDescent="0.3">
      <c r="A10533" t="s">
        <v>918</v>
      </c>
      <c r="B10533" s="2">
        <v>46265</v>
      </c>
      <c r="C10533">
        <v>507277.84</v>
      </c>
      <c r="D10533">
        <v>2729.58</v>
      </c>
      <c r="E10533">
        <v>535.09</v>
      </c>
      <c r="F10533">
        <v>4324.0600000000004</v>
      </c>
      <c r="G10533">
        <v>1370.64</v>
      </c>
      <c r="H10533">
        <v>501048.05</v>
      </c>
      <c r="I10533">
        <v>105.03</v>
      </c>
      <c r="J10533">
        <v>5.64</v>
      </c>
      <c r="K10533">
        <v>99.39</v>
      </c>
    </row>
    <row r="10534" spans="1:11" x14ac:dyDescent="0.3">
      <c r="A10534" t="s">
        <v>918</v>
      </c>
      <c r="B10534" s="2">
        <v>46295</v>
      </c>
      <c r="C10534">
        <v>501048.05</v>
      </c>
      <c r="D10534">
        <v>2696.06</v>
      </c>
      <c r="E10534">
        <v>528.52</v>
      </c>
      <c r="F10534">
        <v>4270.96</v>
      </c>
      <c r="G10534">
        <v>1353.81</v>
      </c>
      <c r="H10534">
        <v>494894.77</v>
      </c>
      <c r="I10534">
        <v>103.74</v>
      </c>
      <c r="J10534">
        <v>5.64</v>
      </c>
      <c r="K10534">
        <v>98.1</v>
      </c>
    </row>
    <row r="10535" spans="1:11" x14ac:dyDescent="0.3">
      <c r="A10535" t="s">
        <v>918</v>
      </c>
      <c r="B10535" s="2">
        <v>46326</v>
      </c>
      <c r="C10535">
        <v>494894.77</v>
      </c>
      <c r="D10535">
        <v>2662.95</v>
      </c>
      <c r="E10535">
        <v>522.03</v>
      </c>
      <c r="F10535">
        <v>4218.51</v>
      </c>
      <c r="G10535">
        <v>1337.18</v>
      </c>
      <c r="H10535">
        <v>488817.05</v>
      </c>
      <c r="I10535">
        <v>102.47</v>
      </c>
      <c r="J10535">
        <v>5.64</v>
      </c>
      <c r="K10535">
        <v>96.83</v>
      </c>
    </row>
    <row r="10536" spans="1:11" x14ac:dyDescent="0.3">
      <c r="A10536" t="s">
        <v>918</v>
      </c>
      <c r="B10536" s="2">
        <v>46356</v>
      </c>
      <c r="C10536">
        <v>488817.05</v>
      </c>
      <c r="D10536">
        <v>2630.24</v>
      </c>
      <c r="E10536">
        <v>515.62</v>
      </c>
      <c r="F10536">
        <v>4166.7</v>
      </c>
      <c r="G10536">
        <v>1320.76</v>
      </c>
      <c r="H10536">
        <v>482813.98</v>
      </c>
      <c r="I10536">
        <v>101.21</v>
      </c>
      <c r="J10536">
        <v>5.64</v>
      </c>
      <c r="K10536">
        <v>95.57</v>
      </c>
    </row>
    <row r="10537" spans="1:11" x14ac:dyDescent="0.3">
      <c r="A10537" t="s">
        <v>918</v>
      </c>
      <c r="B10537" s="2">
        <v>46387</v>
      </c>
      <c r="C10537">
        <v>482813.98</v>
      </c>
      <c r="D10537">
        <v>2597.94</v>
      </c>
      <c r="E10537">
        <v>509.28</v>
      </c>
      <c r="F10537">
        <v>4115.53</v>
      </c>
      <c r="G10537">
        <v>1304.54</v>
      </c>
      <c r="H10537">
        <v>476884.63</v>
      </c>
      <c r="I10537">
        <v>99.97</v>
      </c>
      <c r="J10537">
        <v>5.64</v>
      </c>
      <c r="K10537">
        <v>94.33</v>
      </c>
    </row>
    <row r="10538" spans="1:11" x14ac:dyDescent="0.3">
      <c r="A10538" t="s">
        <v>919</v>
      </c>
      <c r="B10538" s="2">
        <v>46053</v>
      </c>
      <c r="C10538">
        <v>416910.91</v>
      </c>
      <c r="D10538">
        <v>2455.2600000000002</v>
      </c>
      <c r="E10538">
        <v>363.08</v>
      </c>
      <c r="F10538">
        <v>4093.32</v>
      </c>
      <c r="G10538">
        <v>644.69000000000005</v>
      </c>
      <c r="H10538">
        <v>411809.83</v>
      </c>
      <c r="I10538">
        <v>86.33</v>
      </c>
      <c r="J10538">
        <v>14.25</v>
      </c>
      <c r="K10538">
        <v>72.08</v>
      </c>
    </row>
    <row r="10539" spans="1:11" x14ac:dyDescent="0.3">
      <c r="A10539" t="s">
        <v>919</v>
      </c>
      <c r="B10539" s="2">
        <v>46081</v>
      </c>
      <c r="C10539">
        <v>411809.83</v>
      </c>
      <c r="D10539">
        <v>2425.2199999999998</v>
      </c>
      <c r="E10539">
        <v>358.63</v>
      </c>
      <c r="F10539">
        <v>4043.24</v>
      </c>
      <c r="G10539">
        <v>636.79999999999995</v>
      </c>
      <c r="H10539">
        <v>406771.15</v>
      </c>
      <c r="I10539">
        <v>85.27</v>
      </c>
      <c r="J10539">
        <v>14.25</v>
      </c>
      <c r="K10539">
        <v>71.02</v>
      </c>
    </row>
    <row r="10540" spans="1:11" x14ac:dyDescent="0.3">
      <c r="A10540" t="s">
        <v>919</v>
      </c>
      <c r="B10540" s="2">
        <v>46112</v>
      </c>
      <c r="C10540">
        <v>406771.15</v>
      </c>
      <c r="D10540">
        <v>2395.54</v>
      </c>
      <c r="E10540">
        <v>354.24</v>
      </c>
      <c r="F10540">
        <v>3993.77</v>
      </c>
      <c r="G10540">
        <v>629.01</v>
      </c>
      <c r="H10540">
        <v>401794.13</v>
      </c>
      <c r="I10540">
        <v>84.23</v>
      </c>
      <c r="J10540">
        <v>14.25</v>
      </c>
      <c r="K10540">
        <v>69.98</v>
      </c>
    </row>
    <row r="10541" spans="1:11" x14ac:dyDescent="0.3">
      <c r="A10541" t="s">
        <v>919</v>
      </c>
      <c r="B10541" s="2">
        <v>46142</v>
      </c>
      <c r="C10541">
        <v>401794.13</v>
      </c>
      <c r="D10541">
        <v>2366.23</v>
      </c>
      <c r="E10541">
        <v>349.91</v>
      </c>
      <c r="F10541">
        <v>3944.9</v>
      </c>
      <c r="G10541">
        <v>621.30999999999995</v>
      </c>
      <c r="H10541">
        <v>396878.01</v>
      </c>
      <c r="I10541">
        <v>83.2</v>
      </c>
      <c r="J10541">
        <v>14.25</v>
      </c>
      <c r="K10541">
        <v>68.95</v>
      </c>
    </row>
    <row r="10542" spans="1:11" x14ac:dyDescent="0.3">
      <c r="A10542" t="s">
        <v>919</v>
      </c>
      <c r="B10542" s="2">
        <v>46173</v>
      </c>
      <c r="C10542">
        <v>396878.01</v>
      </c>
      <c r="D10542">
        <v>2337.2800000000002</v>
      </c>
      <c r="E10542">
        <v>345.63</v>
      </c>
      <c r="F10542">
        <v>3896.63</v>
      </c>
      <c r="G10542">
        <v>613.71</v>
      </c>
      <c r="H10542">
        <v>392022.04</v>
      </c>
      <c r="I10542">
        <v>82.18</v>
      </c>
      <c r="J10542">
        <v>14.25</v>
      </c>
      <c r="K10542">
        <v>67.930000000000007</v>
      </c>
    </row>
    <row r="10543" spans="1:11" x14ac:dyDescent="0.3">
      <c r="A10543" t="s">
        <v>919</v>
      </c>
      <c r="B10543" s="2">
        <v>46203</v>
      </c>
      <c r="C10543">
        <v>392022.04</v>
      </c>
      <c r="D10543">
        <v>2308.6799999999998</v>
      </c>
      <c r="E10543">
        <v>341.4</v>
      </c>
      <c r="F10543">
        <v>3848.96</v>
      </c>
      <c r="G10543">
        <v>606.20000000000005</v>
      </c>
      <c r="H10543">
        <v>387225.48</v>
      </c>
      <c r="I10543">
        <v>81.17</v>
      </c>
      <c r="J10543">
        <v>14.25</v>
      </c>
      <c r="K10543">
        <v>66.92</v>
      </c>
    </row>
    <row r="10544" spans="1:11" x14ac:dyDescent="0.3">
      <c r="A10544" t="s">
        <v>919</v>
      </c>
      <c r="B10544" s="2">
        <v>46234</v>
      </c>
      <c r="C10544">
        <v>387225.48</v>
      </c>
      <c r="D10544">
        <v>2280.44</v>
      </c>
      <c r="E10544">
        <v>337.22</v>
      </c>
      <c r="F10544">
        <v>3801.86</v>
      </c>
      <c r="G10544">
        <v>598.78</v>
      </c>
      <c r="H10544">
        <v>382487.61</v>
      </c>
      <c r="I10544">
        <v>80.180000000000007</v>
      </c>
      <c r="J10544">
        <v>14.25</v>
      </c>
      <c r="K10544">
        <v>65.930000000000007</v>
      </c>
    </row>
    <row r="10545" spans="1:11" x14ac:dyDescent="0.3">
      <c r="A10545" t="s">
        <v>919</v>
      </c>
      <c r="B10545" s="2">
        <v>46265</v>
      </c>
      <c r="C10545">
        <v>382487.61</v>
      </c>
      <c r="D10545">
        <v>2252.5300000000002</v>
      </c>
      <c r="E10545">
        <v>333.1</v>
      </c>
      <c r="F10545">
        <v>3755.35</v>
      </c>
      <c r="G10545">
        <v>591.46</v>
      </c>
      <c r="H10545">
        <v>377807.71</v>
      </c>
      <c r="I10545">
        <v>79.2</v>
      </c>
      <c r="J10545">
        <v>14.25</v>
      </c>
      <c r="K10545">
        <v>64.95</v>
      </c>
    </row>
    <row r="10546" spans="1:11" x14ac:dyDescent="0.3">
      <c r="A10546" t="s">
        <v>919</v>
      </c>
      <c r="B10546" s="2">
        <v>46295</v>
      </c>
      <c r="C10546">
        <v>377807.71</v>
      </c>
      <c r="D10546">
        <v>2224.9699999999998</v>
      </c>
      <c r="E10546">
        <v>329.02</v>
      </c>
      <c r="F10546">
        <v>3709.4</v>
      </c>
      <c r="G10546">
        <v>584.22</v>
      </c>
      <c r="H10546">
        <v>373185.07</v>
      </c>
      <c r="I10546">
        <v>78.23</v>
      </c>
      <c r="J10546">
        <v>14.25</v>
      </c>
      <c r="K10546">
        <v>63.98</v>
      </c>
    </row>
    <row r="10547" spans="1:11" x14ac:dyDescent="0.3">
      <c r="A10547" t="s">
        <v>919</v>
      </c>
      <c r="B10547" s="2">
        <v>46326</v>
      </c>
      <c r="C10547">
        <v>373185.07</v>
      </c>
      <c r="D10547">
        <v>2197.75</v>
      </c>
      <c r="E10547">
        <v>325</v>
      </c>
      <c r="F10547">
        <v>3664.01</v>
      </c>
      <c r="G10547">
        <v>577.07000000000005</v>
      </c>
      <c r="H10547">
        <v>368618.99</v>
      </c>
      <c r="I10547">
        <v>77.27</v>
      </c>
      <c r="J10547">
        <v>14.25</v>
      </c>
      <c r="K10547">
        <v>63.02</v>
      </c>
    </row>
    <row r="10548" spans="1:11" x14ac:dyDescent="0.3">
      <c r="A10548" t="s">
        <v>919</v>
      </c>
      <c r="B10548" s="2">
        <v>46356</v>
      </c>
      <c r="C10548">
        <v>368618.99</v>
      </c>
      <c r="D10548">
        <v>2170.86</v>
      </c>
      <c r="E10548">
        <v>321.02</v>
      </c>
      <c r="F10548">
        <v>3619.18</v>
      </c>
      <c r="G10548">
        <v>570.01</v>
      </c>
      <c r="H10548">
        <v>364108.77</v>
      </c>
      <c r="I10548">
        <v>76.33</v>
      </c>
      <c r="J10548">
        <v>14.25</v>
      </c>
      <c r="K10548">
        <v>62.08</v>
      </c>
    </row>
    <row r="10549" spans="1:11" x14ac:dyDescent="0.3">
      <c r="A10549" t="s">
        <v>919</v>
      </c>
      <c r="B10549" s="2">
        <v>46387</v>
      </c>
      <c r="C10549">
        <v>364108.77</v>
      </c>
      <c r="D10549">
        <v>2144.3000000000002</v>
      </c>
      <c r="E10549">
        <v>317.08999999999997</v>
      </c>
      <c r="F10549">
        <v>3574.9</v>
      </c>
      <c r="G10549">
        <v>563.04</v>
      </c>
      <c r="H10549">
        <v>359653.75</v>
      </c>
      <c r="I10549">
        <v>75.39</v>
      </c>
      <c r="J10549">
        <v>14.25</v>
      </c>
      <c r="K10549">
        <v>61.14</v>
      </c>
    </row>
    <row r="10550" spans="1:11" x14ac:dyDescent="0.3">
      <c r="A10550" t="s">
        <v>920</v>
      </c>
      <c r="B10550" s="2">
        <v>46053</v>
      </c>
      <c r="C10550">
        <v>234441.17</v>
      </c>
      <c r="D10550">
        <v>1195.6500000000001</v>
      </c>
      <c r="E10550">
        <v>311.33999999999997</v>
      </c>
      <c r="F10550">
        <v>1056.81</v>
      </c>
      <c r="G10550">
        <v>344.64</v>
      </c>
      <c r="H10550">
        <v>232728.38</v>
      </c>
      <c r="I10550">
        <v>48.66</v>
      </c>
      <c r="J10550">
        <v>7.61</v>
      </c>
      <c r="K10550">
        <v>41.05</v>
      </c>
    </row>
    <row r="10551" spans="1:11" x14ac:dyDescent="0.3">
      <c r="A10551" t="s">
        <v>920</v>
      </c>
      <c r="B10551" s="2">
        <v>46081</v>
      </c>
      <c r="C10551">
        <v>232728.38</v>
      </c>
      <c r="D10551">
        <v>1186.9100000000001</v>
      </c>
      <c r="E10551">
        <v>309.07</v>
      </c>
      <c r="F10551">
        <v>1049.0899999999999</v>
      </c>
      <c r="G10551">
        <v>342.13</v>
      </c>
      <c r="H10551">
        <v>231028.09</v>
      </c>
      <c r="I10551">
        <v>48.31</v>
      </c>
      <c r="J10551">
        <v>7.61</v>
      </c>
      <c r="K10551">
        <v>40.69</v>
      </c>
    </row>
    <row r="10552" spans="1:11" x14ac:dyDescent="0.3">
      <c r="A10552" t="s">
        <v>920</v>
      </c>
      <c r="B10552" s="2">
        <v>46112</v>
      </c>
      <c r="C10552">
        <v>231028.09</v>
      </c>
      <c r="D10552">
        <v>1178.24</v>
      </c>
      <c r="E10552">
        <v>306.81</v>
      </c>
      <c r="F10552">
        <v>1041.42</v>
      </c>
      <c r="G10552">
        <v>339.63</v>
      </c>
      <c r="H10552">
        <v>229340.23</v>
      </c>
      <c r="I10552">
        <v>47.96</v>
      </c>
      <c r="J10552">
        <v>7.61</v>
      </c>
      <c r="K10552">
        <v>40.340000000000003</v>
      </c>
    </row>
    <row r="10553" spans="1:11" x14ac:dyDescent="0.3">
      <c r="A10553" t="s">
        <v>920</v>
      </c>
      <c r="B10553" s="2">
        <v>46142</v>
      </c>
      <c r="C10553">
        <v>229340.23</v>
      </c>
      <c r="D10553">
        <v>1169.6400000000001</v>
      </c>
      <c r="E10553">
        <v>304.57</v>
      </c>
      <c r="F10553">
        <v>1033.82</v>
      </c>
      <c r="G10553">
        <v>337.15</v>
      </c>
      <c r="H10553">
        <v>227664.71</v>
      </c>
      <c r="I10553">
        <v>47.6</v>
      </c>
      <c r="J10553">
        <v>7.61</v>
      </c>
      <c r="K10553">
        <v>39.99</v>
      </c>
    </row>
    <row r="10554" spans="1:11" x14ac:dyDescent="0.3">
      <c r="A10554" t="s">
        <v>920</v>
      </c>
      <c r="B10554" s="2">
        <v>46173</v>
      </c>
      <c r="C10554">
        <v>227664.71</v>
      </c>
      <c r="D10554">
        <v>1161.0899999999999</v>
      </c>
      <c r="E10554">
        <v>302.33999999999997</v>
      </c>
      <c r="F10554">
        <v>1026.26</v>
      </c>
      <c r="G10554">
        <v>334.68</v>
      </c>
      <c r="H10554">
        <v>226001.42</v>
      </c>
      <c r="I10554">
        <v>47.26</v>
      </c>
      <c r="J10554">
        <v>7.61</v>
      </c>
      <c r="K10554">
        <v>39.64</v>
      </c>
    </row>
    <row r="10555" spans="1:11" x14ac:dyDescent="0.3">
      <c r="A10555" t="s">
        <v>920</v>
      </c>
      <c r="B10555" s="2">
        <v>46203</v>
      </c>
      <c r="C10555">
        <v>226001.42</v>
      </c>
      <c r="D10555">
        <v>1152.6099999999999</v>
      </c>
      <c r="E10555">
        <v>300.13</v>
      </c>
      <c r="F10555">
        <v>1018.77</v>
      </c>
      <c r="G10555">
        <v>332.24</v>
      </c>
      <c r="H10555">
        <v>224350.28</v>
      </c>
      <c r="I10555">
        <v>46.91</v>
      </c>
      <c r="J10555">
        <v>7.61</v>
      </c>
      <c r="K10555">
        <v>39.299999999999997</v>
      </c>
    </row>
    <row r="10556" spans="1:11" x14ac:dyDescent="0.3">
      <c r="A10556" t="s">
        <v>920</v>
      </c>
      <c r="B10556" s="2">
        <v>46234</v>
      </c>
      <c r="C10556">
        <v>224350.28</v>
      </c>
      <c r="D10556">
        <v>1144.19</v>
      </c>
      <c r="E10556">
        <v>297.94</v>
      </c>
      <c r="F10556">
        <v>1011.32</v>
      </c>
      <c r="G10556">
        <v>329.81</v>
      </c>
      <c r="H10556">
        <v>222711.21</v>
      </c>
      <c r="I10556">
        <v>46.57</v>
      </c>
      <c r="J10556">
        <v>7.61</v>
      </c>
      <c r="K10556">
        <v>38.96</v>
      </c>
    </row>
    <row r="10557" spans="1:11" x14ac:dyDescent="0.3">
      <c r="A10557" t="s">
        <v>920</v>
      </c>
      <c r="B10557" s="2">
        <v>46265</v>
      </c>
      <c r="C10557">
        <v>222711.21</v>
      </c>
      <c r="D10557">
        <v>1135.83</v>
      </c>
      <c r="E10557">
        <v>295.76</v>
      </c>
      <c r="F10557">
        <v>1003.93</v>
      </c>
      <c r="G10557">
        <v>327.39999999999998</v>
      </c>
      <c r="H10557">
        <v>221084.11</v>
      </c>
      <c r="I10557">
        <v>46.23</v>
      </c>
      <c r="J10557">
        <v>7.61</v>
      </c>
      <c r="K10557">
        <v>38.619999999999997</v>
      </c>
    </row>
    <row r="10558" spans="1:11" x14ac:dyDescent="0.3">
      <c r="A10558" t="s">
        <v>920</v>
      </c>
      <c r="B10558" s="2">
        <v>46295</v>
      </c>
      <c r="C10558">
        <v>221084.11</v>
      </c>
      <c r="D10558">
        <v>1127.53</v>
      </c>
      <c r="E10558">
        <v>293.60000000000002</v>
      </c>
      <c r="F10558">
        <v>996.6</v>
      </c>
      <c r="G10558">
        <v>325.01</v>
      </c>
      <c r="H10558">
        <v>219468.9</v>
      </c>
      <c r="I10558">
        <v>45.89</v>
      </c>
      <c r="J10558">
        <v>7.61</v>
      </c>
      <c r="K10558">
        <v>38.28</v>
      </c>
    </row>
    <row r="10559" spans="1:11" x14ac:dyDescent="0.3">
      <c r="A10559" t="s">
        <v>920</v>
      </c>
      <c r="B10559" s="2">
        <v>46326</v>
      </c>
      <c r="C10559">
        <v>219468.9</v>
      </c>
      <c r="D10559">
        <v>1119.29</v>
      </c>
      <c r="E10559">
        <v>291.45999999999998</v>
      </c>
      <c r="F10559">
        <v>989.32</v>
      </c>
      <c r="G10559">
        <v>322.63</v>
      </c>
      <c r="H10559">
        <v>217865.49</v>
      </c>
      <c r="I10559">
        <v>45.56</v>
      </c>
      <c r="J10559">
        <v>7.61</v>
      </c>
      <c r="K10559">
        <v>37.94</v>
      </c>
    </row>
    <row r="10560" spans="1:11" x14ac:dyDescent="0.3">
      <c r="A10560" t="s">
        <v>920</v>
      </c>
      <c r="B10560" s="2">
        <v>46356</v>
      </c>
      <c r="C10560">
        <v>217865.49</v>
      </c>
      <c r="D10560">
        <v>1111.1099999999999</v>
      </c>
      <c r="E10560">
        <v>289.33</v>
      </c>
      <c r="F10560">
        <v>982.09</v>
      </c>
      <c r="G10560">
        <v>320.27999999999997</v>
      </c>
      <c r="H10560">
        <v>216273.8</v>
      </c>
      <c r="I10560">
        <v>45.22</v>
      </c>
      <c r="J10560">
        <v>7.61</v>
      </c>
      <c r="K10560">
        <v>37.61</v>
      </c>
    </row>
    <row r="10561" spans="1:11" x14ac:dyDescent="0.3">
      <c r="A10561" t="s">
        <v>920</v>
      </c>
      <c r="B10561" s="2">
        <v>46387</v>
      </c>
      <c r="C10561">
        <v>216273.8</v>
      </c>
      <c r="D10561">
        <v>1103</v>
      </c>
      <c r="E10561">
        <v>287.20999999999998</v>
      </c>
      <c r="F10561">
        <v>974.92</v>
      </c>
      <c r="G10561">
        <v>317.94</v>
      </c>
      <c r="H10561">
        <v>214693.73</v>
      </c>
      <c r="I10561">
        <v>44.89</v>
      </c>
      <c r="J10561">
        <v>7.61</v>
      </c>
      <c r="K10561">
        <v>37.28</v>
      </c>
    </row>
    <row r="10562" spans="1:11" x14ac:dyDescent="0.3">
      <c r="A10562" t="s">
        <v>921</v>
      </c>
      <c r="B10562" s="2">
        <v>46053</v>
      </c>
      <c r="C10562">
        <v>354065.88</v>
      </c>
      <c r="D10562">
        <v>1784.79</v>
      </c>
      <c r="E10562">
        <v>937.56</v>
      </c>
      <c r="F10562">
        <v>4402.1400000000003</v>
      </c>
      <c r="G10562">
        <v>294.58</v>
      </c>
      <c r="H10562">
        <v>348431.61</v>
      </c>
      <c r="I10562">
        <v>73.180000000000007</v>
      </c>
      <c r="J10562">
        <v>6.57</v>
      </c>
      <c r="K10562">
        <v>66.61</v>
      </c>
    </row>
    <row r="10563" spans="1:11" x14ac:dyDescent="0.3">
      <c r="A10563" t="s">
        <v>921</v>
      </c>
      <c r="B10563" s="2">
        <v>46081</v>
      </c>
      <c r="C10563">
        <v>348431.61</v>
      </c>
      <c r="D10563">
        <v>1756.39</v>
      </c>
      <c r="E10563">
        <v>922.64</v>
      </c>
      <c r="F10563">
        <v>4332.08</v>
      </c>
      <c r="G10563">
        <v>289.89</v>
      </c>
      <c r="H10563">
        <v>342887</v>
      </c>
      <c r="I10563">
        <v>72.010000000000005</v>
      </c>
      <c r="J10563">
        <v>6.57</v>
      </c>
      <c r="K10563">
        <v>65.44</v>
      </c>
    </row>
    <row r="10564" spans="1:11" x14ac:dyDescent="0.3">
      <c r="A10564" t="s">
        <v>921</v>
      </c>
      <c r="B10564" s="2">
        <v>46112</v>
      </c>
      <c r="C10564">
        <v>342887</v>
      </c>
      <c r="D10564">
        <v>1728.44</v>
      </c>
      <c r="E10564">
        <v>907.95</v>
      </c>
      <c r="F10564">
        <v>4263.1499999999996</v>
      </c>
      <c r="G10564">
        <v>285.27999999999997</v>
      </c>
      <c r="H10564">
        <v>337430.62</v>
      </c>
      <c r="I10564">
        <v>70.87</v>
      </c>
      <c r="J10564">
        <v>6.57</v>
      </c>
      <c r="K10564">
        <v>64.3</v>
      </c>
    </row>
    <row r="10565" spans="1:11" x14ac:dyDescent="0.3">
      <c r="A10565" t="s">
        <v>921</v>
      </c>
      <c r="B10565" s="2">
        <v>46142</v>
      </c>
      <c r="C10565">
        <v>337430.62</v>
      </c>
      <c r="D10565">
        <v>1700.93</v>
      </c>
      <c r="E10565">
        <v>893.51</v>
      </c>
      <c r="F10565">
        <v>4195.3100000000004</v>
      </c>
      <c r="G10565">
        <v>280.74</v>
      </c>
      <c r="H10565">
        <v>332061.06</v>
      </c>
      <c r="I10565">
        <v>69.739999999999995</v>
      </c>
      <c r="J10565">
        <v>6.57</v>
      </c>
      <c r="K10565">
        <v>63.17</v>
      </c>
    </row>
    <row r="10566" spans="1:11" x14ac:dyDescent="0.3">
      <c r="A10566" t="s">
        <v>921</v>
      </c>
      <c r="B10566" s="2">
        <v>46173</v>
      </c>
      <c r="C10566">
        <v>332061.06</v>
      </c>
      <c r="D10566">
        <v>1673.86</v>
      </c>
      <c r="E10566">
        <v>879.29</v>
      </c>
      <c r="F10566">
        <v>4128.55</v>
      </c>
      <c r="G10566">
        <v>276.27</v>
      </c>
      <c r="H10566">
        <v>326776.96000000002</v>
      </c>
      <c r="I10566">
        <v>68.63</v>
      </c>
      <c r="J10566">
        <v>6.57</v>
      </c>
      <c r="K10566">
        <v>62.06</v>
      </c>
    </row>
    <row r="10567" spans="1:11" x14ac:dyDescent="0.3">
      <c r="A10567" t="s">
        <v>921</v>
      </c>
      <c r="B10567" s="2">
        <v>46203</v>
      </c>
      <c r="C10567">
        <v>326776.96000000002</v>
      </c>
      <c r="D10567">
        <v>1647.23</v>
      </c>
      <c r="E10567">
        <v>865.3</v>
      </c>
      <c r="F10567">
        <v>4062.85</v>
      </c>
      <c r="G10567">
        <v>271.88</v>
      </c>
      <c r="H10567">
        <v>321576.93</v>
      </c>
      <c r="I10567">
        <v>67.540000000000006</v>
      </c>
      <c r="J10567">
        <v>6.57</v>
      </c>
      <c r="K10567">
        <v>60.97</v>
      </c>
    </row>
    <row r="10568" spans="1:11" x14ac:dyDescent="0.3">
      <c r="A10568" t="s">
        <v>921</v>
      </c>
      <c r="B10568" s="2">
        <v>46234</v>
      </c>
      <c r="C10568">
        <v>321576.93</v>
      </c>
      <c r="D10568">
        <v>1621.02</v>
      </c>
      <c r="E10568">
        <v>851.53</v>
      </c>
      <c r="F10568">
        <v>3998.2</v>
      </c>
      <c r="G10568">
        <v>267.55</v>
      </c>
      <c r="H10568">
        <v>316459.65999999997</v>
      </c>
      <c r="I10568">
        <v>66.459999999999994</v>
      </c>
      <c r="J10568">
        <v>6.57</v>
      </c>
      <c r="K10568">
        <v>59.89</v>
      </c>
    </row>
    <row r="10569" spans="1:11" x14ac:dyDescent="0.3">
      <c r="A10569" t="s">
        <v>921</v>
      </c>
      <c r="B10569" s="2">
        <v>46265</v>
      </c>
      <c r="C10569">
        <v>316459.65999999997</v>
      </c>
      <c r="D10569">
        <v>1595.22</v>
      </c>
      <c r="E10569">
        <v>837.98</v>
      </c>
      <c r="F10569">
        <v>3934.57</v>
      </c>
      <c r="G10569">
        <v>263.29000000000002</v>
      </c>
      <c r="H10569">
        <v>311423.82</v>
      </c>
      <c r="I10569">
        <v>65.400000000000006</v>
      </c>
      <c r="J10569">
        <v>6.57</v>
      </c>
      <c r="K10569">
        <v>58.84</v>
      </c>
    </row>
    <row r="10570" spans="1:11" x14ac:dyDescent="0.3">
      <c r="A10570" t="s">
        <v>921</v>
      </c>
      <c r="B10570" s="2">
        <v>46295</v>
      </c>
      <c r="C10570">
        <v>311423.82</v>
      </c>
      <c r="D10570">
        <v>1569.84</v>
      </c>
      <c r="E10570">
        <v>824.64</v>
      </c>
      <c r="F10570">
        <v>3871.96</v>
      </c>
      <c r="G10570">
        <v>259.10000000000002</v>
      </c>
      <c r="H10570">
        <v>306468.12</v>
      </c>
      <c r="I10570">
        <v>64.36</v>
      </c>
      <c r="J10570">
        <v>6.57</v>
      </c>
      <c r="K10570">
        <v>57.79</v>
      </c>
    </row>
    <row r="10571" spans="1:11" x14ac:dyDescent="0.3">
      <c r="A10571" t="s">
        <v>921</v>
      </c>
      <c r="B10571" s="2">
        <v>46326</v>
      </c>
      <c r="C10571">
        <v>306468.12</v>
      </c>
      <c r="D10571">
        <v>1544.85</v>
      </c>
      <c r="E10571">
        <v>811.52</v>
      </c>
      <c r="F10571">
        <v>3810.35</v>
      </c>
      <c r="G10571">
        <v>254.98</v>
      </c>
      <c r="H10571">
        <v>301591.27</v>
      </c>
      <c r="I10571">
        <v>63.34</v>
      </c>
      <c r="J10571">
        <v>6.57</v>
      </c>
      <c r="K10571">
        <v>56.77</v>
      </c>
    </row>
    <row r="10572" spans="1:11" x14ac:dyDescent="0.3">
      <c r="A10572" t="s">
        <v>921</v>
      </c>
      <c r="B10572" s="2">
        <v>46356</v>
      </c>
      <c r="C10572">
        <v>301591.27</v>
      </c>
      <c r="D10572">
        <v>1520.27</v>
      </c>
      <c r="E10572">
        <v>798.6</v>
      </c>
      <c r="F10572">
        <v>3749.71</v>
      </c>
      <c r="G10572">
        <v>250.92</v>
      </c>
      <c r="H10572">
        <v>296792.03000000003</v>
      </c>
      <c r="I10572">
        <v>62.33</v>
      </c>
      <c r="J10572">
        <v>6.57</v>
      </c>
      <c r="K10572">
        <v>55.76</v>
      </c>
    </row>
    <row r="10573" spans="1:11" x14ac:dyDescent="0.3">
      <c r="A10573" t="s">
        <v>921</v>
      </c>
      <c r="B10573" s="2">
        <v>46387</v>
      </c>
      <c r="C10573">
        <v>296792.03000000003</v>
      </c>
      <c r="D10573">
        <v>1496.08</v>
      </c>
      <c r="E10573">
        <v>785.9</v>
      </c>
      <c r="F10573">
        <v>3690.04</v>
      </c>
      <c r="G10573">
        <v>246.93</v>
      </c>
      <c r="H10573">
        <v>292069.15999999997</v>
      </c>
      <c r="I10573">
        <v>61.34</v>
      </c>
      <c r="J10573">
        <v>6.57</v>
      </c>
      <c r="K10573">
        <v>54.77</v>
      </c>
    </row>
    <row r="10574" spans="1:11" x14ac:dyDescent="0.3">
      <c r="A10574" t="s">
        <v>922</v>
      </c>
      <c r="B10574" s="2">
        <v>46053</v>
      </c>
      <c r="C10574">
        <v>478474.55</v>
      </c>
      <c r="D10574">
        <v>2002.42</v>
      </c>
      <c r="E10574">
        <v>667.27</v>
      </c>
      <c r="F10574">
        <v>7172.84</v>
      </c>
      <c r="G10574">
        <v>1172.97</v>
      </c>
      <c r="H10574">
        <v>469461.47</v>
      </c>
      <c r="I10574">
        <v>98.74</v>
      </c>
      <c r="J10574">
        <v>5.0199999999999996</v>
      </c>
      <c r="K10574">
        <v>93.72</v>
      </c>
    </row>
    <row r="10575" spans="1:11" x14ac:dyDescent="0.3">
      <c r="A10575" t="s">
        <v>922</v>
      </c>
      <c r="B10575" s="2">
        <v>46081</v>
      </c>
      <c r="C10575">
        <v>469461.47</v>
      </c>
      <c r="D10575">
        <v>1964.7</v>
      </c>
      <c r="E10575">
        <v>654.70000000000005</v>
      </c>
      <c r="F10575">
        <v>7037.73</v>
      </c>
      <c r="G10575">
        <v>1150.8699999999999</v>
      </c>
      <c r="H10575">
        <v>460618.16</v>
      </c>
      <c r="I10575">
        <v>96.88</v>
      </c>
      <c r="J10575">
        <v>5.0199999999999996</v>
      </c>
      <c r="K10575">
        <v>91.86</v>
      </c>
    </row>
    <row r="10576" spans="1:11" x14ac:dyDescent="0.3">
      <c r="A10576" t="s">
        <v>922</v>
      </c>
      <c r="B10576" s="2">
        <v>46112</v>
      </c>
      <c r="C10576">
        <v>460618.16</v>
      </c>
      <c r="D10576">
        <v>1927.69</v>
      </c>
      <c r="E10576">
        <v>642.37</v>
      </c>
      <c r="F10576">
        <v>6905.16</v>
      </c>
      <c r="G10576">
        <v>1129.19</v>
      </c>
      <c r="H10576">
        <v>451941.44</v>
      </c>
      <c r="I10576">
        <v>95.06</v>
      </c>
      <c r="J10576">
        <v>5.0199999999999996</v>
      </c>
      <c r="K10576">
        <v>90.04</v>
      </c>
    </row>
    <row r="10577" spans="1:11" x14ac:dyDescent="0.3">
      <c r="A10577" t="s">
        <v>922</v>
      </c>
      <c r="B10577" s="2">
        <v>46142</v>
      </c>
      <c r="C10577">
        <v>451941.44</v>
      </c>
      <c r="D10577">
        <v>1891.37</v>
      </c>
      <c r="E10577">
        <v>630.27</v>
      </c>
      <c r="F10577">
        <v>6775.09</v>
      </c>
      <c r="G10577">
        <v>1107.92</v>
      </c>
      <c r="H10577">
        <v>443428.16</v>
      </c>
      <c r="I10577">
        <v>93.27</v>
      </c>
      <c r="J10577">
        <v>5.0199999999999996</v>
      </c>
      <c r="K10577">
        <v>88.25</v>
      </c>
    </row>
    <row r="10578" spans="1:11" x14ac:dyDescent="0.3">
      <c r="A10578" t="s">
        <v>922</v>
      </c>
      <c r="B10578" s="2">
        <v>46173</v>
      </c>
      <c r="C10578">
        <v>443428.16</v>
      </c>
      <c r="D10578">
        <v>1855.75</v>
      </c>
      <c r="E10578">
        <v>618.4</v>
      </c>
      <c r="F10578">
        <v>6647.46</v>
      </c>
      <c r="G10578">
        <v>1087.05</v>
      </c>
      <c r="H10578">
        <v>435075.25</v>
      </c>
      <c r="I10578">
        <v>91.51</v>
      </c>
      <c r="J10578">
        <v>5.0199999999999996</v>
      </c>
      <c r="K10578">
        <v>86.49</v>
      </c>
    </row>
    <row r="10579" spans="1:11" x14ac:dyDescent="0.3">
      <c r="A10579" t="s">
        <v>922</v>
      </c>
      <c r="B10579" s="2">
        <v>46203</v>
      </c>
      <c r="C10579">
        <v>435075.25</v>
      </c>
      <c r="D10579">
        <v>1820.79</v>
      </c>
      <c r="E10579">
        <v>606.75</v>
      </c>
      <c r="F10579">
        <v>6522.24</v>
      </c>
      <c r="G10579">
        <v>1066.58</v>
      </c>
      <c r="H10579">
        <v>426879.69</v>
      </c>
      <c r="I10579">
        <v>89.79</v>
      </c>
      <c r="J10579">
        <v>5.0199999999999996</v>
      </c>
      <c r="K10579">
        <v>84.77</v>
      </c>
    </row>
    <row r="10580" spans="1:11" x14ac:dyDescent="0.3">
      <c r="A10580" t="s">
        <v>922</v>
      </c>
      <c r="B10580" s="2">
        <v>46234</v>
      </c>
      <c r="C10580">
        <v>426879.69</v>
      </c>
      <c r="D10580">
        <v>1786.49</v>
      </c>
      <c r="E10580">
        <v>595.32000000000005</v>
      </c>
      <c r="F10580">
        <v>6399.38</v>
      </c>
      <c r="G10580">
        <v>1046.49</v>
      </c>
      <c r="H10580">
        <v>418838.5</v>
      </c>
      <c r="I10580">
        <v>88.1</v>
      </c>
      <c r="J10580">
        <v>5.0199999999999996</v>
      </c>
      <c r="K10580">
        <v>83.08</v>
      </c>
    </row>
    <row r="10581" spans="1:11" x14ac:dyDescent="0.3">
      <c r="A10581" t="s">
        <v>922</v>
      </c>
      <c r="B10581" s="2">
        <v>46265</v>
      </c>
      <c r="C10581">
        <v>418838.5</v>
      </c>
      <c r="D10581">
        <v>1752.84</v>
      </c>
      <c r="E10581">
        <v>584.1</v>
      </c>
      <c r="F10581">
        <v>6278.84</v>
      </c>
      <c r="G10581">
        <v>1026.77</v>
      </c>
      <c r="H10581">
        <v>410948.79</v>
      </c>
      <c r="I10581">
        <v>86.44</v>
      </c>
      <c r="J10581">
        <v>5.0199999999999996</v>
      </c>
      <c r="K10581">
        <v>81.42</v>
      </c>
    </row>
    <row r="10582" spans="1:11" x14ac:dyDescent="0.3">
      <c r="A10582" t="s">
        <v>922</v>
      </c>
      <c r="B10582" s="2">
        <v>46295</v>
      </c>
      <c r="C10582">
        <v>410948.79</v>
      </c>
      <c r="D10582">
        <v>1719.82</v>
      </c>
      <c r="E10582">
        <v>573.1</v>
      </c>
      <c r="F10582">
        <v>6160.56</v>
      </c>
      <c r="G10582">
        <v>1007.43</v>
      </c>
      <c r="H10582">
        <v>403207.69</v>
      </c>
      <c r="I10582">
        <v>84.81</v>
      </c>
      <c r="J10582">
        <v>5.0199999999999996</v>
      </c>
      <c r="K10582">
        <v>79.790000000000006</v>
      </c>
    </row>
    <row r="10583" spans="1:11" x14ac:dyDescent="0.3">
      <c r="A10583" t="s">
        <v>922</v>
      </c>
      <c r="B10583" s="2">
        <v>46326</v>
      </c>
      <c r="C10583">
        <v>403207.69</v>
      </c>
      <c r="D10583">
        <v>1687.42</v>
      </c>
      <c r="E10583">
        <v>562.29999999999995</v>
      </c>
      <c r="F10583">
        <v>6044.51</v>
      </c>
      <c r="G10583">
        <v>988.45</v>
      </c>
      <c r="H10583">
        <v>395612.42</v>
      </c>
      <c r="I10583">
        <v>83.21</v>
      </c>
      <c r="J10583">
        <v>5.0199999999999996</v>
      </c>
      <c r="K10583">
        <v>78.19</v>
      </c>
    </row>
    <row r="10584" spans="1:11" x14ac:dyDescent="0.3">
      <c r="A10584" t="s">
        <v>922</v>
      </c>
      <c r="B10584" s="2">
        <v>46356</v>
      </c>
      <c r="C10584">
        <v>395612.42</v>
      </c>
      <c r="D10584">
        <v>1655.64</v>
      </c>
      <c r="E10584">
        <v>551.71</v>
      </c>
      <c r="F10584">
        <v>5930.65</v>
      </c>
      <c r="G10584">
        <v>969.83</v>
      </c>
      <c r="H10584">
        <v>388160.22</v>
      </c>
      <c r="I10584">
        <v>81.64</v>
      </c>
      <c r="J10584">
        <v>5.0199999999999996</v>
      </c>
      <c r="K10584">
        <v>76.62</v>
      </c>
    </row>
    <row r="10585" spans="1:11" x14ac:dyDescent="0.3">
      <c r="A10585" t="s">
        <v>922</v>
      </c>
      <c r="B10585" s="2">
        <v>46387</v>
      </c>
      <c r="C10585">
        <v>388160.22</v>
      </c>
      <c r="D10585">
        <v>1624.45</v>
      </c>
      <c r="E10585">
        <v>541.32000000000005</v>
      </c>
      <c r="F10585">
        <v>5818.94</v>
      </c>
      <c r="G10585">
        <v>951.57</v>
      </c>
      <c r="H10585">
        <v>380848.4</v>
      </c>
      <c r="I10585">
        <v>80.11</v>
      </c>
      <c r="J10585">
        <v>5.0199999999999996</v>
      </c>
      <c r="K10585">
        <v>75.08</v>
      </c>
    </row>
    <row r="10586" spans="1:11" x14ac:dyDescent="0.3">
      <c r="A10586" t="s">
        <v>923</v>
      </c>
      <c r="B10586" s="2">
        <v>46053</v>
      </c>
      <c r="C10586">
        <v>580052.18000000005</v>
      </c>
      <c r="D10586">
        <v>2933.61</v>
      </c>
      <c r="E10586">
        <v>688.99</v>
      </c>
      <c r="F10586">
        <v>8516.86</v>
      </c>
      <c r="G10586">
        <v>745.24</v>
      </c>
      <c r="H10586">
        <v>570101.09</v>
      </c>
      <c r="I10586">
        <v>119.81</v>
      </c>
      <c r="J10586">
        <v>6.09</v>
      </c>
      <c r="K10586">
        <v>113.72</v>
      </c>
    </row>
    <row r="10587" spans="1:11" x14ac:dyDescent="0.3">
      <c r="A10587" t="s">
        <v>923</v>
      </c>
      <c r="B10587" s="2">
        <v>46081</v>
      </c>
      <c r="C10587">
        <v>570101.09</v>
      </c>
      <c r="D10587">
        <v>2883.29</v>
      </c>
      <c r="E10587">
        <v>677.17</v>
      </c>
      <c r="F10587">
        <v>8370.75</v>
      </c>
      <c r="G10587">
        <v>732.46</v>
      </c>
      <c r="H10587">
        <v>560320.71</v>
      </c>
      <c r="I10587">
        <v>117.75</v>
      </c>
      <c r="J10587">
        <v>6.09</v>
      </c>
      <c r="K10587">
        <v>111.66</v>
      </c>
    </row>
    <row r="10588" spans="1:11" x14ac:dyDescent="0.3">
      <c r="A10588" t="s">
        <v>923</v>
      </c>
      <c r="B10588" s="2">
        <v>46112</v>
      </c>
      <c r="C10588">
        <v>560320.71</v>
      </c>
      <c r="D10588">
        <v>2833.82</v>
      </c>
      <c r="E10588">
        <v>665.55</v>
      </c>
      <c r="F10588">
        <v>8227.15</v>
      </c>
      <c r="G10588">
        <v>719.89</v>
      </c>
      <c r="H10588">
        <v>550708.13</v>
      </c>
      <c r="I10588">
        <v>115.73</v>
      </c>
      <c r="J10588">
        <v>6.09</v>
      </c>
      <c r="K10588">
        <v>109.64</v>
      </c>
    </row>
    <row r="10589" spans="1:11" x14ac:dyDescent="0.3">
      <c r="A10589" t="s">
        <v>923</v>
      </c>
      <c r="B10589" s="2">
        <v>46142</v>
      </c>
      <c r="C10589">
        <v>550708.13</v>
      </c>
      <c r="D10589">
        <v>2785.21</v>
      </c>
      <c r="E10589">
        <v>654.13</v>
      </c>
      <c r="F10589">
        <v>8086</v>
      </c>
      <c r="G10589">
        <v>707.54</v>
      </c>
      <c r="H10589">
        <v>541260.44999999995</v>
      </c>
      <c r="I10589">
        <v>113.75</v>
      </c>
      <c r="J10589">
        <v>6.09</v>
      </c>
      <c r="K10589">
        <v>107.66</v>
      </c>
    </row>
    <row r="10590" spans="1:11" x14ac:dyDescent="0.3">
      <c r="A10590" t="s">
        <v>923</v>
      </c>
      <c r="B10590" s="2">
        <v>46173</v>
      </c>
      <c r="C10590">
        <v>541260.44999999995</v>
      </c>
      <c r="D10590">
        <v>2737.42</v>
      </c>
      <c r="E10590">
        <v>642.91</v>
      </c>
      <c r="F10590">
        <v>7947.29</v>
      </c>
      <c r="G10590">
        <v>695.4</v>
      </c>
      <c r="H10590">
        <v>531974.85</v>
      </c>
      <c r="I10590">
        <v>111.8</v>
      </c>
      <c r="J10590">
        <v>6.09</v>
      </c>
      <c r="K10590">
        <v>105.71</v>
      </c>
    </row>
    <row r="10591" spans="1:11" x14ac:dyDescent="0.3">
      <c r="A10591" t="s">
        <v>923</v>
      </c>
      <c r="B10591" s="2">
        <v>46203</v>
      </c>
      <c r="C10591">
        <v>531974.85</v>
      </c>
      <c r="D10591">
        <v>2690.46</v>
      </c>
      <c r="E10591">
        <v>631.88</v>
      </c>
      <c r="F10591">
        <v>7810.95</v>
      </c>
      <c r="G10591">
        <v>683.47</v>
      </c>
      <c r="H10591">
        <v>522848.55</v>
      </c>
      <c r="I10591">
        <v>109.88</v>
      </c>
      <c r="J10591">
        <v>6.09</v>
      </c>
      <c r="K10591">
        <v>103.79</v>
      </c>
    </row>
    <row r="10592" spans="1:11" x14ac:dyDescent="0.3">
      <c r="A10592" t="s">
        <v>923</v>
      </c>
      <c r="B10592" s="2">
        <v>46234</v>
      </c>
      <c r="C10592">
        <v>522848.55</v>
      </c>
      <c r="D10592">
        <v>2644.31</v>
      </c>
      <c r="E10592">
        <v>621.04</v>
      </c>
      <c r="F10592">
        <v>7676.94</v>
      </c>
      <c r="G10592">
        <v>671.75</v>
      </c>
      <c r="H10592">
        <v>513878.82</v>
      </c>
      <c r="I10592">
        <v>107.99</v>
      </c>
      <c r="J10592">
        <v>6.09</v>
      </c>
      <c r="K10592">
        <v>101.9</v>
      </c>
    </row>
    <row r="10593" spans="1:11" x14ac:dyDescent="0.3">
      <c r="A10593" t="s">
        <v>923</v>
      </c>
      <c r="B10593" s="2">
        <v>46265</v>
      </c>
      <c r="C10593">
        <v>513878.82</v>
      </c>
      <c r="D10593">
        <v>2598.94</v>
      </c>
      <c r="E10593">
        <v>610.39</v>
      </c>
      <c r="F10593">
        <v>7545.24</v>
      </c>
      <c r="G10593">
        <v>660.22</v>
      </c>
      <c r="H10593">
        <v>505062.96</v>
      </c>
      <c r="I10593">
        <v>106.14</v>
      </c>
      <c r="J10593">
        <v>6.09</v>
      </c>
      <c r="K10593">
        <v>100.05</v>
      </c>
    </row>
    <row r="10594" spans="1:11" x14ac:dyDescent="0.3">
      <c r="A10594" t="s">
        <v>923</v>
      </c>
      <c r="B10594" s="2">
        <v>46295</v>
      </c>
      <c r="C10594">
        <v>505062.96</v>
      </c>
      <c r="D10594">
        <v>2554.36</v>
      </c>
      <c r="E10594">
        <v>599.91999999999996</v>
      </c>
      <c r="F10594">
        <v>7415.8</v>
      </c>
      <c r="G10594">
        <v>648.9</v>
      </c>
      <c r="H10594">
        <v>496398.35</v>
      </c>
      <c r="I10594">
        <v>104.32</v>
      </c>
      <c r="J10594">
        <v>6.09</v>
      </c>
      <c r="K10594">
        <v>98.23</v>
      </c>
    </row>
    <row r="10595" spans="1:11" x14ac:dyDescent="0.3">
      <c r="A10595" t="s">
        <v>923</v>
      </c>
      <c r="B10595" s="2">
        <v>46326</v>
      </c>
      <c r="C10595">
        <v>496398.35</v>
      </c>
      <c r="D10595">
        <v>2510.5300000000002</v>
      </c>
      <c r="E10595">
        <v>589.62</v>
      </c>
      <c r="F10595">
        <v>7288.58</v>
      </c>
      <c r="G10595">
        <v>637.76</v>
      </c>
      <c r="H10595">
        <v>487882.38</v>
      </c>
      <c r="I10595">
        <v>102.53</v>
      </c>
      <c r="J10595">
        <v>6.09</v>
      </c>
      <c r="K10595">
        <v>96.44</v>
      </c>
    </row>
    <row r="10596" spans="1:11" x14ac:dyDescent="0.3">
      <c r="A10596" t="s">
        <v>923</v>
      </c>
      <c r="B10596" s="2">
        <v>46356</v>
      </c>
      <c r="C10596">
        <v>487882.38</v>
      </c>
      <c r="D10596">
        <v>2467.4699999999998</v>
      </c>
      <c r="E10596">
        <v>579.51</v>
      </c>
      <c r="F10596">
        <v>7163.54</v>
      </c>
      <c r="G10596">
        <v>626.82000000000005</v>
      </c>
      <c r="H10596">
        <v>479512.51</v>
      </c>
      <c r="I10596">
        <v>100.77</v>
      </c>
      <c r="J10596">
        <v>6.09</v>
      </c>
      <c r="K10596">
        <v>94.68</v>
      </c>
    </row>
    <row r="10597" spans="1:11" x14ac:dyDescent="0.3">
      <c r="A10597" t="s">
        <v>923</v>
      </c>
      <c r="B10597" s="2">
        <v>46387</v>
      </c>
      <c r="C10597">
        <v>479512.51</v>
      </c>
      <c r="D10597">
        <v>2425.13</v>
      </c>
      <c r="E10597">
        <v>569.57000000000005</v>
      </c>
      <c r="F10597">
        <v>7040.64</v>
      </c>
      <c r="G10597">
        <v>616.07000000000005</v>
      </c>
      <c r="H10597">
        <v>471286.23</v>
      </c>
      <c r="I10597">
        <v>99.04</v>
      </c>
      <c r="J10597">
        <v>6.09</v>
      </c>
      <c r="K10597">
        <v>92.95</v>
      </c>
    </row>
    <row r="10598" spans="1:11" x14ac:dyDescent="0.3">
      <c r="A10598" t="s">
        <v>924</v>
      </c>
      <c r="B10598" s="2">
        <v>46053</v>
      </c>
      <c r="C10598">
        <v>243321.45</v>
      </c>
      <c r="D10598">
        <v>1037.97</v>
      </c>
      <c r="E10598">
        <v>993.78</v>
      </c>
      <c r="F10598">
        <v>2531.4299999999998</v>
      </c>
      <c r="G10598">
        <v>706.09</v>
      </c>
      <c r="H10598">
        <v>239090.15</v>
      </c>
      <c r="I10598">
        <v>55.28</v>
      </c>
      <c r="J10598">
        <v>7.76</v>
      </c>
      <c r="K10598">
        <v>47.52</v>
      </c>
    </row>
    <row r="10599" spans="1:11" x14ac:dyDescent="0.3">
      <c r="A10599" t="s">
        <v>924</v>
      </c>
      <c r="B10599" s="2">
        <v>46081</v>
      </c>
      <c r="C10599">
        <v>239090.15</v>
      </c>
      <c r="D10599">
        <v>1019.92</v>
      </c>
      <c r="E10599">
        <v>976.5</v>
      </c>
      <c r="F10599">
        <v>2487.41</v>
      </c>
      <c r="G10599">
        <v>693.81</v>
      </c>
      <c r="H10599">
        <v>234932.43</v>
      </c>
      <c r="I10599">
        <v>54.32</v>
      </c>
      <c r="J10599">
        <v>7.76</v>
      </c>
      <c r="K10599">
        <v>46.55</v>
      </c>
    </row>
    <row r="10600" spans="1:11" x14ac:dyDescent="0.3">
      <c r="A10600" t="s">
        <v>924</v>
      </c>
      <c r="B10600" s="2">
        <v>46112</v>
      </c>
      <c r="C10600">
        <v>234932.43</v>
      </c>
      <c r="D10600">
        <v>1002.18</v>
      </c>
      <c r="E10600">
        <v>959.52</v>
      </c>
      <c r="F10600">
        <v>2444.16</v>
      </c>
      <c r="G10600">
        <v>681.74</v>
      </c>
      <c r="H10600">
        <v>230847.01</v>
      </c>
      <c r="I10600">
        <v>53.37</v>
      </c>
      <c r="J10600">
        <v>7.76</v>
      </c>
      <c r="K10600">
        <v>45.61</v>
      </c>
    </row>
    <row r="10601" spans="1:11" x14ac:dyDescent="0.3">
      <c r="A10601" t="s">
        <v>924</v>
      </c>
      <c r="B10601" s="2">
        <v>46142</v>
      </c>
      <c r="C10601">
        <v>230847.01</v>
      </c>
      <c r="D10601">
        <v>984.75</v>
      </c>
      <c r="E10601">
        <v>942.83</v>
      </c>
      <c r="F10601">
        <v>2401.65</v>
      </c>
      <c r="G10601">
        <v>669.89</v>
      </c>
      <c r="H10601">
        <v>226832.64000000001</v>
      </c>
      <c r="I10601">
        <v>52.44</v>
      </c>
      <c r="J10601">
        <v>7.76</v>
      </c>
      <c r="K10601">
        <v>44.68</v>
      </c>
    </row>
    <row r="10602" spans="1:11" x14ac:dyDescent="0.3">
      <c r="A10602" t="s">
        <v>924</v>
      </c>
      <c r="B10602" s="2">
        <v>46173</v>
      </c>
      <c r="C10602">
        <v>226832.64000000001</v>
      </c>
      <c r="D10602">
        <v>967.63</v>
      </c>
      <c r="E10602">
        <v>926.44</v>
      </c>
      <c r="F10602">
        <v>2359.89</v>
      </c>
      <c r="G10602">
        <v>658.24</v>
      </c>
      <c r="H10602">
        <v>222888.07</v>
      </c>
      <c r="I10602">
        <v>51.53</v>
      </c>
      <c r="J10602">
        <v>7.76</v>
      </c>
      <c r="K10602">
        <v>43.77</v>
      </c>
    </row>
    <row r="10603" spans="1:11" x14ac:dyDescent="0.3">
      <c r="A10603" t="s">
        <v>924</v>
      </c>
      <c r="B10603" s="2">
        <v>46203</v>
      </c>
      <c r="C10603">
        <v>222888.07</v>
      </c>
      <c r="D10603">
        <v>950.8</v>
      </c>
      <c r="E10603">
        <v>910.33</v>
      </c>
      <c r="F10603">
        <v>2318.85</v>
      </c>
      <c r="G10603">
        <v>646.79</v>
      </c>
      <c r="H10603">
        <v>219012.1</v>
      </c>
      <c r="I10603">
        <v>50.63</v>
      </c>
      <c r="J10603">
        <v>7.76</v>
      </c>
      <c r="K10603">
        <v>42.87</v>
      </c>
    </row>
    <row r="10604" spans="1:11" x14ac:dyDescent="0.3">
      <c r="A10604" t="s">
        <v>924</v>
      </c>
      <c r="B10604" s="2">
        <v>46234</v>
      </c>
      <c r="C10604">
        <v>219012.1</v>
      </c>
      <c r="D10604">
        <v>934.27</v>
      </c>
      <c r="E10604">
        <v>894.5</v>
      </c>
      <c r="F10604">
        <v>2278.5300000000002</v>
      </c>
      <c r="G10604">
        <v>635.54999999999995</v>
      </c>
      <c r="H10604">
        <v>215203.53</v>
      </c>
      <c r="I10604">
        <v>49.75</v>
      </c>
      <c r="J10604">
        <v>7.76</v>
      </c>
      <c r="K10604">
        <v>41.99</v>
      </c>
    </row>
    <row r="10605" spans="1:11" x14ac:dyDescent="0.3">
      <c r="A10605" t="s">
        <v>924</v>
      </c>
      <c r="B10605" s="2">
        <v>46265</v>
      </c>
      <c r="C10605">
        <v>215203.53</v>
      </c>
      <c r="D10605">
        <v>918.02</v>
      </c>
      <c r="E10605">
        <v>878.94</v>
      </c>
      <c r="F10605">
        <v>2238.9</v>
      </c>
      <c r="G10605">
        <v>624.49</v>
      </c>
      <c r="H10605">
        <v>211461.2</v>
      </c>
      <c r="I10605">
        <v>48.89</v>
      </c>
      <c r="J10605">
        <v>7.76</v>
      </c>
      <c r="K10605">
        <v>41.13</v>
      </c>
    </row>
    <row r="10606" spans="1:11" x14ac:dyDescent="0.3">
      <c r="A10606" t="s">
        <v>924</v>
      </c>
      <c r="B10606" s="2">
        <v>46295</v>
      </c>
      <c r="C10606">
        <v>211461.2</v>
      </c>
      <c r="D10606">
        <v>902.06</v>
      </c>
      <c r="E10606">
        <v>863.66</v>
      </c>
      <c r="F10606">
        <v>2199.9699999999998</v>
      </c>
      <c r="G10606">
        <v>613.63</v>
      </c>
      <c r="H10606">
        <v>207783.94</v>
      </c>
      <c r="I10606">
        <v>48.04</v>
      </c>
      <c r="J10606">
        <v>7.76</v>
      </c>
      <c r="K10606">
        <v>40.28</v>
      </c>
    </row>
    <row r="10607" spans="1:11" x14ac:dyDescent="0.3">
      <c r="A10607" t="s">
        <v>924</v>
      </c>
      <c r="B10607" s="2">
        <v>46326</v>
      </c>
      <c r="C10607">
        <v>207783.94</v>
      </c>
      <c r="D10607">
        <v>886.37</v>
      </c>
      <c r="E10607">
        <v>848.64</v>
      </c>
      <c r="F10607">
        <v>2161.71</v>
      </c>
      <c r="G10607">
        <v>602.96</v>
      </c>
      <c r="H10607">
        <v>204170.62</v>
      </c>
      <c r="I10607">
        <v>47.2</v>
      </c>
      <c r="J10607">
        <v>7.76</v>
      </c>
      <c r="K10607">
        <v>39.44</v>
      </c>
    </row>
    <row r="10608" spans="1:11" x14ac:dyDescent="0.3">
      <c r="A10608" t="s">
        <v>924</v>
      </c>
      <c r="B10608" s="2">
        <v>46356</v>
      </c>
      <c r="C10608">
        <v>204170.62</v>
      </c>
      <c r="D10608">
        <v>870.96</v>
      </c>
      <c r="E10608">
        <v>833.88</v>
      </c>
      <c r="F10608">
        <v>2124.12</v>
      </c>
      <c r="G10608">
        <v>592.48</v>
      </c>
      <c r="H10608">
        <v>200620.14</v>
      </c>
      <c r="I10608">
        <v>46.38</v>
      </c>
      <c r="J10608">
        <v>7.76</v>
      </c>
      <c r="K10608">
        <v>38.619999999999997</v>
      </c>
    </row>
    <row r="10609" spans="1:11" x14ac:dyDescent="0.3">
      <c r="A10609" t="s">
        <v>924</v>
      </c>
      <c r="B10609" s="2">
        <v>46387</v>
      </c>
      <c r="C10609">
        <v>200620.14</v>
      </c>
      <c r="D10609">
        <v>855.81</v>
      </c>
      <c r="E10609">
        <v>819.38</v>
      </c>
      <c r="F10609">
        <v>2087.1799999999998</v>
      </c>
      <c r="G10609">
        <v>582.16999999999996</v>
      </c>
      <c r="H10609">
        <v>197131.41</v>
      </c>
      <c r="I10609">
        <v>45.58</v>
      </c>
      <c r="J10609">
        <v>7.76</v>
      </c>
      <c r="K10609">
        <v>37.82</v>
      </c>
    </row>
    <row r="10610" spans="1:11" x14ac:dyDescent="0.3">
      <c r="A10610" t="s">
        <v>925</v>
      </c>
      <c r="B10610" s="2">
        <v>46053</v>
      </c>
      <c r="C10610">
        <v>512802.38</v>
      </c>
      <c r="D10610">
        <v>2639.22</v>
      </c>
      <c r="E10610">
        <v>670.57</v>
      </c>
      <c r="F10610">
        <v>7933.99</v>
      </c>
      <c r="G10610">
        <v>222.32</v>
      </c>
      <c r="H10610">
        <v>503975.5</v>
      </c>
      <c r="I10610">
        <v>116.51</v>
      </c>
      <c r="J10610">
        <v>7.73</v>
      </c>
      <c r="K10610">
        <v>108.78</v>
      </c>
    </row>
    <row r="10611" spans="1:11" x14ac:dyDescent="0.3">
      <c r="A10611" t="s">
        <v>925</v>
      </c>
      <c r="B10611" s="2">
        <v>46081</v>
      </c>
      <c r="C10611">
        <v>503975.5</v>
      </c>
      <c r="D10611">
        <v>2593.79</v>
      </c>
      <c r="E10611">
        <v>659.03</v>
      </c>
      <c r="F10611">
        <v>7797.42</v>
      </c>
      <c r="G10611">
        <v>218.49</v>
      </c>
      <c r="H10611">
        <v>495300.56</v>
      </c>
      <c r="I10611">
        <v>114.5</v>
      </c>
      <c r="J10611">
        <v>7.73</v>
      </c>
      <c r="K10611">
        <v>106.77</v>
      </c>
    </row>
    <row r="10612" spans="1:11" x14ac:dyDescent="0.3">
      <c r="A10612" t="s">
        <v>925</v>
      </c>
      <c r="B10612" s="2">
        <v>46112</v>
      </c>
      <c r="C10612">
        <v>495300.56</v>
      </c>
      <c r="D10612">
        <v>2549.15</v>
      </c>
      <c r="E10612">
        <v>647.69000000000005</v>
      </c>
      <c r="F10612">
        <v>7663.2</v>
      </c>
      <c r="G10612">
        <v>214.73</v>
      </c>
      <c r="H10612">
        <v>486774.94</v>
      </c>
      <c r="I10612">
        <v>112.53</v>
      </c>
      <c r="J10612">
        <v>7.73</v>
      </c>
      <c r="K10612">
        <v>104.8</v>
      </c>
    </row>
    <row r="10613" spans="1:11" x14ac:dyDescent="0.3">
      <c r="A10613" t="s">
        <v>925</v>
      </c>
      <c r="B10613" s="2">
        <v>46142</v>
      </c>
      <c r="C10613">
        <v>486774.94</v>
      </c>
      <c r="D10613">
        <v>2505.27</v>
      </c>
      <c r="E10613">
        <v>636.54</v>
      </c>
      <c r="F10613">
        <v>7531.3</v>
      </c>
      <c r="G10613">
        <v>211.03</v>
      </c>
      <c r="H10613">
        <v>478396.07</v>
      </c>
      <c r="I10613">
        <v>110.59</v>
      </c>
      <c r="J10613">
        <v>7.73</v>
      </c>
      <c r="K10613">
        <v>102.87</v>
      </c>
    </row>
    <row r="10614" spans="1:11" x14ac:dyDescent="0.3">
      <c r="A10614" t="s">
        <v>925</v>
      </c>
      <c r="B10614" s="2">
        <v>46173</v>
      </c>
      <c r="C10614">
        <v>478396.07</v>
      </c>
      <c r="D10614">
        <v>2462.15</v>
      </c>
      <c r="E10614">
        <v>625.58000000000004</v>
      </c>
      <c r="F10614">
        <v>7401.66</v>
      </c>
      <c r="G10614">
        <v>207.4</v>
      </c>
      <c r="H10614">
        <v>470161.42</v>
      </c>
      <c r="I10614">
        <v>108.69</v>
      </c>
      <c r="J10614">
        <v>7.73</v>
      </c>
      <c r="K10614">
        <v>100.96</v>
      </c>
    </row>
    <row r="10615" spans="1:11" x14ac:dyDescent="0.3">
      <c r="A10615" t="s">
        <v>925</v>
      </c>
      <c r="B10615" s="2">
        <v>46203</v>
      </c>
      <c r="C10615">
        <v>470161.42</v>
      </c>
      <c r="D10615">
        <v>2419.7600000000002</v>
      </c>
      <c r="E10615">
        <v>614.80999999999995</v>
      </c>
      <c r="F10615">
        <v>7274.26</v>
      </c>
      <c r="G10615">
        <v>203.83</v>
      </c>
      <c r="H10615">
        <v>462068.52</v>
      </c>
      <c r="I10615">
        <v>106.82</v>
      </c>
      <c r="J10615">
        <v>7.73</v>
      </c>
      <c r="K10615">
        <v>99.09</v>
      </c>
    </row>
    <row r="10616" spans="1:11" x14ac:dyDescent="0.3">
      <c r="A10616" t="s">
        <v>925</v>
      </c>
      <c r="B10616" s="2">
        <v>46234</v>
      </c>
      <c r="C10616">
        <v>462068.52</v>
      </c>
      <c r="D10616">
        <v>2378.11</v>
      </c>
      <c r="E10616">
        <v>604.23</v>
      </c>
      <c r="F10616">
        <v>7149.04</v>
      </c>
      <c r="G10616">
        <v>200.32</v>
      </c>
      <c r="H10616">
        <v>454114.93</v>
      </c>
      <c r="I10616">
        <v>104.98</v>
      </c>
      <c r="J10616">
        <v>7.73</v>
      </c>
      <c r="K10616">
        <v>97.25</v>
      </c>
    </row>
    <row r="10617" spans="1:11" x14ac:dyDescent="0.3">
      <c r="A10617" t="s">
        <v>925</v>
      </c>
      <c r="B10617" s="2">
        <v>46265</v>
      </c>
      <c r="C10617">
        <v>454114.93</v>
      </c>
      <c r="D10617">
        <v>2337.1799999999998</v>
      </c>
      <c r="E10617">
        <v>593.83000000000004</v>
      </c>
      <c r="F10617">
        <v>7025.99</v>
      </c>
      <c r="G10617">
        <v>196.87</v>
      </c>
      <c r="H10617">
        <v>446298.23</v>
      </c>
      <c r="I10617">
        <v>103.17</v>
      </c>
      <c r="J10617">
        <v>7.73</v>
      </c>
      <c r="K10617">
        <v>95.45</v>
      </c>
    </row>
    <row r="10618" spans="1:11" x14ac:dyDescent="0.3">
      <c r="A10618" t="s">
        <v>925</v>
      </c>
      <c r="B10618" s="2">
        <v>46295</v>
      </c>
      <c r="C10618">
        <v>446298.23</v>
      </c>
      <c r="D10618">
        <v>2296.9499999999998</v>
      </c>
      <c r="E10618">
        <v>583.61</v>
      </c>
      <c r="F10618">
        <v>6905.05</v>
      </c>
      <c r="G10618">
        <v>193.49</v>
      </c>
      <c r="H10618">
        <v>438616.09</v>
      </c>
      <c r="I10618">
        <v>101.4</v>
      </c>
      <c r="J10618">
        <v>7.73</v>
      </c>
      <c r="K10618">
        <v>93.67</v>
      </c>
    </row>
    <row r="10619" spans="1:11" x14ac:dyDescent="0.3">
      <c r="A10619" t="s">
        <v>925</v>
      </c>
      <c r="B10619" s="2">
        <v>46326</v>
      </c>
      <c r="C10619">
        <v>438616.09</v>
      </c>
      <c r="D10619">
        <v>2257.41</v>
      </c>
      <c r="E10619">
        <v>573.55999999999995</v>
      </c>
      <c r="F10619">
        <v>6786.19</v>
      </c>
      <c r="G10619">
        <v>190.16</v>
      </c>
      <c r="H10619">
        <v>431066.18</v>
      </c>
      <c r="I10619">
        <v>99.65</v>
      </c>
      <c r="J10619">
        <v>7.73</v>
      </c>
      <c r="K10619">
        <v>91.92</v>
      </c>
    </row>
    <row r="10620" spans="1:11" x14ac:dyDescent="0.3">
      <c r="A10620" t="s">
        <v>925</v>
      </c>
      <c r="B10620" s="2">
        <v>46356</v>
      </c>
      <c r="C10620">
        <v>431066.18</v>
      </c>
      <c r="D10620">
        <v>2218.5500000000002</v>
      </c>
      <c r="E10620">
        <v>563.69000000000005</v>
      </c>
      <c r="F10620">
        <v>6669.38</v>
      </c>
      <c r="G10620">
        <v>186.88</v>
      </c>
      <c r="H10620">
        <v>423646.23</v>
      </c>
      <c r="I10620">
        <v>97.94</v>
      </c>
      <c r="J10620">
        <v>7.73</v>
      </c>
      <c r="K10620">
        <v>90.21</v>
      </c>
    </row>
    <row r="10621" spans="1:11" x14ac:dyDescent="0.3">
      <c r="A10621" t="s">
        <v>925</v>
      </c>
      <c r="B10621" s="2">
        <v>46387</v>
      </c>
      <c r="C10621">
        <v>423646.23</v>
      </c>
      <c r="D10621">
        <v>2180.37</v>
      </c>
      <c r="E10621">
        <v>553.99</v>
      </c>
      <c r="F10621">
        <v>6554.58</v>
      </c>
      <c r="G10621">
        <v>183.67</v>
      </c>
      <c r="H10621">
        <v>416353.99</v>
      </c>
      <c r="I10621">
        <v>96.25</v>
      </c>
      <c r="J10621">
        <v>7.73</v>
      </c>
      <c r="K10621">
        <v>88.52</v>
      </c>
    </row>
    <row r="10622" spans="1:11" x14ac:dyDescent="0.3">
      <c r="A10622" t="s">
        <v>926</v>
      </c>
      <c r="B10622" s="2">
        <v>46053</v>
      </c>
      <c r="C10622">
        <v>564761.48</v>
      </c>
      <c r="D10622">
        <v>3243.61</v>
      </c>
      <c r="E10622">
        <v>585.15</v>
      </c>
      <c r="F10622">
        <v>2756</v>
      </c>
      <c r="G10622">
        <v>673.55</v>
      </c>
      <c r="H10622">
        <v>560746.78</v>
      </c>
      <c r="I10622">
        <v>117.24</v>
      </c>
      <c r="J10622">
        <v>6.3</v>
      </c>
      <c r="K10622">
        <v>110.94</v>
      </c>
    </row>
    <row r="10623" spans="1:11" x14ac:dyDescent="0.3">
      <c r="A10623" t="s">
        <v>926</v>
      </c>
      <c r="B10623" s="2">
        <v>46081</v>
      </c>
      <c r="C10623">
        <v>560746.78</v>
      </c>
      <c r="D10623">
        <v>3220.56</v>
      </c>
      <c r="E10623">
        <v>580.99</v>
      </c>
      <c r="F10623">
        <v>2736.41</v>
      </c>
      <c r="G10623">
        <v>668.76</v>
      </c>
      <c r="H10623">
        <v>556760.62</v>
      </c>
      <c r="I10623">
        <v>116.41</v>
      </c>
      <c r="J10623">
        <v>6.3</v>
      </c>
      <c r="K10623">
        <v>110.1</v>
      </c>
    </row>
    <row r="10624" spans="1:11" x14ac:dyDescent="0.3">
      <c r="A10624" t="s">
        <v>926</v>
      </c>
      <c r="B10624" s="2">
        <v>46112</v>
      </c>
      <c r="C10624">
        <v>556760.62</v>
      </c>
      <c r="D10624">
        <v>3197.66</v>
      </c>
      <c r="E10624">
        <v>576.86</v>
      </c>
      <c r="F10624">
        <v>2716.95</v>
      </c>
      <c r="G10624">
        <v>664.01</v>
      </c>
      <c r="H10624">
        <v>552802.79</v>
      </c>
      <c r="I10624">
        <v>115.58</v>
      </c>
      <c r="J10624">
        <v>6.3</v>
      </c>
      <c r="K10624">
        <v>109.28</v>
      </c>
    </row>
    <row r="10625" spans="1:11" x14ac:dyDescent="0.3">
      <c r="A10625" t="s">
        <v>926</v>
      </c>
      <c r="B10625" s="2">
        <v>46142</v>
      </c>
      <c r="C10625">
        <v>552802.79</v>
      </c>
      <c r="D10625">
        <v>3174.93</v>
      </c>
      <c r="E10625">
        <v>572.76</v>
      </c>
      <c r="F10625">
        <v>2697.64</v>
      </c>
      <c r="G10625">
        <v>659.29</v>
      </c>
      <c r="H10625">
        <v>548873.1</v>
      </c>
      <c r="I10625">
        <v>114.76</v>
      </c>
      <c r="J10625">
        <v>6.3</v>
      </c>
      <c r="K10625">
        <v>108.46</v>
      </c>
    </row>
    <row r="10626" spans="1:11" x14ac:dyDescent="0.3">
      <c r="A10626" t="s">
        <v>926</v>
      </c>
      <c r="B10626" s="2">
        <v>46173</v>
      </c>
      <c r="C10626">
        <v>548873.1</v>
      </c>
      <c r="D10626">
        <v>3152.36</v>
      </c>
      <c r="E10626">
        <v>568.69000000000005</v>
      </c>
      <c r="F10626">
        <v>2678.46</v>
      </c>
      <c r="G10626">
        <v>654.6</v>
      </c>
      <c r="H10626">
        <v>544971.35</v>
      </c>
      <c r="I10626">
        <v>113.94</v>
      </c>
      <c r="J10626">
        <v>6.3</v>
      </c>
      <c r="K10626">
        <v>107.64</v>
      </c>
    </row>
    <row r="10627" spans="1:11" x14ac:dyDescent="0.3">
      <c r="A10627" t="s">
        <v>926</v>
      </c>
      <c r="B10627" s="2">
        <v>46203</v>
      </c>
      <c r="C10627">
        <v>544971.35</v>
      </c>
      <c r="D10627">
        <v>3129.95</v>
      </c>
      <c r="E10627">
        <v>564.65</v>
      </c>
      <c r="F10627">
        <v>2659.42</v>
      </c>
      <c r="G10627">
        <v>649.95000000000005</v>
      </c>
      <c r="H10627">
        <v>541097.32999999996</v>
      </c>
      <c r="I10627">
        <v>113.13</v>
      </c>
      <c r="J10627">
        <v>6.3</v>
      </c>
      <c r="K10627">
        <v>106.83</v>
      </c>
    </row>
    <row r="10628" spans="1:11" x14ac:dyDescent="0.3">
      <c r="A10628" t="s">
        <v>926</v>
      </c>
      <c r="B10628" s="2">
        <v>46234</v>
      </c>
      <c r="C10628">
        <v>541097.32999999996</v>
      </c>
      <c r="D10628">
        <v>3107.7</v>
      </c>
      <c r="E10628">
        <v>560.63</v>
      </c>
      <c r="F10628">
        <v>2640.52</v>
      </c>
      <c r="G10628">
        <v>645.33000000000004</v>
      </c>
      <c r="H10628">
        <v>537250.85</v>
      </c>
      <c r="I10628">
        <v>112.33</v>
      </c>
      <c r="J10628">
        <v>6.3</v>
      </c>
      <c r="K10628">
        <v>106.03</v>
      </c>
    </row>
    <row r="10629" spans="1:11" x14ac:dyDescent="0.3">
      <c r="A10629" t="s">
        <v>926</v>
      </c>
      <c r="B10629" s="2">
        <v>46265</v>
      </c>
      <c r="C10629">
        <v>537250.85</v>
      </c>
      <c r="D10629">
        <v>3085.61</v>
      </c>
      <c r="E10629">
        <v>556.65</v>
      </c>
      <c r="F10629">
        <v>2621.75</v>
      </c>
      <c r="G10629">
        <v>640.74</v>
      </c>
      <c r="H10629">
        <v>533431.72</v>
      </c>
      <c r="I10629">
        <v>111.53</v>
      </c>
      <c r="J10629">
        <v>6.3</v>
      </c>
      <c r="K10629">
        <v>105.23</v>
      </c>
    </row>
    <row r="10630" spans="1:11" x14ac:dyDescent="0.3">
      <c r="A10630" t="s">
        <v>926</v>
      </c>
      <c r="B10630" s="2">
        <v>46295</v>
      </c>
      <c r="C10630">
        <v>533431.72</v>
      </c>
      <c r="D10630">
        <v>3063.68</v>
      </c>
      <c r="E10630">
        <v>552.69000000000005</v>
      </c>
      <c r="F10630">
        <v>2603.11</v>
      </c>
      <c r="G10630">
        <v>636.19000000000005</v>
      </c>
      <c r="H10630">
        <v>529639.73</v>
      </c>
      <c r="I10630">
        <v>110.74</v>
      </c>
      <c r="J10630">
        <v>6.3</v>
      </c>
      <c r="K10630">
        <v>104.43</v>
      </c>
    </row>
    <row r="10631" spans="1:11" x14ac:dyDescent="0.3">
      <c r="A10631" t="s">
        <v>926</v>
      </c>
      <c r="B10631" s="2">
        <v>46326</v>
      </c>
      <c r="C10631">
        <v>529639.73</v>
      </c>
      <c r="D10631">
        <v>3041.9</v>
      </c>
      <c r="E10631">
        <v>548.76</v>
      </c>
      <c r="F10631">
        <v>2584.61</v>
      </c>
      <c r="G10631">
        <v>631.66</v>
      </c>
      <c r="H10631">
        <v>525874.69999999995</v>
      </c>
      <c r="I10631">
        <v>109.95</v>
      </c>
      <c r="J10631">
        <v>6.3</v>
      </c>
      <c r="K10631">
        <v>103.65</v>
      </c>
    </row>
    <row r="10632" spans="1:11" x14ac:dyDescent="0.3">
      <c r="A10632" t="s">
        <v>926</v>
      </c>
      <c r="B10632" s="2">
        <v>46356</v>
      </c>
      <c r="C10632">
        <v>525874.69999999995</v>
      </c>
      <c r="D10632">
        <v>3020.27</v>
      </c>
      <c r="E10632">
        <v>544.86</v>
      </c>
      <c r="F10632">
        <v>2566.23</v>
      </c>
      <c r="G10632">
        <v>627.16999999999996</v>
      </c>
      <c r="H10632">
        <v>522136.43</v>
      </c>
      <c r="I10632">
        <v>109.17</v>
      </c>
      <c r="J10632">
        <v>6.3</v>
      </c>
      <c r="K10632">
        <v>102.87</v>
      </c>
    </row>
    <row r="10633" spans="1:11" x14ac:dyDescent="0.3">
      <c r="A10633" t="s">
        <v>926</v>
      </c>
      <c r="B10633" s="2">
        <v>46387</v>
      </c>
      <c r="C10633">
        <v>522136.43</v>
      </c>
      <c r="D10633">
        <v>2998.8</v>
      </c>
      <c r="E10633">
        <v>540.99</v>
      </c>
      <c r="F10633">
        <v>2547.9899999999998</v>
      </c>
      <c r="G10633">
        <v>622.71</v>
      </c>
      <c r="H10633">
        <v>518424.74</v>
      </c>
      <c r="I10633">
        <v>108.39</v>
      </c>
      <c r="J10633">
        <v>6.3</v>
      </c>
      <c r="K10633">
        <v>102.09</v>
      </c>
    </row>
    <row r="10634" spans="1:11" x14ac:dyDescent="0.3">
      <c r="A10634" t="s">
        <v>927</v>
      </c>
      <c r="B10634" s="2">
        <v>46053</v>
      </c>
      <c r="C10634">
        <v>562007.11</v>
      </c>
      <c r="D10634">
        <v>2281.75</v>
      </c>
      <c r="E10634">
        <v>817.09</v>
      </c>
      <c r="F10634">
        <v>5547.97</v>
      </c>
      <c r="G10634">
        <v>1226.3</v>
      </c>
      <c r="H10634">
        <v>554415.76</v>
      </c>
      <c r="I10634">
        <v>116.29</v>
      </c>
      <c r="J10634">
        <v>6.18</v>
      </c>
      <c r="K10634">
        <v>110.12</v>
      </c>
    </row>
    <row r="10635" spans="1:11" x14ac:dyDescent="0.3">
      <c r="A10635" t="s">
        <v>927</v>
      </c>
      <c r="B10635" s="2">
        <v>46081</v>
      </c>
      <c r="C10635">
        <v>554415.76</v>
      </c>
      <c r="D10635">
        <v>2250.9299999999998</v>
      </c>
      <c r="E10635">
        <v>806.05</v>
      </c>
      <c r="F10635">
        <v>5473.03</v>
      </c>
      <c r="G10635">
        <v>1209.74</v>
      </c>
      <c r="H10635">
        <v>546926.93999999994</v>
      </c>
      <c r="I10635">
        <v>114.72</v>
      </c>
      <c r="J10635">
        <v>6.18</v>
      </c>
      <c r="K10635">
        <v>108.55</v>
      </c>
    </row>
    <row r="10636" spans="1:11" x14ac:dyDescent="0.3">
      <c r="A10636" t="s">
        <v>927</v>
      </c>
      <c r="B10636" s="2">
        <v>46112</v>
      </c>
      <c r="C10636">
        <v>546926.93999999994</v>
      </c>
      <c r="D10636">
        <v>2220.52</v>
      </c>
      <c r="E10636">
        <v>795.16</v>
      </c>
      <c r="F10636">
        <v>5399.1</v>
      </c>
      <c r="G10636">
        <v>1193.4000000000001</v>
      </c>
      <c r="H10636">
        <v>539539.28</v>
      </c>
      <c r="I10636">
        <v>113.17</v>
      </c>
      <c r="J10636">
        <v>6.18</v>
      </c>
      <c r="K10636">
        <v>107</v>
      </c>
    </row>
    <row r="10637" spans="1:11" x14ac:dyDescent="0.3">
      <c r="A10637" t="s">
        <v>927</v>
      </c>
      <c r="B10637" s="2">
        <v>46142</v>
      </c>
      <c r="C10637">
        <v>539539.28</v>
      </c>
      <c r="D10637">
        <v>2190.5300000000002</v>
      </c>
      <c r="E10637">
        <v>784.42</v>
      </c>
      <c r="F10637">
        <v>5326.17</v>
      </c>
      <c r="G10637">
        <v>1177.28</v>
      </c>
      <c r="H10637">
        <v>532251.41</v>
      </c>
      <c r="I10637">
        <v>111.64</v>
      </c>
      <c r="J10637">
        <v>6.18</v>
      </c>
      <c r="K10637">
        <v>105.47</v>
      </c>
    </row>
    <row r="10638" spans="1:11" x14ac:dyDescent="0.3">
      <c r="A10638" t="s">
        <v>927</v>
      </c>
      <c r="B10638" s="2">
        <v>46173</v>
      </c>
      <c r="C10638">
        <v>532251.41</v>
      </c>
      <c r="D10638">
        <v>2160.94</v>
      </c>
      <c r="E10638">
        <v>773.83</v>
      </c>
      <c r="F10638">
        <v>5254.23</v>
      </c>
      <c r="G10638">
        <v>1161.3699999999999</v>
      </c>
      <c r="H10638">
        <v>525061.99</v>
      </c>
      <c r="I10638">
        <v>110.14</v>
      </c>
      <c r="J10638">
        <v>6.18</v>
      </c>
      <c r="K10638">
        <v>103.96</v>
      </c>
    </row>
    <row r="10639" spans="1:11" x14ac:dyDescent="0.3">
      <c r="A10639" t="s">
        <v>927</v>
      </c>
      <c r="B10639" s="2">
        <v>46203</v>
      </c>
      <c r="C10639">
        <v>525061.99</v>
      </c>
      <c r="D10639">
        <v>2131.75</v>
      </c>
      <c r="E10639">
        <v>763.37</v>
      </c>
      <c r="F10639">
        <v>5183.26</v>
      </c>
      <c r="G10639">
        <v>1145.69</v>
      </c>
      <c r="H10639">
        <v>517969.67</v>
      </c>
      <c r="I10639">
        <v>108.65</v>
      </c>
      <c r="J10639">
        <v>6.18</v>
      </c>
      <c r="K10639">
        <v>102.47</v>
      </c>
    </row>
    <row r="10640" spans="1:11" x14ac:dyDescent="0.3">
      <c r="A10640" t="s">
        <v>927</v>
      </c>
      <c r="B10640" s="2">
        <v>46234</v>
      </c>
      <c r="C10640">
        <v>517969.67</v>
      </c>
      <c r="D10640">
        <v>2102.96</v>
      </c>
      <c r="E10640">
        <v>753.06</v>
      </c>
      <c r="F10640">
        <v>5113.24</v>
      </c>
      <c r="G10640">
        <v>1130.21</v>
      </c>
      <c r="H10640">
        <v>510973.16</v>
      </c>
      <c r="I10640">
        <v>107.18</v>
      </c>
      <c r="J10640">
        <v>6.18</v>
      </c>
      <c r="K10640">
        <v>101</v>
      </c>
    </row>
    <row r="10641" spans="1:11" x14ac:dyDescent="0.3">
      <c r="A10641" t="s">
        <v>927</v>
      </c>
      <c r="B10641" s="2">
        <v>46265</v>
      </c>
      <c r="C10641">
        <v>510973.16</v>
      </c>
      <c r="D10641">
        <v>2074.5500000000002</v>
      </c>
      <c r="E10641">
        <v>742.89</v>
      </c>
      <c r="F10641">
        <v>5044.17</v>
      </c>
      <c r="G10641">
        <v>1114.94</v>
      </c>
      <c r="H10641">
        <v>504071.15</v>
      </c>
      <c r="I10641">
        <v>105.73</v>
      </c>
      <c r="J10641">
        <v>6.18</v>
      </c>
      <c r="K10641">
        <v>99.56</v>
      </c>
    </row>
    <row r="10642" spans="1:11" x14ac:dyDescent="0.3">
      <c r="A10642" t="s">
        <v>927</v>
      </c>
      <c r="B10642" s="2">
        <v>46295</v>
      </c>
      <c r="C10642">
        <v>504071.15</v>
      </c>
      <c r="D10642">
        <v>2046.53</v>
      </c>
      <c r="E10642">
        <v>732.86</v>
      </c>
      <c r="F10642">
        <v>4976.04</v>
      </c>
      <c r="G10642">
        <v>1099.8800000000001</v>
      </c>
      <c r="H10642">
        <v>497262.37</v>
      </c>
      <c r="I10642">
        <v>104.31</v>
      </c>
      <c r="J10642">
        <v>6.18</v>
      </c>
      <c r="K10642">
        <v>98.13</v>
      </c>
    </row>
    <row r="10643" spans="1:11" x14ac:dyDescent="0.3">
      <c r="A10643" t="s">
        <v>927</v>
      </c>
      <c r="B10643" s="2">
        <v>46326</v>
      </c>
      <c r="C10643">
        <v>497262.37</v>
      </c>
      <c r="D10643">
        <v>2018.89</v>
      </c>
      <c r="E10643">
        <v>722.96</v>
      </c>
      <c r="F10643">
        <v>4908.83</v>
      </c>
      <c r="G10643">
        <v>1085.03</v>
      </c>
      <c r="H10643">
        <v>490545.56</v>
      </c>
      <c r="I10643">
        <v>102.9</v>
      </c>
      <c r="J10643">
        <v>6.18</v>
      </c>
      <c r="K10643">
        <v>96.72</v>
      </c>
    </row>
    <row r="10644" spans="1:11" x14ac:dyDescent="0.3">
      <c r="A10644" t="s">
        <v>927</v>
      </c>
      <c r="B10644" s="2">
        <v>46356</v>
      </c>
      <c r="C10644">
        <v>490545.56</v>
      </c>
      <c r="D10644">
        <v>1991.61</v>
      </c>
      <c r="E10644">
        <v>713.19</v>
      </c>
      <c r="F10644">
        <v>4842.5200000000004</v>
      </c>
      <c r="G10644">
        <v>1070.3699999999999</v>
      </c>
      <c r="H10644">
        <v>483919.47</v>
      </c>
      <c r="I10644">
        <v>101.51</v>
      </c>
      <c r="J10644">
        <v>6.18</v>
      </c>
      <c r="K10644">
        <v>95.33</v>
      </c>
    </row>
    <row r="10645" spans="1:11" x14ac:dyDescent="0.3">
      <c r="A10645" t="s">
        <v>927</v>
      </c>
      <c r="B10645" s="2">
        <v>46387</v>
      </c>
      <c r="C10645">
        <v>483919.47</v>
      </c>
      <c r="D10645">
        <v>1964.71</v>
      </c>
      <c r="E10645">
        <v>703.56</v>
      </c>
      <c r="F10645">
        <v>4777.1099999999997</v>
      </c>
      <c r="G10645">
        <v>1055.9100000000001</v>
      </c>
      <c r="H10645">
        <v>477382.89</v>
      </c>
      <c r="I10645">
        <v>100.14</v>
      </c>
      <c r="J10645">
        <v>6.18</v>
      </c>
      <c r="K10645">
        <v>93.96</v>
      </c>
    </row>
    <row r="10646" spans="1:11" x14ac:dyDescent="0.3">
      <c r="A10646" t="s">
        <v>928</v>
      </c>
      <c r="B10646" s="2">
        <v>46053</v>
      </c>
      <c r="C10646">
        <v>421689.53</v>
      </c>
      <c r="D10646">
        <v>2478.13</v>
      </c>
      <c r="E10646">
        <v>451.97</v>
      </c>
      <c r="F10646">
        <v>6551.45</v>
      </c>
      <c r="G10646">
        <v>466.61</v>
      </c>
      <c r="H10646">
        <v>414219.5</v>
      </c>
      <c r="I10646">
        <v>87.07</v>
      </c>
      <c r="J10646">
        <v>5.46</v>
      </c>
      <c r="K10646">
        <v>81.61</v>
      </c>
    </row>
    <row r="10647" spans="1:11" x14ac:dyDescent="0.3">
      <c r="A10647" t="s">
        <v>928</v>
      </c>
      <c r="B10647" s="2">
        <v>46081</v>
      </c>
      <c r="C10647">
        <v>414219.5</v>
      </c>
      <c r="D10647">
        <v>2434.23</v>
      </c>
      <c r="E10647">
        <v>443.97</v>
      </c>
      <c r="F10647">
        <v>6435.39</v>
      </c>
      <c r="G10647">
        <v>458.34</v>
      </c>
      <c r="H10647">
        <v>406881.8</v>
      </c>
      <c r="I10647">
        <v>85.53</v>
      </c>
      <c r="J10647">
        <v>5.46</v>
      </c>
      <c r="K10647">
        <v>80.069999999999993</v>
      </c>
    </row>
    <row r="10648" spans="1:11" x14ac:dyDescent="0.3">
      <c r="A10648" t="s">
        <v>928</v>
      </c>
      <c r="B10648" s="2">
        <v>46112</v>
      </c>
      <c r="C10648">
        <v>406881.8</v>
      </c>
      <c r="D10648">
        <v>2391.11</v>
      </c>
      <c r="E10648">
        <v>436.1</v>
      </c>
      <c r="F10648">
        <v>6321.39</v>
      </c>
      <c r="G10648">
        <v>450.22</v>
      </c>
      <c r="H10648">
        <v>399674.09</v>
      </c>
      <c r="I10648">
        <v>84.02</v>
      </c>
      <c r="J10648">
        <v>5.46</v>
      </c>
      <c r="K10648">
        <v>78.56</v>
      </c>
    </row>
    <row r="10649" spans="1:11" x14ac:dyDescent="0.3">
      <c r="A10649" t="s">
        <v>928</v>
      </c>
      <c r="B10649" s="2">
        <v>46142</v>
      </c>
      <c r="C10649">
        <v>399674.09</v>
      </c>
      <c r="D10649">
        <v>2348.75</v>
      </c>
      <c r="E10649">
        <v>428.38</v>
      </c>
      <c r="F10649">
        <v>6209.41</v>
      </c>
      <c r="G10649">
        <v>442.25</v>
      </c>
      <c r="H10649">
        <v>392594.06</v>
      </c>
      <c r="I10649">
        <v>82.53</v>
      </c>
      <c r="J10649">
        <v>5.46</v>
      </c>
      <c r="K10649">
        <v>77.069999999999993</v>
      </c>
    </row>
    <row r="10650" spans="1:11" x14ac:dyDescent="0.3">
      <c r="A10650" t="s">
        <v>928</v>
      </c>
      <c r="B10650" s="2">
        <v>46173</v>
      </c>
      <c r="C10650">
        <v>392594.06</v>
      </c>
      <c r="D10650">
        <v>2307.14</v>
      </c>
      <c r="E10650">
        <v>420.79</v>
      </c>
      <c r="F10650">
        <v>6099.41</v>
      </c>
      <c r="G10650">
        <v>434.41</v>
      </c>
      <c r="H10650">
        <v>385639.44</v>
      </c>
      <c r="I10650">
        <v>81.069999999999993</v>
      </c>
      <c r="J10650">
        <v>5.46</v>
      </c>
      <c r="K10650">
        <v>75.61</v>
      </c>
    </row>
    <row r="10651" spans="1:11" x14ac:dyDescent="0.3">
      <c r="A10651" t="s">
        <v>928</v>
      </c>
      <c r="B10651" s="2">
        <v>46203</v>
      </c>
      <c r="C10651">
        <v>385639.44</v>
      </c>
      <c r="D10651">
        <v>2266.27</v>
      </c>
      <c r="E10651">
        <v>413.33</v>
      </c>
      <c r="F10651">
        <v>5991.37</v>
      </c>
      <c r="G10651">
        <v>426.72</v>
      </c>
      <c r="H10651">
        <v>378808.03</v>
      </c>
      <c r="I10651">
        <v>79.63</v>
      </c>
      <c r="J10651">
        <v>5.46</v>
      </c>
      <c r="K10651">
        <v>74.17</v>
      </c>
    </row>
    <row r="10652" spans="1:11" x14ac:dyDescent="0.3">
      <c r="A10652" t="s">
        <v>928</v>
      </c>
      <c r="B10652" s="2">
        <v>46234</v>
      </c>
      <c r="C10652">
        <v>378808.03</v>
      </c>
      <c r="D10652">
        <v>2226.13</v>
      </c>
      <c r="E10652">
        <v>406.01</v>
      </c>
      <c r="F10652">
        <v>5885.23</v>
      </c>
      <c r="G10652">
        <v>419.16</v>
      </c>
      <c r="H10652">
        <v>372097.62</v>
      </c>
      <c r="I10652">
        <v>78.22</v>
      </c>
      <c r="J10652">
        <v>5.46</v>
      </c>
      <c r="K10652">
        <v>72.760000000000005</v>
      </c>
    </row>
    <row r="10653" spans="1:11" x14ac:dyDescent="0.3">
      <c r="A10653" t="s">
        <v>928</v>
      </c>
      <c r="B10653" s="2">
        <v>46265</v>
      </c>
      <c r="C10653">
        <v>372097.62</v>
      </c>
      <c r="D10653">
        <v>2186.69</v>
      </c>
      <c r="E10653">
        <v>398.82</v>
      </c>
      <c r="F10653">
        <v>5780.98</v>
      </c>
      <c r="G10653">
        <v>411.73</v>
      </c>
      <c r="H10653">
        <v>365506.09</v>
      </c>
      <c r="I10653">
        <v>76.83</v>
      </c>
      <c r="J10653">
        <v>5.46</v>
      </c>
      <c r="K10653">
        <v>71.37</v>
      </c>
    </row>
    <row r="10654" spans="1:11" x14ac:dyDescent="0.3">
      <c r="A10654" t="s">
        <v>928</v>
      </c>
      <c r="B10654" s="2">
        <v>46295</v>
      </c>
      <c r="C10654">
        <v>365506.09</v>
      </c>
      <c r="D10654">
        <v>2147.96</v>
      </c>
      <c r="E10654">
        <v>391.75</v>
      </c>
      <c r="F10654">
        <v>5678.57</v>
      </c>
      <c r="G10654">
        <v>404.44</v>
      </c>
      <c r="H10654">
        <v>359031.33</v>
      </c>
      <c r="I10654">
        <v>75.47</v>
      </c>
      <c r="J10654">
        <v>5.46</v>
      </c>
      <c r="K10654">
        <v>70.010000000000005</v>
      </c>
    </row>
    <row r="10655" spans="1:11" x14ac:dyDescent="0.3">
      <c r="A10655" t="s">
        <v>928</v>
      </c>
      <c r="B10655" s="2">
        <v>46326</v>
      </c>
      <c r="C10655">
        <v>359031.33</v>
      </c>
      <c r="D10655">
        <v>2109.91</v>
      </c>
      <c r="E10655">
        <v>384.82</v>
      </c>
      <c r="F10655">
        <v>5577.98</v>
      </c>
      <c r="G10655">
        <v>397.27</v>
      </c>
      <c r="H10655">
        <v>352671.26</v>
      </c>
      <c r="I10655">
        <v>74.14</v>
      </c>
      <c r="J10655">
        <v>5.46</v>
      </c>
      <c r="K10655">
        <v>68.680000000000007</v>
      </c>
    </row>
    <row r="10656" spans="1:11" x14ac:dyDescent="0.3">
      <c r="A10656" t="s">
        <v>928</v>
      </c>
      <c r="B10656" s="2">
        <v>46356</v>
      </c>
      <c r="C10656">
        <v>352671.26</v>
      </c>
      <c r="D10656">
        <v>2072.5300000000002</v>
      </c>
      <c r="E10656">
        <v>378</v>
      </c>
      <c r="F10656">
        <v>5479.17</v>
      </c>
      <c r="G10656">
        <v>390.24</v>
      </c>
      <c r="H10656">
        <v>346423.86</v>
      </c>
      <c r="I10656">
        <v>72.819999999999993</v>
      </c>
      <c r="J10656">
        <v>5.46</v>
      </c>
      <c r="K10656">
        <v>67.36</v>
      </c>
    </row>
    <row r="10657" spans="1:11" x14ac:dyDescent="0.3">
      <c r="A10657" t="s">
        <v>928</v>
      </c>
      <c r="B10657" s="2">
        <v>46387</v>
      </c>
      <c r="C10657">
        <v>346423.86</v>
      </c>
      <c r="D10657">
        <v>2035.82</v>
      </c>
      <c r="E10657">
        <v>371.3</v>
      </c>
      <c r="F10657">
        <v>5382.11</v>
      </c>
      <c r="G10657">
        <v>383.32</v>
      </c>
      <c r="H10657">
        <v>340287.13</v>
      </c>
      <c r="I10657">
        <v>71.53</v>
      </c>
      <c r="J10657">
        <v>5.46</v>
      </c>
      <c r="K10657">
        <v>66.069999999999993</v>
      </c>
    </row>
    <row r="10658" spans="1:11" x14ac:dyDescent="0.3">
      <c r="A10658" t="s">
        <v>929</v>
      </c>
      <c r="B10658" s="2">
        <v>46053</v>
      </c>
      <c r="C10658">
        <v>388850.15</v>
      </c>
      <c r="D10658">
        <v>1955.59</v>
      </c>
      <c r="E10658">
        <v>558.1</v>
      </c>
      <c r="F10658">
        <v>5970.95</v>
      </c>
      <c r="G10658">
        <v>245.74</v>
      </c>
      <c r="H10658">
        <v>382075.36</v>
      </c>
      <c r="I10658">
        <v>80.3</v>
      </c>
      <c r="J10658">
        <v>6.63</v>
      </c>
      <c r="K10658">
        <v>73.67</v>
      </c>
    </row>
    <row r="10659" spans="1:11" x14ac:dyDescent="0.3">
      <c r="A10659" t="s">
        <v>929</v>
      </c>
      <c r="B10659" s="2">
        <v>46081</v>
      </c>
      <c r="C10659">
        <v>382075.36</v>
      </c>
      <c r="D10659">
        <v>1921.52</v>
      </c>
      <c r="E10659">
        <v>548.38</v>
      </c>
      <c r="F10659">
        <v>5866.92</v>
      </c>
      <c r="G10659">
        <v>241.46</v>
      </c>
      <c r="H10659">
        <v>375418.6</v>
      </c>
      <c r="I10659">
        <v>78.91</v>
      </c>
      <c r="J10659">
        <v>6.63</v>
      </c>
      <c r="K10659">
        <v>72.27</v>
      </c>
    </row>
    <row r="10660" spans="1:11" x14ac:dyDescent="0.3">
      <c r="A10660" t="s">
        <v>929</v>
      </c>
      <c r="B10660" s="2">
        <v>46112</v>
      </c>
      <c r="C10660">
        <v>375418.6</v>
      </c>
      <c r="D10660">
        <v>1888.04</v>
      </c>
      <c r="E10660">
        <v>538.82000000000005</v>
      </c>
      <c r="F10660">
        <v>5764.71</v>
      </c>
      <c r="G10660">
        <v>237.25</v>
      </c>
      <c r="H10660">
        <v>368877.81</v>
      </c>
      <c r="I10660">
        <v>77.53</v>
      </c>
      <c r="J10660">
        <v>6.63</v>
      </c>
      <c r="K10660">
        <v>70.900000000000006</v>
      </c>
    </row>
    <row r="10661" spans="1:11" x14ac:dyDescent="0.3">
      <c r="A10661" t="s">
        <v>929</v>
      </c>
      <c r="B10661" s="2">
        <v>46142</v>
      </c>
      <c r="C10661">
        <v>368877.81</v>
      </c>
      <c r="D10661">
        <v>1855.15</v>
      </c>
      <c r="E10661">
        <v>529.44000000000005</v>
      </c>
      <c r="F10661">
        <v>5664.27</v>
      </c>
      <c r="G10661">
        <v>233.12</v>
      </c>
      <c r="H10661">
        <v>362450.99</v>
      </c>
      <c r="I10661">
        <v>76.180000000000007</v>
      </c>
      <c r="J10661">
        <v>6.63</v>
      </c>
      <c r="K10661">
        <v>69.55</v>
      </c>
    </row>
    <row r="10662" spans="1:11" x14ac:dyDescent="0.3">
      <c r="A10662" t="s">
        <v>929</v>
      </c>
      <c r="B10662" s="2">
        <v>46173</v>
      </c>
      <c r="C10662">
        <v>362450.99</v>
      </c>
      <c r="D10662">
        <v>1822.83</v>
      </c>
      <c r="E10662">
        <v>520.21</v>
      </c>
      <c r="F10662">
        <v>5565.58</v>
      </c>
      <c r="G10662">
        <v>229.06</v>
      </c>
      <c r="H10662">
        <v>356136.14</v>
      </c>
      <c r="I10662">
        <v>74.849999999999994</v>
      </c>
      <c r="J10662">
        <v>6.63</v>
      </c>
      <c r="K10662">
        <v>68.22</v>
      </c>
    </row>
    <row r="10663" spans="1:11" x14ac:dyDescent="0.3">
      <c r="A10663" t="s">
        <v>929</v>
      </c>
      <c r="B10663" s="2">
        <v>46203</v>
      </c>
      <c r="C10663">
        <v>356136.14</v>
      </c>
      <c r="D10663">
        <v>1791.07</v>
      </c>
      <c r="E10663">
        <v>511.15</v>
      </c>
      <c r="F10663">
        <v>5468.62</v>
      </c>
      <c r="G10663">
        <v>225.07</v>
      </c>
      <c r="H10663">
        <v>349931.31</v>
      </c>
      <c r="I10663">
        <v>73.55</v>
      </c>
      <c r="J10663">
        <v>6.63</v>
      </c>
      <c r="K10663">
        <v>66.92</v>
      </c>
    </row>
    <row r="10664" spans="1:11" x14ac:dyDescent="0.3">
      <c r="A10664" t="s">
        <v>929</v>
      </c>
      <c r="B10664" s="2">
        <v>46234</v>
      </c>
      <c r="C10664">
        <v>349931.31</v>
      </c>
      <c r="D10664">
        <v>1759.86</v>
      </c>
      <c r="E10664">
        <v>502.24</v>
      </c>
      <c r="F10664">
        <v>5373.34</v>
      </c>
      <c r="G10664">
        <v>221.14</v>
      </c>
      <c r="H10664">
        <v>343834.58</v>
      </c>
      <c r="I10664">
        <v>72.27</v>
      </c>
      <c r="J10664">
        <v>6.63</v>
      </c>
      <c r="K10664">
        <v>65.63</v>
      </c>
    </row>
    <row r="10665" spans="1:11" x14ac:dyDescent="0.3">
      <c r="A10665" t="s">
        <v>929</v>
      </c>
      <c r="B10665" s="2">
        <v>46265</v>
      </c>
      <c r="C10665">
        <v>343834.58</v>
      </c>
      <c r="D10665">
        <v>1729.2</v>
      </c>
      <c r="E10665">
        <v>493.49</v>
      </c>
      <c r="F10665">
        <v>5279.72</v>
      </c>
      <c r="G10665">
        <v>217.29</v>
      </c>
      <c r="H10665">
        <v>337844.08</v>
      </c>
      <c r="I10665">
        <v>71.010000000000005</v>
      </c>
      <c r="J10665">
        <v>6.63</v>
      </c>
      <c r="K10665">
        <v>64.37</v>
      </c>
    </row>
    <row r="10666" spans="1:11" x14ac:dyDescent="0.3">
      <c r="A10666" t="s">
        <v>929</v>
      </c>
      <c r="B10666" s="2">
        <v>46295</v>
      </c>
      <c r="C10666">
        <v>337844.08</v>
      </c>
      <c r="D10666">
        <v>1699.07</v>
      </c>
      <c r="E10666">
        <v>484.89</v>
      </c>
      <c r="F10666">
        <v>5187.7299999999996</v>
      </c>
      <c r="G10666">
        <v>213.51</v>
      </c>
      <c r="H10666">
        <v>331957.94</v>
      </c>
      <c r="I10666">
        <v>69.77</v>
      </c>
      <c r="J10666">
        <v>6.63</v>
      </c>
      <c r="K10666">
        <v>63.14</v>
      </c>
    </row>
    <row r="10667" spans="1:11" x14ac:dyDescent="0.3">
      <c r="A10667" t="s">
        <v>929</v>
      </c>
      <c r="B10667" s="2">
        <v>46326</v>
      </c>
      <c r="C10667">
        <v>331957.94</v>
      </c>
      <c r="D10667">
        <v>1669.47</v>
      </c>
      <c r="E10667">
        <v>476.45</v>
      </c>
      <c r="F10667">
        <v>5097.3500000000004</v>
      </c>
      <c r="G10667">
        <v>209.79</v>
      </c>
      <c r="H10667">
        <v>326174.36</v>
      </c>
      <c r="I10667">
        <v>68.56</v>
      </c>
      <c r="J10667">
        <v>6.63</v>
      </c>
      <c r="K10667">
        <v>61.92</v>
      </c>
    </row>
    <row r="10668" spans="1:11" x14ac:dyDescent="0.3">
      <c r="A10668" t="s">
        <v>929</v>
      </c>
      <c r="B10668" s="2">
        <v>46356</v>
      </c>
      <c r="C10668">
        <v>326174.36</v>
      </c>
      <c r="D10668">
        <v>1640.39</v>
      </c>
      <c r="E10668">
        <v>468.14</v>
      </c>
      <c r="F10668">
        <v>5008.54</v>
      </c>
      <c r="G10668">
        <v>206.13</v>
      </c>
      <c r="H10668">
        <v>320491.55</v>
      </c>
      <c r="I10668">
        <v>67.36</v>
      </c>
      <c r="J10668">
        <v>6.63</v>
      </c>
      <c r="K10668">
        <v>60.73</v>
      </c>
    </row>
    <row r="10669" spans="1:11" x14ac:dyDescent="0.3">
      <c r="A10669" t="s">
        <v>929</v>
      </c>
      <c r="B10669" s="2">
        <v>46387</v>
      </c>
      <c r="C10669">
        <v>320491.55</v>
      </c>
      <c r="D10669">
        <v>1611.81</v>
      </c>
      <c r="E10669">
        <v>459.99</v>
      </c>
      <c r="F10669">
        <v>4921.28</v>
      </c>
      <c r="G10669">
        <v>202.54</v>
      </c>
      <c r="H10669">
        <v>314907.74</v>
      </c>
      <c r="I10669">
        <v>66.19</v>
      </c>
      <c r="J10669">
        <v>6.63</v>
      </c>
      <c r="K10669">
        <v>59.55</v>
      </c>
    </row>
    <row r="10670" spans="1:11" x14ac:dyDescent="0.3">
      <c r="A10670" t="s">
        <v>930</v>
      </c>
      <c r="B10670" s="2">
        <v>46053</v>
      </c>
      <c r="C10670">
        <v>290586.96999999997</v>
      </c>
      <c r="D10670">
        <v>1509.11</v>
      </c>
      <c r="E10670">
        <v>429.37</v>
      </c>
      <c r="F10670">
        <v>3585.92</v>
      </c>
      <c r="G10670">
        <v>547.66999999999996</v>
      </c>
      <c r="H10670">
        <v>286024.01</v>
      </c>
      <c r="I10670">
        <v>60.06</v>
      </c>
      <c r="J10670">
        <v>6.93</v>
      </c>
      <c r="K10670">
        <v>53.13</v>
      </c>
    </row>
    <row r="10671" spans="1:11" x14ac:dyDescent="0.3">
      <c r="A10671" t="s">
        <v>930</v>
      </c>
      <c r="B10671" s="2">
        <v>46081</v>
      </c>
      <c r="C10671">
        <v>286024.01</v>
      </c>
      <c r="D10671">
        <v>1485.42</v>
      </c>
      <c r="E10671">
        <v>422.62</v>
      </c>
      <c r="F10671">
        <v>3529.61</v>
      </c>
      <c r="G10671">
        <v>539.07000000000005</v>
      </c>
      <c r="H10671">
        <v>281532.71000000002</v>
      </c>
      <c r="I10671">
        <v>59.12</v>
      </c>
      <c r="J10671">
        <v>6.93</v>
      </c>
      <c r="K10671">
        <v>52.19</v>
      </c>
    </row>
    <row r="10672" spans="1:11" x14ac:dyDescent="0.3">
      <c r="A10672" t="s">
        <v>930</v>
      </c>
      <c r="B10672" s="2">
        <v>46112</v>
      </c>
      <c r="C10672">
        <v>281532.71000000002</v>
      </c>
      <c r="D10672">
        <v>1462.09</v>
      </c>
      <c r="E10672">
        <v>415.99</v>
      </c>
      <c r="F10672">
        <v>3474.18</v>
      </c>
      <c r="G10672">
        <v>530.61</v>
      </c>
      <c r="H10672">
        <v>277111.93</v>
      </c>
      <c r="I10672">
        <v>58.19</v>
      </c>
      <c r="J10672">
        <v>6.93</v>
      </c>
      <c r="K10672">
        <v>51.26</v>
      </c>
    </row>
    <row r="10673" spans="1:11" x14ac:dyDescent="0.3">
      <c r="A10673" t="s">
        <v>930</v>
      </c>
      <c r="B10673" s="2">
        <v>46142</v>
      </c>
      <c r="C10673">
        <v>277111.93</v>
      </c>
      <c r="D10673">
        <v>1439.13</v>
      </c>
      <c r="E10673">
        <v>409.46</v>
      </c>
      <c r="F10673">
        <v>3419.63</v>
      </c>
      <c r="G10673">
        <v>522.28</v>
      </c>
      <c r="H10673">
        <v>272760.57</v>
      </c>
      <c r="I10673">
        <v>57.28</v>
      </c>
      <c r="J10673">
        <v>6.93</v>
      </c>
      <c r="K10673">
        <v>50.35</v>
      </c>
    </row>
    <row r="10674" spans="1:11" x14ac:dyDescent="0.3">
      <c r="A10674" t="s">
        <v>930</v>
      </c>
      <c r="B10674" s="2">
        <v>46173</v>
      </c>
      <c r="C10674">
        <v>272760.57</v>
      </c>
      <c r="D10674">
        <v>1416.54</v>
      </c>
      <c r="E10674">
        <v>403.03</v>
      </c>
      <c r="F10674">
        <v>3365.93</v>
      </c>
      <c r="G10674">
        <v>514.08000000000004</v>
      </c>
      <c r="H10674">
        <v>268477.53000000003</v>
      </c>
      <c r="I10674">
        <v>56.38</v>
      </c>
      <c r="J10674">
        <v>6.93</v>
      </c>
      <c r="K10674">
        <v>49.45</v>
      </c>
    </row>
    <row r="10675" spans="1:11" x14ac:dyDescent="0.3">
      <c r="A10675" t="s">
        <v>930</v>
      </c>
      <c r="B10675" s="2">
        <v>46203</v>
      </c>
      <c r="C10675">
        <v>268477.53000000003</v>
      </c>
      <c r="D10675">
        <v>1394.29</v>
      </c>
      <c r="E10675">
        <v>396.7</v>
      </c>
      <c r="F10675">
        <v>3313.08</v>
      </c>
      <c r="G10675">
        <v>506</v>
      </c>
      <c r="H10675">
        <v>264261.75</v>
      </c>
      <c r="I10675">
        <v>55.49</v>
      </c>
      <c r="J10675">
        <v>6.93</v>
      </c>
      <c r="K10675">
        <v>48.56</v>
      </c>
    </row>
    <row r="10676" spans="1:11" x14ac:dyDescent="0.3">
      <c r="A10676" t="s">
        <v>930</v>
      </c>
      <c r="B10676" s="2">
        <v>46234</v>
      </c>
      <c r="C10676">
        <v>264261.75</v>
      </c>
      <c r="D10676">
        <v>1372.4</v>
      </c>
      <c r="E10676">
        <v>390.47</v>
      </c>
      <c r="F10676">
        <v>3261.06</v>
      </c>
      <c r="G10676">
        <v>498.06</v>
      </c>
      <c r="H10676">
        <v>260112.17</v>
      </c>
      <c r="I10676">
        <v>54.62</v>
      </c>
      <c r="J10676">
        <v>6.93</v>
      </c>
      <c r="K10676">
        <v>47.69</v>
      </c>
    </row>
    <row r="10677" spans="1:11" x14ac:dyDescent="0.3">
      <c r="A10677" t="s">
        <v>930</v>
      </c>
      <c r="B10677" s="2">
        <v>46265</v>
      </c>
      <c r="C10677">
        <v>260112.17</v>
      </c>
      <c r="D10677">
        <v>1350.85</v>
      </c>
      <c r="E10677">
        <v>384.34</v>
      </c>
      <c r="F10677">
        <v>3209.85</v>
      </c>
      <c r="G10677">
        <v>490.24</v>
      </c>
      <c r="H10677">
        <v>256027.74</v>
      </c>
      <c r="I10677">
        <v>53.76</v>
      </c>
      <c r="J10677">
        <v>6.93</v>
      </c>
      <c r="K10677">
        <v>46.83</v>
      </c>
    </row>
    <row r="10678" spans="1:11" x14ac:dyDescent="0.3">
      <c r="A10678" t="s">
        <v>930</v>
      </c>
      <c r="B10678" s="2">
        <v>46295</v>
      </c>
      <c r="C10678">
        <v>256027.74</v>
      </c>
      <c r="D10678">
        <v>1329.64</v>
      </c>
      <c r="E10678">
        <v>378.3</v>
      </c>
      <c r="F10678">
        <v>3159.45</v>
      </c>
      <c r="G10678">
        <v>482.54</v>
      </c>
      <c r="H10678">
        <v>252007.45</v>
      </c>
      <c r="I10678">
        <v>52.92</v>
      </c>
      <c r="J10678">
        <v>6.93</v>
      </c>
      <c r="K10678">
        <v>45.99</v>
      </c>
    </row>
    <row r="10679" spans="1:11" x14ac:dyDescent="0.3">
      <c r="A10679" t="s">
        <v>930</v>
      </c>
      <c r="B10679" s="2">
        <v>46326</v>
      </c>
      <c r="C10679">
        <v>252007.45</v>
      </c>
      <c r="D10679">
        <v>1308.76</v>
      </c>
      <c r="E10679">
        <v>372.36</v>
      </c>
      <c r="F10679">
        <v>3109.83</v>
      </c>
      <c r="G10679">
        <v>474.96</v>
      </c>
      <c r="H10679">
        <v>248050.3</v>
      </c>
      <c r="I10679">
        <v>52.09</v>
      </c>
      <c r="J10679">
        <v>6.93</v>
      </c>
      <c r="K10679">
        <v>45.16</v>
      </c>
    </row>
    <row r="10680" spans="1:11" x14ac:dyDescent="0.3">
      <c r="A10680" t="s">
        <v>930</v>
      </c>
      <c r="B10680" s="2">
        <v>46356</v>
      </c>
      <c r="C10680">
        <v>248050.3</v>
      </c>
      <c r="D10680">
        <v>1288.21</v>
      </c>
      <c r="E10680">
        <v>366.52</v>
      </c>
      <c r="F10680">
        <v>3061</v>
      </c>
      <c r="G10680">
        <v>467.5</v>
      </c>
      <c r="H10680">
        <v>244155.27</v>
      </c>
      <c r="I10680">
        <v>51.27</v>
      </c>
      <c r="J10680">
        <v>6.93</v>
      </c>
      <c r="K10680">
        <v>44.34</v>
      </c>
    </row>
    <row r="10681" spans="1:11" x14ac:dyDescent="0.3">
      <c r="A10681" t="s">
        <v>930</v>
      </c>
      <c r="B10681" s="2">
        <v>46387</v>
      </c>
      <c r="C10681">
        <v>244155.27</v>
      </c>
      <c r="D10681">
        <v>1267.98</v>
      </c>
      <c r="E10681">
        <v>360.76</v>
      </c>
      <c r="F10681">
        <v>3012.94</v>
      </c>
      <c r="G10681">
        <v>460.16</v>
      </c>
      <c r="H10681">
        <v>240321.41</v>
      </c>
      <c r="I10681">
        <v>50.47</v>
      </c>
      <c r="J10681">
        <v>6.93</v>
      </c>
      <c r="K10681">
        <v>43.54</v>
      </c>
    </row>
    <row r="10682" spans="1:11" x14ac:dyDescent="0.3">
      <c r="A10682" t="s">
        <v>931</v>
      </c>
      <c r="B10682" s="2">
        <v>46053</v>
      </c>
      <c r="C10682">
        <v>439082.36</v>
      </c>
      <c r="D10682">
        <v>2167.2399999999998</v>
      </c>
      <c r="E10682">
        <v>649.39</v>
      </c>
      <c r="F10682">
        <v>2739.55</v>
      </c>
      <c r="G10682">
        <v>1285.7</v>
      </c>
      <c r="H10682">
        <v>434407.71</v>
      </c>
      <c r="I10682">
        <v>90.99</v>
      </c>
      <c r="J10682">
        <v>4.99</v>
      </c>
      <c r="K10682">
        <v>86</v>
      </c>
    </row>
    <row r="10683" spans="1:11" x14ac:dyDescent="0.3">
      <c r="A10683" t="s">
        <v>931</v>
      </c>
      <c r="B10683" s="2">
        <v>46081</v>
      </c>
      <c r="C10683">
        <v>434407.71</v>
      </c>
      <c r="D10683">
        <v>2144.16</v>
      </c>
      <c r="E10683">
        <v>642.48</v>
      </c>
      <c r="F10683">
        <v>2710.38</v>
      </c>
      <c r="G10683">
        <v>1272.02</v>
      </c>
      <c r="H10683">
        <v>429782.84</v>
      </c>
      <c r="I10683">
        <v>90.02</v>
      </c>
      <c r="J10683">
        <v>4.99</v>
      </c>
      <c r="K10683">
        <v>85.03</v>
      </c>
    </row>
    <row r="10684" spans="1:11" x14ac:dyDescent="0.3">
      <c r="A10684" t="s">
        <v>931</v>
      </c>
      <c r="B10684" s="2">
        <v>46112</v>
      </c>
      <c r="C10684">
        <v>429782.84</v>
      </c>
      <c r="D10684">
        <v>2121.34</v>
      </c>
      <c r="E10684">
        <v>635.64</v>
      </c>
      <c r="F10684">
        <v>2681.53</v>
      </c>
      <c r="G10684">
        <v>1258.47</v>
      </c>
      <c r="H10684">
        <v>425207.2</v>
      </c>
      <c r="I10684">
        <v>89.06</v>
      </c>
      <c r="J10684">
        <v>4.99</v>
      </c>
      <c r="K10684">
        <v>84.07</v>
      </c>
    </row>
    <row r="10685" spans="1:11" x14ac:dyDescent="0.3">
      <c r="A10685" t="s">
        <v>931</v>
      </c>
      <c r="B10685" s="2">
        <v>46142</v>
      </c>
      <c r="C10685">
        <v>425207.2</v>
      </c>
      <c r="D10685">
        <v>2098.75</v>
      </c>
      <c r="E10685">
        <v>628.87</v>
      </c>
      <c r="F10685">
        <v>2652.98</v>
      </c>
      <c r="G10685">
        <v>1245.08</v>
      </c>
      <c r="H10685">
        <v>420680.27</v>
      </c>
      <c r="I10685">
        <v>88.11</v>
      </c>
      <c r="J10685">
        <v>4.99</v>
      </c>
      <c r="K10685">
        <v>83.12</v>
      </c>
    </row>
    <row r="10686" spans="1:11" x14ac:dyDescent="0.3">
      <c r="A10686" t="s">
        <v>931</v>
      </c>
      <c r="B10686" s="2">
        <v>46173</v>
      </c>
      <c r="C10686">
        <v>420680.27</v>
      </c>
      <c r="D10686">
        <v>2076.41</v>
      </c>
      <c r="E10686">
        <v>622.17999999999995</v>
      </c>
      <c r="F10686">
        <v>2624.74</v>
      </c>
      <c r="G10686">
        <v>1231.82</v>
      </c>
      <c r="H10686">
        <v>416201.54</v>
      </c>
      <c r="I10686">
        <v>87.18</v>
      </c>
      <c r="J10686">
        <v>4.99</v>
      </c>
      <c r="K10686">
        <v>82.19</v>
      </c>
    </row>
    <row r="10687" spans="1:11" x14ac:dyDescent="0.3">
      <c r="A10687" t="s">
        <v>931</v>
      </c>
      <c r="B10687" s="2">
        <v>46203</v>
      </c>
      <c r="C10687">
        <v>416201.54</v>
      </c>
      <c r="D10687">
        <v>2054.3000000000002</v>
      </c>
      <c r="E10687">
        <v>615.54999999999995</v>
      </c>
      <c r="F10687">
        <v>2596.79</v>
      </c>
      <c r="G10687">
        <v>1218.71</v>
      </c>
      <c r="H10687">
        <v>411770.49</v>
      </c>
      <c r="I10687">
        <v>86.25</v>
      </c>
      <c r="J10687">
        <v>4.99</v>
      </c>
      <c r="K10687">
        <v>81.260000000000005</v>
      </c>
    </row>
    <row r="10688" spans="1:11" x14ac:dyDescent="0.3">
      <c r="A10688" t="s">
        <v>931</v>
      </c>
      <c r="B10688" s="2">
        <v>46234</v>
      </c>
      <c r="C10688">
        <v>411770.49</v>
      </c>
      <c r="D10688">
        <v>2032.43</v>
      </c>
      <c r="E10688">
        <v>609</v>
      </c>
      <c r="F10688">
        <v>2569.15</v>
      </c>
      <c r="G10688">
        <v>1205.73</v>
      </c>
      <c r="H10688">
        <v>407386.62</v>
      </c>
      <c r="I10688">
        <v>85.33</v>
      </c>
      <c r="J10688">
        <v>4.99</v>
      </c>
      <c r="K10688">
        <v>80.34</v>
      </c>
    </row>
    <row r="10689" spans="1:11" x14ac:dyDescent="0.3">
      <c r="A10689" t="s">
        <v>931</v>
      </c>
      <c r="B10689" s="2">
        <v>46265</v>
      </c>
      <c r="C10689">
        <v>407386.62</v>
      </c>
      <c r="D10689">
        <v>2010.79</v>
      </c>
      <c r="E10689">
        <v>602.51</v>
      </c>
      <c r="F10689">
        <v>2541.79</v>
      </c>
      <c r="G10689">
        <v>1192.8900000000001</v>
      </c>
      <c r="H10689">
        <v>403049.42</v>
      </c>
      <c r="I10689">
        <v>84.42</v>
      </c>
      <c r="J10689">
        <v>4.99</v>
      </c>
      <c r="K10689">
        <v>79.430000000000007</v>
      </c>
    </row>
    <row r="10690" spans="1:11" x14ac:dyDescent="0.3">
      <c r="A10690" t="s">
        <v>931</v>
      </c>
      <c r="B10690" s="2">
        <v>46295</v>
      </c>
      <c r="C10690">
        <v>403049.42</v>
      </c>
      <c r="D10690">
        <v>1989.38</v>
      </c>
      <c r="E10690">
        <v>596.1</v>
      </c>
      <c r="F10690">
        <v>2514.73</v>
      </c>
      <c r="G10690">
        <v>1180.19</v>
      </c>
      <c r="H10690">
        <v>398758.39</v>
      </c>
      <c r="I10690">
        <v>83.52</v>
      </c>
      <c r="J10690">
        <v>4.99</v>
      </c>
      <c r="K10690">
        <v>78.53</v>
      </c>
    </row>
    <row r="10691" spans="1:11" x14ac:dyDescent="0.3">
      <c r="A10691" t="s">
        <v>931</v>
      </c>
      <c r="B10691" s="2">
        <v>46326</v>
      </c>
      <c r="C10691">
        <v>398758.39</v>
      </c>
      <c r="D10691">
        <v>1968.2</v>
      </c>
      <c r="E10691">
        <v>589.75</v>
      </c>
      <c r="F10691">
        <v>2487.96</v>
      </c>
      <c r="G10691">
        <v>1167.6300000000001</v>
      </c>
      <c r="H10691">
        <v>394513.05</v>
      </c>
      <c r="I10691">
        <v>82.63</v>
      </c>
      <c r="J10691">
        <v>4.99</v>
      </c>
      <c r="K10691">
        <v>77.64</v>
      </c>
    </row>
    <row r="10692" spans="1:11" x14ac:dyDescent="0.3">
      <c r="A10692" t="s">
        <v>931</v>
      </c>
      <c r="B10692" s="2">
        <v>46356</v>
      </c>
      <c r="C10692">
        <v>394513.05</v>
      </c>
      <c r="D10692">
        <v>1947.25</v>
      </c>
      <c r="E10692">
        <v>583.47</v>
      </c>
      <c r="F10692">
        <v>2461.4699999999998</v>
      </c>
      <c r="G10692">
        <v>1155.2</v>
      </c>
      <c r="H10692">
        <v>390312.91</v>
      </c>
      <c r="I10692">
        <v>81.75</v>
      </c>
      <c r="J10692">
        <v>4.99</v>
      </c>
      <c r="K10692">
        <v>76.760000000000005</v>
      </c>
    </row>
    <row r="10693" spans="1:11" x14ac:dyDescent="0.3">
      <c r="A10693" t="s">
        <v>931</v>
      </c>
      <c r="B10693" s="2">
        <v>46387</v>
      </c>
      <c r="C10693">
        <v>390312.91</v>
      </c>
      <c r="D10693">
        <v>1926.52</v>
      </c>
      <c r="E10693">
        <v>577.26</v>
      </c>
      <c r="F10693">
        <v>2435.27</v>
      </c>
      <c r="G10693">
        <v>1142.9000000000001</v>
      </c>
      <c r="H10693">
        <v>386157.48</v>
      </c>
      <c r="I10693">
        <v>80.88</v>
      </c>
      <c r="J10693">
        <v>4.99</v>
      </c>
      <c r="K10693">
        <v>75.89</v>
      </c>
    </row>
    <row r="10694" spans="1:11" x14ac:dyDescent="0.3">
      <c r="A10694" t="s">
        <v>932</v>
      </c>
      <c r="B10694" s="2">
        <v>46053</v>
      </c>
      <c r="C10694">
        <v>338102.26</v>
      </c>
      <c r="D10694">
        <v>1447.08</v>
      </c>
      <c r="E10694">
        <v>576.51</v>
      </c>
      <c r="F10694">
        <v>3015.82</v>
      </c>
      <c r="G10694">
        <v>213.55</v>
      </c>
      <c r="H10694">
        <v>334296.38</v>
      </c>
      <c r="I10694">
        <v>70.040000000000006</v>
      </c>
      <c r="J10694">
        <v>11.21</v>
      </c>
      <c r="K10694">
        <v>58.83</v>
      </c>
    </row>
    <row r="10695" spans="1:11" x14ac:dyDescent="0.3">
      <c r="A10695" t="s">
        <v>932</v>
      </c>
      <c r="B10695" s="2">
        <v>46081</v>
      </c>
      <c r="C10695">
        <v>334296.38</v>
      </c>
      <c r="D10695">
        <v>1430.79</v>
      </c>
      <c r="E10695">
        <v>570.02</v>
      </c>
      <c r="F10695">
        <v>2981.87</v>
      </c>
      <c r="G10695">
        <v>211.15</v>
      </c>
      <c r="H10695">
        <v>330533.34000000003</v>
      </c>
      <c r="I10695">
        <v>69.25</v>
      </c>
      <c r="J10695">
        <v>11.21</v>
      </c>
      <c r="K10695">
        <v>58.04</v>
      </c>
    </row>
    <row r="10696" spans="1:11" x14ac:dyDescent="0.3">
      <c r="A10696" t="s">
        <v>932</v>
      </c>
      <c r="B10696" s="2">
        <v>46112</v>
      </c>
      <c r="C10696">
        <v>330533.34000000003</v>
      </c>
      <c r="D10696">
        <v>1414.68</v>
      </c>
      <c r="E10696">
        <v>563.6</v>
      </c>
      <c r="F10696">
        <v>2948.31</v>
      </c>
      <c r="G10696">
        <v>208.77</v>
      </c>
      <c r="H10696">
        <v>326812.65999999997</v>
      </c>
      <c r="I10696">
        <v>68.47</v>
      </c>
      <c r="J10696">
        <v>11.21</v>
      </c>
      <c r="K10696">
        <v>57.26</v>
      </c>
    </row>
    <row r="10697" spans="1:11" x14ac:dyDescent="0.3">
      <c r="A10697" t="s">
        <v>932</v>
      </c>
      <c r="B10697" s="2">
        <v>46142</v>
      </c>
      <c r="C10697">
        <v>326812.65999999997</v>
      </c>
      <c r="D10697">
        <v>1398.76</v>
      </c>
      <c r="E10697">
        <v>557.26</v>
      </c>
      <c r="F10697">
        <v>2915.12</v>
      </c>
      <c r="G10697">
        <v>206.42</v>
      </c>
      <c r="H10697">
        <v>323133.86</v>
      </c>
      <c r="I10697">
        <v>67.7</v>
      </c>
      <c r="J10697">
        <v>11.21</v>
      </c>
      <c r="K10697">
        <v>56.49</v>
      </c>
    </row>
    <row r="10698" spans="1:11" x14ac:dyDescent="0.3">
      <c r="A10698" t="s">
        <v>932</v>
      </c>
      <c r="B10698" s="2">
        <v>46173</v>
      </c>
      <c r="C10698">
        <v>323133.86</v>
      </c>
      <c r="D10698">
        <v>1383.01</v>
      </c>
      <c r="E10698">
        <v>550.99</v>
      </c>
      <c r="F10698">
        <v>2882.3</v>
      </c>
      <c r="G10698">
        <v>204.1</v>
      </c>
      <c r="H10698">
        <v>319496.46999999997</v>
      </c>
      <c r="I10698">
        <v>66.94</v>
      </c>
      <c r="J10698">
        <v>11.21</v>
      </c>
      <c r="K10698">
        <v>55.73</v>
      </c>
    </row>
    <row r="10699" spans="1:11" x14ac:dyDescent="0.3">
      <c r="A10699" t="s">
        <v>932</v>
      </c>
      <c r="B10699" s="2">
        <v>46203</v>
      </c>
      <c r="C10699">
        <v>319496.46999999997</v>
      </c>
      <c r="D10699">
        <v>1367.44</v>
      </c>
      <c r="E10699">
        <v>544.78</v>
      </c>
      <c r="F10699">
        <v>2849.86</v>
      </c>
      <c r="G10699">
        <v>201.8</v>
      </c>
      <c r="H10699">
        <v>315900.03000000003</v>
      </c>
      <c r="I10699">
        <v>66.19</v>
      </c>
      <c r="J10699">
        <v>11.21</v>
      </c>
      <c r="K10699">
        <v>54.97</v>
      </c>
    </row>
    <row r="10700" spans="1:11" x14ac:dyDescent="0.3">
      <c r="A10700" t="s">
        <v>932</v>
      </c>
      <c r="B10700" s="2">
        <v>46234</v>
      </c>
      <c r="C10700">
        <v>315900.03000000003</v>
      </c>
      <c r="D10700">
        <v>1352.05</v>
      </c>
      <c r="E10700">
        <v>538.65</v>
      </c>
      <c r="F10700">
        <v>2817.78</v>
      </c>
      <c r="G10700">
        <v>199.53</v>
      </c>
      <c r="H10700">
        <v>312344.06</v>
      </c>
      <c r="I10700">
        <v>65.44</v>
      </c>
      <c r="J10700">
        <v>11.21</v>
      </c>
      <c r="K10700">
        <v>54.23</v>
      </c>
    </row>
    <row r="10701" spans="1:11" x14ac:dyDescent="0.3">
      <c r="A10701" t="s">
        <v>932</v>
      </c>
      <c r="B10701" s="2">
        <v>46265</v>
      </c>
      <c r="C10701">
        <v>312344.06</v>
      </c>
      <c r="D10701">
        <v>1336.83</v>
      </c>
      <c r="E10701">
        <v>532.59</v>
      </c>
      <c r="F10701">
        <v>2786.06</v>
      </c>
      <c r="G10701">
        <v>197.28</v>
      </c>
      <c r="H10701">
        <v>308828.13</v>
      </c>
      <c r="I10701">
        <v>64.709999999999994</v>
      </c>
      <c r="J10701">
        <v>11.21</v>
      </c>
      <c r="K10701">
        <v>53.49</v>
      </c>
    </row>
    <row r="10702" spans="1:11" x14ac:dyDescent="0.3">
      <c r="A10702" t="s">
        <v>932</v>
      </c>
      <c r="B10702" s="2">
        <v>46295</v>
      </c>
      <c r="C10702">
        <v>308828.13</v>
      </c>
      <c r="D10702">
        <v>1321.78</v>
      </c>
      <c r="E10702">
        <v>526.59</v>
      </c>
      <c r="F10702">
        <v>2754.7</v>
      </c>
      <c r="G10702">
        <v>195.06</v>
      </c>
      <c r="H10702">
        <v>305351.78000000003</v>
      </c>
      <c r="I10702">
        <v>63.98</v>
      </c>
      <c r="J10702">
        <v>11.21</v>
      </c>
      <c r="K10702">
        <v>52.76</v>
      </c>
    </row>
    <row r="10703" spans="1:11" x14ac:dyDescent="0.3">
      <c r="A10703" t="s">
        <v>932</v>
      </c>
      <c r="B10703" s="2">
        <v>46326</v>
      </c>
      <c r="C10703">
        <v>305351.78000000003</v>
      </c>
      <c r="D10703">
        <v>1306.9100000000001</v>
      </c>
      <c r="E10703">
        <v>520.66999999999996</v>
      </c>
      <c r="F10703">
        <v>2723.69</v>
      </c>
      <c r="G10703">
        <v>192.87</v>
      </c>
      <c r="H10703">
        <v>301914.56</v>
      </c>
      <c r="I10703">
        <v>63.26</v>
      </c>
      <c r="J10703">
        <v>11.21</v>
      </c>
      <c r="K10703">
        <v>52.04</v>
      </c>
    </row>
    <row r="10704" spans="1:11" x14ac:dyDescent="0.3">
      <c r="A10704" t="s">
        <v>932</v>
      </c>
      <c r="B10704" s="2">
        <v>46356</v>
      </c>
      <c r="C10704">
        <v>301914.56</v>
      </c>
      <c r="D10704">
        <v>1292.19</v>
      </c>
      <c r="E10704">
        <v>514.79999999999995</v>
      </c>
      <c r="F10704">
        <v>2693.03</v>
      </c>
      <c r="G10704">
        <v>190.7</v>
      </c>
      <c r="H10704">
        <v>298516.02</v>
      </c>
      <c r="I10704">
        <v>62.54</v>
      </c>
      <c r="J10704">
        <v>11.21</v>
      </c>
      <c r="K10704">
        <v>51.33</v>
      </c>
    </row>
    <row r="10705" spans="1:11" x14ac:dyDescent="0.3">
      <c r="A10705" t="s">
        <v>932</v>
      </c>
      <c r="B10705" s="2">
        <v>46387</v>
      </c>
      <c r="C10705">
        <v>298516.02</v>
      </c>
      <c r="D10705">
        <v>1277.6500000000001</v>
      </c>
      <c r="E10705">
        <v>509.01</v>
      </c>
      <c r="F10705">
        <v>2662.72</v>
      </c>
      <c r="G10705">
        <v>188.55</v>
      </c>
      <c r="H10705">
        <v>295155.75</v>
      </c>
      <c r="I10705">
        <v>61.84</v>
      </c>
      <c r="J10705">
        <v>11.21</v>
      </c>
      <c r="K10705">
        <v>50.63</v>
      </c>
    </row>
    <row r="10706" spans="1:11" x14ac:dyDescent="0.3">
      <c r="A10706" t="s">
        <v>933</v>
      </c>
      <c r="B10706" s="2">
        <v>46053</v>
      </c>
      <c r="C10706">
        <v>478962.15</v>
      </c>
      <c r="D10706">
        <v>2291.4299999999998</v>
      </c>
      <c r="E10706">
        <v>521.80999999999995</v>
      </c>
      <c r="F10706">
        <v>5841.61</v>
      </c>
      <c r="G10706">
        <v>1520.94</v>
      </c>
      <c r="H10706">
        <v>471077.78</v>
      </c>
      <c r="I10706">
        <v>118.75</v>
      </c>
      <c r="J10706">
        <v>7.09</v>
      </c>
      <c r="K10706">
        <v>111.67</v>
      </c>
    </row>
    <row r="10707" spans="1:11" x14ac:dyDescent="0.3">
      <c r="A10707" t="s">
        <v>933</v>
      </c>
      <c r="B10707" s="2">
        <v>46081</v>
      </c>
      <c r="C10707">
        <v>471077.78</v>
      </c>
      <c r="D10707">
        <v>2253.71</v>
      </c>
      <c r="E10707">
        <v>513.22</v>
      </c>
      <c r="F10707">
        <v>5745.45</v>
      </c>
      <c r="G10707">
        <v>1495.91</v>
      </c>
      <c r="H10707">
        <v>463323.2</v>
      </c>
      <c r="I10707">
        <v>116.8</v>
      </c>
      <c r="J10707">
        <v>7.09</v>
      </c>
      <c r="K10707">
        <v>109.71</v>
      </c>
    </row>
    <row r="10708" spans="1:11" x14ac:dyDescent="0.3">
      <c r="A10708" t="s">
        <v>933</v>
      </c>
      <c r="B10708" s="2">
        <v>46112</v>
      </c>
      <c r="C10708">
        <v>463323.2</v>
      </c>
      <c r="D10708">
        <v>2216.62</v>
      </c>
      <c r="E10708">
        <v>504.78</v>
      </c>
      <c r="F10708">
        <v>5650.87</v>
      </c>
      <c r="G10708">
        <v>1471.28</v>
      </c>
      <c r="H10708">
        <v>455696.27</v>
      </c>
      <c r="I10708">
        <v>114.88</v>
      </c>
      <c r="J10708">
        <v>7.09</v>
      </c>
      <c r="K10708">
        <v>107.79</v>
      </c>
    </row>
    <row r="10709" spans="1:11" x14ac:dyDescent="0.3">
      <c r="A10709" t="s">
        <v>933</v>
      </c>
      <c r="B10709" s="2">
        <v>46142</v>
      </c>
      <c r="C10709">
        <v>455696.27</v>
      </c>
      <c r="D10709">
        <v>2180.13</v>
      </c>
      <c r="E10709">
        <v>496.47</v>
      </c>
      <c r="F10709">
        <v>5557.85</v>
      </c>
      <c r="G10709">
        <v>1447.06</v>
      </c>
      <c r="H10709">
        <v>448194.89</v>
      </c>
      <c r="I10709">
        <v>112.99</v>
      </c>
      <c r="J10709">
        <v>7.09</v>
      </c>
      <c r="K10709">
        <v>105.9</v>
      </c>
    </row>
    <row r="10710" spans="1:11" x14ac:dyDescent="0.3">
      <c r="A10710" t="s">
        <v>933</v>
      </c>
      <c r="B10710" s="2">
        <v>46173</v>
      </c>
      <c r="C10710">
        <v>448194.89</v>
      </c>
      <c r="D10710">
        <v>2144.2399999999998</v>
      </c>
      <c r="E10710">
        <v>488.29</v>
      </c>
      <c r="F10710">
        <v>5466.36</v>
      </c>
      <c r="G10710">
        <v>1423.24</v>
      </c>
      <c r="H10710">
        <v>440816.99</v>
      </c>
      <c r="I10710">
        <v>111.13</v>
      </c>
      <c r="J10710">
        <v>7.09</v>
      </c>
      <c r="K10710">
        <v>104.04</v>
      </c>
    </row>
    <row r="10711" spans="1:11" x14ac:dyDescent="0.3">
      <c r="A10711" t="s">
        <v>933</v>
      </c>
      <c r="B10711" s="2">
        <v>46203</v>
      </c>
      <c r="C10711">
        <v>440816.99</v>
      </c>
      <c r="D10711">
        <v>2108.94</v>
      </c>
      <c r="E10711">
        <v>480.26</v>
      </c>
      <c r="F10711">
        <v>5376.38</v>
      </c>
      <c r="G10711">
        <v>1399.81</v>
      </c>
      <c r="H10711">
        <v>433560.54</v>
      </c>
      <c r="I10711">
        <v>109.3</v>
      </c>
      <c r="J10711">
        <v>7.09</v>
      </c>
      <c r="K10711">
        <v>102.21</v>
      </c>
    </row>
    <row r="10712" spans="1:11" x14ac:dyDescent="0.3">
      <c r="A10712" t="s">
        <v>933</v>
      </c>
      <c r="B10712" s="2">
        <v>46234</v>
      </c>
      <c r="C10712">
        <v>433560.54</v>
      </c>
      <c r="D10712">
        <v>2074.23</v>
      </c>
      <c r="E10712">
        <v>472.35</v>
      </c>
      <c r="F10712">
        <v>5287.88</v>
      </c>
      <c r="G10712">
        <v>1376.77</v>
      </c>
      <c r="H10712">
        <v>426423.55</v>
      </c>
      <c r="I10712">
        <v>107.5</v>
      </c>
      <c r="J10712">
        <v>7.09</v>
      </c>
      <c r="K10712">
        <v>100.41</v>
      </c>
    </row>
    <row r="10713" spans="1:11" x14ac:dyDescent="0.3">
      <c r="A10713" t="s">
        <v>933</v>
      </c>
      <c r="B10713" s="2">
        <v>46265</v>
      </c>
      <c r="C10713">
        <v>426423.55</v>
      </c>
      <c r="D10713">
        <v>2040.08</v>
      </c>
      <c r="E10713">
        <v>464.57</v>
      </c>
      <c r="F10713">
        <v>5200.83</v>
      </c>
      <c r="G10713">
        <v>1354.11</v>
      </c>
      <c r="H10713">
        <v>419404.04</v>
      </c>
      <c r="I10713">
        <v>105.73</v>
      </c>
      <c r="J10713">
        <v>7.09</v>
      </c>
      <c r="K10713">
        <v>98.64</v>
      </c>
    </row>
    <row r="10714" spans="1:11" x14ac:dyDescent="0.3">
      <c r="A10714" t="s">
        <v>933</v>
      </c>
      <c r="B10714" s="2">
        <v>46295</v>
      </c>
      <c r="C10714">
        <v>419404.04</v>
      </c>
      <c r="D10714">
        <v>2006.5</v>
      </c>
      <c r="E10714">
        <v>456.93</v>
      </c>
      <c r="F10714">
        <v>5115.22</v>
      </c>
      <c r="G10714">
        <v>1331.82</v>
      </c>
      <c r="H10714">
        <v>412500.08</v>
      </c>
      <c r="I10714">
        <v>103.99</v>
      </c>
      <c r="J10714">
        <v>7.09</v>
      </c>
      <c r="K10714">
        <v>96.9</v>
      </c>
    </row>
    <row r="10715" spans="1:11" x14ac:dyDescent="0.3">
      <c r="A10715" t="s">
        <v>933</v>
      </c>
      <c r="B10715" s="2">
        <v>46326</v>
      </c>
      <c r="C10715">
        <v>412500.08</v>
      </c>
      <c r="D10715">
        <v>1973.47</v>
      </c>
      <c r="E10715">
        <v>449.41</v>
      </c>
      <c r="F10715">
        <v>5031.01</v>
      </c>
      <c r="G10715">
        <v>1309.8900000000001</v>
      </c>
      <c r="H10715">
        <v>405709.76</v>
      </c>
      <c r="I10715">
        <v>102.28</v>
      </c>
      <c r="J10715">
        <v>7.09</v>
      </c>
      <c r="K10715">
        <v>95.19</v>
      </c>
    </row>
    <row r="10716" spans="1:11" x14ac:dyDescent="0.3">
      <c r="A10716" t="s">
        <v>933</v>
      </c>
      <c r="B10716" s="2">
        <v>46356</v>
      </c>
      <c r="C10716">
        <v>405709.76</v>
      </c>
      <c r="D10716">
        <v>1940.98</v>
      </c>
      <c r="E10716">
        <v>442.01</v>
      </c>
      <c r="F10716">
        <v>4948.2</v>
      </c>
      <c r="G10716">
        <v>1288.33</v>
      </c>
      <c r="H10716">
        <v>399031.23</v>
      </c>
      <c r="I10716">
        <v>100.59</v>
      </c>
      <c r="J10716">
        <v>7.09</v>
      </c>
      <c r="K10716">
        <v>93.5</v>
      </c>
    </row>
    <row r="10717" spans="1:11" x14ac:dyDescent="0.3">
      <c r="A10717" t="s">
        <v>933</v>
      </c>
      <c r="B10717" s="2">
        <v>46387</v>
      </c>
      <c r="C10717">
        <v>399031.23</v>
      </c>
      <c r="D10717">
        <v>1909.03</v>
      </c>
      <c r="E10717">
        <v>434.73</v>
      </c>
      <c r="F10717">
        <v>4866.74</v>
      </c>
      <c r="G10717">
        <v>1267.1199999999999</v>
      </c>
      <c r="H10717">
        <v>392462.63</v>
      </c>
      <c r="I10717">
        <v>98.94</v>
      </c>
      <c r="J10717">
        <v>7.09</v>
      </c>
      <c r="K10717">
        <v>91.85</v>
      </c>
    </row>
    <row r="10718" spans="1:11" x14ac:dyDescent="0.3">
      <c r="A10718" t="s">
        <v>934</v>
      </c>
      <c r="B10718" s="2">
        <v>46053</v>
      </c>
      <c r="C10718">
        <v>313617.8</v>
      </c>
      <c r="D10718">
        <v>1989.64</v>
      </c>
      <c r="E10718">
        <v>351.06</v>
      </c>
      <c r="F10718">
        <v>3329.53</v>
      </c>
      <c r="G10718">
        <v>989.4</v>
      </c>
      <c r="H10718">
        <v>308947.81</v>
      </c>
      <c r="I10718">
        <v>64.849999999999994</v>
      </c>
      <c r="J10718">
        <v>6.17</v>
      </c>
      <c r="K10718">
        <v>58.68</v>
      </c>
    </row>
    <row r="10719" spans="1:11" x14ac:dyDescent="0.3">
      <c r="A10719" t="s">
        <v>934</v>
      </c>
      <c r="B10719" s="2">
        <v>46081</v>
      </c>
      <c r="C10719">
        <v>308947.81</v>
      </c>
      <c r="D10719">
        <v>1960.02</v>
      </c>
      <c r="E10719">
        <v>345.84</v>
      </c>
      <c r="F10719">
        <v>3279.95</v>
      </c>
      <c r="G10719">
        <v>974.67</v>
      </c>
      <c r="H10719">
        <v>304347.34999999998</v>
      </c>
      <c r="I10719">
        <v>63.88</v>
      </c>
      <c r="J10719">
        <v>6.17</v>
      </c>
      <c r="K10719">
        <v>57.71</v>
      </c>
    </row>
    <row r="10720" spans="1:11" x14ac:dyDescent="0.3">
      <c r="A10720" t="s">
        <v>934</v>
      </c>
      <c r="B10720" s="2">
        <v>46112</v>
      </c>
      <c r="C10720">
        <v>304347.34999999998</v>
      </c>
      <c r="D10720">
        <v>1930.83</v>
      </c>
      <c r="E10720">
        <v>340.69</v>
      </c>
      <c r="F10720">
        <v>3231.11</v>
      </c>
      <c r="G10720">
        <v>960.15</v>
      </c>
      <c r="H10720">
        <v>299815.40000000002</v>
      </c>
      <c r="I10720">
        <v>62.93</v>
      </c>
      <c r="J10720">
        <v>6.17</v>
      </c>
      <c r="K10720">
        <v>56.76</v>
      </c>
    </row>
    <row r="10721" spans="1:11" x14ac:dyDescent="0.3">
      <c r="A10721" t="s">
        <v>934</v>
      </c>
      <c r="B10721" s="2">
        <v>46142</v>
      </c>
      <c r="C10721">
        <v>299815.40000000002</v>
      </c>
      <c r="D10721">
        <v>1902.08</v>
      </c>
      <c r="E10721">
        <v>335.61</v>
      </c>
      <c r="F10721">
        <v>3183</v>
      </c>
      <c r="G10721">
        <v>945.85</v>
      </c>
      <c r="H10721">
        <v>295350.94</v>
      </c>
      <c r="I10721">
        <v>62</v>
      </c>
      <c r="J10721">
        <v>6.17</v>
      </c>
      <c r="K10721">
        <v>55.82</v>
      </c>
    </row>
    <row r="10722" spans="1:11" x14ac:dyDescent="0.3">
      <c r="A10722" t="s">
        <v>934</v>
      </c>
      <c r="B10722" s="2">
        <v>46173</v>
      </c>
      <c r="C10722">
        <v>295350.94</v>
      </c>
      <c r="D10722">
        <v>1873.76</v>
      </c>
      <c r="E10722">
        <v>330.62</v>
      </c>
      <c r="F10722">
        <v>3135.6</v>
      </c>
      <c r="G10722">
        <v>931.77</v>
      </c>
      <c r="H10722">
        <v>290952.95</v>
      </c>
      <c r="I10722">
        <v>61.07</v>
      </c>
      <c r="J10722">
        <v>6.17</v>
      </c>
      <c r="K10722">
        <v>54.9</v>
      </c>
    </row>
    <row r="10723" spans="1:11" x14ac:dyDescent="0.3">
      <c r="A10723" t="s">
        <v>934</v>
      </c>
      <c r="B10723" s="2">
        <v>46203</v>
      </c>
      <c r="C10723">
        <v>290952.95</v>
      </c>
      <c r="D10723">
        <v>1845.85</v>
      </c>
      <c r="E10723">
        <v>325.69</v>
      </c>
      <c r="F10723">
        <v>3088.91</v>
      </c>
      <c r="G10723">
        <v>917.9</v>
      </c>
      <c r="H10723">
        <v>286620.45</v>
      </c>
      <c r="I10723">
        <v>60.16</v>
      </c>
      <c r="J10723">
        <v>6.17</v>
      </c>
      <c r="K10723">
        <v>53.99</v>
      </c>
    </row>
    <row r="10724" spans="1:11" x14ac:dyDescent="0.3">
      <c r="A10724" t="s">
        <v>934</v>
      </c>
      <c r="B10724" s="2">
        <v>46234</v>
      </c>
      <c r="C10724">
        <v>286620.45</v>
      </c>
      <c r="D10724">
        <v>1818.37</v>
      </c>
      <c r="E10724">
        <v>320.83999999999997</v>
      </c>
      <c r="F10724">
        <v>3042.91</v>
      </c>
      <c r="G10724">
        <v>904.23</v>
      </c>
      <c r="H10724">
        <v>282352.46999999997</v>
      </c>
      <c r="I10724">
        <v>59.27</v>
      </c>
      <c r="J10724">
        <v>6.17</v>
      </c>
      <c r="K10724">
        <v>53.09</v>
      </c>
    </row>
    <row r="10725" spans="1:11" x14ac:dyDescent="0.3">
      <c r="A10725" t="s">
        <v>934</v>
      </c>
      <c r="B10725" s="2">
        <v>46265</v>
      </c>
      <c r="C10725">
        <v>282352.46999999997</v>
      </c>
      <c r="D10725">
        <v>1791.29</v>
      </c>
      <c r="E10725">
        <v>316.07</v>
      </c>
      <c r="F10725">
        <v>2997.6</v>
      </c>
      <c r="G10725">
        <v>890.76</v>
      </c>
      <c r="H10725">
        <v>278148.03999999998</v>
      </c>
      <c r="I10725">
        <v>58.39</v>
      </c>
      <c r="J10725">
        <v>6.17</v>
      </c>
      <c r="K10725">
        <v>52.21</v>
      </c>
    </row>
    <row r="10726" spans="1:11" x14ac:dyDescent="0.3">
      <c r="A10726" t="s">
        <v>934</v>
      </c>
      <c r="B10726" s="2">
        <v>46295</v>
      </c>
      <c r="C10726">
        <v>278148.03999999998</v>
      </c>
      <c r="D10726">
        <v>1764.62</v>
      </c>
      <c r="E10726">
        <v>311.36</v>
      </c>
      <c r="F10726">
        <v>2952.96</v>
      </c>
      <c r="G10726">
        <v>877.5</v>
      </c>
      <c r="H10726">
        <v>274006.21000000002</v>
      </c>
      <c r="I10726">
        <v>57.52</v>
      </c>
      <c r="J10726">
        <v>6.17</v>
      </c>
      <c r="K10726">
        <v>51.34</v>
      </c>
    </row>
    <row r="10727" spans="1:11" x14ac:dyDescent="0.3">
      <c r="A10727" t="s">
        <v>934</v>
      </c>
      <c r="B10727" s="2">
        <v>46326</v>
      </c>
      <c r="C10727">
        <v>274006.21000000002</v>
      </c>
      <c r="D10727">
        <v>1738.34</v>
      </c>
      <c r="E10727">
        <v>306.72000000000003</v>
      </c>
      <c r="F10727">
        <v>2908.99</v>
      </c>
      <c r="G10727">
        <v>864.43</v>
      </c>
      <c r="H10727">
        <v>269926.07</v>
      </c>
      <c r="I10727">
        <v>56.66</v>
      </c>
      <c r="J10727">
        <v>6.17</v>
      </c>
      <c r="K10727">
        <v>50.49</v>
      </c>
    </row>
    <row r="10728" spans="1:11" x14ac:dyDescent="0.3">
      <c r="A10728" t="s">
        <v>934</v>
      </c>
      <c r="B10728" s="2">
        <v>46356</v>
      </c>
      <c r="C10728">
        <v>269926.07</v>
      </c>
      <c r="D10728">
        <v>1712.46</v>
      </c>
      <c r="E10728">
        <v>302.16000000000003</v>
      </c>
      <c r="F10728">
        <v>2865.68</v>
      </c>
      <c r="G10728">
        <v>851.56</v>
      </c>
      <c r="H10728">
        <v>265906.67</v>
      </c>
      <c r="I10728">
        <v>55.82</v>
      </c>
      <c r="J10728">
        <v>6.17</v>
      </c>
      <c r="K10728">
        <v>49.64</v>
      </c>
    </row>
    <row r="10729" spans="1:11" x14ac:dyDescent="0.3">
      <c r="A10729" t="s">
        <v>934</v>
      </c>
      <c r="B10729" s="2">
        <v>46387</v>
      </c>
      <c r="C10729">
        <v>265906.67</v>
      </c>
      <c r="D10729">
        <v>1686.96</v>
      </c>
      <c r="E10729">
        <v>297.66000000000003</v>
      </c>
      <c r="F10729">
        <v>2823</v>
      </c>
      <c r="G10729">
        <v>838.88</v>
      </c>
      <c r="H10729">
        <v>261947.13</v>
      </c>
      <c r="I10729">
        <v>54.98</v>
      </c>
      <c r="J10729">
        <v>6.17</v>
      </c>
      <c r="K10729">
        <v>48.81</v>
      </c>
    </row>
    <row r="10730" spans="1:11" x14ac:dyDescent="0.3">
      <c r="A10730" t="s">
        <v>935</v>
      </c>
      <c r="B10730" s="2">
        <v>46053</v>
      </c>
      <c r="C10730">
        <v>466029.81</v>
      </c>
      <c r="D10730">
        <v>2150.73</v>
      </c>
      <c r="E10730">
        <v>650.91</v>
      </c>
      <c r="F10730">
        <v>5060.3900000000003</v>
      </c>
      <c r="G10730">
        <v>1004.08</v>
      </c>
      <c r="H10730">
        <v>459314.44</v>
      </c>
      <c r="I10730">
        <v>106.03</v>
      </c>
      <c r="J10730">
        <v>10.39</v>
      </c>
      <c r="K10730">
        <v>95.64</v>
      </c>
    </row>
    <row r="10731" spans="1:11" x14ac:dyDescent="0.3">
      <c r="A10731" t="s">
        <v>935</v>
      </c>
      <c r="B10731" s="2">
        <v>46081</v>
      </c>
      <c r="C10731">
        <v>459314.44</v>
      </c>
      <c r="D10731">
        <v>2119.7399999999998</v>
      </c>
      <c r="E10731">
        <v>641.53</v>
      </c>
      <c r="F10731">
        <v>4987.47</v>
      </c>
      <c r="G10731">
        <v>989.61</v>
      </c>
      <c r="H10731">
        <v>452695.83</v>
      </c>
      <c r="I10731">
        <v>104.5</v>
      </c>
      <c r="J10731">
        <v>10.39</v>
      </c>
      <c r="K10731">
        <v>94.12</v>
      </c>
    </row>
    <row r="10732" spans="1:11" x14ac:dyDescent="0.3">
      <c r="A10732" t="s">
        <v>935</v>
      </c>
      <c r="B10732" s="2">
        <v>46112</v>
      </c>
      <c r="C10732">
        <v>452695.83</v>
      </c>
      <c r="D10732">
        <v>2089.19</v>
      </c>
      <c r="E10732">
        <v>632.28</v>
      </c>
      <c r="F10732">
        <v>4915.6000000000004</v>
      </c>
      <c r="G10732">
        <v>975.35</v>
      </c>
      <c r="H10732">
        <v>446172.59</v>
      </c>
      <c r="I10732">
        <v>103</v>
      </c>
      <c r="J10732">
        <v>10.39</v>
      </c>
      <c r="K10732">
        <v>92.61</v>
      </c>
    </row>
    <row r="10733" spans="1:11" x14ac:dyDescent="0.3">
      <c r="A10733" t="s">
        <v>935</v>
      </c>
      <c r="B10733" s="2">
        <v>46142</v>
      </c>
      <c r="C10733">
        <v>446172.59</v>
      </c>
      <c r="D10733">
        <v>2059.09</v>
      </c>
      <c r="E10733">
        <v>623.16999999999996</v>
      </c>
      <c r="F10733">
        <v>4844.7700000000004</v>
      </c>
      <c r="G10733">
        <v>961.29</v>
      </c>
      <c r="H10733">
        <v>439743.36</v>
      </c>
      <c r="I10733">
        <v>101.51</v>
      </c>
      <c r="J10733">
        <v>10.39</v>
      </c>
      <c r="K10733">
        <v>91.13</v>
      </c>
    </row>
    <row r="10734" spans="1:11" x14ac:dyDescent="0.3">
      <c r="A10734" t="s">
        <v>935</v>
      </c>
      <c r="B10734" s="2">
        <v>46173</v>
      </c>
      <c r="C10734">
        <v>439743.36</v>
      </c>
      <c r="D10734">
        <v>2029.42</v>
      </c>
      <c r="E10734">
        <v>614.19000000000005</v>
      </c>
      <c r="F10734">
        <v>4774.96</v>
      </c>
      <c r="G10734">
        <v>947.44</v>
      </c>
      <c r="H10734">
        <v>433406.76</v>
      </c>
      <c r="I10734">
        <v>100.05</v>
      </c>
      <c r="J10734">
        <v>10.39</v>
      </c>
      <c r="K10734">
        <v>89.66</v>
      </c>
    </row>
    <row r="10735" spans="1:11" x14ac:dyDescent="0.3">
      <c r="A10735" t="s">
        <v>935</v>
      </c>
      <c r="B10735" s="2">
        <v>46203</v>
      </c>
      <c r="C10735">
        <v>433406.76</v>
      </c>
      <c r="D10735">
        <v>2000.17</v>
      </c>
      <c r="E10735">
        <v>605.34</v>
      </c>
      <c r="F10735">
        <v>4706.1499999999996</v>
      </c>
      <c r="G10735">
        <v>933.79</v>
      </c>
      <c r="H10735">
        <v>427161.48</v>
      </c>
      <c r="I10735">
        <v>98.61</v>
      </c>
      <c r="J10735">
        <v>10.39</v>
      </c>
      <c r="K10735">
        <v>88.22</v>
      </c>
    </row>
    <row r="10736" spans="1:11" x14ac:dyDescent="0.3">
      <c r="A10736" t="s">
        <v>935</v>
      </c>
      <c r="B10736" s="2">
        <v>46234</v>
      </c>
      <c r="C10736">
        <v>427161.48</v>
      </c>
      <c r="D10736">
        <v>1971.35</v>
      </c>
      <c r="E10736">
        <v>596.62</v>
      </c>
      <c r="F10736">
        <v>4638.34</v>
      </c>
      <c r="G10736">
        <v>920.33</v>
      </c>
      <c r="H10736">
        <v>421006.19</v>
      </c>
      <c r="I10736">
        <v>97.19</v>
      </c>
      <c r="J10736">
        <v>10.39</v>
      </c>
      <c r="K10736">
        <v>86.8</v>
      </c>
    </row>
    <row r="10737" spans="1:11" x14ac:dyDescent="0.3">
      <c r="A10737" t="s">
        <v>935</v>
      </c>
      <c r="B10737" s="2">
        <v>46265</v>
      </c>
      <c r="C10737">
        <v>421006.19</v>
      </c>
      <c r="D10737">
        <v>1942.94</v>
      </c>
      <c r="E10737">
        <v>588.02</v>
      </c>
      <c r="F10737">
        <v>4571.5</v>
      </c>
      <c r="G10737">
        <v>907.07</v>
      </c>
      <c r="H10737">
        <v>414939.59</v>
      </c>
      <c r="I10737">
        <v>95.79</v>
      </c>
      <c r="J10737">
        <v>10.39</v>
      </c>
      <c r="K10737">
        <v>85.4</v>
      </c>
    </row>
    <row r="10738" spans="1:11" x14ac:dyDescent="0.3">
      <c r="A10738" t="s">
        <v>935</v>
      </c>
      <c r="B10738" s="2">
        <v>46295</v>
      </c>
      <c r="C10738">
        <v>414939.59</v>
      </c>
      <c r="D10738">
        <v>1914.95</v>
      </c>
      <c r="E10738">
        <v>579.54999999999995</v>
      </c>
      <c r="F10738">
        <v>4505.62</v>
      </c>
      <c r="G10738">
        <v>894</v>
      </c>
      <c r="H10738">
        <v>408960.41</v>
      </c>
      <c r="I10738">
        <v>94.41</v>
      </c>
      <c r="J10738">
        <v>10.39</v>
      </c>
      <c r="K10738">
        <v>84.02</v>
      </c>
    </row>
    <row r="10739" spans="1:11" x14ac:dyDescent="0.3">
      <c r="A10739" t="s">
        <v>935</v>
      </c>
      <c r="B10739" s="2">
        <v>46326</v>
      </c>
      <c r="C10739">
        <v>408960.41</v>
      </c>
      <c r="D10739">
        <v>1887.35</v>
      </c>
      <c r="E10739">
        <v>571.20000000000005</v>
      </c>
      <c r="F10739">
        <v>4440.7</v>
      </c>
      <c r="G10739">
        <v>881.12</v>
      </c>
      <c r="H10739">
        <v>403067.4</v>
      </c>
      <c r="I10739">
        <v>93.04</v>
      </c>
      <c r="J10739">
        <v>10.39</v>
      </c>
      <c r="K10739">
        <v>82.66</v>
      </c>
    </row>
    <row r="10740" spans="1:11" x14ac:dyDescent="0.3">
      <c r="A10740" t="s">
        <v>935</v>
      </c>
      <c r="B10740" s="2">
        <v>46356</v>
      </c>
      <c r="C10740">
        <v>403067.4</v>
      </c>
      <c r="D10740">
        <v>1860.16</v>
      </c>
      <c r="E10740">
        <v>562.97</v>
      </c>
      <c r="F10740">
        <v>4376.71</v>
      </c>
      <c r="G10740">
        <v>868.42</v>
      </c>
      <c r="H10740">
        <v>397259.29</v>
      </c>
      <c r="I10740">
        <v>91.7</v>
      </c>
      <c r="J10740">
        <v>10.39</v>
      </c>
      <c r="K10740">
        <v>81.319999999999993</v>
      </c>
    </row>
    <row r="10741" spans="1:11" x14ac:dyDescent="0.3">
      <c r="A10741" t="s">
        <v>935</v>
      </c>
      <c r="B10741" s="2">
        <v>46387</v>
      </c>
      <c r="C10741">
        <v>397259.29</v>
      </c>
      <c r="D10741">
        <v>1833.35</v>
      </c>
      <c r="E10741">
        <v>554.86</v>
      </c>
      <c r="F10741">
        <v>4313.6400000000003</v>
      </c>
      <c r="G10741">
        <v>855.91</v>
      </c>
      <c r="H10741">
        <v>391534.89</v>
      </c>
      <c r="I10741">
        <v>90.38</v>
      </c>
      <c r="J10741">
        <v>10.39</v>
      </c>
      <c r="K10741">
        <v>80</v>
      </c>
    </row>
    <row r="10742" spans="1:11" x14ac:dyDescent="0.3">
      <c r="A10742" t="s">
        <v>936</v>
      </c>
      <c r="B10742" s="2">
        <v>46053</v>
      </c>
      <c r="C10742">
        <v>474230.91</v>
      </c>
      <c r="D10742">
        <v>2061.7199999999998</v>
      </c>
      <c r="E10742">
        <v>2332.4499999999998</v>
      </c>
      <c r="F10742">
        <v>6760.87</v>
      </c>
      <c r="G10742">
        <v>447.39</v>
      </c>
      <c r="H10742">
        <v>464690.21</v>
      </c>
      <c r="I10742">
        <v>97.8</v>
      </c>
      <c r="J10742">
        <v>6.44</v>
      </c>
      <c r="K10742">
        <v>91.36</v>
      </c>
    </row>
    <row r="10743" spans="1:11" x14ac:dyDescent="0.3">
      <c r="A10743" t="s">
        <v>936</v>
      </c>
      <c r="B10743" s="2">
        <v>46081</v>
      </c>
      <c r="C10743">
        <v>464690.21</v>
      </c>
      <c r="D10743">
        <v>2020.24</v>
      </c>
      <c r="E10743">
        <v>2285.52</v>
      </c>
      <c r="F10743">
        <v>6624.85</v>
      </c>
      <c r="G10743">
        <v>438.39</v>
      </c>
      <c r="H10743">
        <v>455341.45</v>
      </c>
      <c r="I10743">
        <v>95.84</v>
      </c>
      <c r="J10743">
        <v>6.44</v>
      </c>
      <c r="K10743">
        <v>89.39</v>
      </c>
    </row>
    <row r="10744" spans="1:11" x14ac:dyDescent="0.3">
      <c r="A10744" t="s">
        <v>936</v>
      </c>
      <c r="B10744" s="2">
        <v>46112</v>
      </c>
      <c r="C10744">
        <v>455341.45</v>
      </c>
      <c r="D10744">
        <v>1979.6</v>
      </c>
      <c r="E10744">
        <v>2239.54</v>
      </c>
      <c r="F10744">
        <v>6491.57</v>
      </c>
      <c r="G10744">
        <v>429.57</v>
      </c>
      <c r="H10744">
        <v>446180.77</v>
      </c>
      <c r="I10744">
        <v>93.91</v>
      </c>
      <c r="J10744">
        <v>6.44</v>
      </c>
      <c r="K10744">
        <v>87.47</v>
      </c>
    </row>
    <row r="10745" spans="1:11" x14ac:dyDescent="0.3">
      <c r="A10745" t="s">
        <v>936</v>
      </c>
      <c r="B10745" s="2">
        <v>46142</v>
      </c>
      <c r="C10745">
        <v>446180.77</v>
      </c>
      <c r="D10745">
        <v>1939.77</v>
      </c>
      <c r="E10745">
        <v>2194.4899999999998</v>
      </c>
      <c r="F10745">
        <v>6360.97</v>
      </c>
      <c r="G10745">
        <v>420.92</v>
      </c>
      <c r="H10745">
        <v>437204.39</v>
      </c>
      <c r="I10745">
        <v>92.02</v>
      </c>
      <c r="J10745">
        <v>6.44</v>
      </c>
      <c r="K10745">
        <v>85.58</v>
      </c>
    </row>
    <row r="10746" spans="1:11" x14ac:dyDescent="0.3">
      <c r="A10746" t="s">
        <v>936</v>
      </c>
      <c r="B10746" s="2">
        <v>46173</v>
      </c>
      <c r="C10746">
        <v>437204.39</v>
      </c>
      <c r="D10746">
        <v>1900.75</v>
      </c>
      <c r="E10746">
        <v>2150.34</v>
      </c>
      <c r="F10746">
        <v>6233</v>
      </c>
      <c r="G10746">
        <v>412.46</v>
      </c>
      <c r="H10746">
        <v>428408.59</v>
      </c>
      <c r="I10746">
        <v>90.17</v>
      </c>
      <c r="J10746">
        <v>6.44</v>
      </c>
      <c r="K10746">
        <v>83.73</v>
      </c>
    </row>
    <row r="10747" spans="1:11" x14ac:dyDescent="0.3">
      <c r="A10747" t="s">
        <v>936</v>
      </c>
      <c r="B10747" s="2">
        <v>46203</v>
      </c>
      <c r="C10747">
        <v>428408.59</v>
      </c>
      <c r="D10747">
        <v>1862.51</v>
      </c>
      <c r="E10747">
        <v>2107.08</v>
      </c>
      <c r="F10747">
        <v>6107.6</v>
      </c>
      <c r="G10747">
        <v>404.16</v>
      </c>
      <c r="H10747">
        <v>419789.76</v>
      </c>
      <c r="I10747">
        <v>88.35</v>
      </c>
      <c r="J10747">
        <v>6.44</v>
      </c>
      <c r="K10747">
        <v>81.91</v>
      </c>
    </row>
    <row r="10748" spans="1:11" x14ac:dyDescent="0.3">
      <c r="A10748" t="s">
        <v>936</v>
      </c>
      <c r="B10748" s="2">
        <v>46234</v>
      </c>
      <c r="C10748">
        <v>419789.76</v>
      </c>
      <c r="D10748">
        <v>1825.04</v>
      </c>
      <c r="E10748">
        <v>2064.69</v>
      </c>
      <c r="F10748">
        <v>5984.73</v>
      </c>
      <c r="G10748">
        <v>396.03</v>
      </c>
      <c r="H10748">
        <v>411344.32</v>
      </c>
      <c r="I10748">
        <v>86.58</v>
      </c>
      <c r="J10748">
        <v>6.44</v>
      </c>
      <c r="K10748">
        <v>80.13</v>
      </c>
    </row>
    <row r="10749" spans="1:11" x14ac:dyDescent="0.3">
      <c r="A10749" t="s">
        <v>936</v>
      </c>
      <c r="B10749" s="2">
        <v>46265</v>
      </c>
      <c r="C10749">
        <v>411344.32</v>
      </c>
      <c r="D10749">
        <v>1788.32</v>
      </c>
      <c r="E10749">
        <v>2023.15</v>
      </c>
      <c r="F10749">
        <v>5864.32</v>
      </c>
      <c r="G10749">
        <v>388.06</v>
      </c>
      <c r="H10749">
        <v>403068.78</v>
      </c>
      <c r="I10749">
        <v>84.83</v>
      </c>
      <c r="J10749">
        <v>6.44</v>
      </c>
      <c r="K10749">
        <v>78.39</v>
      </c>
    </row>
    <row r="10750" spans="1:11" x14ac:dyDescent="0.3">
      <c r="A10750" t="s">
        <v>936</v>
      </c>
      <c r="B10750" s="2">
        <v>46295</v>
      </c>
      <c r="C10750">
        <v>403068.78</v>
      </c>
      <c r="D10750">
        <v>1752.34</v>
      </c>
      <c r="E10750">
        <v>1982.45</v>
      </c>
      <c r="F10750">
        <v>5746.34</v>
      </c>
      <c r="G10750">
        <v>380.25</v>
      </c>
      <c r="H10750">
        <v>394959.74</v>
      </c>
      <c r="I10750">
        <v>83.13</v>
      </c>
      <c r="J10750">
        <v>6.44</v>
      </c>
      <c r="K10750">
        <v>76.69</v>
      </c>
    </row>
    <row r="10751" spans="1:11" x14ac:dyDescent="0.3">
      <c r="A10751" t="s">
        <v>936</v>
      </c>
      <c r="B10751" s="2">
        <v>46326</v>
      </c>
      <c r="C10751">
        <v>394959.74</v>
      </c>
      <c r="D10751">
        <v>1717.09</v>
      </c>
      <c r="E10751">
        <v>1942.56</v>
      </c>
      <c r="F10751">
        <v>5630.74</v>
      </c>
      <c r="G10751">
        <v>372.6</v>
      </c>
      <c r="H10751">
        <v>387013.84</v>
      </c>
      <c r="I10751">
        <v>81.459999999999994</v>
      </c>
      <c r="J10751">
        <v>6.44</v>
      </c>
      <c r="K10751">
        <v>75.010000000000005</v>
      </c>
    </row>
    <row r="10752" spans="1:11" x14ac:dyDescent="0.3">
      <c r="A10752" t="s">
        <v>936</v>
      </c>
      <c r="B10752" s="2">
        <v>46356</v>
      </c>
      <c r="C10752">
        <v>387013.84</v>
      </c>
      <c r="D10752">
        <v>1682.54</v>
      </c>
      <c r="E10752">
        <v>1903.48</v>
      </c>
      <c r="F10752">
        <v>5517.46</v>
      </c>
      <c r="G10752">
        <v>365.11</v>
      </c>
      <c r="H10752">
        <v>379227.79</v>
      </c>
      <c r="I10752">
        <v>79.819999999999993</v>
      </c>
      <c r="J10752">
        <v>6.44</v>
      </c>
      <c r="K10752">
        <v>73.37</v>
      </c>
    </row>
    <row r="10753" spans="1:11" x14ac:dyDescent="0.3">
      <c r="A10753" t="s">
        <v>936</v>
      </c>
      <c r="B10753" s="2">
        <v>46387</v>
      </c>
      <c r="C10753">
        <v>379227.79</v>
      </c>
      <c r="D10753">
        <v>1648.69</v>
      </c>
      <c r="E10753">
        <v>1865.19</v>
      </c>
      <c r="F10753">
        <v>5406.46</v>
      </c>
      <c r="G10753">
        <v>357.76</v>
      </c>
      <c r="H10753">
        <v>371598.38</v>
      </c>
      <c r="I10753">
        <v>78.209999999999994</v>
      </c>
      <c r="J10753">
        <v>6.44</v>
      </c>
      <c r="K10753">
        <v>71.77</v>
      </c>
    </row>
    <row r="10754" spans="1:11" x14ac:dyDescent="0.3">
      <c r="A10754" t="s">
        <v>937</v>
      </c>
      <c r="B10754" s="2">
        <v>46053</v>
      </c>
      <c r="C10754">
        <v>204452.59</v>
      </c>
      <c r="D10754">
        <v>1080.53</v>
      </c>
      <c r="E10754">
        <v>231.66</v>
      </c>
      <c r="F10754">
        <v>2626.88</v>
      </c>
      <c r="G10754">
        <v>626.1</v>
      </c>
      <c r="H10754">
        <v>200967.94</v>
      </c>
      <c r="I10754">
        <v>42.23</v>
      </c>
      <c r="J10754">
        <v>7.59</v>
      </c>
      <c r="K10754">
        <v>34.64</v>
      </c>
    </row>
    <row r="10755" spans="1:11" x14ac:dyDescent="0.3">
      <c r="A10755" t="s">
        <v>937</v>
      </c>
      <c r="B10755" s="2">
        <v>46081</v>
      </c>
      <c r="C10755">
        <v>200967.94</v>
      </c>
      <c r="D10755">
        <v>1062.1199999999999</v>
      </c>
      <c r="E10755">
        <v>227.71</v>
      </c>
      <c r="F10755">
        <v>2582.11</v>
      </c>
      <c r="G10755">
        <v>615.42999999999995</v>
      </c>
      <c r="H10755">
        <v>197542.68</v>
      </c>
      <c r="I10755">
        <v>41.51</v>
      </c>
      <c r="J10755">
        <v>7.59</v>
      </c>
      <c r="K10755">
        <v>33.92</v>
      </c>
    </row>
    <row r="10756" spans="1:11" x14ac:dyDescent="0.3">
      <c r="A10756" t="s">
        <v>937</v>
      </c>
      <c r="B10756" s="2">
        <v>46112</v>
      </c>
      <c r="C10756">
        <v>197542.68</v>
      </c>
      <c r="D10756">
        <v>1044.01</v>
      </c>
      <c r="E10756">
        <v>223.83</v>
      </c>
      <c r="F10756">
        <v>2538.1</v>
      </c>
      <c r="G10756">
        <v>604.94000000000005</v>
      </c>
      <c r="H10756">
        <v>194175.81</v>
      </c>
      <c r="I10756">
        <v>40.799999999999997</v>
      </c>
      <c r="J10756">
        <v>7.59</v>
      </c>
      <c r="K10756">
        <v>33.21</v>
      </c>
    </row>
    <row r="10757" spans="1:11" x14ac:dyDescent="0.3">
      <c r="A10757" t="s">
        <v>937</v>
      </c>
      <c r="B10757" s="2">
        <v>46142</v>
      </c>
      <c r="C10757">
        <v>194175.81</v>
      </c>
      <c r="D10757">
        <v>1026.22</v>
      </c>
      <c r="E10757">
        <v>220.01</v>
      </c>
      <c r="F10757">
        <v>2494.84</v>
      </c>
      <c r="G10757">
        <v>594.63</v>
      </c>
      <c r="H10757">
        <v>190866.31</v>
      </c>
      <c r="I10757">
        <v>40.11</v>
      </c>
      <c r="J10757">
        <v>7.59</v>
      </c>
      <c r="K10757">
        <v>32.51</v>
      </c>
    </row>
    <row r="10758" spans="1:11" x14ac:dyDescent="0.3">
      <c r="A10758" t="s">
        <v>937</v>
      </c>
      <c r="B10758" s="2">
        <v>46173</v>
      </c>
      <c r="C10758">
        <v>190866.31</v>
      </c>
      <c r="D10758">
        <v>1008.73</v>
      </c>
      <c r="E10758">
        <v>216.26</v>
      </c>
      <c r="F10758">
        <v>2452.3200000000002</v>
      </c>
      <c r="G10758">
        <v>584.5</v>
      </c>
      <c r="H10758">
        <v>187613.23</v>
      </c>
      <c r="I10758">
        <v>39.42</v>
      </c>
      <c r="J10758">
        <v>7.59</v>
      </c>
      <c r="K10758">
        <v>31.83</v>
      </c>
    </row>
    <row r="10759" spans="1:11" x14ac:dyDescent="0.3">
      <c r="A10759" t="s">
        <v>937</v>
      </c>
      <c r="B10759" s="2">
        <v>46203</v>
      </c>
      <c r="C10759">
        <v>187613.23</v>
      </c>
      <c r="D10759">
        <v>991.54</v>
      </c>
      <c r="E10759">
        <v>212.58</v>
      </c>
      <c r="F10759">
        <v>2410.5300000000002</v>
      </c>
      <c r="G10759">
        <v>574.54</v>
      </c>
      <c r="H10759">
        <v>184415.59</v>
      </c>
      <c r="I10759">
        <v>38.75</v>
      </c>
      <c r="J10759">
        <v>7.59</v>
      </c>
      <c r="K10759">
        <v>31.16</v>
      </c>
    </row>
    <row r="10760" spans="1:11" x14ac:dyDescent="0.3">
      <c r="A10760" t="s">
        <v>937</v>
      </c>
      <c r="B10760" s="2">
        <v>46234</v>
      </c>
      <c r="C10760">
        <v>184415.59</v>
      </c>
      <c r="D10760">
        <v>974.64</v>
      </c>
      <c r="E10760">
        <v>208.96</v>
      </c>
      <c r="F10760">
        <v>2369.44</v>
      </c>
      <c r="G10760">
        <v>564.74</v>
      </c>
      <c r="H10760">
        <v>181272.44</v>
      </c>
      <c r="I10760">
        <v>38.090000000000003</v>
      </c>
      <c r="J10760">
        <v>7.59</v>
      </c>
      <c r="K10760">
        <v>30.5</v>
      </c>
    </row>
    <row r="10761" spans="1:11" x14ac:dyDescent="0.3">
      <c r="A10761" t="s">
        <v>937</v>
      </c>
      <c r="B10761" s="2">
        <v>46265</v>
      </c>
      <c r="C10761">
        <v>181272.44</v>
      </c>
      <c r="D10761">
        <v>958.02</v>
      </c>
      <c r="E10761">
        <v>205.39</v>
      </c>
      <c r="F10761">
        <v>2329.06</v>
      </c>
      <c r="G10761">
        <v>555.12</v>
      </c>
      <c r="H10761">
        <v>178182.87</v>
      </c>
      <c r="I10761">
        <v>37.44</v>
      </c>
      <c r="J10761">
        <v>7.59</v>
      </c>
      <c r="K10761">
        <v>29.85</v>
      </c>
    </row>
    <row r="10762" spans="1:11" x14ac:dyDescent="0.3">
      <c r="A10762" t="s">
        <v>937</v>
      </c>
      <c r="B10762" s="2">
        <v>46295</v>
      </c>
      <c r="C10762">
        <v>178182.87</v>
      </c>
      <c r="D10762">
        <v>941.7</v>
      </c>
      <c r="E10762">
        <v>201.89</v>
      </c>
      <c r="F10762">
        <v>2289.36</v>
      </c>
      <c r="G10762">
        <v>545.66</v>
      </c>
      <c r="H10762">
        <v>175145.96</v>
      </c>
      <c r="I10762">
        <v>36.81</v>
      </c>
      <c r="J10762">
        <v>7.59</v>
      </c>
      <c r="K10762">
        <v>29.21</v>
      </c>
    </row>
    <row r="10763" spans="1:11" x14ac:dyDescent="0.3">
      <c r="A10763" t="s">
        <v>937</v>
      </c>
      <c r="B10763" s="2">
        <v>46326</v>
      </c>
      <c r="C10763">
        <v>175145.96</v>
      </c>
      <c r="D10763">
        <v>925.65</v>
      </c>
      <c r="E10763">
        <v>198.45</v>
      </c>
      <c r="F10763">
        <v>2250.34</v>
      </c>
      <c r="G10763">
        <v>536.36</v>
      </c>
      <c r="H10763">
        <v>172160.81</v>
      </c>
      <c r="I10763">
        <v>36.18</v>
      </c>
      <c r="J10763">
        <v>7.59</v>
      </c>
      <c r="K10763">
        <v>28.58</v>
      </c>
    </row>
    <row r="10764" spans="1:11" x14ac:dyDescent="0.3">
      <c r="A10764" t="s">
        <v>937</v>
      </c>
      <c r="B10764" s="2">
        <v>46356</v>
      </c>
      <c r="C10764">
        <v>172160.81</v>
      </c>
      <c r="D10764">
        <v>909.87</v>
      </c>
      <c r="E10764">
        <v>195.07</v>
      </c>
      <c r="F10764">
        <v>2211.9899999999998</v>
      </c>
      <c r="G10764">
        <v>527.22</v>
      </c>
      <c r="H10764">
        <v>169226.53</v>
      </c>
      <c r="I10764">
        <v>35.56</v>
      </c>
      <c r="J10764">
        <v>7.59</v>
      </c>
      <c r="K10764">
        <v>27.97</v>
      </c>
    </row>
    <row r="10765" spans="1:11" x14ac:dyDescent="0.3">
      <c r="A10765" t="s">
        <v>937</v>
      </c>
      <c r="B10765" s="2">
        <v>46387</v>
      </c>
      <c r="C10765">
        <v>169226.53</v>
      </c>
      <c r="D10765">
        <v>894.36</v>
      </c>
      <c r="E10765">
        <v>191.75</v>
      </c>
      <c r="F10765">
        <v>2174.29</v>
      </c>
      <c r="G10765">
        <v>518.23</v>
      </c>
      <c r="H10765">
        <v>166342.26999999999</v>
      </c>
      <c r="I10765">
        <v>34.96</v>
      </c>
      <c r="J10765">
        <v>7.59</v>
      </c>
      <c r="K10765">
        <v>27.36</v>
      </c>
    </row>
    <row r="10766" spans="1:11" x14ac:dyDescent="0.3">
      <c r="A10766" t="s">
        <v>938</v>
      </c>
      <c r="B10766" s="2">
        <v>46053</v>
      </c>
      <c r="C10766">
        <v>512303.74</v>
      </c>
      <c r="D10766">
        <v>2644.34</v>
      </c>
      <c r="E10766">
        <v>630.52</v>
      </c>
      <c r="F10766">
        <v>5236.95</v>
      </c>
      <c r="G10766">
        <v>1175.93</v>
      </c>
      <c r="H10766">
        <v>505260.33</v>
      </c>
      <c r="I10766">
        <v>106</v>
      </c>
      <c r="J10766">
        <v>5.88</v>
      </c>
      <c r="K10766">
        <v>100.12</v>
      </c>
    </row>
    <row r="10767" spans="1:11" x14ac:dyDescent="0.3">
      <c r="A10767" t="s">
        <v>938</v>
      </c>
      <c r="B10767" s="2">
        <v>46081</v>
      </c>
      <c r="C10767">
        <v>505260.33</v>
      </c>
      <c r="D10767">
        <v>2607.9899999999998</v>
      </c>
      <c r="E10767">
        <v>621.85</v>
      </c>
      <c r="F10767">
        <v>5164.95</v>
      </c>
      <c r="G10767">
        <v>1159.77</v>
      </c>
      <c r="H10767">
        <v>498313.76</v>
      </c>
      <c r="I10767">
        <v>104.54</v>
      </c>
      <c r="J10767">
        <v>5.88</v>
      </c>
      <c r="K10767">
        <v>98.66</v>
      </c>
    </row>
    <row r="10768" spans="1:11" x14ac:dyDescent="0.3">
      <c r="A10768" t="s">
        <v>938</v>
      </c>
      <c r="B10768" s="2">
        <v>46112</v>
      </c>
      <c r="C10768">
        <v>498313.76</v>
      </c>
      <c r="D10768">
        <v>2572.13</v>
      </c>
      <c r="E10768">
        <v>613.29999999999995</v>
      </c>
      <c r="F10768">
        <v>5093.9399999999996</v>
      </c>
      <c r="G10768">
        <v>1143.82</v>
      </c>
      <c r="H10768">
        <v>491462.69</v>
      </c>
      <c r="I10768">
        <v>103.1</v>
      </c>
      <c r="J10768">
        <v>5.88</v>
      </c>
      <c r="K10768">
        <v>97.22</v>
      </c>
    </row>
    <row r="10769" spans="1:11" x14ac:dyDescent="0.3">
      <c r="A10769" t="s">
        <v>938</v>
      </c>
      <c r="B10769" s="2">
        <v>46142</v>
      </c>
      <c r="C10769">
        <v>491462.69</v>
      </c>
      <c r="D10769">
        <v>2536.77</v>
      </c>
      <c r="E10769">
        <v>604.87</v>
      </c>
      <c r="F10769">
        <v>5023.91</v>
      </c>
      <c r="G10769">
        <v>1128.0999999999999</v>
      </c>
      <c r="H10769">
        <v>484705.81</v>
      </c>
      <c r="I10769">
        <v>101.68</v>
      </c>
      <c r="J10769">
        <v>5.88</v>
      </c>
      <c r="K10769">
        <v>95.8</v>
      </c>
    </row>
    <row r="10770" spans="1:11" x14ac:dyDescent="0.3">
      <c r="A10770" t="s">
        <v>938</v>
      </c>
      <c r="B10770" s="2">
        <v>46173</v>
      </c>
      <c r="C10770">
        <v>484705.81</v>
      </c>
      <c r="D10770">
        <v>2501.89</v>
      </c>
      <c r="E10770">
        <v>596.54999999999995</v>
      </c>
      <c r="F10770">
        <v>4954.84</v>
      </c>
      <c r="G10770">
        <v>1112.5899999999999</v>
      </c>
      <c r="H10770">
        <v>478041.84</v>
      </c>
      <c r="I10770">
        <v>100.29</v>
      </c>
      <c r="J10770">
        <v>5.88</v>
      </c>
      <c r="K10770">
        <v>94.41</v>
      </c>
    </row>
    <row r="10771" spans="1:11" x14ac:dyDescent="0.3">
      <c r="A10771" t="s">
        <v>938</v>
      </c>
      <c r="B10771" s="2">
        <v>46203</v>
      </c>
      <c r="C10771">
        <v>478041.84</v>
      </c>
      <c r="D10771">
        <v>2467.4899999999998</v>
      </c>
      <c r="E10771">
        <v>588.35</v>
      </c>
      <c r="F10771">
        <v>4886.72</v>
      </c>
      <c r="G10771">
        <v>1097.29</v>
      </c>
      <c r="H10771">
        <v>471469.48</v>
      </c>
      <c r="I10771">
        <v>98.91</v>
      </c>
      <c r="J10771">
        <v>5.88</v>
      </c>
      <c r="K10771">
        <v>93.03</v>
      </c>
    </row>
    <row r="10772" spans="1:11" x14ac:dyDescent="0.3">
      <c r="A10772" t="s">
        <v>938</v>
      </c>
      <c r="B10772" s="2">
        <v>46234</v>
      </c>
      <c r="C10772">
        <v>471469.48</v>
      </c>
      <c r="D10772">
        <v>2433.5700000000002</v>
      </c>
      <c r="E10772">
        <v>580.26</v>
      </c>
      <c r="F10772">
        <v>4819.53</v>
      </c>
      <c r="G10772">
        <v>1082.2</v>
      </c>
      <c r="H10772">
        <v>464987.48</v>
      </c>
      <c r="I10772">
        <v>97.55</v>
      </c>
      <c r="J10772">
        <v>5.88</v>
      </c>
      <c r="K10772">
        <v>91.67</v>
      </c>
    </row>
    <row r="10773" spans="1:11" x14ac:dyDescent="0.3">
      <c r="A10773" t="s">
        <v>938</v>
      </c>
      <c r="B10773" s="2">
        <v>46265</v>
      </c>
      <c r="C10773">
        <v>464987.48</v>
      </c>
      <c r="D10773">
        <v>2400.11</v>
      </c>
      <c r="E10773">
        <v>572.29</v>
      </c>
      <c r="F10773">
        <v>4753.2700000000004</v>
      </c>
      <c r="G10773">
        <v>1067.33</v>
      </c>
      <c r="H10773">
        <v>458594.6</v>
      </c>
      <c r="I10773">
        <v>96.21</v>
      </c>
      <c r="J10773">
        <v>5.88</v>
      </c>
      <c r="K10773">
        <v>90.33</v>
      </c>
    </row>
    <row r="10774" spans="1:11" x14ac:dyDescent="0.3">
      <c r="A10774" t="s">
        <v>938</v>
      </c>
      <c r="B10774" s="2">
        <v>46295</v>
      </c>
      <c r="C10774">
        <v>458594.6</v>
      </c>
      <c r="D10774">
        <v>2367.11</v>
      </c>
      <c r="E10774">
        <v>564.41999999999996</v>
      </c>
      <c r="F10774">
        <v>4687.92</v>
      </c>
      <c r="G10774">
        <v>1052.6500000000001</v>
      </c>
      <c r="H10774">
        <v>452289.61</v>
      </c>
      <c r="I10774">
        <v>94.88</v>
      </c>
      <c r="J10774">
        <v>5.88</v>
      </c>
      <c r="K10774">
        <v>89</v>
      </c>
    </row>
    <row r="10775" spans="1:11" x14ac:dyDescent="0.3">
      <c r="A10775" t="s">
        <v>938</v>
      </c>
      <c r="B10775" s="2">
        <v>46326</v>
      </c>
      <c r="C10775">
        <v>452289.61</v>
      </c>
      <c r="D10775">
        <v>2334.5700000000002</v>
      </c>
      <c r="E10775">
        <v>556.66</v>
      </c>
      <c r="F10775">
        <v>4623.47</v>
      </c>
      <c r="G10775">
        <v>1038.18</v>
      </c>
      <c r="H10775">
        <v>446071.3</v>
      </c>
      <c r="I10775">
        <v>93.58</v>
      </c>
      <c r="J10775">
        <v>5.88</v>
      </c>
      <c r="K10775">
        <v>87.7</v>
      </c>
    </row>
    <row r="10776" spans="1:11" x14ac:dyDescent="0.3">
      <c r="A10776" t="s">
        <v>938</v>
      </c>
      <c r="B10776" s="2">
        <v>46356</v>
      </c>
      <c r="C10776">
        <v>446071.3</v>
      </c>
      <c r="D10776">
        <v>2302.4699999999998</v>
      </c>
      <c r="E10776">
        <v>549</v>
      </c>
      <c r="F10776">
        <v>4559.8999999999996</v>
      </c>
      <c r="G10776">
        <v>1023.91</v>
      </c>
      <c r="H10776">
        <v>439938.49</v>
      </c>
      <c r="I10776">
        <v>92.29</v>
      </c>
      <c r="J10776">
        <v>5.88</v>
      </c>
      <c r="K10776">
        <v>86.41</v>
      </c>
    </row>
    <row r="10777" spans="1:11" x14ac:dyDescent="0.3">
      <c r="A10777" t="s">
        <v>938</v>
      </c>
      <c r="B10777" s="2">
        <v>46387</v>
      </c>
      <c r="C10777">
        <v>439938.49</v>
      </c>
      <c r="D10777">
        <v>2270.8200000000002</v>
      </c>
      <c r="E10777">
        <v>541.46</v>
      </c>
      <c r="F10777">
        <v>4497.21</v>
      </c>
      <c r="G10777">
        <v>1009.83</v>
      </c>
      <c r="H10777">
        <v>433889.99</v>
      </c>
      <c r="I10777">
        <v>91.02</v>
      </c>
      <c r="J10777">
        <v>5.88</v>
      </c>
      <c r="K10777">
        <v>85.14</v>
      </c>
    </row>
    <row r="10778" spans="1:11" x14ac:dyDescent="0.3">
      <c r="A10778" t="s">
        <v>939</v>
      </c>
      <c r="B10778" s="2">
        <v>46053</v>
      </c>
      <c r="C10778">
        <v>352714.55</v>
      </c>
      <c r="D10778">
        <v>1775.33</v>
      </c>
      <c r="E10778">
        <v>546.94000000000005</v>
      </c>
      <c r="F10778">
        <v>3431.6</v>
      </c>
      <c r="G10778">
        <v>1085.5</v>
      </c>
      <c r="H10778">
        <v>347650.51</v>
      </c>
      <c r="I10778">
        <v>80.25</v>
      </c>
      <c r="J10778">
        <v>7.76</v>
      </c>
      <c r="K10778">
        <v>72.489999999999995</v>
      </c>
    </row>
    <row r="10779" spans="1:11" x14ac:dyDescent="0.3">
      <c r="A10779" t="s">
        <v>939</v>
      </c>
      <c r="B10779" s="2">
        <v>46081</v>
      </c>
      <c r="C10779">
        <v>347650.51</v>
      </c>
      <c r="D10779">
        <v>1749.84</v>
      </c>
      <c r="E10779">
        <v>539.09</v>
      </c>
      <c r="F10779">
        <v>3382.33</v>
      </c>
      <c r="G10779">
        <v>1069.92</v>
      </c>
      <c r="H10779">
        <v>342659.17</v>
      </c>
      <c r="I10779">
        <v>79.099999999999994</v>
      </c>
      <c r="J10779">
        <v>7.76</v>
      </c>
      <c r="K10779">
        <v>71.34</v>
      </c>
    </row>
    <row r="10780" spans="1:11" x14ac:dyDescent="0.3">
      <c r="A10780" t="s">
        <v>939</v>
      </c>
      <c r="B10780" s="2">
        <v>46112</v>
      </c>
      <c r="C10780">
        <v>342659.17</v>
      </c>
      <c r="D10780">
        <v>1724.72</v>
      </c>
      <c r="E10780">
        <v>531.35</v>
      </c>
      <c r="F10780">
        <v>3333.77</v>
      </c>
      <c r="G10780">
        <v>1054.56</v>
      </c>
      <c r="H10780">
        <v>337739.5</v>
      </c>
      <c r="I10780">
        <v>77.959999999999994</v>
      </c>
      <c r="J10780">
        <v>7.76</v>
      </c>
      <c r="K10780">
        <v>70.2</v>
      </c>
    </row>
    <row r="10781" spans="1:11" x14ac:dyDescent="0.3">
      <c r="A10781" t="s">
        <v>939</v>
      </c>
      <c r="B10781" s="2">
        <v>46142</v>
      </c>
      <c r="C10781">
        <v>337739.5</v>
      </c>
      <c r="D10781">
        <v>1699.96</v>
      </c>
      <c r="E10781">
        <v>523.72</v>
      </c>
      <c r="F10781">
        <v>3285.9</v>
      </c>
      <c r="G10781">
        <v>1039.42</v>
      </c>
      <c r="H10781">
        <v>332890.46000000002</v>
      </c>
      <c r="I10781">
        <v>76.84</v>
      </c>
      <c r="J10781">
        <v>7.76</v>
      </c>
      <c r="K10781">
        <v>69.09</v>
      </c>
    </row>
    <row r="10782" spans="1:11" x14ac:dyDescent="0.3">
      <c r="A10782" t="s">
        <v>939</v>
      </c>
      <c r="B10782" s="2">
        <v>46173</v>
      </c>
      <c r="C10782">
        <v>332890.46000000002</v>
      </c>
      <c r="D10782">
        <v>1675.55</v>
      </c>
      <c r="E10782">
        <v>516.20000000000005</v>
      </c>
      <c r="F10782">
        <v>3238.73</v>
      </c>
      <c r="G10782">
        <v>1024.49</v>
      </c>
      <c r="H10782">
        <v>328111.03999999998</v>
      </c>
      <c r="I10782">
        <v>75.739999999999995</v>
      </c>
      <c r="J10782">
        <v>7.76</v>
      </c>
      <c r="K10782">
        <v>67.98</v>
      </c>
    </row>
    <row r="10783" spans="1:11" x14ac:dyDescent="0.3">
      <c r="A10783" t="s">
        <v>939</v>
      </c>
      <c r="B10783" s="2">
        <v>46203</v>
      </c>
      <c r="C10783">
        <v>328111.03999999998</v>
      </c>
      <c r="D10783">
        <v>1651.49</v>
      </c>
      <c r="E10783">
        <v>508.79</v>
      </c>
      <c r="F10783">
        <v>3192.23</v>
      </c>
      <c r="G10783">
        <v>1009.78</v>
      </c>
      <c r="H10783">
        <v>323400.24</v>
      </c>
      <c r="I10783">
        <v>74.650000000000006</v>
      </c>
      <c r="J10783">
        <v>7.76</v>
      </c>
      <c r="K10783">
        <v>66.89</v>
      </c>
    </row>
    <row r="10784" spans="1:11" x14ac:dyDescent="0.3">
      <c r="A10784" t="s">
        <v>939</v>
      </c>
      <c r="B10784" s="2">
        <v>46234</v>
      </c>
      <c r="C10784">
        <v>323400.24</v>
      </c>
      <c r="D10784">
        <v>1627.78</v>
      </c>
      <c r="E10784">
        <v>501.48</v>
      </c>
      <c r="F10784">
        <v>3146.4</v>
      </c>
      <c r="G10784">
        <v>995.29</v>
      </c>
      <c r="H10784">
        <v>318757.08</v>
      </c>
      <c r="I10784">
        <v>73.58</v>
      </c>
      <c r="J10784">
        <v>7.76</v>
      </c>
      <c r="K10784">
        <v>65.819999999999993</v>
      </c>
    </row>
    <row r="10785" spans="1:11" x14ac:dyDescent="0.3">
      <c r="A10785" t="s">
        <v>939</v>
      </c>
      <c r="B10785" s="2">
        <v>46265</v>
      </c>
      <c r="C10785">
        <v>318757.08</v>
      </c>
      <c r="D10785">
        <v>1604.41</v>
      </c>
      <c r="E10785">
        <v>494.28</v>
      </c>
      <c r="F10785">
        <v>3101.22</v>
      </c>
      <c r="G10785">
        <v>981</v>
      </c>
      <c r="H10785">
        <v>314180.58</v>
      </c>
      <c r="I10785">
        <v>72.52</v>
      </c>
      <c r="J10785">
        <v>7.76</v>
      </c>
      <c r="K10785">
        <v>64.77</v>
      </c>
    </row>
    <row r="10786" spans="1:11" x14ac:dyDescent="0.3">
      <c r="A10786" t="s">
        <v>939</v>
      </c>
      <c r="B10786" s="2">
        <v>46295</v>
      </c>
      <c r="C10786">
        <v>314180.58</v>
      </c>
      <c r="D10786">
        <v>1581.38</v>
      </c>
      <c r="E10786">
        <v>487.19</v>
      </c>
      <c r="F10786">
        <v>3056.7</v>
      </c>
      <c r="G10786">
        <v>966.91</v>
      </c>
      <c r="H10786">
        <v>309669.78000000003</v>
      </c>
      <c r="I10786">
        <v>71.48</v>
      </c>
      <c r="J10786">
        <v>7.76</v>
      </c>
      <c r="K10786">
        <v>63.73</v>
      </c>
    </row>
    <row r="10787" spans="1:11" x14ac:dyDescent="0.3">
      <c r="A10787" t="s">
        <v>939</v>
      </c>
      <c r="B10787" s="2">
        <v>46326</v>
      </c>
      <c r="C10787">
        <v>309669.78000000003</v>
      </c>
      <c r="D10787">
        <v>1558.67</v>
      </c>
      <c r="E10787">
        <v>480.19</v>
      </c>
      <c r="F10787">
        <v>3012.81</v>
      </c>
      <c r="G10787">
        <v>953.03</v>
      </c>
      <c r="H10787">
        <v>305223.75</v>
      </c>
      <c r="I10787">
        <v>70.459999999999994</v>
      </c>
      <c r="J10787">
        <v>7.76</v>
      </c>
      <c r="K10787">
        <v>62.7</v>
      </c>
    </row>
    <row r="10788" spans="1:11" x14ac:dyDescent="0.3">
      <c r="A10788" t="s">
        <v>939</v>
      </c>
      <c r="B10788" s="2">
        <v>46356</v>
      </c>
      <c r="C10788">
        <v>305223.75</v>
      </c>
      <c r="D10788">
        <v>1536.29</v>
      </c>
      <c r="E10788">
        <v>473.3</v>
      </c>
      <c r="F10788">
        <v>2969.56</v>
      </c>
      <c r="G10788">
        <v>939.35</v>
      </c>
      <c r="H10788">
        <v>300841.55</v>
      </c>
      <c r="I10788">
        <v>69.44</v>
      </c>
      <c r="J10788">
        <v>7.76</v>
      </c>
      <c r="K10788">
        <v>61.69</v>
      </c>
    </row>
    <row r="10789" spans="1:11" x14ac:dyDescent="0.3">
      <c r="A10789" t="s">
        <v>939</v>
      </c>
      <c r="B10789" s="2">
        <v>46387</v>
      </c>
      <c r="C10789">
        <v>300841.55</v>
      </c>
      <c r="D10789">
        <v>1514.24</v>
      </c>
      <c r="E10789">
        <v>466.5</v>
      </c>
      <c r="F10789">
        <v>2926.92</v>
      </c>
      <c r="G10789">
        <v>925.86</v>
      </c>
      <c r="H10789">
        <v>296522.26</v>
      </c>
      <c r="I10789">
        <v>68.45</v>
      </c>
      <c r="J10789">
        <v>7.76</v>
      </c>
      <c r="K10789">
        <v>60.69</v>
      </c>
    </row>
    <row r="10790" spans="1:11" x14ac:dyDescent="0.3">
      <c r="A10790" t="s">
        <v>940</v>
      </c>
      <c r="B10790" s="2">
        <v>46053</v>
      </c>
      <c r="C10790">
        <v>530166.75</v>
      </c>
      <c r="D10790">
        <v>2765.26</v>
      </c>
      <c r="E10790">
        <v>621.16</v>
      </c>
      <c r="F10790">
        <v>7971.11</v>
      </c>
      <c r="G10790">
        <v>429.76</v>
      </c>
      <c r="H10790">
        <v>521144.72</v>
      </c>
      <c r="I10790">
        <v>109.51</v>
      </c>
      <c r="J10790">
        <v>18.690000000000001</v>
      </c>
      <c r="K10790">
        <v>90.82</v>
      </c>
    </row>
    <row r="10791" spans="1:11" x14ac:dyDescent="0.3">
      <c r="A10791" t="s">
        <v>940</v>
      </c>
      <c r="B10791" s="2">
        <v>46081</v>
      </c>
      <c r="C10791">
        <v>521144.72</v>
      </c>
      <c r="D10791">
        <v>2718.2</v>
      </c>
      <c r="E10791">
        <v>610.59</v>
      </c>
      <c r="F10791">
        <v>7835.47</v>
      </c>
      <c r="G10791">
        <v>422.45</v>
      </c>
      <c r="H10791">
        <v>512276.21</v>
      </c>
      <c r="I10791">
        <v>107.65</v>
      </c>
      <c r="J10791">
        <v>18.690000000000001</v>
      </c>
      <c r="K10791">
        <v>88.96</v>
      </c>
    </row>
    <row r="10792" spans="1:11" x14ac:dyDescent="0.3">
      <c r="A10792" t="s">
        <v>940</v>
      </c>
      <c r="B10792" s="2">
        <v>46112</v>
      </c>
      <c r="C10792">
        <v>512276.21</v>
      </c>
      <c r="D10792">
        <v>2671.95</v>
      </c>
      <c r="E10792">
        <v>600.20000000000005</v>
      </c>
      <c r="F10792">
        <v>7702.13</v>
      </c>
      <c r="G10792">
        <v>415.26</v>
      </c>
      <c r="H10792">
        <v>503558.63</v>
      </c>
      <c r="I10792">
        <v>105.82</v>
      </c>
      <c r="J10792">
        <v>18.690000000000001</v>
      </c>
      <c r="K10792">
        <v>87.13</v>
      </c>
    </row>
    <row r="10793" spans="1:11" x14ac:dyDescent="0.3">
      <c r="A10793" t="s">
        <v>940</v>
      </c>
      <c r="B10793" s="2">
        <v>46142</v>
      </c>
      <c r="C10793">
        <v>503558.63</v>
      </c>
      <c r="D10793">
        <v>2626.48</v>
      </c>
      <c r="E10793">
        <v>589.98</v>
      </c>
      <c r="F10793">
        <v>7571.06</v>
      </c>
      <c r="G10793">
        <v>408.19</v>
      </c>
      <c r="H10793">
        <v>494989.4</v>
      </c>
      <c r="I10793">
        <v>104.02</v>
      </c>
      <c r="J10793">
        <v>18.690000000000001</v>
      </c>
      <c r="K10793">
        <v>85.33</v>
      </c>
    </row>
    <row r="10794" spans="1:11" x14ac:dyDescent="0.3">
      <c r="A10794" t="s">
        <v>940</v>
      </c>
      <c r="B10794" s="2">
        <v>46173</v>
      </c>
      <c r="C10794">
        <v>494989.4</v>
      </c>
      <c r="D10794">
        <v>2581.7800000000002</v>
      </c>
      <c r="E10794">
        <v>579.94000000000005</v>
      </c>
      <c r="F10794">
        <v>7442.22</v>
      </c>
      <c r="G10794">
        <v>401.25</v>
      </c>
      <c r="H10794">
        <v>486565.99</v>
      </c>
      <c r="I10794">
        <v>102.25</v>
      </c>
      <c r="J10794">
        <v>18.690000000000001</v>
      </c>
      <c r="K10794">
        <v>83.56</v>
      </c>
    </row>
    <row r="10795" spans="1:11" x14ac:dyDescent="0.3">
      <c r="A10795" t="s">
        <v>940</v>
      </c>
      <c r="B10795" s="2">
        <v>46203</v>
      </c>
      <c r="C10795">
        <v>486565.99</v>
      </c>
      <c r="D10795">
        <v>2537.85</v>
      </c>
      <c r="E10795">
        <v>570.07000000000005</v>
      </c>
      <c r="F10795">
        <v>7315.57</v>
      </c>
      <c r="G10795">
        <v>394.42</v>
      </c>
      <c r="H10795">
        <v>478285.92</v>
      </c>
      <c r="I10795">
        <v>100.51</v>
      </c>
      <c r="J10795">
        <v>18.690000000000001</v>
      </c>
      <c r="K10795">
        <v>81.819999999999993</v>
      </c>
    </row>
    <row r="10796" spans="1:11" x14ac:dyDescent="0.3">
      <c r="A10796" t="s">
        <v>940</v>
      </c>
      <c r="B10796" s="2">
        <v>46234</v>
      </c>
      <c r="C10796">
        <v>478285.92</v>
      </c>
      <c r="D10796">
        <v>2494.66</v>
      </c>
      <c r="E10796">
        <v>560.37</v>
      </c>
      <c r="F10796">
        <v>7191.08</v>
      </c>
      <c r="G10796">
        <v>387.71</v>
      </c>
      <c r="H10796">
        <v>470146.76</v>
      </c>
      <c r="I10796">
        <v>98.8</v>
      </c>
      <c r="J10796">
        <v>18.690000000000001</v>
      </c>
      <c r="K10796">
        <v>80.11</v>
      </c>
    </row>
    <row r="10797" spans="1:11" x14ac:dyDescent="0.3">
      <c r="A10797" t="s">
        <v>940</v>
      </c>
      <c r="B10797" s="2">
        <v>46265</v>
      </c>
      <c r="C10797">
        <v>470146.76</v>
      </c>
      <c r="D10797">
        <v>2452.21</v>
      </c>
      <c r="E10797">
        <v>550.84</v>
      </c>
      <c r="F10797">
        <v>7068.71</v>
      </c>
      <c r="G10797">
        <v>381.11</v>
      </c>
      <c r="H10797">
        <v>462146.11</v>
      </c>
      <c r="I10797">
        <v>97.11</v>
      </c>
      <c r="J10797">
        <v>18.690000000000001</v>
      </c>
      <c r="K10797">
        <v>78.430000000000007</v>
      </c>
    </row>
    <row r="10798" spans="1:11" x14ac:dyDescent="0.3">
      <c r="A10798" t="s">
        <v>940</v>
      </c>
      <c r="B10798" s="2">
        <v>46295</v>
      </c>
      <c r="C10798">
        <v>462146.11</v>
      </c>
      <c r="D10798">
        <v>2410.48</v>
      </c>
      <c r="E10798">
        <v>541.46</v>
      </c>
      <c r="F10798">
        <v>6948.42</v>
      </c>
      <c r="G10798">
        <v>374.62</v>
      </c>
      <c r="H10798">
        <v>454281.61</v>
      </c>
      <c r="I10798">
        <v>95.46</v>
      </c>
      <c r="J10798">
        <v>18.690000000000001</v>
      </c>
      <c r="K10798">
        <v>76.77</v>
      </c>
    </row>
    <row r="10799" spans="1:11" x14ac:dyDescent="0.3">
      <c r="A10799" t="s">
        <v>940</v>
      </c>
      <c r="B10799" s="2">
        <v>46326</v>
      </c>
      <c r="C10799">
        <v>454281.61</v>
      </c>
      <c r="D10799">
        <v>2369.46</v>
      </c>
      <c r="E10799">
        <v>532.25</v>
      </c>
      <c r="F10799">
        <v>6830.17</v>
      </c>
      <c r="G10799">
        <v>368.25</v>
      </c>
      <c r="H10799">
        <v>446550.94</v>
      </c>
      <c r="I10799">
        <v>93.84</v>
      </c>
      <c r="J10799">
        <v>18.690000000000001</v>
      </c>
      <c r="K10799">
        <v>75.150000000000006</v>
      </c>
    </row>
    <row r="10800" spans="1:11" x14ac:dyDescent="0.3">
      <c r="A10800" t="s">
        <v>940</v>
      </c>
      <c r="B10800" s="2">
        <v>46356</v>
      </c>
      <c r="C10800">
        <v>446550.94</v>
      </c>
      <c r="D10800">
        <v>2329.14</v>
      </c>
      <c r="E10800">
        <v>523.19000000000005</v>
      </c>
      <c r="F10800">
        <v>6713.94</v>
      </c>
      <c r="G10800">
        <v>361.98</v>
      </c>
      <c r="H10800">
        <v>438951.82</v>
      </c>
      <c r="I10800">
        <v>92.24</v>
      </c>
      <c r="J10800">
        <v>18.690000000000001</v>
      </c>
      <c r="K10800">
        <v>73.55</v>
      </c>
    </row>
    <row r="10801" spans="1:11" x14ac:dyDescent="0.3">
      <c r="A10801" t="s">
        <v>940</v>
      </c>
      <c r="B10801" s="2">
        <v>46387</v>
      </c>
      <c r="C10801">
        <v>438951.82</v>
      </c>
      <c r="D10801">
        <v>2289.5</v>
      </c>
      <c r="E10801">
        <v>514.29</v>
      </c>
      <c r="F10801">
        <v>6599.69</v>
      </c>
      <c r="G10801">
        <v>355.82</v>
      </c>
      <c r="H10801">
        <v>431482.03</v>
      </c>
      <c r="I10801">
        <v>90.67</v>
      </c>
      <c r="J10801">
        <v>18.690000000000001</v>
      </c>
      <c r="K10801">
        <v>71.98</v>
      </c>
    </row>
    <row r="10802" spans="1:11" x14ac:dyDescent="0.3">
      <c r="A10802" t="s">
        <v>941</v>
      </c>
      <c r="B10802" s="2">
        <v>46053</v>
      </c>
      <c r="C10802">
        <v>332096.68</v>
      </c>
      <c r="D10802">
        <v>1845.63</v>
      </c>
      <c r="E10802">
        <v>374.82</v>
      </c>
      <c r="F10802">
        <v>5219.01</v>
      </c>
      <c r="G10802">
        <v>483.99</v>
      </c>
      <c r="H10802">
        <v>326018.86</v>
      </c>
      <c r="I10802">
        <v>68.55</v>
      </c>
      <c r="J10802">
        <v>6.32</v>
      </c>
      <c r="K10802">
        <v>62.24</v>
      </c>
    </row>
    <row r="10803" spans="1:11" x14ac:dyDescent="0.3">
      <c r="A10803" t="s">
        <v>941</v>
      </c>
      <c r="B10803" s="2">
        <v>46081</v>
      </c>
      <c r="C10803">
        <v>326018.86</v>
      </c>
      <c r="D10803">
        <v>1811.85</v>
      </c>
      <c r="E10803">
        <v>367.96</v>
      </c>
      <c r="F10803">
        <v>5123.5</v>
      </c>
      <c r="G10803">
        <v>475.13</v>
      </c>
      <c r="H10803">
        <v>320052.28000000003</v>
      </c>
      <c r="I10803">
        <v>67.3</v>
      </c>
      <c r="J10803">
        <v>6.32</v>
      </c>
      <c r="K10803">
        <v>60.98</v>
      </c>
    </row>
    <row r="10804" spans="1:11" x14ac:dyDescent="0.3">
      <c r="A10804" t="s">
        <v>941</v>
      </c>
      <c r="B10804" s="2">
        <v>46112</v>
      </c>
      <c r="C10804">
        <v>320052.28000000003</v>
      </c>
      <c r="D10804">
        <v>1778.69</v>
      </c>
      <c r="E10804">
        <v>361.23</v>
      </c>
      <c r="F10804">
        <v>5029.7299999999996</v>
      </c>
      <c r="G10804">
        <v>466.43</v>
      </c>
      <c r="H10804">
        <v>314194.89</v>
      </c>
      <c r="I10804">
        <v>66.069999999999993</v>
      </c>
      <c r="J10804">
        <v>6.32</v>
      </c>
      <c r="K10804">
        <v>59.75</v>
      </c>
    </row>
    <row r="10805" spans="1:11" x14ac:dyDescent="0.3">
      <c r="A10805" t="s">
        <v>941</v>
      </c>
      <c r="B10805" s="2">
        <v>46142</v>
      </c>
      <c r="C10805">
        <v>314194.89</v>
      </c>
      <c r="D10805">
        <v>1746.14</v>
      </c>
      <c r="E10805">
        <v>354.61</v>
      </c>
      <c r="F10805">
        <v>4937.68</v>
      </c>
      <c r="G10805">
        <v>457.9</v>
      </c>
      <c r="H10805">
        <v>308444.7</v>
      </c>
      <c r="I10805">
        <v>64.86</v>
      </c>
      <c r="J10805">
        <v>6.32</v>
      </c>
      <c r="K10805">
        <v>58.54</v>
      </c>
    </row>
    <row r="10806" spans="1:11" x14ac:dyDescent="0.3">
      <c r="A10806" t="s">
        <v>941</v>
      </c>
      <c r="B10806" s="2">
        <v>46173</v>
      </c>
      <c r="C10806">
        <v>308444.7</v>
      </c>
      <c r="D10806">
        <v>1714.18</v>
      </c>
      <c r="E10806">
        <v>348.13</v>
      </c>
      <c r="F10806">
        <v>4847.3100000000004</v>
      </c>
      <c r="G10806">
        <v>449.52</v>
      </c>
      <c r="H10806">
        <v>302799.75</v>
      </c>
      <c r="I10806">
        <v>63.67</v>
      </c>
      <c r="J10806">
        <v>6.32</v>
      </c>
      <c r="K10806">
        <v>57.36</v>
      </c>
    </row>
    <row r="10807" spans="1:11" x14ac:dyDescent="0.3">
      <c r="A10807" t="s">
        <v>941</v>
      </c>
      <c r="B10807" s="2">
        <v>46203</v>
      </c>
      <c r="C10807">
        <v>302799.75</v>
      </c>
      <c r="D10807">
        <v>1682.81</v>
      </c>
      <c r="E10807">
        <v>341.75</v>
      </c>
      <c r="F10807">
        <v>4758.6000000000004</v>
      </c>
      <c r="G10807">
        <v>441.29</v>
      </c>
      <c r="H10807">
        <v>297258.09999999998</v>
      </c>
      <c r="I10807">
        <v>62.51</v>
      </c>
      <c r="J10807">
        <v>6.32</v>
      </c>
      <c r="K10807">
        <v>56.19</v>
      </c>
    </row>
    <row r="10808" spans="1:11" x14ac:dyDescent="0.3">
      <c r="A10808" t="s">
        <v>941</v>
      </c>
      <c r="B10808" s="2">
        <v>46234</v>
      </c>
      <c r="C10808">
        <v>297258.09999999998</v>
      </c>
      <c r="D10808">
        <v>1652.01</v>
      </c>
      <c r="E10808">
        <v>335.5</v>
      </c>
      <c r="F10808">
        <v>4671.51</v>
      </c>
      <c r="G10808">
        <v>433.21</v>
      </c>
      <c r="H10808">
        <v>291817.88</v>
      </c>
      <c r="I10808">
        <v>61.36</v>
      </c>
      <c r="J10808">
        <v>6.32</v>
      </c>
      <c r="K10808">
        <v>55.05</v>
      </c>
    </row>
    <row r="10809" spans="1:11" x14ac:dyDescent="0.3">
      <c r="A10809" t="s">
        <v>941</v>
      </c>
      <c r="B10809" s="2">
        <v>46265</v>
      </c>
      <c r="C10809">
        <v>291817.88</v>
      </c>
      <c r="D10809">
        <v>1621.78</v>
      </c>
      <c r="E10809">
        <v>329.36</v>
      </c>
      <c r="F10809">
        <v>4586.0200000000004</v>
      </c>
      <c r="G10809">
        <v>425.29</v>
      </c>
      <c r="H10809">
        <v>286477.21999999997</v>
      </c>
      <c r="I10809">
        <v>60.24</v>
      </c>
      <c r="J10809">
        <v>6.32</v>
      </c>
      <c r="K10809">
        <v>53.92</v>
      </c>
    </row>
    <row r="10810" spans="1:11" x14ac:dyDescent="0.3">
      <c r="A10810" t="s">
        <v>941</v>
      </c>
      <c r="B10810" s="2">
        <v>46295</v>
      </c>
      <c r="C10810">
        <v>286477.21999999997</v>
      </c>
      <c r="D10810">
        <v>1592.1</v>
      </c>
      <c r="E10810">
        <v>323.33</v>
      </c>
      <c r="F10810">
        <v>4502.08</v>
      </c>
      <c r="G10810">
        <v>417.5</v>
      </c>
      <c r="H10810">
        <v>281234.3</v>
      </c>
      <c r="I10810">
        <v>59.14</v>
      </c>
      <c r="J10810">
        <v>6.32</v>
      </c>
      <c r="K10810">
        <v>52.82</v>
      </c>
    </row>
    <row r="10811" spans="1:11" x14ac:dyDescent="0.3">
      <c r="A10811" t="s">
        <v>941</v>
      </c>
      <c r="B10811" s="2">
        <v>46326</v>
      </c>
      <c r="C10811">
        <v>281234.3</v>
      </c>
      <c r="D10811">
        <v>1562.96</v>
      </c>
      <c r="E10811">
        <v>317.41000000000003</v>
      </c>
      <c r="F10811">
        <v>4419.6899999999996</v>
      </c>
      <c r="G10811">
        <v>409.86</v>
      </c>
      <c r="H10811">
        <v>276087.33</v>
      </c>
      <c r="I10811">
        <v>58.05</v>
      </c>
      <c r="J10811">
        <v>6.32</v>
      </c>
      <c r="K10811">
        <v>51.74</v>
      </c>
    </row>
    <row r="10812" spans="1:11" x14ac:dyDescent="0.3">
      <c r="A10812" t="s">
        <v>941</v>
      </c>
      <c r="B10812" s="2">
        <v>46356</v>
      </c>
      <c r="C10812">
        <v>276087.33</v>
      </c>
      <c r="D10812">
        <v>1534.36</v>
      </c>
      <c r="E10812">
        <v>311.60000000000002</v>
      </c>
      <c r="F10812">
        <v>4338.8</v>
      </c>
      <c r="G10812">
        <v>402.36</v>
      </c>
      <c r="H10812">
        <v>271034.56</v>
      </c>
      <c r="I10812">
        <v>56.99</v>
      </c>
      <c r="J10812">
        <v>6.32</v>
      </c>
      <c r="K10812">
        <v>50.68</v>
      </c>
    </row>
    <row r="10813" spans="1:11" x14ac:dyDescent="0.3">
      <c r="A10813" t="s">
        <v>941</v>
      </c>
      <c r="B10813" s="2">
        <v>46387</v>
      </c>
      <c r="C10813">
        <v>271034.56</v>
      </c>
      <c r="D10813">
        <v>1506.27</v>
      </c>
      <c r="E10813">
        <v>305.89999999999998</v>
      </c>
      <c r="F10813">
        <v>4259.3999999999996</v>
      </c>
      <c r="G10813">
        <v>395</v>
      </c>
      <c r="H10813">
        <v>266074.26</v>
      </c>
      <c r="I10813">
        <v>55.95</v>
      </c>
      <c r="J10813">
        <v>6.32</v>
      </c>
      <c r="K10813">
        <v>49.63</v>
      </c>
    </row>
    <row r="10814" spans="1:11" x14ac:dyDescent="0.3">
      <c r="A10814" t="s">
        <v>942</v>
      </c>
      <c r="B10814" s="2">
        <v>46053</v>
      </c>
      <c r="C10814">
        <v>305192.88</v>
      </c>
      <c r="D10814">
        <v>1492.39</v>
      </c>
      <c r="E10814">
        <v>411.57</v>
      </c>
      <c r="F10814">
        <v>4137.7299999999996</v>
      </c>
      <c r="G10814">
        <v>625.24</v>
      </c>
      <c r="H10814">
        <v>300018.34000000003</v>
      </c>
      <c r="I10814">
        <v>63.04</v>
      </c>
      <c r="J10814">
        <v>7.98</v>
      </c>
      <c r="K10814">
        <v>55.07</v>
      </c>
    </row>
    <row r="10815" spans="1:11" x14ac:dyDescent="0.3">
      <c r="A10815" t="s">
        <v>942</v>
      </c>
      <c r="B10815" s="2">
        <v>46081</v>
      </c>
      <c r="C10815">
        <v>300018.34000000003</v>
      </c>
      <c r="D10815">
        <v>1467.09</v>
      </c>
      <c r="E10815">
        <v>404.59</v>
      </c>
      <c r="F10815">
        <v>4067.58</v>
      </c>
      <c r="G10815">
        <v>614.64</v>
      </c>
      <c r="H10815">
        <v>294931.53000000003</v>
      </c>
      <c r="I10815">
        <v>61.97</v>
      </c>
      <c r="J10815">
        <v>7.98</v>
      </c>
      <c r="K10815">
        <v>54</v>
      </c>
    </row>
    <row r="10816" spans="1:11" x14ac:dyDescent="0.3">
      <c r="A10816" t="s">
        <v>942</v>
      </c>
      <c r="B10816" s="2">
        <v>46112</v>
      </c>
      <c r="C10816">
        <v>294931.53000000003</v>
      </c>
      <c r="D10816">
        <v>1442.22</v>
      </c>
      <c r="E10816">
        <v>397.73</v>
      </c>
      <c r="F10816">
        <v>3998.61</v>
      </c>
      <c r="G10816">
        <v>604.22</v>
      </c>
      <c r="H10816">
        <v>289930.96999999997</v>
      </c>
      <c r="I10816">
        <v>60.92</v>
      </c>
      <c r="J10816">
        <v>7.98</v>
      </c>
      <c r="K10816">
        <v>52.95</v>
      </c>
    </row>
    <row r="10817" spans="1:11" x14ac:dyDescent="0.3">
      <c r="A10817" t="s">
        <v>942</v>
      </c>
      <c r="B10817" s="2">
        <v>46142</v>
      </c>
      <c r="C10817">
        <v>289930.96999999997</v>
      </c>
      <c r="D10817">
        <v>1417.76</v>
      </c>
      <c r="E10817">
        <v>390.99</v>
      </c>
      <c r="F10817">
        <v>3930.81</v>
      </c>
      <c r="G10817">
        <v>593.98</v>
      </c>
      <c r="H10817">
        <v>285015.19</v>
      </c>
      <c r="I10817">
        <v>59.89</v>
      </c>
      <c r="J10817">
        <v>7.98</v>
      </c>
      <c r="K10817">
        <v>51.91</v>
      </c>
    </row>
    <row r="10818" spans="1:11" x14ac:dyDescent="0.3">
      <c r="A10818" t="s">
        <v>942</v>
      </c>
      <c r="B10818" s="2">
        <v>46173</v>
      </c>
      <c r="C10818">
        <v>285015.19</v>
      </c>
      <c r="D10818">
        <v>1393.72</v>
      </c>
      <c r="E10818">
        <v>384.36</v>
      </c>
      <c r="F10818">
        <v>3864.17</v>
      </c>
      <c r="G10818">
        <v>583.91</v>
      </c>
      <c r="H10818">
        <v>280182.76</v>
      </c>
      <c r="I10818">
        <v>58.87</v>
      </c>
      <c r="J10818">
        <v>7.98</v>
      </c>
      <c r="K10818">
        <v>50.9</v>
      </c>
    </row>
    <row r="10819" spans="1:11" x14ac:dyDescent="0.3">
      <c r="A10819" t="s">
        <v>942</v>
      </c>
      <c r="B10819" s="2">
        <v>46203</v>
      </c>
      <c r="C10819">
        <v>280182.76</v>
      </c>
      <c r="D10819">
        <v>1370.09</v>
      </c>
      <c r="E10819">
        <v>377.84</v>
      </c>
      <c r="F10819">
        <v>3798.65</v>
      </c>
      <c r="G10819">
        <v>574.01</v>
      </c>
      <c r="H10819">
        <v>275432.26</v>
      </c>
      <c r="I10819">
        <v>57.88</v>
      </c>
      <c r="J10819">
        <v>7.98</v>
      </c>
      <c r="K10819">
        <v>49.9</v>
      </c>
    </row>
    <row r="10820" spans="1:11" x14ac:dyDescent="0.3">
      <c r="A10820" t="s">
        <v>942</v>
      </c>
      <c r="B10820" s="2">
        <v>46234</v>
      </c>
      <c r="C10820">
        <v>275432.26</v>
      </c>
      <c r="D10820">
        <v>1346.86</v>
      </c>
      <c r="E10820">
        <v>371.43</v>
      </c>
      <c r="F10820">
        <v>3734.24</v>
      </c>
      <c r="G10820">
        <v>564.27</v>
      </c>
      <c r="H10820">
        <v>270762.31</v>
      </c>
      <c r="I10820">
        <v>56.9</v>
      </c>
      <c r="J10820">
        <v>7.98</v>
      </c>
      <c r="K10820">
        <v>48.92</v>
      </c>
    </row>
    <row r="10821" spans="1:11" x14ac:dyDescent="0.3">
      <c r="A10821" t="s">
        <v>942</v>
      </c>
      <c r="B10821" s="2">
        <v>46265</v>
      </c>
      <c r="C10821">
        <v>270762.31</v>
      </c>
      <c r="D10821">
        <v>1324.03</v>
      </c>
      <c r="E10821">
        <v>365.14</v>
      </c>
      <c r="F10821">
        <v>3670.93</v>
      </c>
      <c r="G10821">
        <v>554.71</v>
      </c>
      <c r="H10821">
        <v>266171.53999999998</v>
      </c>
      <c r="I10821">
        <v>55.93</v>
      </c>
      <c r="J10821">
        <v>7.98</v>
      </c>
      <c r="K10821">
        <v>47.95</v>
      </c>
    </row>
    <row r="10822" spans="1:11" x14ac:dyDescent="0.3">
      <c r="A10822" t="s">
        <v>942</v>
      </c>
      <c r="B10822" s="2">
        <v>46295</v>
      </c>
      <c r="C10822">
        <v>266171.53999999998</v>
      </c>
      <c r="D10822">
        <v>1301.58</v>
      </c>
      <c r="E10822">
        <v>358.95</v>
      </c>
      <c r="F10822">
        <v>3608.69</v>
      </c>
      <c r="G10822">
        <v>545.29999999999995</v>
      </c>
      <c r="H10822">
        <v>261658.6</v>
      </c>
      <c r="I10822">
        <v>54.98</v>
      </c>
      <c r="J10822">
        <v>7.98</v>
      </c>
      <c r="K10822">
        <v>47.01</v>
      </c>
    </row>
    <row r="10823" spans="1:11" x14ac:dyDescent="0.3">
      <c r="A10823" t="s">
        <v>942</v>
      </c>
      <c r="B10823" s="2">
        <v>46326</v>
      </c>
      <c r="C10823">
        <v>261658.6</v>
      </c>
      <c r="D10823">
        <v>1279.51</v>
      </c>
      <c r="E10823">
        <v>352.86</v>
      </c>
      <c r="F10823">
        <v>3547.5</v>
      </c>
      <c r="G10823">
        <v>536.05999999999995</v>
      </c>
      <c r="H10823">
        <v>257222.18</v>
      </c>
      <c r="I10823">
        <v>54.05</v>
      </c>
      <c r="J10823">
        <v>7.98</v>
      </c>
      <c r="K10823">
        <v>46.07</v>
      </c>
    </row>
    <row r="10824" spans="1:11" x14ac:dyDescent="0.3">
      <c r="A10824" t="s">
        <v>942</v>
      </c>
      <c r="B10824" s="2">
        <v>46356</v>
      </c>
      <c r="C10824">
        <v>257222.18</v>
      </c>
      <c r="D10824">
        <v>1257.82</v>
      </c>
      <c r="E10824">
        <v>346.88</v>
      </c>
      <c r="F10824">
        <v>3487.36</v>
      </c>
      <c r="G10824">
        <v>526.97</v>
      </c>
      <c r="H10824">
        <v>252860.98</v>
      </c>
      <c r="I10824">
        <v>53.13</v>
      </c>
      <c r="J10824">
        <v>7.98</v>
      </c>
      <c r="K10824">
        <v>45.16</v>
      </c>
    </row>
    <row r="10825" spans="1:11" x14ac:dyDescent="0.3">
      <c r="A10825" t="s">
        <v>942</v>
      </c>
      <c r="B10825" s="2">
        <v>46387</v>
      </c>
      <c r="C10825">
        <v>252860.98</v>
      </c>
      <c r="D10825">
        <v>1236.49</v>
      </c>
      <c r="E10825">
        <v>341</v>
      </c>
      <c r="F10825">
        <v>3428.23</v>
      </c>
      <c r="G10825">
        <v>518.03</v>
      </c>
      <c r="H10825">
        <v>248573.73</v>
      </c>
      <c r="I10825">
        <v>52.23</v>
      </c>
      <c r="J10825">
        <v>7.98</v>
      </c>
      <c r="K10825">
        <v>44.26</v>
      </c>
    </row>
    <row r="10826" spans="1:11" x14ac:dyDescent="0.3">
      <c r="A10826" t="s">
        <v>943</v>
      </c>
      <c r="B10826" s="2">
        <v>46053</v>
      </c>
      <c r="C10826">
        <v>545639.69999999995</v>
      </c>
      <c r="D10826">
        <v>2899.17</v>
      </c>
      <c r="E10826">
        <v>677.34</v>
      </c>
      <c r="F10826">
        <v>5228.3500000000004</v>
      </c>
      <c r="G10826">
        <v>1367.7</v>
      </c>
      <c r="H10826">
        <v>538366.31999999995</v>
      </c>
      <c r="I10826">
        <v>112.92</v>
      </c>
      <c r="J10826">
        <v>7.27</v>
      </c>
      <c r="K10826">
        <v>105.64</v>
      </c>
    </row>
    <row r="10827" spans="1:11" x14ac:dyDescent="0.3">
      <c r="A10827" t="s">
        <v>943</v>
      </c>
      <c r="B10827" s="2">
        <v>46081</v>
      </c>
      <c r="C10827">
        <v>538366.31999999995</v>
      </c>
      <c r="D10827">
        <v>2860.52</v>
      </c>
      <c r="E10827">
        <v>668.31</v>
      </c>
      <c r="F10827">
        <v>5158.6499999999996</v>
      </c>
      <c r="G10827">
        <v>1349.47</v>
      </c>
      <c r="H10827">
        <v>531189.89</v>
      </c>
      <c r="I10827">
        <v>111.41</v>
      </c>
      <c r="J10827">
        <v>7.27</v>
      </c>
      <c r="K10827">
        <v>104.14</v>
      </c>
    </row>
    <row r="10828" spans="1:11" x14ac:dyDescent="0.3">
      <c r="A10828" t="s">
        <v>943</v>
      </c>
      <c r="B10828" s="2">
        <v>46112</v>
      </c>
      <c r="C10828">
        <v>531189.89</v>
      </c>
      <c r="D10828">
        <v>2822.39</v>
      </c>
      <c r="E10828">
        <v>659.4</v>
      </c>
      <c r="F10828">
        <v>5089.8900000000003</v>
      </c>
      <c r="G10828">
        <v>1331.48</v>
      </c>
      <c r="H10828">
        <v>524109.13</v>
      </c>
      <c r="I10828">
        <v>109.93</v>
      </c>
      <c r="J10828">
        <v>7.27</v>
      </c>
      <c r="K10828">
        <v>102.65</v>
      </c>
    </row>
    <row r="10829" spans="1:11" x14ac:dyDescent="0.3">
      <c r="A10829" t="s">
        <v>943</v>
      </c>
      <c r="B10829" s="2">
        <v>46142</v>
      </c>
      <c r="C10829">
        <v>524109.13</v>
      </c>
      <c r="D10829">
        <v>2784.77</v>
      </c>
      <c r="E10829">
        <v>650.61</v>
      </c>
      <c r="F10829">
        <v>5022.04</v>
      </c>
      <c r="G10829">
        <v>1313.73</v>
      </c>
      <c r="H10829">
        <v>517122.75</v>
      </c>
      <c r="I10829">
        <v>108.46</v>
      </c>
      <c r="J10829">
        <v>7.27</v>
      </c>
      <c r="K10829">
        <v>101.19</v>
      </c>
    </row>
    <row r="10830" spans="1:11" x14ac:dyDescent="0.3">
      <c r="A10830" t="s">
        <v>943</v>
      </c>
      <c r="B10830" s="2">
        <v>46173</v>
      </c>
      <c r="C10830">
        <v>517122.75</v>
      </c>
      <c r="D10830">
        <v>2747.65</v>
      </c>
      <c r="E10830">
        <v>641.94000000000005</v>
      </c>
      <c r="F10830">
        <v>4955.1000000000004</v>
      </c>
      <c r="G10830">
        <v>1296.22</v>
      </c>
      <c r="H10830">
        <v>510229.5</v>
      </c>
      <c r="I10830">
        <v>107.02</v>
      </c>
      <c r="J10830">
        <v>7.27</v>
      </c>
      <c r="K10830">
        <v>99.74</v>
      </c>
    </row>
    <row r="10831" spans="1:11" x14ac:dyDescent="0.3">
      <c r="A10831" t="s">
        <v>943</v>
      </c>
      <c r="B10831" s="2">
        <v>46203</v>
      </c>
      <c r="C10831">
        <v>510229.5</v>
      </c>
      <c r="D10831">
        <v>2711.02</v>
      </c>
      <c r="E10831">
        <v>633.38</v>
      </c>
      <c r="F10831">
        <v>4889.04</v>
      </c>
      <c r="G10831">
        <v>1278.94</v>
      </c>
      <c r="H10831">
        <v>503428.13</v>
      </c>
      <c r="I10831">
        <v>105.59</v>
      </c>
      <c r="J10831">
        <v>7.27</v>
      </c>
      <c r="K10831">
        <v>98.32</v>
      </c>
    </row>
    <row r="10832" spans="1:11" x14ac:dyDescent="0.3">
      <c r="A10832" t="s">
        <v>943</v>
      </c>
      <c r="B10832" s="2">
        <v>46234</v>
      </c>
      <c r="C10832">
        <v>503428.13</v>
      </c>
      <c r="D10832">
        <v>2674.88</v>
      </c>
      <c r="E10832">
        <v>624.94000000000005</v>
      </c>
      <c r="F10832">
        <v>4823.87</v>
      </c>
      <c r="G10832">
        <v>1261.8900000000001</v>
      </c>
      <c r="H10832">
        <v>496717.43</v>
      </c>
      <c r="I10832">
        <v>104.18</v>
      </c>
      <c r="J10832">
        <v>7.27</v>
      </c>
      <c r="K10832">
        <v>96.91</v>
      </c>
    </row>
    <row r="10833" spans="1:11" x14ac:dyDescent="0.3">
      <c r="A10833" t="s">
        <v>943</v>
      </c>
      <c r="B10833" s="2">
        <v>46265</v>
      </c>
      <c r="C10833">
        <v>496717.43</v>
      </c>
      <c r="D10833">
        <v>2639.23</v>
      </c>
      <c r="E10833">
        <v>616.61</v>
      </c>
      <c r="F10833">
        <v>4759.57</v>
      </c>
      <c r="G10833">
        <v>1245.07</v>
      </c>
      <c r="H10833">
        <v>490096.19</v>
      </c>
      <c r="I10833">
        <v>102.79</v>
      </c>
      <c r="J10833">
        <v>7.27</v>
      </c>
      <c r="K10833">
        <v>95.52</v>
      </c>
    </row>
    <row r="10834" spans="1:11" x14ac:dyDescent="0.3">
      <c r="A10834" t="s">
        <v>943</v>
      </c>
      <c r="B10834" s="2">
        <v>46295</v>
      </c>
      <c r="C10834">
        <v>490096.19</v>
      </c>
      <c r="D10834">
        <v>2604.04</v>
      </c>
      <c r="E10834">
        <v>608.39</v>
      </c>
      <c r="F10834">
        <v>4696.13</v>
      </c>
      <c r="G10834">
        <v>1228.47</v>
      </c>
      <c r="H10834">
        <v>483563.2</v>
      </c>
      <c r="I10834">
        <v>101.42</v>
      </c>
      <c r="J10834">
        <v>7.27</v>
      </c>
      <c r="K10834">
        <v>94.15</v>
      </c>
    </row>
    <row r="10835" spans="1:11" x14ac:dyDescent="0.3">
      <c r="A10835" t="s">
        <v>943</v>
      </c>
      <c r="B10835" s="2">
        <v>46326</v>
      </c>
      <c r="C10835">
        <v>483563.2</v>
      </c>
      <c r="D10835">
        <v>2569.33</v>
      </c>
      <c r="E10835">
        <v>600.28</v>
      </c>
      <c r="F10835">
        <v>4633.53</v>
      </c>
      <c r="G10835">
        <v>1212.0999999999999</v>
      </c>
      <c r="H10835">
        <v>477117.3</v>
      </c>
      <c r="I10835">
        <v>100.07</v>
      </c>
      <c r="J10835">
        <v>7.27</v>
      </c>
      <c r="K10835">
        <v>92.8</v>
      </c>
    </row>
    <row r="10836" spans="1:11" x14ac:dyDescent="0.3">
      <c r="A10836" t="s">
        <v>943</v>
      </c>
      <c r="B10836" s="2">
        <v>46356</v>
      </c>
      <c r="C10836">
        <v>477117.3</v>
      </c>
      <c r="D10836">
        <v>2535.08</v>
      </c>
      <c r="E10836">
        <v>592.28</v>
      </c>
      <c r="F10836">
        <v>4571.76</v>
      </c>
      <c r="G10836">
        <v>1195.94</v>
      </c>
      <c r="H10836">
        <v>470757.32</v>
      </c>
      <c r="I10836">
        <v>98.74</v>
      </c>
      <c r="J10836">
        <v>7.27</v>
      </c>
      <c r="K10836">
        <v>91.46</v>
      </c>
    </row>
    <row r="10837" spans="1:11" x14ac:dyDescent="0.3">
      <c r="A10837" t="s">
        <v>943</v>
      </c>
      <c r="B10837" s="2">
        <v>46387</v>
      </c>
      <c r="C10837">
        <v>470757.32</v>
      </c>
      <c r="D10837">
        <v>2501.29</v>
      </c>
      <c r="E10837">
        <v>584.38</v>
      </c>
      <c r="F10837">
        <v>4510.82</v>
      </c>
      <c r="G10837">
        <v>1180</v>
      </c>
      <c r="H10837">
        <v>464482.12</v>
      </c>
      <c r="I10837">
        <v>97.42</v>
      </c>
      <c r="J10837">
        <v>7.27</v>
      </c>
      <c r="K10837">
        <v>90.15</v>
      </c>
    </row>
    <row r="10838" spans="1:11" x14ac:dyDescent="0.3">
      <c r="A10838" t="s">
        <v>944</v>
      </c>
      <c r="B10838" s="2">
        <v>46053</v>
      </c>
      <c r="C10838">
        <v>255125.5</v>
      </c>
      <c r="D10838">
        <v>1470.37</v>
      </c>
      <c r="E10838">
        <v>256.2</v>
      </c>
      <c r="F10838">
        <v>2563.36</v>
      </c>
      <c r="G10838">
        <v>747.85</v>
      </c>
      <c r="H10838">
        <v>251558.1</v>
      </c>
      <c r="I10838">
        <v>52.78</v>
      </c>
      <c r="J10838">
        <v>6.41</v>
      </c>
      <c r="K10838">
        <v>46.37</v>
      </c>
    </row>
    <row r="10839" spans="1:11" x14ac:dyDescent="0.3">
      <c r="A10839" t="s">
        <v>944</v>
      </c>
      <c r="B10839" s="2">
        <v>46081</v>
      </c>
      <c r="C10839">
        <v>251558.1</v>
      </c>
      <c r="D10839">
        <v>1449.81</v>
      </c>
      <c r="E10839">
        <v>252.62</v>
      </c>
      <c r="F10839">
        <v>2527.5100000000002</v>
      </c>
      <c r="G10839">
        <v>737.39</v>
      </c>
      <c r="H10839">
        <v>248040.58</v>
      </c>
      <c r="I10839">
        <v>52.04</v>
      </c>
      <c r="J10839">
        <v>6.41</v>
      </c>
      <c r="K10839">
        <v>45.63</v>
      </c>
    </row>
    <row r="10840" spans="1:11" x14ac:dyDescent="0.3">
      <c r="A10840" t="s">
        <v>944</v>
      </c>
      <c r="B10840" s="2">
        <v>46112</v>
      </c>
      <c r="C10840">
        <v>248040.58</v>
      </c>
      <c r="D10840">
        <v>1429.54</v>
      </c>
      <c r="E10840">
        <v>249.09</v>
      </c>
      <c r="F10840">
        <v>2492.17</v>
      </c>
      <c r="G10840">
        <v>727.08</v>
      </c>
      <c r="H10840">
        <v>244572.24</v>
      </c>
      <c r="I10840">
        <v>51.31</v>
      </c>
      <c r="J10840">
        <v>6.41</v>
      </c>
      <c r="K10840">
        <v>44.9</v>
      </c>
    </row>
    <row r="10841" spans="1:11" x14ac:dyDescent="0.3">
      <c r="A10841" t="s">
        <v>944</v>
      </c>
      <c r="B10841" s="2">
        <v>46142</v>
      </c>
      <c r="C10841">
        <v>244572.24</v>
      </c>
      <c r="D10841">
        <v>1409.55</v>
      </c>
      <c r="E10841">
        <v>245.6</v>
      </c>
      <c r="F10841">
        <v>2457.3200000000002</v>
      </c>
      <c r="G10841">
        <v>716.91</v>
      </c>
      <c r="H10841">
        <v>241152.4</v>
      </c>
      <c r="I10841">
        <v>50.6</v>
      </c>
      <c r="J10841">
        <v>6.41</v>
      </c>
      <c r="K10841">
        <v>44.18</v>
      </c>
    </row>
    <row r="10842" spans="1:11" x14ac:dyDescent="0.3">
      <c r="A10842" t="s">
        <v>944</v>
      </c>
      <c r="B10842" s="2">
        <v>46173</v>
      </c>
      <c r="C10842">
        <v>241152.4</v>
      </c>
      <c r="D10842">
        <v>1389.84</v>
      </c>
      <c r="E10842">
        <v>242.17</v>
      </c>
      <c r="F10842">
        <v>2422.96</v>
      </c>
      <c r="G10842">
        <v>706.89</v>
      </c>
      <c r="H10842">
        <v>237780.38</v>
      </c>
      <c r="I10842">
        <v>49.89</v>
      </c>
      <c r="J10842">
        <v>6.41</v>
      </c>
      <c r="K10842">
        <v>43.48</v>
      </c>
    </row>
    <row r="10843" spans="1:11" x14ac:dyDescent="0.3">
      <c r="A10843" t="s">
        <v>944</v>
      </c>
      <c r="B10843" s="2">
        <v>46203</v>
      </c>
      <c r="C10843">
        <v>237780.38</v>
      </c>
      <c r="D10843">
        <v>1370.41</v>
      </c>
      <c r="E10843">
        <v>238.78</v>
      </c>
      <c r="F10843">
        <v>2389.08</v>
      </c>
      <c r="G10843">
        <v>697</v>
      </c>
      <c r="H10843">
        <v>234455.51</v>
      </c>
      <c r="I10843">
        <v>49.19</v>
      </c>
      <c r="J10843">
        <v>6.41</v>
      </c>
      <c r="K10843">
        <v>42.78</v>
      </c>
    </row>
    <row r="10844" spans="1:11" x14ac:dyDescent="0.3">
      <c r="A10844" t="s">
        <v>944</v>
      </c>
      <c r="B10844" s="2">
        <v>46234</v>
      </c>
      <c r="C10844">
        <v>234455.51</v>
      </c>
      <c r="D10844">
        <v>1351.25</v>
      </c>
      <c r="E10844">
        <v>235.44</v>
      </c>
      <c r="F10844">
        <v>2355.6799999999998</v>
      </c>
      <c r="G10844">
        <v>687.26</v>
      </c>
      <c r="H10844">
        <v>231177.14</v>
      </c>
      <c r="I10844">
        <v>48.5</v>
      </c>
      <c r="J10844">
        <v>6.41</v>
      </c>
      <c r="K10844">
        <v>42.09</v>
      </c>
    </row>
    <row r="10845" spans="1:11" x14ac:dyDescent="0.3">
      <c r="A10845" t="s">
        <v>944</v>
      </c>
      <c r="B10845" s="2">
        <v>46265</v>
      </c>
      <c r="C10845">
        <v>231177.14</v>
      </c>
      <c r="D10845">
        <v>1332.35</v>
      </c>
      <c r="E10845">
        <v>232.15</v>
      </c>
      <c r="F10845">
        <v>2322.7399999999998</v>
      </c>
      <c r="G10845">
        <v>677.65</v>
      </c>
      <c r="H10845">
        <v>227944.6</v>
      </c>
      <c r="I10845">
        <v>47.83</v>
      </c>
      <c r="J10845">
        <v>6.41</v>
      </c>
      <c r="K10845">
        <v>41.41</v>
      </c>
    </row>
    <row r="10846" spans="1:11" x14ac:dyDescent="0.3">
      <c r="A10846" t="s">
        <v>944</v>
      </c>
      <c r="B10846" s="2">
        <v>46295</v>
      </c>
      <c r="C10846">
        <v>227944.6</v>
      </c>
      <c r="D10846">
        <v>1313.72</v>
      </c>
      <c r="E10846">
        <v>228.91</v>
      </c>
      <c r="F10846">
        <v>2290.2600000000002</v>
      </c>
      <c r="G10846">
        <v>668.17</v>
      </c>
      <c r="H10846">
        <v>224757.27</v>
      </c>
      <c r="I10846">
        <v>47.16</v>
      </c>
      <c r="J10846">
        <v>6.41</v>
      </c>
      <c r="K10846">
        <v>40.74</v>
      </c>
    </row>
    <row r="10847" spans="1:11" x14ac:dyDescent="0.3">
      <c r="A10847" t="s">
        <v>944</v>
      </c>
      <c r="B10847" s="2">
        <v>46326</v>
      </c>
      <c r="C10847">
        <v>224757.27</v>
      </c>
      <c r="D10847">
        <v>1295.3499999999999</v>
      </c>
      <c r="E10847">
        <v>225.7</v>
      </c>
      <c r="F10847">
        <v>2258.23</v>
      </c>
      <c r="G10847">
        <v>658.83</v>
      </c>
      <c r="H10847">
        <v>221614.5</v>
      </c>
      <c r="I10847">
        <v>46.5</v>
      </c>
      <c r="J10847">
        <v>6.41</v>
      </c>
      <c r="K10847">
        <v>40.090000000000003</v>
      </c>
    </row>
    <row r="10848" spans="1:11" x14ac:dyDescent="0.3">
      <c r="A10848" t="s">
        <v>944</v>
      </c>
      <c r="B10848" s="2">
        <v>46356</v>
      </c>
      <c r="C10848">
        <v>221614.5</v>
      </c>
      <c r="D10848">
        <v>1277.24</v>
      </c>
      <c r="E10848">
        <v>222.55</v>
      </c>
      <c r="F10848">
        <v>2226.66</v>
      </c>
      <c r="G10848">
        <v>649.62</v>
      </c>
      <c r="H10848">
        <v>218515.68</v>
      </c>
      <c r="I10848">
        <v>45.85</v>
      </c>
      <c r="J10848">
        <v>6.41</v>
      </c>
      <c r="K10848">
        <v>39.44</v>
      </c>
    </row>
    <row r="10849" spans="1:11" x14ac:dyDescent="0.3">
      <c r="A10849" t="s">
        <v>944</v>
      </c>
      <c r="B10849" s="2">
        <v>46387</v>
      </c>
      <c r="C10849">
        <v>218515.68</v>
      </c>
      <c r="D10849">
        <v>1259.3800000000001</v>
      </c>
      <c r="E10849">
        <v>219.44</v>
      </c>
      <c r="F10849">
        <v>2195.52</v>
      </c>
      <c r="G10849">
        <v>640.53</v>
      </c>
      <c r="H10849">
        <v>215460.19</v>
      </c>
      <c r="I10849">
        <v>45.21</v>
      </c>
      <c r="J10849">
        <v>6.41</v>
      </c>
      <c r="K10849">
        <v>38.79</v>
      </c>
    </row>
    <row r="10850" spans="1:11" x14ac:dyDescent="0.3">
      <c r="A10850" t="s">
        <v>945</v>
      </c>
      <c r="B10850" s="2">
        <v>46053</v>
      </c>
      <c r="C10850">
        <v>562489.74</v>
      </c>
      <c r="D10850">
        <v>2626.36</v>
      </c>
      <c r="E10850">
        <v>632.29</v>
      </c>
      <c r="F10850">
        <v>5093.1099999999997</v>
      </c>
      <c r="G10850">
        <v>408.73</v>
      </c>
      <c r="H10850">
        <v>556355.62</v>
      </c>
      <c r="I10850">
        <v>116.55</v>
      </c>
      <c r="J10850">
        <v>5.88</v>
      </c>
      <c r="K10850">
        <v>110.67</v>
      </c>
    </row>
    <row r="10851" spans="1:11" x14ac:dyDescent="0.3">
      <c r="A10851" t="s">
        <v>945</v>
      </c>
      <c r="B10851" s="2">
        <v>46081</v>
      </c>
      <c r="C10851">
        <v>556355.62</v>
      </c>
      <c r="D10851">
        <v>2597.7199999999998</v>
      </c>
      <c r="E10851">
        <v>625.39</v>
      </c>
      <c r="F10851">
        <v>5037.57</v>
      </c>
      <c r="G10851">
        <v>404.27</v>
      </c>
      <c r="H10851">
        <v>550288.39</v>
      </c>
      <c r="I10851">
        <v>115.28</v>
      </c>
      <c r="J10851">
        <v>5.88</v>
      </c>
      <c r="K10851">
        <v>109.4</v>
      </c>
    </row>
    <row r="10852" spans="1:11" x14ac:dyDescent="0.3">
      <c r="A10852" t="s">
        <v>945</v>
      </c>
      <c r="B10852" s="2">
        <v>46112</v>
      </c>
      <c r="C10852">
        <v>550288.39</v>
      </c>
      <c r="D10852">
        <v>2569.39</v>
      </c>
      <c r="E10852">
        <v>618.57000000000005</v>
      </c>
      <c r="F10852">
        <v>4982.63</v>
      </c>
      <c r="G10852">
        <v>399.86</v>
      </c>
      <c r="H10852">
        <v>544287.31999999995</v>
      </c>
      <c r="I10852">
        <v>114.02</v>
      </c>
      <c r="J10852">
        <v>5.88</v>
      </c>
      <c r="K10852">
        <v>108.14</v>
      </c>
    </row>
    <row r="10853" spans="1:11" x14ac:dyDescent="0.3">
      <c r="A10853" t="s">
        <v>945</v>
      </c>
      <c r="B10853" s="2">
        <v>46142</v>
      </c>
      <c r="C10853">
        <v>544287.31999999995</v>
      </c>
      <c r="D10853">
        <v>2541.37</v>
      </c>
      <c r="E10853">
        <v>611.83000000000004</v>
      </c>
      <c r="F10853">
        <v>4928.29</v>
      </c>
      <c r="G10853">
        <v>395.5</v>
      </c>
      <c r="H10853">
        <v>538351.69999999995</v>
      </c>
      <c r="I10853">
        <v>112.77</v>
      </c>
      <c r="J10853">
        <v>5.88</v>
      </c>
      <c r="K10853">
        <v>106.9</v>
      </c>
    </row>
    <row r="10854" spans="1:11" x14ac:dyDescent="0.3">
      <c r="A10854" t="s">
        <v>945</v>
      </c>
      <c r="B10854" s="2">
        <v>46173</v>
      </c>
      <c r="C10854">
        <v>538351.69999999995</v>
      </c>
      <c r="D10854">
        <v>2513.65</v>
      </c>
      <c r="E10854">
        <v>605.16</v>
      </c>
      <c r="F10854">
        <v>4874.55</v>
      </c>
      <c r="G10854">
        <v>391.19</v>
      </c>
      <c r="H10854">
        <v>532480.81000000006</v>
      </c>
      <c r="I10854">
        <v>111.55</v>
      </c>
      <c r="J10854">
        <v>5.88</v>
      </c>
      <c r="K10854">
        <v>105.67</v>
      </c>
    </row>
    <row r="10855" spans="1:11" x14ac:dyDescent="0.3">
      <c r="A10855" t="s">
        <v>945</v>
      </c>
      <c r="B10855" s="2">
        <v>46203</v>
      </c>
      <c r="C10855">
        <v>532480.81000000006</v>
      </c>
      <c r="D10855">
        <v>2486.2399999999998</v>
      </c>
      <c r="E10855">
        <v>598.55999999999995</v>
      </c>
      <c r="F10855">
        <v>4821.3900000000003</v>
      </c>
      <c r="G10855">
        <v>386.92</v>
      </c>
      <c r="H10855">
        <v>526673.93999999994</v>
      </c>
      <c r="I10855">
        <v>110.33</v>
      </c>
      <c r="J10855">
        <v>5.88</v>
      </c>
      <c r="K10855">
        <v>104.45</v>
      </c>
    </row>
    <row r="10856" spans="1:11" x14ac:dyDescent="0.3">
      <c r="A10856" t="s">
        <v>945</v>
      </c>
      <c r="B10856" s="2">
        <v>46234</v>
      </c>
      <c r="C10856">
        <v>526673.93999999994</v>
      </c>
      <c r="D10856">
        <v>2459.13</v>
      </c>
      <c r="E10856">
        <v>592.03</v>
      </c>
      <c r="F10856">
        <v>4768.8100000000004</v>
      </c>
      <c r="G10856">
        <v>382.7</v>
      </c>
      <c r="H10856">
        <v>520930.4</v>
      </c>
      <c r="I10856">
        <v>109.13</v>
      </c>
      <c r="J10856">
        <v>5.88</v>
      </c>
      <c r="K10856">
        <v>103.25</v>
      </c>
    </row>
    <row r="10857" spans="1:11" x14ac:dyDescent="0.3">
      <c r="A10857" t="s">
        <v>945</v>
      </c>
      <c r="B10857" s="2">
        <v>46265</v>
      </c>
      <c r="C10857">
        <v>520930.4</v>
      </c>
      <c r="D10857">
        <v>2432.31</v>
      </c>
      <c r="E10857">
        <v>585.57000000000005</v>
      </c>
      <c r="F10857">
        <v>4716.8100000000004</v>
      </c>
      <c r="G10857">
        <v>378.53</v>
      </c>
      <c r="H10857">
        <v>515249.5</v>
      </c>
      <c r="I10857">
        <v>107.94</v>
      </c>
      <c r="J10857">
        <v>5.88</v>
      </c>
      <c r="K10857">
        <v>102.06</v>
      </c>
    </row>
    <row r="10858" spans="1:11" x14ac:dyDescent="0.3">
      <c r="A10858" t="s">
        <v>945</v>
      </c>
      <c r="B10858" s="2">
        <v>46295</v>
      </c>
      <c r="C10858">
        <v>515249.5</v>
      </c>
      <c r="D10858">
        <v>2405.79</v>
      </c>
      <c r="E10858">
        <v>579.19000000000005</v>
      </c>
      <c r="F10858">
        <v>4665.37</v>
      </c>
      <c r="G10858">
        <v>374.4</v>
      </c>
      <c r="H10858">
        <v>509630.54</v>
      </c>
      <c r="I10858">
        <v>106.76</v>
      </c>
      <c r="J10858">
        <v>5.88</v>
      </c>
      <c r="K10858">
        <v>100.88</v>
      </c>
    </row>
    <row r="10859" spans="1:11" x14ac:dyDescent="0.3">
      <c r="A10859" t="s">
        <v>945</v>
      </c>
      <c r="B10859" s="2">
        <v>46326</v>
      </c>
      <c r="C10859">
        <v>509630.54</v>
      </c>
      <c r="D10859">
        <v>2379.5500000000002</v>
      </c>
      <c r="E10859">
        <v>572.87</v>
      </c>
      <c r="F10859">
        <v>4614.49</v>
      </c>
      <c r="G10859">
        <v>370.32</v>
      </c>
      <c r="H10859">
        <v>504072.87</v>
      </c>
      <c r="I10859">
        <v>105.59</v>
      </c>
      <c r="J10859">
        <v>5.88</v>
      </c>
      <c r="K10859">
        <v>99.72</v>
      </c>
    </row>
    <row r="10860" spans="1:11" x14ac:dyDescent="0.3">
      <c r="A10860" t="s">
        <v>945</v>
      </c>
      <c r="B10860" s="2">
        <v>46356</v>
      </c>
      <c r="C10860">
        <v>504072.87</v>
      </c>
      <c r="D10860">
        <v>2353.6</v>
      </c>
      <c r="E10860">
        <v>566.62</v>
      </c>
      <c r="F10860">
        <v>4564.17</v>
      </c>
      <c r="G10860">
        <v>366.28</v>
      </c>
      <c r="H10860">
        <v>498575.8</v>
      </c>
      <c r="I10860">
        <v>104.44</v>
      </c>
      <c r="J10860">
        <v>5.88</v>
      </c>
      <c r="K10860">
        <v>98.57</v>
      </c>
    </row>
    <row r="10861" spans="1:11" x14ac:dyDescent="0.3">
      <c r="A10861" t="s">
        <v>945</v>
      </c>
      <c r="B10861" s="2">
        <v>46387</v>
      </c>
      <c r="C10861">
        <v>498575.8</v>
      </c>
      <c r="D10861">
        <v>2327.9299999999998</v>
      </c>
      <c r="E10861">
        <v>560.44000000000005</v>
      </c>
      <c r="F10861">
        <v>4514.3999999999996</v>
      </c>
      <c r="G10861">
        <v>362.28</v>
      </c>
      <c r="H10861">
        <v>493138.67</v>
      </c>
      <c r="I10861">
        <v>103.3</v>
      </c>
      <c r="J10861">
        <v>5.88</v>
      </c>
      <c r="K10861">
        <v>97.43</v>
      </c>
    </row>
    <row r="10862" spans="1:11" x14ac:dyDescent="0.3">
      <c r="A10862" t="s">
        <v>946</v>
      </c>
      <c r="B10862" s="2">
        <v>46053</v>
      </c>
      <c r="C10862">
        <v>338130.75</v>
      </c>
      <c r="D10862">
        <v>1338.43</v>
      </c>
      <c r="E10862">
        <v>599.48</v>
      </c>
      <c r="F10862">
        <v>4391.03</v>
      </c>
      <c r="G10862">
        <v>1052.07</v>
      </c>
      <c r="H10862">
        <v>332088.17</v>
      </c>
      <c r="I10862">
        <v>69.81</v>
      </c>
      <c r="J10862">
        <v>5.38</v>
      </c>
      <c r="K10862">
        <v>64.430000000000007</v>
      </c>
    </row>
    <row r="10863" spans="1:11" x14ac:dyDescent="0.3">
      <c r="A10863" t="s">
        <v>946</v>
      </c>
      <c r="B10863" s="2">
        <v>46081</v>
      </c>
      <c r="C10863">
        <v>332088.17</v>
      </c>
      <c r="D10863">
        <v>1314.52</v>
      </c>
      <c r="E10863">
        <v>588.77</v>
      </c>
      <c r="F10863">
        <v>4312.5600000000004</v>
      </c>
      <c r="G10863">
        <v>1033.27</v>
      </c>
      <c r="H10863">
        <v>326153.57</v>
      </c>
      <c r="I10863">
        <v>68.569999999999993</v>
      </c>
      <c r="J10863">
        <v>5.38</v>
      </c>
      <c r="K10863">
        <v>63.19</v>
      </c>
    </row>
    <row r="10864" spans="1:11" x14ac:dyDescent="0.3">
      <c r="A10864" t="s">
        <v>946</v>
      </c>
      <c r="B10864" s="2">
        <v>46112</v>
      </c>
      <c r="C10864">
        <v>326153.57</v>
      </c>
      <c r="D10864">
        <v>1291.02</v>
      </c>
      <c r="E10864">
        <v>578.25</v>
      </c>
      <c r="F10864">
        <v>4235.49</v>
      </c>
      <c r="G10864">
        <v>1014.8</v>
      </c>
      <c r="H10864">
        <v>320325.03000000003</v>
      </c>
      <c r="I10864">
        <v>67.34</v>
      </c>
      <c r="J10864">
        <v>5.38</v>
      </c>
      <c r="K10864">
        <v>61.96</v>
      </c>
    </row>
    <row r="10865" spans="1:11" x14ac:dyDescent="0.3">
      <c r="A10865" t="s">
        <v>946</v>
      </c>
      <c r="B10865" s="2">
        <v>46142</v>
      </c>
      <c r="C10865">
        <v>320325.03000000003</v>
      </c>
      <c r="D10865">
        <v>1267.95</v>
      </c>
      <c r="E10865">
        <v>567.91</v>
      </c>
      <c r="F10865">
        <v>4159.8</v>
      </c>
      <c r="G10865">
        <v>996.67</v>
      </c>
      <c r="H10865">
        <v>314600.65000000002</v>
      </c>
      <c r="I10865">
        <v>66.14</v>
      </c>
      <c r="J10865">
        <v>5.38</v>
      </c>
      <c r="K10865">
        <v>60.76</v>
      </c>
    </row>
    <row r="10866" spans="1:11" x14ac:dyDescent="0.3">
      <c r="A10866" t="s">
        <v>946</v>
      </c>
      <c r="B10866" s="2">
        <v>46173</v>
      </c>
      <c r="C10866">
        <v>314600.65000000002</v>
      </c>
      <c r="D10866">
        <v>1245.29</v>
      </c>
      <c r="E10866">
        <v>557.76</v>
      </c>
      <c r="F10866">
        <v>4085.47</v>
      </c>
      <c r="G10866">
        <v>978.86</v>
      </c>
      <c r="H10866">
        <v>308978.56</v>
      </c>
      <c r="I10866">
        <v>64.959999999999994</v>
      </c>
      <c r="J10866">
        <v>5.38</v>
      </c>
      <c r="K10866">
        <v>59.58</v>
      </c>
    </row>
    <row r="10867" spans="1:11" x14ac:dyDescent="0.3">
      <c r="A10867" t="s">
        <v>946</v>
      </c>
      <c r="B10867" s="2">
        <v>46203</v>
      </c>
      <c r="C10867">
        <v>308978.56</v>
      </c>
      <c r="D10867">
        <v>1223.04</v>
      </c>
      <c r="E10867">
        <v>547.79999999999995</v>
      </c>
      <c r="F10867">
        <v>4012.46</v>
      </c>
      <c r="G10867">
        <v>961.36</v>
      </c>
      <c r="H10867">
        <v>303456.95</v>
      </c>
      <c r="I10867">
        <v>63.8</v>
      </c>
      <c r="J10867">
        <v>5.38</v>
      </c>
      <c r="K10867">
        <v>58.41</v>
      </c>
    </row>
    <row r="10868" spans="1:11" x14ac:dyDescent="0.3">
      <c r="A10868" t="s">
        <v>946</v>
      </c>
      <c r="B10868" s="2">
        <v>46234</v>
      </c>
      <c r="C10868">
        <v>303456.95</v>
      </c>
      <c r="D10868">
        <v>1201.18</v>
      </c>
      <c r="E10868">
        <v>538.01</v>
      </c>
      <c r="F10868">
        <v>3940.75</v>
      </c>
      <c r="G10868">
        <v>944.18</v>
      </c>
      <c r="H10868">
        <v>298034.01</v>
      </c>
      <c r="I10868">
        <v>62.66</v>
      </c>
      <c r="J10868">
        <v>5.38</v>
      </c>
      <c r="K10868">
        <v>57.27</v>
      </c>
    </row>
    <row r="10869" spans="1:11" x14ac:dyDescent="0.3">
      <c r="A10869" t="s">
        <v>946</v>
      </c>
      <c r="B10869" s="2">
        <v>46265</v>
      </c>
      <c r="C10869">
        <v>298034.01</v>
      </c>
      <c r="D10869">
        <v>1179.72</v>
      </c>
      <c r="E10869">
        <v>528.39</v>
      </c>
      <c r="F10869">
        <v>3870.33</v>
      </c>
      <c r="G10869">
        <v>927.31</v>
      </c>
      <c r="H10869">
        <v>292707.98</v>
      </c>
      <c r="I10869">
        <v>61.54</v>
      </c>
      <c r="J10869">
        <v>5.38</v>
      </c>
      <c r="K10869">
        <v>56.15</v>
      </c>
    </row>
    <row r="10870" spans="1:11" x14ac:dyDescent="0.3">
      <c r="A10870" t="s">
        <v>946</v>
      </c>
      <c r="B10870" s="2">
        <v>46295</v>
      </c>
      <c r="C10870">
        <v>292707.98</v>
      </c>
      <c r="D10870">
        <v>1158.6400000000001</v>
      </c>
      <c r="E10870">
        <v>518.95000000000005</v>
      </c>
      <c r="F10870">
        <v>3801.16</v>
      </c>
      <c r="G10870">
        <v>910.74</v>
      </c>
      <c r="H10870">
        <v>287477.13</v>
      </c>
      <c r="I10870">
        <v>60.44</v>
      </c>
      <c r="J10870">
        <v>5.38</v>
      </c>
      <c r="K10870">
        <v>55.06</v>
      </c>
    </row>
    <row r="10871" spans="1:11" x14ac:dyDescent="0.3">
      <c r="A10871" t="s">
        <v>946</v>
      </c>
      <c r="B10871" s="2">
        <v>46326</v>
      </c>
      <c r="C10871">
        <v>287477.13</v>
      </c>
      <c r="D10871">
        <v>1137.93</v>
      </c>
      <c r="E10871">
        <v>509.68</v>
      </c>
      <c r="F10871">
        <v>3733.23</v>
      </c>
      <c r="G10871">
        <v>894.46</v>
      </c>
      <c r="H10871">
        <v>282339.75</v>
      </c>
      <c r="I10871">
        <v>59.36</v>
      </c>
      <c r="J10871">
        <v>5.38</v>
      </c>
      <c r="K10871">
        <v>53.98</v>
      </c>
    </row>
    <row r="10872" spans="1:11" x14ac:dyDescent="0.3">
      <c r="A10872" t="s">
        <v>946</v>
      </c>
      <c r="B10872" s="2">
        <v>46356</v>
      </c>
      <c r="C10872">
        <v>282339.75</v>
      </c>
      <c r="D10872">
        <v>1117.5899999999999</v>
      </c>
      <c r="E10872">
        <v>500.57</v>
      </c>
      <c r="F10872">
        <v>3666.52</v>
      </c>
      <c r="G10872">
        <v>878.48</v>
      </c>
      <c r="H10872">
        <v>277294.19</v>
      </c>
      <c r="I10872">
        <v>58.3</v>
      </c>
      <c r="J10872">
        <v>5.38</v>
      </c>
      <c r="K10872">
        <v>52.91</v>
      </c>
    </row>
    <row r="10873" spans="1:11" x14ac:dyDescent="0.3">
      <c r="A10873" t="s">
        <v>946</v>
      </c>
      <c r="B10873" s="2">
        <v>46387</v>
      </c>
      <c r="C10873">
        <v>277294.19</v>
      </c>
      <c r="D10873">
        <v>1097.6199999999999</v>
      </c>
      <c r="E10873">
        <v>491.62</v>
      </c>
      <c r="F10873">
        <v>3601</v>
      </c>
      <c r="G10873">
        <v>862.78</v>
      </c>
      <c r="H10873">
        <v>272338.78999999998</v>
      </c>
      <c r="I10873">
        <v>57.25</v>
      </c>
      <c r="J10873">
        <v>5.38</v>
      </c>
      <c r="K10873">
        <v>51.87</v>
      </c>
    </row>
    <row r="10874" spans="1:11" x14ac:dyDescent="0.3">
      <c r="A10874" t="s">
        <v>947</v>
      </c>
      <c r="B10874" s="2">
        <v>46053</v>
      </c>
      <c r="C10874">
        <v>365031</v>
      </c>
      <c r="D10874">
        <v>2033.83</v>
      </c>
      <c r="E10874">
        <v>405.36</v>
      </c>
      <c r="F10874">
        <v>3059.84</v>
      </c>
      <c r="G10874">
        <v>314.51</v>
      </c>
      <c r="H10874">
        <v>361251.29</v>
      </c>
      <c r="I10874">
        <v>75.650000000000006</v>
      </c>
      <c r="J10874">
        <v>6.92</v>
      </c>
      <c r="K10874">
        <v>68.739999999999995</v>
      </c>
    </row>
    <row r="10875" spans="1:11" x14ac:dyDescent="0.3">
      <c r="A10875" t="s">
        <v>947</v>
      </c>
      <c r="B10875" s="2">
        <v>46081</v>
      </c>
      <c r="C10875">
        <v>361251.29</v>
      </c>
      <c r="D10875">
        <v>2012.77</v>
      </c>
      <c r="E10875">
        <v>401.16</v>
      </c>
      <c r="F10875">
        <v>3028.16</v>
      </c>
      <c r="G10875">
        <v>311.26</v>
      </c>
      <c r="H10875">
        <v>357510.71</v>
      </c>
      <c r="I10875">
        <v>74.87</v>
      </c>
      <c r="J10875">
        <v>6.92</v>
      </c>
      <c r="K10875">
        <v>67.95</v>
      </c>
    </row>
    <row r="10876" spans="1:11" x14ac:dyDescent="0.3">
      <c r="A10876" t="s">
        <v>947</v>
      </c>
      <c r="B10876" s="2">
        <v>46112</v>
      </c>
      <c r="C10876">
        <v>357510.71</v>
      </c>
      <c r="D10876">
        <v>1991.93</v>
      </c>
      <c r="E10876">
        <v>397.01</v>
      </c>
      <c r="F10876">
        <v>2996.8</v>
      </c>
      <c r="G10876">
        <v>308.04000000000002</v>
      </c>
      <c r="H10876">
        <v>353808.87</v>
      </c>
      <c r="I10876">
        <v>74.099999999999994</v>
      </c>
      <c r="J10876">
        <v>6.92</v>
      </c>
      <c r="K10876">
        <v>67.180000000000007</v>
      </c>
    </row>
    <row r="10877" spans="1:11" x14ac:dyDescent="0.3">
      <c r="A10877" t="s">
        <v>947</v>
      </c>
      <c r="B10877" s="2">
        <v>46142</v>
      </c>
      <c r="C10877">
        <v>353808.87</v>
      </c>
      <c r="D10877">
        <v>1971.31</v>
      </c>
      <c r="E10877">
        <v>392.89</v>
      </c>
      <c r="F10877">
        <v>2965.77</v>
      </c>
      <c r="G10877">
        <v>304.85000000000002</v>
      </c>
      <c r="H10877">
        <v>350145.35</v>
      </c>
      <c r="I10877">
        <v>73.33</v>
      </c>
      <c r="J10877">
        <v>6.92</v>
      </c>
      <c r="K10877">
        <v>66.41</v>
      </c>
    </row>
    <row r="10878" spans="1:11" x14ac:dyDescent="0.3">
      <c r="A10878" t="s">
        <v>947</v>
      </c>
      <c r="B10878" s="2">
        <v>46173</v>
      </c>
      <c r="C10878">
        <v>350145.35</v>
      </c>
      <c r="D10878">
        <v>1950.89</v>
      </c>
      <c r="E10878">
        <v>388.83</v>
      </c>
      <c r="F10878">
        <v>2935.06</v>
      </c>
      <c r="G10878">
        <v>301.69</v>
      </c>
      <c r="H10878">
        <v>346519.77</v>
      </c>
      <c r="I10878">
        <v>72.569999999999993</v>
      </c>
      <c r="J10878">
        <v>6.92</v>
      </c>
      <c r="K10878">
        <v>65.650000000000006</v>
      </c>
    </row>
    <row r="10879" spans="1:11" x14ac:dyDescent="0.3">
      <c r="A10879" t="s">
        <v>947</v>
      </c>
      <c r="B10879" s="2">
        <v>46203</v>
      </c>
      <c r="C10879">
        <v>346519.77</v>
      </c>
      <c r="D10879">
        <v>1930.69</v>
      </c>
      <c r="E10879">
        <v>384.8</v>
      </c>
      <c r="F10879">
        <v>2904.67</v>
      </c>
      <c r="G10879">
        <v>298.57</v>
      </c>
      <c r="H10879">
        <v>342931.73</v>
      </c>
      <c r="I10879">
        <v>71.819999999999993</v>
      </c>
      <c r="J10879">
        <v>6.92</v>
      </c>
      <c r="K10879">
        <v>64.900000000000006</v>
      </c>
    </row>
    <row r="10880" spans="1:11" x14ac:dyDescent="0.3">
      <c r="A10880" t="s">
        <v>947</v>
      </c>
      <c r="B10880" s="2">
        <v>46234</v>
      </c>
      <c r="C10880">
        <v>342931.73</v>
      </c>
      <c r="D10880">
        <v>1910.7</v>
      </c>
      <c r="E10880">
        <v>380.82</v>
      </c>
      <c r="F10880">
        <v>2874.6</v>
      </c>
      <c r="G10880">
        <v>295.47000000000003</v>
      </c>
      <c r="H10880">
        <v>339380.85</v>
      </c>
      <c r="I10880">
        <v>71.069999999999993</v>
      </c>
      <c r="J10880">
        <v>6.92</v>
      </c>
      <c r="K10880">
        <v>64.16</v>
      </c>
    </row>
    <row r="10881" spans="1:11" x14ac:dyDescent="0.3">
      <c r="A10881" t="s">
        <v>947</v>
      </c>
      <c r="B10881" s="2">
        <v>46265</v>
      </c>
      <c r="C10881">
        <v>339380.85</v>
      </c>
      <c r="D10881">
        <v>1890.92</v>
      </c>
      <c r="E10881">
        <v>376.87</v>
      </c>
      <c r="F10881">
        <v>2844.83</v>
      </c>
      <c r="G10881">
        <v>292.41000000000003</v>
      </c>
      <c r="H10881">
        <v>335866.73</v>
      </c>
      <c r="I10881">
        <v>70.34</v>
      </c>
      <c r="J10881">
        <v>6.92</v>
      </c>
      <c r="K10881">
        <v>63.42</v>
      </c>
    </row>
    <row r="10882" spans="1:11" x14ac:dyDescent="0.3">
      <c r="A10882" t="s">
        <v>947</v>
      </c>
      <c r="B10882" s="2">
        <v>46295</v>
      </c>
      <c r="C10882">
        <v>335866.73</v>
      </c>
      <c r="D10882">
        <v>1871.34</v>
      </c>
      <c r="E10882">
        <v>372.97</v>
      </c>
      <c r="F10882">
        <v>2815.37</v>
      </c>
      <c r="G10882">
        <v>289.39</v>
      </c>
      <c r="H10882">
        <v>332388.99</v>
      </c>
      <c r="I10882">
        <v>69.61</v>
      </c>
      <c r="J10882">
        <v>6.92</v>
      </c>
      <c r="K10882">
        <v>62.69</v>
      </c>
    </row>
    <row r="10883" spans="1:11" x14ac:dyDescent="0.3">
      <c r="A10883" t="s">
        <v>947</v>
      </c>
      <c r="B10883" s="2">
        <v>46326</v>
      </c>
      <c r="C10883">
        <v>332388.99</v>
      </c>
      <c r="D10883">
        <v>1851.96</v>
      </c>
      <c r="E10883">
        <v>369.11</v>
      </c>
      <c r="F10883">
        <v>2786.22</v>
      </c>
      <c r="G10883">
        <v>286.39</v>
      </c>
      <c r="H10883">
        <v>328947.27</v>
      </c>
      <c r="I10883">
        <v>68.89</v>
      </c>
      <c r="J10883">
        <v>6.92</v>
      </c>
      <c r="K10883">
        <v>61.97</v>
      </c>
    </row>
    <row r="10884" spans="1:11" x14ac:dyDescent="0.3">
      <c r="A10884" t="s">
        <v>947</v>
      </c>
      <c r="B10884" s="2">
        <v>46356</v>
      </c>
      <c r="C10884">
        <v>328947.27</v>
      </c>
      <c r="D10884">
        <v>1832.78</v>
      </c>
      <c r="E10884">
        <v>365.29</v>
      </c>
      <c r="F10884">
        <v>2757.37</v>
      </c>
      <c r="G10884">
        <v>283.42</v>
      </c>
      <c r="H10884">
        <v>325541.19</v>
      </c>
      <c r="I10884">
        <v>68.180000000000007</v>
      </c>
      <c r="J10884">
        <v>6.92</v>
      </c>
      <c r="K10884">
        <v>61.26</v>
      </c>
    </row>
    <row r="10885" spans="1:11" x14ac:dyDescent="0.3">
      <c r="A10885" t="s">
        <v>947</v>
      </c>
      <c r="B10885" s="2">
        <v>46387</v>
      </c>
      <c r="C10885">
        <v>325541.19</v>
      </c>
      <c r="D10885">
        <v>1813.81</v>
      </c>
      <c r="E10885">
        <v>361.5</v>
      </c>
      <c r="F10885">
        <v>2728.82</v>
      </c>
      <c r="G10885">
        <v>280.49</v>
      </c>
      <c r="H10885">
        <v>322170.37</v>
      </c>
      <c r="I10885">
        <v>67.47</v>
      </c>
      <c r="J10885">
        <v>6.92</v>
      </c>
      <c r="K10885">
        <v>60.55</v>
      </c>
    </row>
    <row r="10886" spans="1:11" x14ac:dyDescent="0.3">
      <c r="A10886" t="s">
        <v>948</v>
      </c>
      <c r="B10886" s="2">
        <v>46053</v>
      </c>
      <c r="C10886">
        <v>273674.31</v>
      </c>
      <c r="D10886">
        <v>1796.44</v>
      </c>
      <c r="E10886">
        <v>245.09</v>
      </c>
      <c r="F10886">
        <v>4343.62</v>
      </c>
      <c r="G10886">
        <v>623.03</v>
      </c>
      <c r="H10886">
        <v>268462.57</v>
      </c>
      <c r="I10886">
        <v>56.47</v>
      </c>
      <c r="J10886">
        <v>6.66</v>
      </c>
      <c r="K10886">
        <v>49.81</v>
      </c>
    </row>
    <row r="10887" spans="1:11" x14ac:dyDescent="0.3">
      <c r="A10887" t="s">
        <v>948</v>
      </c>
      <c r="B10887" s="2">
        <v>46081</v>
      </c>
      <c r="C10887">
        <v>268462.57</v>
      </c>
      <c r="D10887">
        <v>1762.23</v>
      </c>
      <c r="E10887">
        <v>240.42</v>
      </c>
      <c r="F10887">
        <v>4260.91</v>
      </c>
      <c r="G10887">
        <v>611.16999999999996</v>
      </c>
      <c r="H10887">
        <v>263350.07</v>
      </c>
      <c r="I10887">
        <v>55.4</v>
      </c>
      <c r="J10887">
        <v>6.66</v>
      </c>
      <c r="K10887">
        <v>48.74</v>
      </c>
    </row>
    <row r="10888" spans="1:11" x14ac:dyDescent="0.3">
      <c r="A10888" t="s">
        <v>948</v>
      </c>
      <c r="B10888" s="2">
        <v>46112</v>
      </c>
      <c r="C10888">
        <v>263350.07</v>
      </c>
      <c r="D10888">
        <v>1728.67</v>
      </c>
      <c r="E10888">
        <v>235.84</v>
      </c>
      <c r="F10888">
        <v>4179.76</v>
      </c>
      <c r="G10888">
        <v>599.53</v>
      </c>
      <c r="H10888">
        <v>258334.94</v>
      </c>
      <c r="I10888">
        <v>54.34</v>
      </c>
      <c r="J10888">
        <v>6.66</v>
      </c>
      <c r="K10888">
        <v>47.68</v>
      </c>
    </row>
    <row r="10889" spans="1:11" x14ac:dyDescent="0.3">
      <c r="A10889" t="s">
        <v>948</v>
      </c>
      <c r="B10889" s="2">
        <v>46142</v>
      </c>
      <c r="C10889">
        <v>258334.94</v>
      </c>
      <c r="D10889">
        <v>1695.75</v>
      </c>
      <c r="E10889">
        <v>231.35</v>
      </c>
      <c r="F10889">
        <v>4100.17</v>
      </c>
      <c r="G10889">
        <v>588.11</v>
      </c>
      <c r="H10889">
        <v>253415.31</v>
      </c>
      <c r="I10889">
        <v>53.31</v>
      </c>
      <c r="J10889">
        <v>6.66</v>
      </c>
      <c r="K10889">
        <v>46.65</v>
      </c>
    </row>
    <row r="10890" spans="1:11" x14ac:dyDescent="0.3">
      <c r="A10890" t="s">
        <v>948</v>
      </c>
      <c r="B10890" s="2">
        <v>46173</v>
      </c>
      <c r="C10890">
        <v>253415.31</v>
      </c>
      <c r="D10890">
        <v>1663.46</v>
      </c>
      <c r="E10890">
        <v>226.94</v>
      </c>
      <c r="F10890">
        <v>4022.08</v>
      </c>
      <c r="G10890">
        <v>576.91</v>
      </c>
      <c r="H10890">
        <v>248589.37</v>
      </c>
      <c r="I10890">
        <v>52.29</v>
      </c>
      <c r="J10890">
        <v>6.66</v>
      </c>
      <c r="K10890">
        <v>45.63</v>
      </c>
    </row>
    <row r="10891" spans="1:11" x14ac:dyDescent="0.3">
      <c r="A10891" t="s">
        <v>948</v>
      </c>
      <c r="B10891" s="2">
        <v>46203</v>
      </c>
      <c r="C10891">
        <v>248589.37</v>
      </c>
      <c r="D10891">
        <v>1631.78</v>
      </c>
      <c r="E10891">
        <v>222.62</v>
      </c>
      <c r="F10891">
        <v>3945.49</v>
      </c>
      <c r="G10891">
        <v>565.92999999999995</v>
      </c>
      <c r="H10891">
        <v>243855.33</v>
      </c>
      <c r="I10891">
        <v>51.3</v>
      </c>
      <c r="J10891">
        <v>6.66</v>
      </c>
      <c r="K10891">
        <v>44.64</v>
      </c>
    </row>
    <row r="10892" spans="1:11" x14ac:dyDescent="0.3">
      <c r="A10892" t="s">
        <v>948</v>
      </c>
      <c r="B10892" s="2">
        <v>46234</v>
      </c>
      <c r="C10892">
        <v>243855.33</v>
      </c>
      <c r="D10892">
        <v>1600.71</v>
      </c>
      <c r="E10892">
        <v>218.38</v>
      </c>
      <c r="F10892">
        <v>3870.35</v>
      </c>
      <c r="G10892">
        <v>555.15</v>
      </c>
      <c r="H10892">
        <v>239211.45</v>
      </c>
      <c r="I10892">
        <v>50.32</v>
      </c>
      <c r="J10892">
        <v>6.66</v>
      </c>
      <c r="K10892">
        <v>43.66</v>
      </c>
    </row>
    <row r="10893" spans="1:11" x14ac:dyDescent="0.3">
      <c r="A10893" t="s">
        <v>948</v>
      </c>
      <c r="B10893" s="2">
        <v>46265</v>
      </c>
      <c r="C10893">
        <v>239211.45</v>
      </c>
      <c r="D10893">
        <v>1570.22</v>
      </c>
      <c r="E10893">
        <v>214.22</v>
      </c>
      <c r="F10893">
        <v>3796.65</v>
      </c>
      <c r="G10893">
        <v>544.58000000000004</v>
      </c>
      <c r="H10893">
        <v>234656</v>
      </c>
      <c r="I10893">
        <v>49.36</v>
      </c>
      <c r="J10893">
        <v>6.66</v>
      </c>
      <c r="K10893">
        <v>42.7</v>
      </c>
    </row>
    <row r="10894" spans="1:11" x14ac:dyDescent="0.3">
      <c r="A10894" t="s">
        <v>948</v>
      </c>
      <c r="B10894" s="2">
        <v>46295</v>
      </c>
      <c r="C10894">
        <v>234656</v>
      </c>
      <c r="D10894">
        <v>1540.32</v>
      </c>
      <c r="E10894">
        <v>210.14</v>
      </c>
      <c r="F10894">
        <v>3724.34</v>
      </c>
      <c r="G10894">
        <v>534.21</v>
      </c>
      <c r="H10894">
        <v>230187.31</v>
      </c>
      <c r="I10894">
        <v>48.42</v>
      </c>
      <c r="J10894">
        <v>6.66</v>
      </c>
      <c r="K10894">
        <v>41.76</v>
      </c>
    </row>
    <row r="10895" spans="1:11" x14ac:dyDescent="0.3">
      <c r="A10895" t="s">
        <v>948</v>
      </c>
      <c r="B10895" s="2">
        <v>46326</v>
      </c>
      <c r="C10895">
        <v>230187.31</v>
      </c>
      <c r="D10895">
        <v>1510.99</v>
      </c>
      <c r="E10895">
        <v>206.14</v>
      </c>
      <c r="F10895">
        <v>3653.42</v>
      </c>
      <c r="G10895">
        <v>524.03</v>
      </c>
      <c r="H10895">
        <v>225803.71</v>
      </c>
      <c r="I10895">
        <v>47.5</v>
      </c>
      <c r="J10895">
        <v>6.66</v>
      </c>
      <c r="K10895">
        <v>40.840000000000003</v>
      </c>
    </row>
    <row r="10896" spans="1:11" x14ac:dyDescent="0.3">
      <c r="A10896" t="s">
        <v>948</v>
      </c>
      <c r="B10896" s="2">
        <v>46356</v>
      </c>
      <c r="C10896">
        <v>225803.71</v>
      </c>
      <c r="D10896">
        <v>1482.21</v>
      </c>
      <c r="E10896">
        <v>202.22</v>
      </c>
      <c r="F10896">
        <v>3583.85</v>
      </c>
      <c r="G10896">
        <v>514.04999999999995</v>
      </c>
      <c r="H10896">
        <v>221503.6</v>
      </c>
      <c r="I10896">
        <v>46.59</v>
      </c>
      <c r="J10896">
        <v>6.66</v>
      </c>
      <c r="K10896">
        <v>39.93</v>
      </c>
    </row>
    <row r="10897" spans="1:11" x14ac:dyDescent="0.3">
      <c r="A10897" t="s">
        <v>948</v>
      </c>
      <c r="B10897" s="2">
        <v>46387</v>
      </c>
      <c r="C10897">
        <v>221503.6</v>
      </c>
      <c r="D10897">
        <v>1453.99</v>
      </c>
      <c r="E10897">
        <v>198.37</v>
      </c>
      <c r="F10897">
        <v>3515.6</v>
      </c>
      <c r="G10897">
        <v>504.26</v>
      </c>
      <c r="H10897">
        <v>217285.37</v>
      </c>
      <c r="I10897">
        <v>45.71</v>
      </c>
      <c r="J10897">
        <v>6.66</v>
      </c>
      <c r="K10897">
        <v>39.049999999999997</v>
      </c>
    </row>
    <row r="10898" spans="1:11" x14ac:dyDescent="0.3">
      <c r="A10898" t="s">
        <v>949</v>
      </c>
      <c r="B10898" s="2">
        <v>46053</v>
      </c>
      <c r="C10898">
        <v>337702.82</v>
      </c>
      <c r="D10898">
        <v>1757.46</v>
      </c>
      <c r="E10898">
        <v>1785.85</v>
      </c>
      <c r="F10898">
        <v>3621.01</v>
      </c>
      <c r="G10898">
        <v>225.02</v>
      </c>
      <c r="H10898">
        <v>332070.94</v>
      </c>
      <c r="I10898">
        <v>69.77</v>
      </c>
      <c r="J10898">
        <v>12.34</v>
      </c>
      <c r="K10898">
        <v>57.42</v>
      </c>
    </row>
    <row r="10899" spans="1:11" x14ac:dyDescent="0.3">
      <c r="A10899" t="s">
        <v>949</v>
      </c>
      <c r="B10899" s="2">
        <v>46081</v>
      </c>
      <c r="C10899">
        <v>332070.94</v>
      </c>
      <c r="D10899">
        <v>1728.15</v>
      </c>
      <c r="E10899">
        <v>1756.06</v>
      </c>
      <c r="F10899">
        <v>3560.62</v>
      </c>
      <c r="G10899">
        <v>221.27</v>
      </c>
      <c r="H10899">
        <v>326532.99</v>
      </c>
      <c r="I10899">
        <v>68.599999999999994</v>
      </c>
      <c r="J10899">
        <v>12.34</v>
      </c>
      <c r="K10899">
        <v>56.26</v>
      </c>
    </row>
    <row r="10900" spans="1:11" x14ac:dyDescent="0.3">
      <c r="A10900" t="s">
        <v>949</v>
      </c>
      <c r="B10900" s="2">
        <v>46112</v>
      </c>
      <c r="C10900">
        <v>326532.99</v>
      </c>
      <c r="D10900">
        <v>1699.33</v>
      </c>
      <c r="E10900">
        <v>1726.78</v>
      </c>
      <c r="F10900">
        <v>3501.24</v>
      </c>
      <c r="G10900">
        <v>217.58</v>
      </c>
      <c r="H10900">
        <v>321087.39</v>
      </c>
      <c r="I10900">
        <v>67.459999999999994</v>
      </c>
      <c r="J10900">
        <v>12.34</v>
      </c>
      <c r="K10900">
        <v>55.12</v>
      </c>
    </row>
    <row r="10901" spans="1:11" x14ac:dyDescent="0.3">
      <c r="A10901" t="s">
        <v>949</v>
      </c>
      <c r="B10901" s="2">
        <v>46142</v>
      </c>
      <c r="C10901">
        <v>321087.39</v>
      </c>
      <c r="D10901">
        <v>1670.99</v>
      </c>
      <c r="E10901">
        <v>1697.98</v>
      </c>
      <c r="F10901">
        <v>3442.85</v>
      </c>
      <c r="G10901">
        <v>213.95</v>
      </c>
      <c r="H10901">
        <v>315732.61</v>
      </c>
      <c r="I10901">
        <v>66.34</v>
      </c>
      <c r="J10901">
        <v>12.34</v>
      </c>
      <c r="K10901">
        <v>53.99</v>
      </c>
    </row>
    <row r="10902" spans="1:11" x14ac:dyDescent="0.3">
      <c r="A10902" t="s">
        <v>949</v>
      </c>
      <c r="B10902" s="2">
        <v>46173</v>
      </c>
      <c r="C10902">
        <v>315732.61</v>
      </c>
      <c r="D10902">
        <v>1643.13</v>
      </c>
      <c r="E10902">
        <v>1669.66</v>
      </c>
      <c r="F10902">
        <v>3385.43</v>
      </c>
      <c r="G10902">
        <v>210.38</v>
      </c>
      <c r="H10902">
        <v>310467.13</v>
      </c>
      <c r="I10902">
        <v>65.23</v>
      </c>
      <c r="J10902">
        <v>12.34</v>
      </c>
      <c r="K10902">
        <v>52.89</v>
      </c>
    </row>
    <row r="10903" spans="1:11" x14ac:dyDescent="0.3">
      <c r="A10903" t="s">
        <v>949</v>
      </c>
      <c r="B10903" s="2">
        <v>46203</v>
      </c>
      <c r="C10903">
        <v>310467.13</v>
      </c>
      <c r="D10903">
        <v>1615.72</v>
      </c>
      <c r="E10903">
        <v>1641.82</v>
      </c>
      <c r="F10903">
        <v>3328.97</v>
      </c>
      <c r="G10903">
        <v>206.88</v>
      </c>
      <c r="H10903">
        <v>305289.46000000002</v>
      </c>
      <c r="I10903">
        <v>64.14</v>
      </c>
      <c r="J10903">
        <v>12.34</v>
      </c>
      <c r="K10903">
        <v>51.8</v>
      </c>
    </row>
    <row r="10904" spans="1:11" x14ac:dyDescent="0.3">
      <c r="A10904" t="s">
        <v>949</v>
      </c>
      <c r="B10904" s="2">
        <v>46234</v>
      </c>
      <c r="C10904">
        <v>305289.46000000002</v>
      </c>
      <c r="D10904">
        <v>1588.78</v>
      </c>
      <c r="E10904">
        <v>1614.44</v>
      </c>
      <c r="F10904">
        <v>3273.46</v>
      </c>
      <c r="G10904">
        <v>203.43</v>
      </c>
      <c r="H10904">
        <v>300198.14</v>
      </c>
      <c r="I10904">
        <v>63.07</v>
      </c>
      <c r="J10904">
        <v>12.34</v>
      </c>
      <c r="K10904">
        <v>50.73</v>
      </c>
    </row>
    <row r="10905" spans="1:11" x14ac:dyDescent="0.3">
      <c r="A10905" t="s">
        <v>949</v>
      </c>
      <c r="B10905" s="2">
        <v>46265</v>
      </c>
      <c r="C10905">
        <v>300198.14</v>
      </c>
      <c r="D10905">
        <v>1562.28</v>
      </c>
      <c r="E10905">
        <v>1587.51</v>
      </c>
      <c r="F10905">
        <v>3218.87</v>
      </c>
      <c r="G10905">
        <v>200.03</v>
      </c>
      <c r="H10905">
        <v>295191.73</v>
      </c>
      <c r="I10905">
        <v>62.02</v>
      </c>
      <c r="J10905">
        <v>12.34</v>
      </c>
      <c r="K10905">
        <v>49.68</v>
      </c>
    </row>
    <row r="10906" spans="1:11" x14ac:dyDescent="0.3">
      <c r="A10906" t="s">
        <v>949</v>
      </c>
      <c r="B10906" s="2">
        <v>46295</v>
      </c>
      <c r="C10906">
        <v>295191.73</v>
      </c>
      <c r="D10906">
        <v>1536.23</v>
      </c>
      <c r="E10906">
        <v>1561.04</v>
      </c>
      <c r="F10906">
        <v>3165.18</v>
      </c>
      <c r="G10906">
        <v>196.7</v>
      </c>
      <c r="H10906">
        <v>290268.81</v>
      </c>
      <c r="I10906">
        <v>60.99</v>
      </c>
      <c r="J10906">
        <v>12.34</v>
      </c>
      <c r="K10906">
        <v>48.64</v>
      </c>
    </row>
    <row r="10907" spans="1:11" x14ac:dyDescent="0.3">
      <c r="A10907" t="s">
        <v>949</v>
      </c>
      <c r="B10907" s="2">
        <v>46326</v>
      </c>
      <c r="C10907">
        <v>290268.81</v>
      </c>
      <c r="D10907">
        <v>1510.61</v>
      </c>
      <c r="E10907">
        <v>1535</v>
      </c>
      <c r="F10907">
        <v>3112.4</v>
      </c>
      <c r="G10907">
        <v>193.42</v>
      </c>
      <c r="H10907">
        <v>285427.99</v>
      </c>
      <c r="I10907">
        <v>59.97</v>
      </c>
      <c r="J10907">
        <v>12.34</v>
      </c>
      <c r="K10907">
        <v>47.63</v>
      </c>
    </row>
    <row r="10908" spans="1:11" x14ac:dyDescent="0.3">
      <c r="A10908" t="s">
        <v>949</v>
      </c>
      <c r="B10908" s="2">
        <v>46356</v>
      </c>
      <c r="C10908">
        <v>285427.99</v>
      </c>
      <c r="D10908">
        <v>1485.41</v>
      </c>
      <c r="E10908">
        <v>1509.4</v>
      </c>
      <c r="F10908">
        <v>3060.49</v>
      </c>
      <c r="G10908">
        <v>190.19</v>
      </c>
      <c r="H10908">
        <v>280667.90000000002</v>
      </c>
      <c r="I10908">
        <v>58.97</v>
      </c>
      <c r="J10908">
        <v>12.34</v>
      </c>
      <c r="K10908">
        <v>46.63</v>
      </c>
    </row>
    <row r="10909" spans="1:11" x14ac:dyDescent="0.3">
      <c r="A10909" t="s">
        <v>949</v>
      </c>
      <c r="B10909" s="2">
        <v>46387</v>
      </c>
      <c r="C10909">
        <v>280667.90000000002</v>
      </c>
      <c r="D10909">
        <v>1460.64</v>
      </c>
      <c r="E10909">
        <v>1484.23</v>
      </c>
      <c r="F10909">
        <v>3009.45</v>
      </c>
      <c r="G10909">
        <v>187.02</v>
      </c>
      <c r="H10909">
        <v>275987.19</v>
      </c>
      <c r="I10909">
        <v>57.98</v>
      </c>
      <c r="J10909">
        <v>12.34</v>
      </c>
      <c r="K10909">
        <v>45.64</v>
      </c>
    </row>
    <row r="10910" spans="1:11" x14ac:dyDescent="0.3">
      <c r="A10910" t="s">
        <v>950</v>
      </c>
      <c r="B10910" s="2">
        <v>46053</v>
      </c>
      <c r="C10910">
        <v>304510.06</v>
      </c>
      <c r="D10910">
        <v>1619.23</v>
      </c>
      <c r="E10910">
        <v>303.69</v>
      </c>
      <c r="F10910">
        <v>3460.08</v>
      </c>
      <c r="G10910">
        <v>714.81</v>
      </c>
      <c r="H10910">
        <v>300031.48</v>
      </c>
      <c r="I10910">
        <v>62.97</v>
      </c>
      <c r="J10910">
        <v>7.65</v>
      </c>
      <c r="K10910">
        <v>55.33</v>
      </c>
    </row>
    <row r="10911" spans="1:11" x14ac:dyDescent="0.3">
      <c r="A10911" t="s">
        <v>950</v>
      </c>
      <c r="B10911" s="2">
        <v>46081</v>
      </c>
      <c r="C10911">
        <v>300031.48</v>
      </c>
      <c r="D10911">
        <v>1595.42</v>
      </c>
      <c r="E10911">
        <v>299.23</v>
      </c>
      <c r="F10911">
        <v>3409.19</v>
      </c>
      <c r="G10911">
        <v>704.3</v>
      </c>
      <c r="H10911">
        <v>295618.76</v>
      </c>
      <c r="I10911">
        <v>62.05</v>
      </c>
      <c r="J10911">
        <v>7.65</v>
      </c>
      <c r="K10911">
        <v>54.4</v>
      </c>
    </row>
    <row r="10912" spans="1:11" x14ac:dyDescent="0.3">
      <c r="A10912" t="s">
        <v>950</v>
      </c>
      <c r="B10912" s="2">
        <v>46112</v>
      </c>
      <c r="C10912">
        <v>295618.76</v>
      </c>
      <c r="D10912">
        <v>1571.95</v>
      </c>
      <c r="E10912">
        <v>294.82</v>
      </c>
      <c r="F10912">
        <v>3359.05</v>
      </c>
      <c r="G10912">
        <v>693.94</v>
      </c>
      <c r="H10912">
        <v>291270.95</v>
      </c>
      <c r="I10912">
        <v>61.13</v>
      </c>
      <c r="J10912">
        <v>7.65</v>
      </c>
      <c r="K10912">
        <v>53.49</v>
      </c>
    </row>
    <row r="10913" spans="1:11" x14ac:dyDescent="0.3">
      <c r="A10913" t="s">
        <v>950</v>
      </c>
      <c r="B10913" s="2">
        <v>46142</v>
      </c>
      <c r="C10913">
        <v>291270.95</v>
      </c>
      <c r="D10913">
        <v>1548.83</v>
      </c>
      <c r="E10913">
        <v>290.49</v>
      </c>
      <c r="F10913">
        <v>3309.64</v>
      </c>
      <c r="G10913">
        <v>683.74</v>
      </c>
      <c r="H10913">
        <v>286987.08</v>
      </c>
      <c r="I10913">
        <v>60.24</v>
      </c>
      <c r="J10913">
        <v>7.65</v>
      </c>
      <c r="K10913">
        <v>52.59</v>
      </c>
    </row>
    <row r="10914" spans="1:11" x14ac:dyDescent="0.3">
      <c r="A10914" t="s">
        <v>950</v>
      </c>
      <c r="B10914" s="2">
        <v>46173</v>
      </c>
      <c r="C10914">
        <v>286987.08</v>
      </c>
      <c r="D10914">
        <v>1526.05</v>
      </c>
      <c r="E10914">
        <v>286.22000000000003</v>
      </c>
      <c r="F10914">
        <v>3260.97</v>
      </c>
      <c r="G10914">
        <v>673.68</v>
      </c>
      <c r="H10914">
        <v>282766.21999999997</v>
      </c>
      <c r="I10914">
        <v>59.35</v>
      </c>
      <c r="J10914">
        <v>7.65</v>
      </c>
      <c r="K10914">
        <v>51.7</v>
      </c>
    </row>
    <row r="10915" spans="1:11" x14ac:dyDescent="0.3">
      <c r="A10915" t="s">
        <v>950</v>
      </c>
      <c r="B10915" s="2">
        <v>46203</v>
      </c>
      <c r="C10915">
        <v>282766.21999999997</v>
      </c>
      <c r="D10915">
        <v>1503.61</v>
      </c>
      <c r="E10915">
        <v>282.01</v>
      </c>
      <c r="F10915">
        <v>3213.01</v>
      </c>
      <c r="G10915">
        <v>663.77</v>
      </c>
      <c r="H10915">
        <v>278607.44</v>
      </c>
      <c r="I10915">
        <v>58.48</v>
      </c>
      <c r="J10915">
        <v>7.65</v>
      </c>
      <c r="K10915">
        <v>50.83</v>
      </c>
    </row>
    <row r="10916" spans="1:11" x14ac:dyDescent="0.3">
      <c r="A10916" t="s">
        <v>950</v>
      </c>
      <c r="B10916" s="2">
        <v>46234</v>
      </c>
      <c r="C10916">
        <v>278607.44</v>
      </c>
      <c r="D10916">
        <v>1481.5</v>
      </c>
      <c r="E10916">
        <v>277.86</v>
      </c>
      <c r="F10916">
        <v>3165.75</v>
      </c>
      <c r="G10916">
        <v>654.01</v>
      </c>
      <c r="H10916">
        <v>274509.82</v>
      </c>
      <c r="I10916">
        <v>57.62</v>
      </c>
      <c r="J10916">
        <v>7.65</v>
      </c>
      <c r="K10916">
        <v>49.97</v>
      </c>
    </row>
    <row r="10917" spans="1:11" x14ac:dyDescent="0.3">
      <c r="A10917" t="s">
        <v>950</v>
      </c>
      <c r="B10917" s="2">
        <v>46265</v>
      </c>
      <c r="C10917">
        <v>274509.82</v>
      </c>
      <c r="D10917">
        <v>1459.71</v>
      </c>
      <c r="E10917">
        <v>273.77</v>
      </c>
      <c r="F10917">
        <v>3119.19</v>
      </c>
      <c r="G10917">
        <v>644.39</v>
      </c>
      <c r="H10917">
        <v>270472.46000000002</v>
      </c>
      <c r="I10917">
        <v>56.77</v>
      </c>
      <c r="J10917">
        <v>7.65</v>
      </c>
      <c r="K10917">
        <v>49.12</v>
      </c>
    </row>
    <row r="10918" spans="1:11" x14ac:dyDescent="0.3">
      <c r="A10918" t="s">
        <v>950</v>
      </c>
      <c r="B10918" s="2">
        <v>46295</v>
      </c>
      <c r="C10918">
        <v>270472.46000000002</v>
      </c>
      <c r="D10918">
        <v>1438.24</v>
      </c>
      <c r="E10918">
        <v>269.75</v>
      </c>
      <c r="F10918">
        <v>3073.31</v>
      </c>
      <c r="G10918">
        <v>634.91</v>
      </c>
      <c r="H10918">
        <v>266494.49</v>
      </c>
      <c r="I10918">
        <v>55.93</v>
      </c>
      <c r="J10918">
        <v>7.65</v>
      </c>
      <c r="K10918">
        <v>48.29</v>
      </c>
    </row>
    <row r="10919" spans="1:11" x14ac:dyDescent="0.3">
      <c r="A10919" t="s">
        <v>950</v>
      </c>
      <c r="B10919" s="2">
        <v>46326</v>
      </c>
      <c r="C10919">
        <v>266494.49</v>
      </c>
      <c r="D10919">
        <v>1417.08</v>
      </c>
      <c r="E10919">
        <v>265.77999999999997</v>
      </c>
      <c r="F10919">
        <v>3028.11</v>
      </c>
      <c r="G10919">
        <v>625.58000000000004</v>
      </c>
      <c r="H10919">
        <v>262575.02</v>
      </c>
      <c r="I10919">
        <v>55.11</v>
      </c>
      <c r="J10919">
        <v>7.65</v>
      </c>
      <c r="K10919">
        <v>47.47</v>
      </c>
    </row>
    <row r="10920" spans="1:11" x14ac:dyDescent="0.3">
      <c r="A10920" t="s">
        <v>950</v>
      </c>
      <c r="B10920" s="2">
        <v>46356</v>
      </c>
      <c r="C10920">
        <v>262575.02</v>
      </c>
      <c r="D10920">
        <v>1396.24</v>
      </c>
      <c r="E10920">
        <v>261.87</v>
      </c>
      <c r="F10920">
        <v>2983.58</v>
      </c>
      <c r="G10920">
        <v>616.37</v>
      </c>
      <c r="H10920">
        <v>258713.2</v>
      </c>
      <c r="I10920">
        <v>54.3</v>
      </c>
      <c r="J10920">
        <v>7.65</v>
      </c>
      <c r="K10920">
        <v>46.66</v>
      </c>
    </row>
    <row r="10921" spans="1:11" x14ac:dyDescent="0.3">
      <c r="A10921" t="s">
        <v>950</v>
      </c>
      <c r="B10921" s="2">
        <v>46387</v>
      </c>
      <c r="C10921">
        <v>258713.2</v>
      </c>
      <c r="D10921">
        <v>1375.71</v>
      </c>
      <c r="E10921">
        <v>258.02</v>
      </c>
      <c r="F10921">
        <v>2939.7</v>
      </c>
      <c r="G10921">
        <v>607.30999999999995</v>
      </c>
      <c r="H10921">
        <v>254908.17</v>
      </c>
      <c r="I10921">
        <v>53.5</v>
      </c>
      <c r="J10921">
        <v>7.65</v>
      </c>
      <c r="K10921">
        <v>45.86</v>
      </c>
    </row>
    <row r="10922" spans="1:11" x14ac:dyDescent="0.3">
      <c r="A10922" t="s">
        <v>951</v>
      </c>
      <c r="B10922" s="2">
        <v>46053</v>
      </c>
      <c r="C10922">
        <v>166882.19</v>
      </c>
      <c r="D10922">
        <v>842.48</v>
      </c>
      <c r="E10922">
        <v>170.36</v>
      </c>
      <c r="F10922">
        <v>2273.5100000000002</v>
      </c>
      <c r="G10922">
        <v>449.76</v>
      </c>
      <c r="H10922">
        <v>163988.57</v>
      </c>
      <c r="I10922">
        <v>34.47</v>
      </c>
      <c r="J10922">
        <v>7.75</v>
      </c>
      <c r="K10922">
        <v>26.72</v>
      </c>
    </row>
    <row r="10923" spans="1:11" x14ac:dyDescent="0.3">
      <c r="A10923" t="s">
        <v>951</v>
      </c>
      <c r="B10923" s="2">
        <v>46081</v>
      </c>
      <c r="C10923">
        <v>163988.57</v>
      </c>
      <c r="D10923">
        <v>827.87</v>
      </c>
      <c r="E10923">
        <v>167.4</v>
      </c>
      <c r="F10923">
        <v>2234.09</v>
      </c>
      <c r="G10923">
        <v>441.96</v>
      </c>
      <c r="H10923">
        <v>161145.12</v>
      </c>
      <c r="I10923">
        <v>33.869999999999997</v>
      </c>
      <c r="J10923">
        <v>7.75</v>
      </c>
      <c r="K10923">
        <v>26.12</v>
      </c>
    </row>
    <row r="10924" spans="1:11" x14ac:dyDescent="0.3">
      <c r="A10924" t="s">
        <v>951</v>
      </c>
      <c r="B10924" s="2">
        <v>46112</v>
      </c>
      <c r="C10924">
        <v>161145.12</v>
      </c>
      <c r="D10924">
        <v>813.51</v>
      </c>
      <c r="E10924">
        <v>164.5</v>
      </c>
      <c r="F10924">
        <v>2195.35</v>
      </c>
      <c r="G10924">
        <v>434.29</v>
      </c>
      <c r="H10924">
        <v>158350.98000000001</v>
      </c>
      <c r="I10924">
        <v>33.28</v>
      </c>
      <c r="J10924">
        <v>7.75</v>
      </c>
      <c r="K10924">
        <v>25.54</v>
      </c>
    </row>
    <row r="10925" spans="1:11" x14ac:dyDescent="0.3">
      <c r="A10925" t="s">
        <v>951</v>
      </c>
      <c r="B10925" s="2">
        <v>46142</v>
      </c>
      <c r="C10925">
        <v>158350.98000000001</v>
      </c>
      <c r="D10925">
        <v>799.41</v>
      </c>
      <c r="E10925">
        <v>161.65</v>
      </c>
      <c r="F10925">
        <v>2157.2800000000002</v>
      </c>
      <c r="G10925">
        <v>426.76</v>
      </c>
      <c r="H10925">
        <v>155605.28</v>
      </c>
      <c r="I10925">
        <v>32.700000000000003</v>
      </c>
      <c r="J10925">
        <v>7.75</v>
      </c>
      <c r="K10925">
        <v>24.96</v>
      </c>
    </row>
    <row r="10926" spans="1:11" x14ac:dyDescent="0.3">
      <c r="A10926" t="s">
        <v>951</v>
      </c>
      <c r="B10926" s="2">
        <v>46173</v>
      </c>
      <c r="C10926">
        <v>155605.28</v>
      </c>
      <c r="D10926">
        <v>785.55</v>
      </c>
      <c r="E10926">
        <v>158.84</v>
      </c>
      <c r="F10926">
        <v>2119.88</v>
      </c>
      <c r="G10926">
        <v>419.36</v>
      </c>
      <c r="H10926">
        <v>152907.20000000001</v>
      </c>
      <c r="I10926">
        <v>32.14</v>
      </c>
      <c r="J10926">
        <v>7.75</v>
      </c>
      <c r="K10926">
        <v>24.39</v>
      </c>
    </row>
    <row r="10927" spans="1:11" x14ac:dyDescent="0.3">
      <c r="A10927" t="s">
        <v>951</v>
      </c>
      <c r="B10927" s="2">
        <v>46203</v>
      </c>
      <c r="C10927">
        <v>152907.20000000001</v>
      </c>
      <c r="D10927">
        <v>771.93</v>
      </c>
      <c r="E10927">
        <v>156.09</v>
      </c>
      <c r="F10927">
        <v>2083.12</v>
      </c>
      <c r="G10927">
        <v>412.09</v>
      </c>
      <c r="H10927">
        <v>150255.89000000001</v>
      </c>
      <c r="I10927">
        <v>31.58</v>
      </c>
      <c r="J10927">
        <v>7.75</v>
      </c>
      <c r="K10927">
        <v>23.83</v>
      </c>
    </row>
    <row r="10928" spans="1:11" x14ac:dyDescent="0.3">
      <c r="A10928" t="s">
        <v>951</v>
      </c>
      <c r="B10928" s="2">
        <v>46234</v>
      </c>
      <c r="C10928">
        <v>150255.89000000001</v>
      </c>
      <c r="D10928">
        <v>758.54</v>
      </c>
      <c r="E10928">
        <v>153.38</v>
      </c>
      <c r="F10928">
        <v>2047</v>
      </c>
      <c r="G10928">
        <v>404.95</v>
      </c>
      <c r="H10928">
        <v>147650.56</v>
      </c>
      <c r="I10928">
        <v>31.03</v>
      </c>
      <c r="J10928">
        <v>7.75</v>
      </c>
      <c r="K10928">
        <v>23.29</v>
      </c>
    </row>
    <row r="10929" spans="1:11" x14ac:dyDescent="0.3">
      <c r="A10929" t="s">
        <v>951</v>
      </c>
      <c r="B10929" s="2">
        <v>46265</v>
      </c>
      <c r="C10929">
        <v>147650.56</v>
      </c>
      <c r="D10929">
        <v>745.39</v>
      </c>
      <c r="E10929">
        <v>150.72</v>
      </c>
      <c r="F10929">
        <v>2011.51</v>
      </c>
      <c r="G10929">
        <v>397.93</v>
      </c>
      <c r="H10929">
        <v>145090.4</v>
      </c>
      <c r="I10929">
        <v>30.49</v>
      </c>
      <c r="J10929">
        <v>7.75</v>
      </c>
      <c r="K10929">
        <v>22.75</v>
      </c>
    </row>
    <row r="10930" spans="1:11" x14ac:dyDescent="0.3">
      <c r="A10930" t="s">
        <v>951</v>
      </c>
      <c r="B10930" s="2">
        <v>46295</v>
      </c>
      <c r="C10930">
        <v>145090.4</v>
      </c>
      <c r="D10930">
        <v>732.46</v>
      </c>
      <c r="E10930">
        <v>148.11000000000001</v>
      </c>
      <c r="F10930">
        <v>1976.63</v>
      </c>
      <c r="G10930">
        <v>391.03</v>
      </c>
      <c r="H10930">
        <v>142574.64000000001</v>
      </c>
      <c r="I10930">
        <v>29.97</v>
      </c>
      <c r="J10930">
        <v>7.75</v>
      </c>
      <c r="K10930">
        <v>22.22</v>
      </c>
    </row>
    <row r="10931" spans="1:11" x14ac:dyDescent="0.3">
      <c r="A10931" t="s">
        <v>951</v>
      </c>
      <c r="B10931" s="2">
        <v>46326</v>
      </c>
      <c r="C10931">
        <v>142574.64000000001</v>
      </c>
      <c r="D10931">
        <v>719.76</v>
      </c>
      <c r="E10931">
        <v>145.54</v>
      </c>
      <c r="F10931">
        <v>1942.36</v>
      </c>
      <c r="G10931">
        <v>384.25</v>
      </c>
      <c r="H10931">
        <v>140102.49</v>
      </c>
      <c r="I10931">
        <v>29.45</v>
      </c>
      <c r="J10931">
        <v>7.75</v>
      </c>
      <c r="K10931">
        <v>21.7</v>
      </c>
    </row>
    <row r="10932" spans="1:11" x14ac:dyDescent="0.3">
      <c r="A10932" t="s">
        <v>951</v>
      </c>
      <c r="B10932" s="2">
        <v>46356</v>
      </c>
      <c r="C10932">
        <v>140102.49</v>
      </c>
      <c r="D10932">
        <v>707.28</v>
      </c>
      <c r="E10932">
        <v>143.02000000000001</v>
      </c>
      <c r="F10932">
        <v>1908.68</v>
      </c>
      <c r="G10932">
        <v>377.58</v>
      </c>
      <c r="H10932">
        <v>137673.21</v>
      </c>
      <c r="I10932">
        <v>28.93</v>
      </c>
      <c r="J10932">
        <v>7.75</v>
      </c>
      <c r="K10932">
        <v>21.19</v>
      </c>
    </row>
    <row r="10933" spans="1:11" x14ac:dyDescent="0.3">
      <c r="A10933" t="s">
        <v>951</v>
      </c>
      <c r="B10933" s="2">
        <v>46387</v>
      </c>
      <c r="C10933">
        <v>137673.21</v>
      </c>
      <c r="D10933">
        <v>695.02</v>
      </c>
      <c r="E10933">
        <v>140.54</v>
      </c>
      <c r="F10933">
        <v>1875.58</v>
      </c>
      <c r="G10933">
        <v>371.04</v>
      </c>
      <c r="H10933">
        <v>135286.06</v>
      </c>
      <c r="I10933">
        <v>28.43</v>
      </c>
      <c r="J10933">
        <v>7.75</v>
      </c>
      <c r="K10933">
        <v>20.69</v>
      </c>
    </row>
    <row r="10934" spans="1:11" x14ac:dyDescent="0.3">
      <c r="A10934" t="s">
        <v>952</v>
      </c>
      <c r="B10934" s="2">
        <v>46053</v>
      </c>
      <c r="C10934">
        <v>241010.13</v>
      </c>
      <c r="D10934">
        <v>1462.53</v>
      </c>
      <c r="E10934">
        <v>297.13</v>
      </c>
      <c r="F10934">
        <v>3916.61</v>
      </c>
      <c r="G10934">
        <v>506.04</v>
      </c>
      <c r="H10934">
        <v>236290.35</v>
      </c>
      <c r="I10934">
        <v>49.72</v>
      </c>
      <c r="J10934">
        <v>4.88</v>
      </c>
      <c r="K10934">
        <v>44.84</v>
      </c>
    </row>
    <row r="10935" spans="1:11" x14ac:dyDescent="0.3">
      <c r="A10935" t="s">
        <v>952</v>
      </c>
      <c r="B10935" s="2">
        <v>46081</v>
      </c>
      <c r="C10935">
        <v>236290.35</v>
      </c>
      <c r="D10935">
        <v>1433.89</v>
      </c>
      <c r="E10935">
        <v>291.31</v>
      </c>
      <c r="F10935">
        <v>3839.91</v>
      </c>
      <c r="G10935">
        <v>496.13</v>
      </c>
      <c r="H10935">
        <v>231662.99</v>
      </c>
      <c r="I10935">
        <v>48.75</v>
      </c>
      <c r="J10935">
        <v>4.88</v>
      </c>
      <c r="K10935">
        <v>43.86</v>
      </c>
    </row>
    <row r="10936" spans="1:11" x14ac:dyDescent="0.3">
      <c r="A10936" t="s">
        <v>952</v>
      </c>
      <c r="B10936" s="2">
        <v>46112</v>
      </c>
      <c r="C10936">
        <v>231662.99</v>
      </c>
      <c r="D10936">
        <v>1405.81</v>
      </c>
      <c r="E10936">
        <v>285.61</v>
      </c>
      <c r="F10936">
        <v>3764.72</v>
      </c>
      <c r="G10936">
        <v>486.41</v>
      </c>
      <c r="H10936">
        <v>227126.26</v>
      </c>
      <c r="I10936">
        <v>47.79</v>
      </c>
      <c r="J10936">
        <v>4.88</v>
      </c>
      <c r="K10936">
        <v>42.91</v>
      </c>
    </row>
    <row r="10937" spans="1:11" x14ac:dyDescent="0.3">
      <c r="A10937" t="s">
        <v>952</v>
      </c>
      <c r="B10937" s="2">
        <v>46142</v>
      </c>
      <c r="C10937">
        <v>227126.26</v>
      </c>
      <c r="D10937">
        <v>1378.28</v>
      </c>
      <c r="E10937">
        <v>280.02</v>
      </c>
      <c r="F10937">
        <v>3690.99</v>
      </c>
      <c r="G10937">
        <v>476.89</v>
      </c>
      <c r="H10937">
        <v>222678.37</v>
      </c>
      <c r="I10937">
        <v>46.85</v>
      </c>
      <c r="J10937">
        <v>4.88</v>
      </c>
      <c r="K10937">
        <v>41.97</v>
      </c>
    </row>
    <row r="10938" spans="1:11" x14ac:dyDescent="0.3">
      <c r="A10938" t="s">
        <v>952</v>
      </c>
      <c r="B10938" s="2">
        <v>46173</v>
      </c>
      <c r="C10938">
        <v>222678.37</v>
      </c>
      <c r="D10938">
        <v>1351.29</v>
      </c>
      <c r="E10938">
        <v>274.52999999999997</v>
      </c>
      <c r="F10938">
        <v>3618.71</v>
      </c>
      <c r="G10938">
        <v>467.55</v>
      </c>
      <c r="H10938">
        <v>218317.58</v>
      </c>
      <c r="I10938">
        <v>45.94</v>
      </c>
      <c r="J10938">
        <v>4.88</v>
      </c>
      <c r="K10938">
        <v>41.06</v>
      </c>
    </row>
    <row r="10939" spans="1:11" x14ac:dyDescent="0.3">
      <c r="A10939" t="s">
        <v>952</v>
      </c>
      <c r="B10939" s="2">
        <v>46203</v>
      </c>
      <c r="C10939">
        <v>218317.58</v>
      </c>
      <c r="D10939">
        <v>1324.82</v>
      </c>
      <c r="E10939">
        <v>269.16000000000003</v>
      </c>
      <c r="F10939">
        <v>3547.84</v>
      </c>
      <c r="G10939">
        <v>458.39</v>
      </c>
      <c r="H10939">
        <v>214042.19</v>
      </c>
      <c r="I10939">
        <v>45.04</v>
      </c>
      <c r="J10939">
        <v>4.88</v>
      </c>
      <c r="K10939">
        <v>40.159999999999997</v>
      </c>
    </row>
    <row r="10940" spans="1:11" x14ac:dyDescent="0.3">
      <c r="A10940" t="s">
        <v>952</v>
      </c>
      <c r="B10940" s="2">
        <v>46234</v>
      </c>
      <c r="C10940">
        <v>214042.19</v>
      </c>
      <c r="D10940">
        <v>1298.8800000000001</v>
      </c>
      <c r="E10940">
        <v>263.88</v>
      </c>
      <c r="F10940">
        <v>3478.36</v>
      </c>
      <c r="G10940">
        <v>449.41</v>
      </c>
      <c r="H10940">
        <v>209850.53</v>
      </c>
      <c r="I10940">
        <v>44.16</v>
      </c>
      <c r="J10940">
        <v>4.88</v>
      </c>
      <c r="K10940">
        <v>39.270000000000003</v>
      </c>
    </row>
    <row r="10941" spans="1:11" x14ac:dyDescent="0.3">
      <c r="A10941" t="s">
        <v>952</v>
      </c>
      <c r="B10941" s="2">
        <v>46265</v>
      </c>
      <c r="C10941">
        <v>209850.53</v>
      </c>
      <c r="D10941">
        <v>1273.44</v>
      </c>
      <c r="E10941">
        <v>258.72000000000003</v>
      </c>
      <c r="F10941">
        <v>3410.24</v>
      </c>
      <c r="G10941">
        <v>440.61</v>
      </c>
      <c r="H10941">
        <v>205740.95</v>
      </c>
      <c r="I10941">
        <v>43.29</v>
      </c>
      <c r="J10941">
        <v>4.88</v>
      </c>
      <c r="K10941">
        <v>38.409999999999997</v>
      </c>
    </row>
    <row r="10942" spans="1:11" x14ac:dyDescent="0.3">
      <c r="A10942" t="s">
        <v>952</v>
      </c>
      <c r="B10942" s="2">
        <v>46295</v>
      </c>
      <c r="C10942">
        <v>205740.95</v>
      </c>
      <c r="D10942">
        <v>1248.5</v>
      </c>
      <c r="E10942">
        <v>253.65</v>
      </c>
      <c r="F10942">
        <v>3343.46</v>
      </c>
      <c r="G10942">
        <v>431.98</v>
      </c>
      <c r="H10942">
        <v>201711.86</v>
      </c>
      <c r="I10942">
        <v>42.44</v>
      </c>
      <c r="J10942">
        <v>4.88</v>
      </c>
      <c r="K10942">
        <v>37.56</v>
      </c>
    </row>
    <row r="10943" spans="1:11" x14ac:dyDescent="0.3">
      <c r="A10943" t="s">
        <v>952</v>
      </c>
      <c r="B10943" s="2">
        <v>46326</v>
      </c>
      <c r="C10943">
        <v>201711.86</v>
      </c>
      <c r="D10943">
        <v>1224.05</v>
      </c>
      <c r="E10943">
        <v>248.68</v>
      </c>
      <c r="F10943">
        <v>3277.98</v>
      </c>
      <c r="G10943">
        <v>423.52</v>
      </c>
      <c r="H10943">
        <v>197761.67</v>
      </c>
      <c r="I10943">
        <v>41.61</v>
      </c>
      <c r="J10943">
        <v>4.88</v>
      </c>
      <c r="K10943">
        <v>36.729999999999997</v>
      </c>
    </row>
    <row r="10944" spans="1:11" x14ac:dyDescent="0.3">
      <c r="A10944" t="s">
        <v>952</v>
      </c>
      <c r="B10944" s="2">
        <v>46356</v>
      </c>
      <c r="C10944">
        <v>197761.67</v>
      </c>
      <c r="D10944">
        <v>1200.08</v>
      </c>
      <c r="E10944">
        <v>243.81</v>
      </c>
      <c r="F10944">
        <v>3213.79</v>
      </c>
      <c r="G10944">
        <v>415.23</v>
      </c>
      <c r="H10944">
        <v>193888.83</v>
      </c>
      <c r="I10944">
        <v>40.799999999999997</v>
      </c>
      <c r="J10944">
        <v>4.88</v>
      </c>
      <c r="K10944">
        <v>35.92</v>
      </c>
    </row>
    <row r="10945" spans="1:11" x14ac:dyDescent="0.3">
      <c r="A10945" t="s">
        <v>952</v>
      </c>
      <c r="B10945" s="2">
        <v>46387</v>
      </c>
      <c r="C10945">
        <v>193888.83</v>
      </c>
      <c r="D10945">
        <v>1176.58</v>
      </c>
      <c r="E10945">
        <v>239.04</v>
      </c>
      <c r="F10945">
        <v>3150.85</v>
      </c>
      <c r="G10945">
        <v>407.1</v>
      </c>
      <c r="H10945">
        <v>190091.84</v>
      </c>
      <c r="I10945">
        <v>40</v>
      </c>
      <c r="J10945">
        <v>4.88</v>
      </c>
      <c r="K10945">
        <v>35.119999999999997</v>
      </c>
    </row>
    <row r="10946" spans="1:11" x14ac:dyDescent="0.3">
      <c r="A10946" t="s">
        <v>953</v>
      </c>
      <c r="B10946" s="2">
        <v>46053</v>
      </c>
      <c r="C10946">
        <v>147025.54999999999</v>
      </c>
      <c r="D10946">
        <v>759.51</v>
      </c>
      <c r="E10946">
        <v>158.38999999999999</v>
      </c>
      <c r="F10946">
        <v>1415.08</v>
      </c>
      <c r="G10946">
        <v>400.75</v>
      </c>
      <c r="H10946">
        <v>145051.32</v>
      </c>
      <c r="I10946">
        <v>30.42</v>
      </c>
      <c r="J10946">
        <v>4.5999999999999996</v>
      </c>
      <c r="K10946">
        <v>25.83</v>
      </c>
    </row>
    <row r="10947" spans="1:11" x14ac:dyDescent="0.3">
      <c r="A10947" t="s">
        <v>953</v>
      </c>
      <c r="B10947" s="2">
        <v>46081</v>
      </c>
      <c r="C10947">
        <v>145051.32</v>
      </c>
      <c r="D10947">
        <v>749.31</v>
      </c>
      <c r="E10947">
        <v>156.27000000000001</v>
      </c>
      <c r="F10947">
        <v>1396.08</v>
      </c>
      <c r="G10947">
        <v>395.37</v>
      </c>
      <c r="H10947">
        <v>143103.60999999999</v>
      </c>
      <c r="I10947">
        <v>30.02</v>
      </c>
      <c r="J10947">
        <v>4.5999999999999996</v>
      </c>
      <c r="K10947">
        <v>25.42</v>
      </c>
    </row>
    <row r="10948" spans="1:11" x14ac:dyDescent="0.3">
      <c r="A10948" t="s">
        <v>953</v>
      </c>
      <c r="B10948" s="2">
        <v>46112</v>
      </c>
      <c r="C10948">
        <v>143103.60999999999</v>
      </c>
      <c r="D10948">
        <v>739.25</v>
      </c>
      <c r="E10948">
        <v>154.16999999999999</v>
      </c>
      <c r="F10948">
        <v>1377.34</v>
      </c>
      <c r="G10948">
        <v>390.06</v>
      </c>
      <c r="H10948">
        <v>141182.04</v>
      </c>
      <c r="I10948">
        <v>29.61</v>
      </c>
      <c r="J10948">
        <v>4.5999999999999996</v>
      </c>
      <c r="K10948">
        <v>25.02</v>
      </c>
    </row>
    <row r="10949" spans="1:11" x14ac:dyDescent="0.3">
      <c r="A10949" t="s">
        <v>953</v>
      </c>
      <c r="B10949" s="2">
        <v>46142</v>
      </c>
      <c r="C10949">
        <v>141182.04</v>
      </c>
      <c r="D10949">
        <v>729.32</v>
      </c>
      <c r="E10949">
        <v>152.1</v>
      </c>
      <c r="F10949">
        <v>1358.84</v>
      </c>
      <c r="G10949">
        <v>384.82</v>
      </c>
      <c r="H10949">
        <v>139286.28</v>
      </c>
      <c r="I10949">
        <v>29.22</v>
      </c>
      <c r="J10949">
        <v>4.5999999999999996</v>
      </c>
      <c r="K10949">
        <v>24.62</v>
      </c>
    </row>
    <row r="10950" spans="1:11" x14ac:dyDescent="0.3">
      <c r="A10950" t="s">
        <v>953</v>
      </c>
      <c r="B10950" s="2">
        <v>46173</v>
      </c>
      <c r="C10950">
        <v>139286.28</v>
      </c>
      <c r="D10950">
        <v>719.53</v>
      </c>
      <c r="E10950">
        <v>150.05000000000001</v>
      </c>
      <c r="F10950">
        <v>1340.59</v>
      </c>
      <c r="G10950">
        <v>379.66</v>
      </c>
      <c r="H10950">
        <v>137415.98000000001</v>
      </c>
      <c r="I10950">
        <v>28.82</v>
      </c>
      <c r="J10950">
        <v>4.5999999999999996</v>
      </c>
      <c r="K10950">
        <v>24.23</v>
      </c>
    </row>
    <row r="10951" spans="1:11" x14ac:dyDescent="0.3">
      <c r="A10951" t="s">
        <v>953</v>
      </c>
      <c r="B10951" s="2">
        <v>46203</v>
      </c>
      <c r="C10951">
        <v>137415.98000000001</v>
      </c>
      <c r="D10951">
        <v>709.87</v>
      </c>
      <c r="E10951">
        <v>148.04</v>
      </c>
      <c r="F10951">
        <v>1322.59</v>
      </c>
      <c r="G10951">
        <v>374.56</v>
      </c>
      <c r="H10951">
        <v>135570.79</v>
      </c>
      <c r="I10951">
        <v>28.44</v>
      </c>
      <c r="J10951">
        <v>4.5999999999999996</v>
      </c>
      <c r="K10951">
        <v>23.84</v>
      </c>
    </row>
    <row r="10952" spans="1:11" x14ac:dyDescent="0.3">
      <c r="A10952" t="s">
        <v>953</v>
      </c>
      <c r="B10952" s="2">
        <v>46234</v>
      </c>
      <c r="C10952">
        <v>135570.79</v>
      </c>
      <c r="D10952">
        <v>700.34</v>
      </c>
      <c r="E10952">
        <v>146.05000000000001</v>
      </c>
      <c r="F10952">
        <v>1304.83</v>
      </c>
      <c r="G10952">
        <v>369.53</v>
      </c>
      <c r="H10952">
        <v>133750.38</v>
      </c>
      <c r="I10952">
        <v>28.05</v>
      </c>
      <c r="J10952">
        <v>4.5999999999999996</v>
      </c>
      <c r="K10952">
        <v>23.46</v>
      </c>
    </row>
    <row r="10953" spans="1:11" x14ac:dyDescent="0.3">
      <c r="A10953" t="s">
        <v>953</v>
      </c>
      <c r="B10953" s="2">
        <v>46265</v>
      </c>
      <c r="C10953">
        <v>133750.38</v>
      </c>
      <c r="D10953">
        <v>690.93</v>
      </c>
      <c r="E10953">
        <v>144.09</v>
      </c>
      <c r="F10953">
        <v>1287.31</v>
      </c>
      <c r="G10953">
        <v>364.57</v>
      </c>
      <c r="H10953">
        <v>131954.41</v>
      </c>
      <c r="I10953">
        <v>27.68</v>
      </c>
      <c r="J10953">
        <v>4.5999999999999996</v>
      </c>
      <c r="K10953">
        <v>23.08</v>
      </c>
    </row>
    <row r="10954" spans="1:11" x14ac:dyDescent="0.3">
      <c r="A10954" t="s">
        <v>953</v>
      </c>
      <c r="B10954" s="2">
        <v>46295</v>
      </c>
      <c r="C10954">
        <v>131954.41</v>
      </c>
      <c r="D10954">
        <v>681.65</v>
      </c>
      <c r="E10954">
        <v>142.16</v>
      </c>
      <c r="F10954">
        <v>1270.03</v>
      </c>
      <c r="G10954">
        <v>359.67</v>
      </c>
      <c r="H10954">
        <v>130182.55</v>
      </c>
      <c r="I10954">
        <v>27.31</v>
      </c>
      <c r="J10954">
        <v>4.5999999999999996</v>
      </c>
      <c r="K10954">
        <v>22.71</v>
      </c>
    </row>
    <row r="10955" spans="1:11" x14ac:dyDescent="0.3">
      <c r="A10955" t="s">
        <v>953</v>
      </c>
      <c r="B10955" s="2">
        <v>46326</v>
      </c>
      <c r="C10955">
        <v>130182.55</v>
      </c>
      <c r="D10955">
        <v>672.5</v>
      </c>
      <c r="E10955">
        <v>140.25</v>
      </c>
      <c r="F10955">
        <v>1252.97</v>
      </c>
      <c r="G10955">
        <v>354.84</v>
      </c>
      <c r="H10955">
        <v>128434.49</v>
      </c>
      <c r="I10955">
        <v>26.94</v>
      </c>
      <c r="J10955">
        <v>4.5999999999999996</v>
      </c>
      <c r="K10955">
        <v>22.34</v>
      </c>
    </row>
    <row r="10956" spans="1:11" x14ac:dyDescent="0.3">
      <c r="A10956" t="s">
        <v>953</v>
      </c>
      <c r="B10956" s="2">
        <v>46356</v>
      </c>
      <c r="C10956">
        <v>128434.49</v>
      </c>
      <c r="D10956">
        <v>663.47</v>
      </c>
      <c r="E10956">
        <v>138.36000000000001</v>
      </c>
      <c r="F10956">
        <v>1236.1500000000001</v>
      </c>
      <c r="G10956">
        <v>350.08</v>
      </c>
      <c r="H10956">
        <v>126709.9</v>
      </c>
      <c r="I10956">
        <v>26.58</v>
      </c>
      <c r="J10956">
        <v>4.5999999999999996</v>
      </c>
      <c r="K10956">
        <v>21.98</v>
      </c>
    </row>
    <row r="10957" spans="1:11" x14ac:dyDescent="0.3">
      <c r="A10957" t="s">
        <v>953</v>
      </c>
      <c r="B10957" s="2">
        <v>46387</v>
      </c>
      <c r="C10957">
        <v>126709.9</v>
      </c>
      <c r="D10957">
        <v>654.55999999999995</v>
      </c>
      <c r="E10957">
        <v>136.51</v>
      </c>
      <c r="F10957">
        <v>1219.55</v>
      </c>
      <c r="G10957">
        <v>345.38</v>
      </c>
      <c r="H10957">
        <v>125008.47</v>
      </c>
      <c r="I10957">
        <v>26.22</v>
      </c>
      <c r="J10957">
        <v>4.5999999999999996</v>
      </c>
      <c r="K10957">
        <v>21.62</v>
      </c>
    </row>
    <row r="10958" spans="1:11" x14ac:dyDescent="0.3">
      <c r="A10958" t="s">
        <v>954</v>
      </c>
      <c r="B10958" s="2">
        <v>46053</v>
      </c>
      <c r="C10958">
        <v>558503.06000000006</v>
      </c>
      <c r="D10958">
        <v>2852.55</v>
      </c>
      <c r="E10958">
        <v>774.82</v>
      </c>
      <c r="F10958">
        <v>2740.44</v>
      </c>
      <c r="G10958">
        <v>341.1</v>
      </c>
      <c r="H10958">
        <v>554646.68999999994</v>
      </c>
      <c r="I10958">
        <v>139.13999999999999</v>
      </c>
      <c r="J10958">
        <v>7.06</v>
      </c>
      <c r="K10958">
        <v>132.09</v>
      </c>
    </row>
    <row r="10959" spans="1:11" x14ac:dyDescent="0.3">
      <c r="A10959" t="s">
        <v>954</v>
      </c>
      <c r="B10959" s="2">
        <v>46081</v>
      </c>
      <c r="C10959">
        <v>554646.68999999994</v>
      </c>
      <c r="D10959">
        <v>2832.86</v>
      </c>
      <c r="E10959">
        <v>769.47</v>
      </c>
      <c r="F10959">
        <v>2721.52</v>
      </c>
      <c r="G10959">
        <v>338.75</v>
      </c>
      <c r="H10959">
        <v>550816.94999999995</v>
      </c>
      <c r="I10959">
        <v>138.18</v>
      </c>
      <c r="J10959">
        <v>7.06</v>
      </c>
      <c r="K10959">
        <v>131.12</v>
      </c>
    </row>
    <row r="10960" spans="1:11" x14ac:dyDescent="0.3">
      <c r="A10960" t="s">
        <v>954</v>
      </c>
      <c r="B10960" s="2">
        <v>46112</v>
      </c>
      <c r="C10960">
        <v>550816.94999999995</v>
      </c>
      <c r="D10960">
        <v>2813.3</v>
      </c>
      <c r="E10960">
        <v>764.16</v>
      </c>
      <c r="F10960">
        <v>2702.73</v>
      </c>
      <c r="G10960">
        <v>336.41</v>
      </c>
      <c r="H10960">
        <v>547013.65</v>
      </c>
      <c r="I10960">
        <v>137.22999999999999</v>
      </c>
      <c r="J10960">
        <v>7.06</v>
      </c>
      <c r="K10960">
        <v>130.16999999999999</v>
      </c>
    </row>
    <row r="10961" spans="1:11" x14ac:dyDescent="0.3">
      <c r="A10961" t="s">
        <v>954</v>
      </c>
      <c r="B10961" s="2">
        <v>46142</v>
      </c>
      <c r="C10961">
        <v>547013.65</v>
      </c>
      <c r="D10961">
        <v>2793.87</v>
      </c>
      <c r="E10961">
        <v>758.88</v>
      </c>
      <c r="F10961">
        <v>2684.07</v>
      </c>
      <c r="G10961">
        <v>334.09</v>
      </c>
      <c r="H10961">
        <v>543236.61</v>
      </c>
      <c r="I10961">
        <v>136.28</v>
      </c>
      <c r="J10961">
        <v>7.06</v>
      </c>
      <c r="K10961">
        <v>129.22</v>
      </c>
    </row>
    <row r="10962" spans="1:11" x14ac:dyDescent="0.3">
      <c r="A10962" t="s">
        <v>954</v>
      </c>
      <c r="B10962" s="2">
        <v>46173</v>
      </c>
      <c r="C10962">
        <v>543236.61</v>
      </c>
      <c r="D10962">
        <v>2774.58</v>
      </c>
      <c r="E10962">
        <v>753.64</v>
      </c>
      <c r="F10962">
        <v>2665.54</v>
      </c>
      <c r="G10962">
        <v>331.78</v>
      </c>
      <c r="H10962">
        <v>539485.66</v>
      </c>
      <c r="I10962">
        <v>135.34</v>
      </c>
      <c r="J10962">
        <v>7.06</v>
      </c>
      <c r="K10962">
        <v>128.28</v>
      </c>
    </row>
    <row r="10963" spans="1:11" x14ac:dyDescent="0.3">
      <c r="A10963" t="s">
        <v>954</v>
      </c>
      <c r="B10963" s="2">
        <v>46203</v>
      </c>
      <c r="C10963">
        <v>539485.66</v>
      </c>
      <c r="D10963">
        <v>2755.42</v>
      </c>
      <c r="E10963">
        <v>748.44</v>
      </c>
      <c r="F10963">
        <v>2647.13</v>
      </c>
      <c r="G10963">
        <v>329.49</v>
      </c>
      <c r="H10963">
        <v>535760.6</v>
      </c>
      <c r="I10963">
        <v>134.41</v>
      </c>
      <c r="J10963">
        <v>7.06</v>
      </c>
      <c r="K10963">
        <v>127.35</v>
      </c>
    </row>
    <row r="10964" spans="1:11" x14ac:dyDescent="0.3">
      <c r="A10964" t="s">
        <v>954</v>
      </c>
      <c r="B10964" s="2">
        <v>46234</v>
      </c>
      <c r="C10964">
        <v>535760.6</v>
      </c>
      <c r="D10964">
        <v>2736.4</v>
      </c>
      <c r="E10964">
        <v>743.27</v>
      </c>
      <c r="F10964">
        <v>2628.85</v>
      </c>
      <c r="G10964">
        <v>327.20999999999998</v>
      </c>
      <c r="H10964">
        <v>532061.26</v>
      </c>
      <c r="I10964">
        <v>133.47999999999999</v>
      </c>
      <c r="J10964">
        <v>7.06</v>
      </c>
      <c r="K10964">
        <v>126.42</v>
      </c>
    </row>
    <row r="10965" spans="1:11" x14ac:dyDescent="0.3">
      <c r="A10965" t="s">
        <v>954</v>
      </c>
      <c r="B10965" s="2">
        <v>46265</v>
      </c>
      <c r="C10965">
        <v>532061.26</v>
      </c>
      <c r="D10965">
        <v>2717.5</v>
      </c>
      <c r="E10965">
        <v>738.14</v>
      </c>
      <c r="F10965">
        <v>2610.6999999999998</v>
      </c>
      <c r="G10965">
        <v>324.95999999999998</v>
      </c>
      <c r="H10965">
        <v>528387.47</v>
      </c>
      <c r="I10965">
        <v>132.56</v>
      </c>
      <c r="J10965">
        <v>7.06</v>
      </c>
      <c r="K10965">
        <v>125.5</v>
      </c>
    </row>
    <row r="10966" spans="1:11" x14ac:dyDescent="0.3">
      <c r="A10966" t="s">
        <v>954</v>
      </c>
      <c r="B10966" s="2">
        <v>46295</v>
      </c>
      <c r="C10966">
        <v>528387.47</v>
      </c>
      <c r="D10966">
        <v>2698.74</v>
      </c>
      <c r="E10966">
        <v>733.04</v>
      </c>
      <c r="F10966">
        <v>2592.67</v>
      </c>
      <c r="G10966">
        <v>322.70999999999998</v>
      </c>
      <c r="H10966">
        <v>524739.04</v>
      </c>
      <c r="I10966">
        <v>131.63999999999999</v>
      </c>
      <c r="J10966">
        <v>7.06</v>
      </c>
      <c r="K10966">
        <v>124.58</v>
      </c>
    </row>
    <row r="10967" spans="1:11" x14ac:dyDescent="0.3">
      <c r="A10967" t="s">
        <v>954</v>
      </c>
      <c r="B10967" s="2">
        <v>46326</v>
      </c>
      <c r="C10967">
        <v>524739.04</v>
      </c>
      <c r="D10967">
        <v>2680.1</v>
      </c>
      <c r="E10967">
        <v>727.98</v>
      </c>
      <c r="F10967">
        <v>2574.77</v>
      </c>
      <c r="G10967">
        <v>320.48</v>
      </c>
      <c r="H10967">
        <v>521115.81</v>
      </c>
      <c r="I10967">
        <v>130.72999999999999</v>
      </c>
      <c r="J10967">
        <v>7.06</v>
      </c>
      <c r="K10967">
        <v>123.67</v>
      </c>
    </row>
    <row r="10968" spans="1:11" x14ac:dyDescent="0.3">
      <c r="A10968" t="s">
        <v>954</v>
      </c>
      <c r="B10968" s="2">
        <v>46356</v>
      </c>
      <c r="C10968">
        <v>521115.81</v>
      </c>
      <c r="D10968">
        <v>2661.6</v>
      </c>
      <c r="E10968">
        <v>722.95</v>
      </c>
      <c r="F10968">
        <v>2556.9899999999998</v>
      </c>
      <c r="G10968">
        <v>318.27</v>
      </c>
      <c r="H10968">
        <v>517517.59</v>
      </c>
      <c r="I10968">
        <v>129.83000000000001</v>
      </c>
      <c r="J10968">
        <v>7.06</v>
      </c>
      <c r="K10968">
        <v>122.77</v>
      </c>
    </row>
    <row r="10969" spans="1:11" x14ac:dyDescent="0.3">
      <c r="A10969" t="s">
        <v>954</v>
      </c>
      <c r="B10969" s="2">
        <v>46387</v>
      </c>
      <c r="C10969">
        <v>517517.59</v>
      </c>
      <c r="D10969">
        <v>2643.22</v>
      </c>
      <c r="E10969">
        <v>717.96</v>
      </c>
      <c r="F10969">
        <v>2539.34</v>
      </c>
      <c r="G10969">
        <v>316.07</v>
      </c>
      <c r="H10969">
        <v>513944.22</v>
      </c>
      <c r="I10969">
        <v>128.93</v>
      </c>
      <c r="J10969">
        <v>7.06</v>
      </c>
      <c r="K10969">
        <v>121.87</v>
      </c>
    </row>
    <row r="10970" spans="1:11" x14ac:dyDescent="0.3">
      <c r="A10970" t="s">
        <v>955</v>
      </c>
      <c r="B10970" s="2">
        <v>46053</v>
      </c>
      <c r="C10970">
        <v>617599.98</v>
      </c>
      <c r="D10970">
        <v>3521.35</v>
      </c>
      <c r="E10970">
        <v>561.30999999999995</v>
      </c>
      <c r="F10970">
        <v>6258.7</v>
      </c>
      <c r="G10970">
        <v>919.23</v>
      </c>
      <c r="H10970">
        <v>609860.74</v>
      </c>
      <c r="I10970">
        <v>127.86</v>
      </c>
      <c r="J10970">
        <v>4.87</v>
      </c>
      <c r="K10970">
        <v>122.99</v>
      </c>
    </row>
    <row r="10971" spans="1:11" x14ac:dyDescent="0.3">
      <c r="A10971" t="s">
        <v>955</v>
      </c>
      <c r="B10971" s="2">
        <v>46081</v>
      </c>
      <c r="C10971">
        <v>609860.74</v>
      </c>
      <c r="D10971">
        <v>3477.22</v>
      </c>
      <c r="E10971">
        <v>554.28</v>
      </c>
      <c r="F10971">
        <v>6180.27</v>
      </c>
      <c r="G10971">
        <v>907.71</v>
      </c>
      <c r="H10971">
        <v>602218.47</v>
      </c>
      <c r="I10971">
        <v>126.26</v>
      </c>
      <c r="J10971">
        <v>4.87</v>
      </c>
      <c r="K10971">
        <v>121.39</v>
      </c>
    </row>
    <row r="10972" spans="1:11" x14ac:dyDescent="0.3">
      <c r="A10972" t="s">
        <v>955</v>
      </c>
      <c r="B10972" s="2">
        <v>46112</v>
      </c>
      <c r="C10972">
        <v>602218.47</v>
      </c>
      <c r="D10972">
        <v>3433.65</v>
      </c>
      <c r="E10972">
        <v>547.33000000000004</v>
      </c>
      <c r="F10972">
        <v>6102.83</v>
      </c>
      <c r="G10972">
        <v>896.34</v>
      </c>
      <c r="H10972">
        <v>594671.98</v>
      </c>
      <c r="I10972">
        <v>124.68</v>
      </c>
      <c r="J10972">
        <v>4.87</v>
      </c>
      <c r="K10972">
        <v>119.81</v>
      </c>
    </row>
    <row r="10973" spans="1:11" x14ac:dyDescent="0.3">
      <c r="A10973" t="s">
        <v>955</v>
      </c>
      <c r="B10973" s="2">
        <v>46142</v>
      </c>
      <c r="C10973">
        <v>594671.98</v>
      </c>
      <c r="D10973">
        <v>3390.62</v>
      </c>
      <c r="E10973">
        <v>540.47</v>
      </c>
      <c r="F10973">
        <v>6026.35</v>
      </c>
      <c r="G10973">
        <v>885.11</v>
      </c>
      <c r="H10973">
        <v>587220.05000000005</v>
      </c>
      <c r="I10973">
        <v>123.11</v>
      </c>
      <c r="J10973">
        <v>4.87</v>
      </c>
      <c r="K10973">
        <v>118.24</v>
      </c>
    </row>
    <row r="10974" spans="1:11" x14ac:dyDescent="0.3">
      <c r="A10974" t="s">
        <v>955</v>
      </c>
      <c r="B10974" s="2">
        <v>46173</v>
      </c>
      <c r="C10974">
        <v>587220.05000000005</v>
      </c>
      <c r="D10974">
        <v>3348.13</v>
      </c>
      <c r="E10974">
        <v>533.70000000000005</v>
      </c>
      <c r="F10974">
        <v>5950.83</v>
      </c>
      <c r="G10974">
        <v>874.02</v>
      </c>
      <c r="H10974">
        <v>579861.5</v>
      </c>
      <c r="I10974">
        <v>121.57</v>
      </c>
      <c r="J10974">
        <v>4.87</v>
      </c>
      <c r="K10974">
        <v>116.7</v>
      </c>
    </row>
    <row r="10975" spans="1:11" x14ac:dyDescent="0.3">
      <c r="A10975" t="s">
        <v>955</v>
      </c>
      <c r="B10975" s="2">
        <v>46203</v>
      </c>
      <c r="C10975">
        <v>579861.5</v>
      </c>
      <c r="D10975">
        <v>3306.18</v>
      </c>
      <c r="E10975">
        <v>527.01</v>
      </c>
      <c r="F10975">
        <v>5876.26</v>
      </c>
      <c r="G10975">
        <v>863.06</v>
      </c>
      <c r="H10975">
        <v>572595.16</v>
      </c>
      <c r="I10975">
        <v>120.05</v>
      </c>
      <c r="J10975">
        <v>4.87</v>
      </c>
      <c r="K10975">
        <v>115.18</v>
      </c>
    </row>
    <row r="10976" spans="1:11" x14ac:dyDescent="0.3">
      <c r="A10976" t="s">
        <v>955</v>
      </c>
      <c r="B10976" s="2">
        <v>46234</v>
      </c>
      <c r="C10976">
        <v>572595.16</v>
      </c>
      <c r="D10976">
        <v>3264.75</v>
      </c>
      <c r="E10976">
        <v>520.41</v>
      </c>
      <c r="F10976">
        <v>5802.63</v>
      </c>
      <c r="G10976">
        <v>852.25</v>
      </c>
      <c r="H10976">
        <v>565419.88</v>
      </c>
      <c r="I10976">
        <v>118.54</v>
      </c>
      <c r="J10976">
        <v>4.87</v>
      </c>
      <c r="K10976">
        <v>113.67</v>
      </c>
    </row>
    <row r="10977" spans="1:11" x14ac:dyDescent="0.3">
      <c r="A10977" t="s">
        <v>955</v>
      </c>
      <c r="B10977" s="2">
        <v>46265</v>
      </c>
      <c r="C10977">
        <v>565419.88</v>
      </c>
      <c r="D10977">
        <v>3223.84</v>
      </c>
      <c r="E10977">
        <v>513.89</v>
      </c>
      <c r="F10977">
        <v>5729.91</v>
      </c>
      <c r="G10977">
        <v>841.57</v>
      </c>
      <c r="H10977">
        <v>558334.52</v>
      </c>
      <c r="I10977">
        <v>117.06</v>
      </c>
      <c r="J10977">
        <v>4.87</v>
      </c>
      <c r="K10977">
        <v>112.19</v>
      </c>
    </row>
    <row r="10978" spans="1:11" x14ac:dyDescent="0.3">
      <c r="A10978" t="s">
        <v>955</v>
      </c>
      <c r="B10978" s="2">
        <v>46295</v>
      </c>
      <c r="C10978">
        <v>558334.52</v>
      </c>
      <c r="D10978">
        <v>3183.44</v>
      </c>
      <c r="E10978">
        <v>507.45</v>
      </c>
      <c r="F10978">
        <v>5658.11</v>
      </c>
      <c r="G10978">
        <v>831.02</v>
      </c>
      <c r="H10978">
        <v>551337.93999999994</v>
      </c>
      <c r="I10978">
        <v>115.59</v>
      </c>
      <c r="J10978">
        <v>4.87</v>
      </c>
      <c r="K10978">
        <v>110.72</v>
      </c>
    </row>
    <row r="10979" spans="1:11" x14ac:dyDescent="0.3">
      <c r="A10979" t="s">
        <v>955</v>
      </c>
      <c r="B10979" s="2">
        <v>46326</v>
      </c>
      <c r="C10979">
        <v>551337.93999999994</v>
      </c>
      <c r="D10979">
        <v>3143.55</v>
      </c>
      <c r="E10979">
        <v>501.09</v>
      </c>
      <c r="F10979">
        <v>5587.21</v>
      </c>
      <c r="G10979">
        <v>820.61</v>
      </c>
      <c r="H10979">
        <v>544429.03</v>
      </c>
      <c r="I10979">
        <v>114.14</v>
      </c>
      <c r="J10979">
        <v>4.87</v>
      </c>
      <c r="K10979">
        <v>109.27</v>
      </c>
    </row>
    <row r="10980" spans="1:11" x14ac:dyDescent="0.3">
      <c r="A10980" t="s">
        <v>955</v>
      </c>
      <c r="B10980" s="2">
        <v>46356</v>
      </c>
      <c r="C10980">
        <v>544429.03</v>
      </c>
      <c r="D10980">
        <v>3104.15</v>
      </c>
      <c r="E10980">
        <v>494.81</v>
      </c>
      <c r="F10980">
        <v>5517.19</v>
      </c>
      <c r="G10980">
        <v>810.33</v>
      </c>
      <c r="H10980">
        <v>537606.71</v>
      </c>
      <c r="I10980">
        <v>112.71</v>
      </c>
      <c r="J10980">
        <v>4.87</v>
      </c>
      <c r="K10980">
        <v>107.84</v>
      </c>
    </row>
    <row r="10981" spans="1:11" x14ac:dyDescent="0.3">
      <c r="A10981" t="s">
        <v>955</v>
      </c>
      <c r="B10981" s="2">
        <v>46387</v>
      </c>
      <c r="C10981">
        <v>537606.71</v>
      </c>
      <c r="D10981">
        <v>3065.25</v>
      </c>
      <c r="E10981">
        <v>488.61</v>
      </c>
      <c r="F10981">
        <v>5448.06</v>
      </c>
      <c r="G10981">
        <v>800.17</v>
      </c>
      <c r="H10981">
        <v>530869.87</v>
      </c>
      <c r="I10981">
        <v>111.3</v>
      </c>
      <c r="J10981">
        <v>4.87</v>
      </c>
      <c r="K10981">
        <v>106.43</v>
      </c>
    </row>
    <row r="10982" spans="1:11" x14ac:dyDescent="0.3">
      <c r="A10982" t="s">
        <v>956</v>
      </c>
      <c r="B10982" s="2">
        <v>46053</v>
      </c>
      <c r="C10982">
        <v>334177.78999999998</v>
      </c>
      <c r="D10982">
        <v>1652.79</v>
      </c>
      <c r="E10982">
        <v>368.47</v>
      </c>
      <c r="F10982">
        <v>4335.53</v>
      </c>
      <c r="G10982">
        <v>449.12</v>
      </c>
      <c r="H10982">
        <v>329024.65999999997</v>
      </c>
      <c r="I10982">
        <v>69.08</v>
      </c>
      <c r="J10982">
        <v>17.64</v>
      </c>
      <c r="K10982">
        <v>51.44</v>
      </c>
    </row>
    <row r="10983" spans="1:11" x14ac:dyDescent="0.3">
      <c r="A10983" t="s">
        <v>956</v>
      </c>
      <c r="B10983" s="2">
        <v>46081</v>
      </c>
      <c r="C10983">
        <v>329024.65999999997</v>
      </c>
      <c r="D10983">
        <v>1627.3</v>
      </c>
      <c r="E10983">
        <v>362.79</v>
      </c>
      <c r="F10983">
        <v>4268.67</v>
      </c>
      <c r="G10983">
        <v>442.2</v>
      </c>
      <c r="H10983">
        <v>323951</v>
      </c>
      <c r="I10983">
        <v>68.02</v>
      </c>
      <c r="J10983">
        <v>17.64</v>
      </c>
      <c r="K10983">
        <v>50.38</v>
      </c>
    </row>
    <row r="10984" spans="1:11" x14ac:dyDescent="0.3">
      <c r="A10984" t="s">
        <v>956</v>
      </c>
      <c r="B10984" s="2">
        <v>46112</v>
      </c>
      <c r="C10984">
        <v>323951</v>
      </c>
      <c r="D10984">
        <v>1602.21</v>
      </c>
      <c r="E10984">
        <v>357.2</v>
      </c>
      <c r="F10984">
        <v>4202.8500000000004</v>
      </c>
      <c r="G10984">
        <v>435.38</v>
      </c>
      <c r="H10984">
        <v>318955.58</v>
      </c>
      <c r="I10984">
        <v>66.97</v>
      </c>
      <c r="J10984">
        <v>17.64</v>
      </c>
      <c r="K10984">
        <v>49.33</v>
      </c>
    </row>
    <row r="10985" spans="1:11" x14ac:dyDescent="0.3">
      <c r="A10985" t="s">
        <v>956</v>
      </c>
      <c r="B10985" s="2">
        <v>46142</v>
      </c>
      <c r="C10985">
        <v>318955.58</v>
      </c>
      <c r="D10985">
        <v>1577.5</v>
      </c>
      <c r="E10985">
        <v>351.69</v>
      </c>
      <c r="F10985">
        <v>4138.04</v>
      </c>
      <c r="G10985">
        <v>428.66</v>
      </c>
      <c r="H10985">
        <v>314037.18</v>
      </c>
      <c r="I10985">
        <v>65.94</v>
      </c>
      <c r="J10985">
        <v>17.64</v>
      </c>
      <c r="K10985">
        <v>48.29</v>
      </c>
    </row>
    <row r="10986" spans="1:11" x14ac:dyDescent="0.3">
      <c r="A10986" t="s">
        <v>956</v>
      </c>
      <c r="B10986" s="2">
        <v>46173</v>
      </c>
      <c r="C10986">
        <v>314037.18</v>
      </c>
      <c r="D10986">
        <v>1553.18</v>
      </c>
      <c r="E10986">
        <v>346.27</v>
      </c>
      <c r="F10986">
        <v>4074.23</v>
      </c>
      <c r="G10986">
        <v>422.05</v>
      </c>
      <c r="H10986">
        <v>309194.63</v>
      </c>
      <c r="I10986">
        <v>64.92</v>
      </c>
      <c r="J10986">
        <v>17.64</v>
      </c>
      <c r="K10986">
        <v>47.28</v>
      </c>
    </row>
    <row r="10987" spans="1:11" x14ac:dyDescent="0.3">
      <c r="A10987" t="s">
        <v>956</v>
      </c>
      <c r="B10987" s="2">
        <v>46203</v>
      </c>
      <c r="C10987">
        <v>309194.63</v>
      </c>
      <c r="D10987">
        <v>1529.23</v>
      </c>
      <c r="E10987">
        <v>340.93</v>
      </c>
      <c r="F10987">
        <v>4011.41</v>
      </c>
      <c r="G10987">
        <v>415.55</v>
      </c>
      <c r="H10987">
        <v>304426.75</v>
      </c>
      <c r="I10987">
        <v>63.92</v>
      </c>
      <c r="J10987">
        <v>17.64</v>
      </c>
      <c r="K10987">
        <v>46.28</v>
      </c>
    </row>
    <row r="10988" spans="1:11" x14ac:dyDescent="0.3">
      <c r="A10988" t="s">
        <v>956</v>
      </c>
      <c r="B10988" s="2">
        <v>46234</v>
      </c>
      <c r="C10988">
        <v>304426.75</v>
      </c>
      <c r="D10988">
        <v>1505.64</v>
      </c>
      <c r="E10988">
        <v>335.67</v>
      </c>
      <c r="F10988">
        <v>3949.55</v>
      </c>
      <c r="G10988">
        <v>409.14</v>
      </c>
      <c r="H10988">
        <v>299732.40000000002</v>
      </c>
      <c r="I10988">
        <v>62.93</v>
      </c>
      <c r="J10988">
        <v>17.64</v>
      </c>
      <c r="K10988">
        <v>45.29</v>
      </c>
    </row>
    <row r="10989" spans="1:11" x14ac:dyDescent="0.3">
      <c r="A10989" t="s">
        <v>956</v>
      </c>
      <c r="B10989" s="2">
        <v>46265</v>
      </c>
      <c r="C10989">
        <v>299732.40000000002</v>
      </c>
      <c r="D10989">
        <v>1482.43</v>
      </c>
      <c r="E10989">
        <v>330.49</v>
      </c>
      <c r="F10989">
        <v>3888.64</v>
      </c>
      <c r="G10989">
        <v>402.83</v>
      </c>
      <c r="H10989">
        <v>295110.43</v>
      </c>
      <c r="I10989">
        <v>61.96</v>
      </c>
      <c r="J10989">
        <v>17.64</v>
      </c>
      <c r="K10989">
        <v>44.32</v>
      </c>
    </row>
    <row r="10990" spans="1:11" x14ac:dyDescent="0.3">
      <c r="A10990" t="s">
        <v>956</v>
      </c>
      <c r="B10990" s="2">
        <v>46295</v>
      </c>
      <c r="C10990">
        <v>295110.43</v>
      </c>
      <c r="D10990">
        <v>1459.57</v>
      </c>
      <c r="E10990">
        <v>325.39999999999998</v>
      </c>
      <c r="F10990">
        <v>3828.68</v>
      </c>
      <c r="G10990">
        <v>396.62</v>
      </c>
      <c r="H10990">
        <v>290559.74</v>
      </c>
      <c r="I10990">
        <v>61.01</v>
      </c>
      <c r="J10990">
        <v>17.64</v>
      </c>
      <c r="K10990">
        <v>43.36</v>
      </c>
    </row>
    <row r="10991" spans="1:11" x14ac:dyDescent="0.3">
      <c r="A10991" t="s">
        <v>956</v>
      </c>
      <c r="B10991" s="2">
        <v>46326</v>
      </c>
      <c r="C10991">
        <v>290559.74</v>
      </c>
      <c r="D10991">
        <v>1437.06</v>
      </c>
      <c r="E10991">
        <v>320.38</v>
      </c>
      <c r="F10991">
        <v>3769.64</v>
      </c>
      <c r="G10991">
        <v>390.5</v>
      </c>
      <c r="H10991">
        <v>286079.21999999997</v>
      </c>
      <c r="I10991">
        <v>60.07</v>
      </c>
      <c r="J10991">
        <v>17.64</v>
      </c>
      <c r="K10991">
        <v>42.42</v>
      </c>
    </row>
    <row r="10992" spans="1:11" x14ac:dyDescent="0.3">
      <c r="A10992" t="s">
        <v>956</v>
      </c>
      <c r="B10992" s="2">
        <v>46356</v>
      </c>
      <c r="C10992">
        <v>286079.21999999997</v>
      </c>
      <c r="D10992">
        <v>1414.9</v>
      </c>
      <c r="E10992">
        <v>315.44</v>
      </c>
      <c r="F10992">
        <v>3711.51</v>
      </c>
      <c r="G10992">
        <v>384.48</v>
      </c>
      <c r="H10992">
        <v>281667.78999999998</v>
      </c>
      <c r="I10992">
        <v>59.14</v>
      </c>
      <c r="J10992">
        <v>17.64</v>
      </c>
      <c r="K10992">
        <v>41.5</v>
      </c>
    </row>
    <row r="10993" spans="1:11" x14ac:dyDescent="0.3">
      <c r="A10993" t="s">
        <v>956</v>
      </c>
      <c r="B10993" s="2">
        <v>46387</v>
      </c>
      <c r="C10993">
        <v>281667.78999999998</v>
      </c>
      <c r="D10993">
        <v>1393.08</v>
      </c>
      <c r="E10993">
        <v>310.58</v>
      </c>
      <c r="F10993">
        <v>3654.28</v>
      </c>
      <c r="G10993">
        <v>378.55</v>
      </c>
      <c r="H10993">
        <v>277324.38</v>
      </c>
      <c r="I10993">
        <v>58.23</v>
      </c>
      <c r="J10993">
        <v>17.64</v>
      </c>
      <c r="K10993">
        <v>40.590000000000003</v>
      </c>
    </row>
    <row r="10994" spans="1:11" x14ac:dyDescent="0.3">
      <c r="A10994" t="s">
        <v>957</v>
      </c>
      <c r="B10994" s="2">
        <v>46053</v>
      </c>
      <c r="C10994">
        <v>463236.73</v>
      </c>
      <c r="D10994">
        <v>2090.36</v>
      </c>
      <c r="E10994">
        <v>629.62</v>
      </c>
      <c r="F10994">
        <v>5548.44</v>
      </c>
      <c r="G10994">
        <v>946.35</v>
      </c>
      <c r="H10994">
        <v>456112.32</v>
      </c>
      <c r="I10994">
        <v>95.77</v>
      </c>
      <c r="J10994">
        <v>5.77</v>
      </c>
      <c r="K10994">
        <v>90</v>
      </c>
    </row>
    <row r="10995" spans="1:11" x14ac:dyDescent="0.3">
      <c r="A10995" t="s">
        <v>957</v>
      </c>
      <c r="B10995" s="2">
        <v>46081</v>
      </c>
      <c r="C10995">
        <v>456112.32</v>
      </c>
      <c r="D10995">
        <v>2058.21</v>
      </c>
      <c r="E10995">
        <v>619.94000000000005</v>
      </c>
      <c r="F10995">
        <v>5463.11</v>
      </c>
      <c r="G10995">
        <v>931.8</v>
      </c>
      <c r="H10995">
        <v>449097.47</v>
      </c>
      <c r="I10995">
        <v>94.29</v>
      </c>
      <c r="J10995">
        <v>5.77</v>
      </c>
      <c r="K10995">
        <v>88.52</v>
      </c>
    </row>
    <row r="10996" spans="1:11" x14ac:dyDescent="0.3">
      <c r="A10996" t="s">
        <v>957</v>
      </c>
      <c r="B10996" s="2">
        <v>46112</v>
      </c>
      <c r="C10996">
        <v>449097.47</v>
      </c>
      <c r="D10996">
        <v>2026.55</v>
      </c>
      <c r="E10996">
        <v>610.4</v>
      </c>
      <c r="F10996">
        <v>5379.09</v>
      </c>
      <c r="G10996">
        <v>917.47</v>
      </c>
      <c r="H10996">
        <v>442190.51</v>
      </c>
      <c r="I10996">
        <v>92.84</v>
      </c>
      <c r="J10996">
        <v>5.77</v>
      </c>
      <c r="K10996">
        <v>87.07</v>
      </c>
    </row>
    <row r="10997" spans="1:11" x14ac:dyDescent="0.3">
      <c r="A10997" t="s">
        <v>957</v>
      </c>
      <c r="B10997" s="2">
        <v>46142</v>
      </c>
      <c r="C10997">
        <v>442190.51</v>
      </c>
      <c r="D10997">
        <v>1995.38</v>
      </c>
      <c r="E10997">
        <v>601.01</v>
      </c>
      <c r="F10997">
        <v>5296.36</v>
      </c>
      <c r="G10997">
        <v>903.36</v>
      </c>
      <c r="H10997">
        <v>435389.78</v>
      </c>
      <c r="I10997">
        <v>91.41</v>
      </c>
      <c r="J10997">
        <v>5.77</v>
      </c>
      <c r="K10997">
        <v>85.65</v>
      </c>
    </row>
    <row r="10998" spans="1:11" x14ac:dyDescent="0.3">
      <c r="A10998" t="s">
        <v>957</v>
      </c>
      <c r="B10998" s="2">
        <v>46173</v>
      </c>
      <c r="C10998">
        <v>435389.78</v>
      </c>
      <c r="D10998">
        <v>1964.7</v>
      </c>
      <c r="E10998">
        <v>591.77</v>
      </c>
      <c r="F10998">
        <v>5214.8999999999996</v>
      </c>
      <c r="G10998">
        <v>889.47</v>
      </c>
      <c r="H10998">
        <v>428693.64</v>
      </c>
      <c r="I10998">
        <v>90.01</v>
      </c>
      <c r="J10998">
        <v>5.77</v>
      </c>
      <c r="K10998">
        <v>84.24</v>
      </c>
    </row>
    <row r="10999" spans="1:11" x14ac:dyDescent="0.3">
      <c r="A10999" t="s">
        <v>957</v>
      </c>
      <c r="B10999" s="2">
        <v>46203</v>
      </c>
      <c r="C10999">
        <v>428693.64</v>
      </c>
      <c r="D10999">
        <v>1934.48</v>
      </c>
      <c r="E10999">
        <v>582.66999999999996</v>
      </c>
      <c r="F10999">
        <v>5134.7</v>
      </c>
      <c r="G10999">
        <v>875.79</v>
      </c>
      <c r="H10999">
        <v>422100.49</v>
      </c>
      <c r="I10999">
        <v>88.62</v>
      </c>
      <c r="J10999">
        <v>5.77</v>
      </c>
      <c r="K10999">
        <v>82.86</v>
      </c>
    </row>
    <row r="11000" spans="1:11" x14ac:dyDescent="0.3">
      <c r="A11000" t="s">
        <v>957</v>
      </c>
      <c r="B11000" s="2">
        <v>46234</v>
      </c>
      <c r="C11000">
        <v>422100.49</v>
      </c>
      <c r="D11000">
        <v>1904.73</v>
      </c>
      <c r="E11000">
        <v>573.71</v>
      </c>
      <c r="F11000">
        <v>5055.7299999999996</v>
      </c>
      <c r="G11000">
        <v>862.32</v>
      </c>
      <c r="H11000">
        <v>415608.73</v>
      </c>
      <c r="I11000">
        <v>87.26</v>
      </c>
      <c r="J11000">
        <v>5.77</v>
      </c>
      <c r="K11000">
        <v>81.489999999999995</v>
      </c>
    </row>
    <row r="11001" spans="1:11" x14ac:dyDescent="0.3">
      <c r="A11001" t="s">
        <v>957</v>
      </c>
      <c r="B11001" s="2">
        <v>46265</v>
      </c>
      <c r="C11001">
        <v>415608.73</v>
      </c>
      <c r="D11001">
        <v>1875.43</v>
      </c>
      <c r="E11001">
        <v>564.88</v>
      </c>
      <c r="F11001">
        <v>4977.97</v>
      </c>
      <c r="G11001">
        <v>849.05</v>
      </c>
      <c r="H11001">
        <v>409216.82</v>
      </c>
      <c r="I11001">
        <v>85.92</v>
      </c>
      <c r="J11001">
        <v>5.77</v>
      </c>
      <c r="K11001">
        <v>80.150000000000006</v>
      </c>
    </row>
    <row r="11002" spans="1:11" x14ac:dyDescent="0.3">
      <c r="A11002" t="s">
        <v>957</v>
      </c>
      <c r="B11002" s="2">
        <v>46295</v>
      </c>
      <c r="C11002">
        <v>409216.82</v>
      </c>
      <c r="D11002">
        <v>1846.59</v>
      </c>
      <c r="E11002">
        <v>556.20000000000005</v>
      </c>
      <c r="F11002">
        <v>4901.42</v>
      </c>
      <c r="G11002">
        <v>836</v>
      </c>
      <c r="H11002">
        <v>402923.21</v>
      </c>
      <c r="I11002">
        <v>84.6</v>
      </c>
      <c r="J11002">
        <v>5.77</v>
      </c>
      <c r="K11002">
        <v>78.83</v>
      </c>
    </row>
    <row r="11003" spans="1:11" x14ac:dyDescent="0.3">
      <c r="A11003" t="s">
        <v>957</v>
      </c>
      <c r="B11003" s="2">
        <v>46326</v>
      </c>
      <c r="C11003">
        <v>402923.21</v>
      </c>
      <c r="D11003">
        <v>1818.19</v>
      </c>
      <c r="E11003">
        <v>547.64</v>
      </c>
      <c r="F11003">
        <v>4826.03</v>
      </c>
      <c r="G11003">
        <v>823.14</v>
      </c>
      <c r="H11003">
        <v>396726.4</v>
      </c>
      <c r="I11003">
        <v>83.3</v>
      </c>
      <c r="J11003">
        <v>5.77</v>
      </c>
      <c r="K11003">
        <v>77.53</v>
      </c>
    </row>
    <row r="11004" spans="1:11" x14ac:dyDescent="0.3">
      <c r="A11004" t="s">
        <v>957</v>
      </c>
      <c r="B11004" s="2">
        <v>46356</v>
      </c>
      <c r="C11004">
        <v>396726.4</v>
      </c>
      <c r="D11004">
        <v>1790.23</v>
      </c>
      <c r="E11004">
        <v>539.22</v>
      </c>
      <c r="F11004">
        <v>4751.8100000000004</v>
      </c>
      <c r="G11004">
        <v>810.48</v>
      </c>
      <c r="H11004">
        <v>390624.89</v>
      </c>
      <c r="I11004">
        <v>82.02</v>
      </c>
      <c r="J11004">
        <v>5.77</v>
      </c>
      <c r="K11004">
        <v>76.25</v>
      </c>
    </row>
    <row r="11005" spans="1:11" x14ac:dyDescent="0.3">
      <c r="A11005" t="s">
        <v>957</v>
      </c>
      <c r="B11005" s="2">
        <v>46387</v>
      </c>
      <c r="C11005">
        <v>390624.89</v>
      </c>
      <c r="D11005">
        <v>1762.69</v>
      </c>
      <c r="E11005">
        <v>530.92999999999995</v>
      </c>
      <c r="F11005">
        <v>4678.7299999999996</v>
      </c>
      <c r="G11005">
        <v>798.01</v>
      </c>
      <c r="H11005">
        <v>384617.22</v>
      </c>
      <c r="I11005">
        <v>80.75</v>
      </c>
      <c r="J11005">
        <v>5.77</v>
      </c>
      <c r="K11005">
        <v>74.989999999999995</v>
      </c>
    </row>
    <row r="11006" spans="1:11" x14ac:dyDescent="0.3">
      <c r="A11006" t="s">
        <v>958</v>
      </c>
      <c r="B11006" s="2">
        <v>46053</v>
      </c>
      <c r="C11006">
        <v>288341.68</v>
      </c>
      <c r="D11006">
        <v>1639.46</v>
      </c>
      <c r="E11006">
        <v>693.32</v>
      </c>
      <c r="F11006">
        <v>3411.5</v>
      </c>
      <c r="G11006">
        <v>345.58</v>
      </c>
      <c r="H11006">
        <v>283891.28000000003</v>
      </c>
      <c r="I11006">
        <v>59.61</v>
      </c>
      <c r="J11006">
        <v>7.28</v>
      </c>
      <c r="K11006">
        <v>52.33</v>
      </c>
    </row>
    <row r="11007" spans="1:11" x14ac:dyDescent="0.3">
      <c r="A11007" t="s">
        <v>958</v>
      </c>
      <c r="B11007" s="2">
        <v>46081</v>
      </c>
      <c r="C11007">
        <v>283891.28000000003</v>
      </c>
      <c r="D11007">
        <v>1614.16</v>
      </c>
      <c r="E11007">
        <v>682.62</v>
      </c>
      <c r="F11007">
        <v>3358.84</v>
      </c>
      <c r="G11007">
        <v>340.25</v>
      </c>
      <c r="H11007">
        <v>279509.57</v>
      </c>
      <c r="I11007">
        <v>58.69</v>
      </c>
      <c r="J11007">
        <v>7.28</v>
      </c>
      <c r="K11007">
        <v>51.41</v>
      </c>
    </row>
    <row r="11008" spans="1:11" x14ac:dyDescent="0.3">
      <c r="A11008" t="s">
        <v>958</v>
      </c>
      <c r="B11008" s="2">
        <v>46112</v>
      </c>
      <c r="C11008">
        <v>279509.57</v>
      </c>
      <c r="D11008">
        <v>1589.24</v>
      </c>
      <c r="E11008">
        <v>672.09</v>
      </c>
      <c r="F11008">
        <v>3307</v>
      </c>
      <c r="G11008">
        <v>335</v>
      </c>
      <c r="H11008">
        <v>275195.48</v>
      </c>
      <c r="I11008">
        <v>57.78</v>
      </c>
      <c r="J11008">
        <v>7.28</v>
      </c>
      <c r="K11008">
        <v>50.5</v>
      </c>
    </row>
    <row r="11009" spans="1:11" x14ac:dyDescent="0.3">
      <c r="A11009" t="s">
        <v>958</v>
      </c>
      <c r="B11009" s="2">
        <v>46142</v>
      </c>
      <c r="C11009">
        <v>275195.48</v>
      </c>
      <c r="D11009">
        <v>1564.72</v>
      </c>
      <c r="E11009">
        <v>661.71</v>
      </c>
      <c r="F11009">
        <v>3255.96</v>
      </c>
      <c r="G11009">
        <v>329.83</v>
      </c>
      <c r="H11009">
        <v>270947.99</v>
      </c>
      <c r="I11009">
        <v>56.89</v>
      </c>
      <c r="J11009">
        <v>7.28</v>
      </c>
      <c r="K11009">
        <v>49.61</v>
      </c>
    </row>
    <row r="11010" spans="1:11" x14ac:dyDescent="0.3">
      <c r="A11010" t="s">
        <v>958</v>
      </c>
      <c r="B11010" s="2">
        <v>46173</v>
      </c>
      <c r="C11010">
        <v>270947.99</v>
      </c>
      <c r="D11010">
        <v>1540.57</v>
      </c>
      <c r="E11010">
        <v>651.5</v>
      </c>
      <c r="F11010">
        <v>3205.7</v>
      </c>
      <c r="G11010">
        <v>324.74</v>
      </c>
      <c r="H11010">
        <v>266766.05</v>
      </c>
      <c r="I11010">
        <v>56.01</v>
      </c>
      <c r="J11010">
        <v>7.28</v>
      </c>
      <c r="K11010">
        <v>48.73</v>
      </c>
    </row>
    <row r="11011" spans="1:11" x14ac:dyDescent="0.3">
      <c r="A11011" t="s">
        <v>958</v>
      </c>
      <c r="B11011" s="2">
        <v>46203</v>
      </c>
      <c r="C11011">
        <v>266766.05</v>
      </c>
      <c r="D11011">
        <v>1516.79</v>
      </c>
      <c r="E11011">
        <v>641.44000000000005</v>
      </c>
      <c r="F11011">
        <v>3156.23</v>
      </c>
      <c r="G11011">
        <v>319.72000000000003</v>
      </c>
      <c r="H11011">
        <v>262648.65000000002</v>
      </c>
      <c r="I11011">
        <v>55.15</v>
      </c>
      <c r="J11011">
        <v>7.28</v>
      </c>
      <c r="K11011">
        <v>47.87</v>
      </c>
    </row>
    <row r="11012" spans="1:11" x14ac:dyDescent="0.3">
      <c r="A11012" t="s">
        <v>958</v>
      </c>
      <c r="B11012" s="2">
        <v>46234</v>
      </c>
      <c r="C11012">
        <v>262648.65000000002</v>
      </c>
      <c r="D11012">
        <v>1493.38</v>
      </c>
      <c r="E11012">
        <v>631.54</v>
      </c>
      <c r="F11012">
        <v>3107.51</v>
      </c>
      <c r="G11012">
        <v>314.79000000000002</v>
      </c>
      <c r="H11012">
        <v>258594.81</v>
      </c>
      <c r="I11012">
        <v>54.3</v>
      </c>
      <c r="J11012">
        <v>7.28</v>
      </c>
      <c r="K11012">
        <v>47.01</v>
      </c>
    </row>
    <row r="11013" spans="1:11" x14ac:dyDescent="0.3">
      <c r="A11013" t="s">
        <v>958</v>
      </c>
      <c r="B11013" s="2">
        <v>46265</v>
      </c>
      <c r="C11013">
        <v>258594.81</v>
      </c>
      <c r="D11013">
        <v>1470.33</v>
      </c>
      <c r="E11013">
        <v>621.79999999999995</v>
      </c>
      <c r="F11013">
        <v>3059.55</v>
      </c>
      <c r="G11013">
        <v>309.93</v>
      </c>
      <c r="H11013">
        <v>254603.53</v>
      </c>
      <c r="I11013">
        <v>53.46</v>
      </c>
      <c r="J11013">
        <v>7.28</v>
      </c>
      <c r="K11013">
        <v>46.18</v>
      </c>
    </row>
    <row r="11014" spans="1:11" x14ac:dyDescent="0.3">
      <c r="A11014" t="s">
        <v>958</v>
      </c>
      <c r="B11014" s="2">
        <v>46295</v>
      </c>
      <c r="C11014">
        <v>254603.53</v>
      </c>
      <c r="D11014">
        <v>1447.63</v>
      </c>
      <c r="E11014">
        <v>612.20000000000005</v>
      </c>
      <c r="F11014">
        <v>3012.33</v>
      </c>
      <c r="G11014">
        <v>305.14999999999998</v>
      </c>
      <c r="H11014">
        <v>250673.86</v>
      </c>
      <c r="I11014">
        <v>52.63</v>
      </c>
      <c r="J11014">
        <v>7.28</v>
      </c>
      <c r="K11014">
        <v>45.35</v>
      </c>
    </row>
    <row r="11015" spans="1:11" x14ac:dyDescent="0.3">
      <c r="A11015" t="s">
        <v>958</v>
      </c>
      <c r="B11015" s="2">
        <v>46326</v>
      </c>
      <c r="C11015">
        <v>250673.86</v>
      </c>
      <c r="D11015">
        <v>1425.29</v>
      </c>
      <c r="E11015">
        <v>602.75</v>
      </c>
      <c r="F11015">
        <v>2965.83</v>
      </c>
      <c r="G11015">
        <v>300.44</v>
      </c>
      <c r="H11015">
        <v>246804.84</v>
      </c>
      <c r="I11015">
        <v>51.82</v>
      </c>
      <c r="J11015">
        <v>7.28</v>
      </c>
      <c r="K11015">
        <v>44.54</v>
      </c>
    </row>
    <row r="11016" spans="1:11" x14ac:dyDescent="0.3">
      <c r="A11016" t="s">
        <v>958</v>
      </c>
      <c r="B11016" s="2">
        <v>46356</v>
      </c>
      <c r="C11016">
        <v>246804.84</v>
      </c>
      <c r="D11016">
        <v>1403.29</v>
      </c>
      <c r="E11016">
        <v>593.45000000000005</v>
      </c>
      <c r="F11016">
        <v>2920.06</v>
      </c>
      <c r="G11016">
        <v>295.8</v>
      </c>
      <c r="H11016">
        <v>242995.54</v>
      </c>
      <c r="I11016">
        <v>51.02</v>
      </c>
      <c r="J11016">
        <v>7.28</v>
      </c>
      <c r="K11016">
        <v>43.74</v>
      </c>
    </row>
    <row r="11017" spans="1:11" x14ac:dyDescent="0.3">
      <c r="A11017" t="s">
        <v>958</v>
      </c>
      <c r="B11017" s="2">
        <v>46387</v>
      </c>
      <c r="C11017">
        <v>242995.54</v>
      </c>
      <c r="D11017">
        <v>1381.63</v>
      </c>
      <c r="E11017">
        <v>584.29</v>
      </c>
      <c r="F11017">
        <v>2874.99</v>
      </c>
      <c r="G11017">
        <v>291.23</v>
      </c>
      <c r="H11017">
        <v>239245.03</v>
      </c>
      <c r="I11017">
        <v>50.23</v>
      </c>
      <c r="J11017">
        <v>7.28</v>
      </c>
      <c r="K11017">
        <v>42.95</v>
      </c>
    </row>
    <row r="11018" spans="1:11" x14ac:dyDescent="0.3">
      <c r="A11018" t="s">
        <v>959</v>
      </c>
      <c r="B11018" s="2">
        <v>46053</v>
      </c>
      <c r="C11018">
        <v>405382.97</v>
      </c>
      <c r="D11018">
        <v>1981.31</v>
      </c>
      <c r="E11018">
        <v>616.54999999999995</v>
      </c>
      <c r="F11018">
        <v>2795.89</v>
      </c>
      <c r="G11018">
        <v>355.43</v>
      </c>
      <c r="H11018">
        <v>401615.09</v>
      </c>
      <c r="I11018">
        <v>84.06</v>
      </c>
      <c r="J11018">
        <v>7.24</v>
      </c>
      <c r="K11018">
        <v>76.819999999999993</v>
      </c>
    </row>
    <row r="11019" spans="1:11" x14ac:dyDescent="0.3">
      <c r="A11019" t="s">
        <v>959</v>
      </c>
      <c r="B11019" s="2">
        <v>46081</v>
      </c>
      <c r="C11019">
        <v>401615.09</v>
      </c>
      <c r="D11019">
        <v>1962.89</v>
      </c>
      <c r="E11019">
        <v>610.82000000000005</v>
      </c>
      <c r="F11019">
        <v>2769.91</v>
      </c>
      <c r="G11019">
        <v>352.13</v>
      </c>
      <c r="H11019">
        <v>397882.23</v>
      </c>
      <c r="I11019">
        <v>83.28</v>
      </c>
      <c r="J11019">
        <v>7.24</v>
      </c>
      <c r="K11019">
        <v>76.040000000000006</v>
      </c>
    </row>
    <row r="11020" spans="1:11" x14ac:dyDescent="0.3">
      <c r="A11020" t="s">
        <v>959</v>
      </c>
      <c r="B11020" s="2">
        <v>46112</v>
      </c>
      <c r="C11020">
        <v>397882.23</v>
      </c>
      <c r="D11020">
        <v>1944.65</v>
      </c>
      <c r="E11020">
        <v>605.14</v>
      </c>
      <c r="F11020">
        <v>2744.16</v>
      </c>
      <c r="G11020">
        <v>348.86</v>
      </c>
      <c r="H11020">
        <v>394184.06</v>
      </c>
      <c r="I11020">
        <v>82.51</v>
      </c>
      <c r="J11020">
        <v>7.24</v>
      </c>
      <c r="K11020">
        <v>75.27</v>
      </c>
    </row>
    <row r="11021" spans="1:11" x14ac:dyDescent="0.3">
      <c r="A11021" t="s">
        <v>959</v>
      </c>
      <c r="B11021" s="2">
        <v>46142</v>
      </c>
      <c r="C11021">
        <v>394184.06</v>
      </c>
      <c r="D11021">
        <v>1926.57</v>
      </c>
      <c r="E11021">
        <v>599.52</v>
      </c>
      <c r="F11021">
        <v>2718.66</v>
      </c>
      <c r="G11021">
        <v>345.62</v>
      </c>
      <c r="H11021">
        <v>390520.27</v>
      </c>
      <c r="I11021">
        <v>81.739999999999995</v>
      </c>
      <c r="J11021">
        <v>7.24</v>
      </c>
      <c r="K11021">
        <v>74.5</v>
      </c>
    </row>
    <row r="11022" spans="1:11" x14ac:dyDescent="0.3">
      <c r="A11022" t="s">
        <v>959</v>
      </c>
      <c r="B11022" s="2">
        <v>46173</v>
      </c>
      <c r="C11022">
        <v>390520.27</v>
      </c>
      <c r="D11022">
        <v>1908.67</v>
      </c>
      <c r="E11022">
        <v>593.95000000000005</v>
      </c>
      <c r="F11022">
        <v>2693.39</v>
      </c>
      <c r="G11022">
        <v>342.4</v>
      </c>
      <c r="H11022">
        <v>386890.54</v>
      </c>
      <c r="I11022">
        <v>80.98</v>
      </c>
      <c r="J11022">
        <v>7.24</v>
      </c>
      <c r="K11022">
        <v>73.739999999999995</v>
      </c>
    </row>
    <row r="11023" spans="1:11" x14ac:dyDescent="0.3">
      <c r="A11023" t="s">
        <v>959</v>
      </c>
      <c r="B11023" s="2">
        <v>46203</v>
      </c>
      <c r="C11023">
        <v>386890.54</v>
      </c>
      <c r="D11023">
        <v>1890.93</v>
      </c>
      <c r="E11023">
        <v>588.42999999999995</v>
      </c>
      <c r="F11023">
        <v>2668.35</v>
      </c>
      <c r="G11023">
        <v>339.22</v>
      </c>
      <c r="H11023">
        <v>383294.54</v>
      </c>
      <c r="I11023">
        <v>80.23</v>
      </c>
      <c r="J11023">
        <v>7.24</v>
      </c>
      <c r="K11023">
        <v>72.989999999999995</v>
      </c>
    </row>
    <row r="11024" spans="1:11" x14ac:dyDescent="0.3">
      <c r="A11024" t="s">
        <v>959</v>
      </c>
      <c r="B11024" s="2">
        <v>46234</v>
      </c>
      <c r="C11024">
        <v>383294.54</v>
      </c>
      <c r="D11024">
        <v>1873.35</v>
      </c>
      <c r="E11024">
        <v>582.96</v>
      </c>
      <c r="F11024">
        <v>2643.55</v>
      </c>
      <c r="G11024">
        <v>336.07</v>
      </c>
      <c r="H11024">
        <v>379731.96</v>
      </c>
      <c r="I11024">
        <v>79.48</v>
      </c>
      <c r="J11024">
        <v>7.24</v>
      </c>
      <c r="K11024">
        <v>72.239999999999995</v>
      </c>
    </row>
    <row r="11025" spans="1:11" x14ac:dyDescent="0.3">
      <c r="A11025" t="s">
        <v>959</v>
      </c>
      <c r="B11025" s="2">
        <v>46265</v>
      </c>
      <c r="C11025">
        <v>379731.96</v>
      </c>
      <c r="D11025">
        <v>1855.94</v>
      </c>
      <c r="E11025">
        <v>577.54</v>
      </c>
      <c r="F11025">
        <v>2618.98</v>
      </c>
      <c r="G11025">
        <v>332.94</v>
      </c>
      <c r="H11025">
        <v>376202.49</v>
      </c>
      <c r="I11025">
        <v>78.739999999999995</v>
      </c>
      <c r="J11025">
        <v>7.24</v>
      </c>
      <c r="K11025">
        <v>71.5</v>
      </c>
    </row>
    <row r="11026" spans="1:11" x14ac:dyDescent="0.3">
      <c r="A11026" t="s">
        <v>959</v>
      </c>
      <c r="B11026" s="2">
        <v>46295</v>
      </c>
      <c r="C11026">
        <v>376202.49</v>
      </c>
      <c r="D11026">
        <v>1838.69</v>
      </c>
      <c r="E11026">
        <v>572.16999999999996</v>
      </c>
      <c r="F11026">
        <v>2594.64</v>
      </c>
      <c r="G11026">
        <v>329.85</v>
      </c>
      <c r="H11026">
        <v>372705.83</v>
      </c>
      <c r="I11026">
        <v>78.010000000000005</v>
      </c>
      <c r="J11026">
        <v>7.24</v>
      </c>
      <c r="K11026">
        <v>70.77</v>
      </c>
    </row>
    <row r="11027" spans="1:11" x14ac:dyDescent="0.3">
      <c r="A11027" t="s">
        <v>959</v>
      </c>
      <c r="B11027" s="2">
        <v>46326</v>
      </c>
      <c r="C11027">
        <v>372705.83</v>
      </c>
      <c r="D11027">
        <v>1821.6</v>
      </c>
      <c r="E11027">
        <v>566.85</v>
      </c>
      <c r="F11027">
        <v>2570.52</v>
      </c>
      <c r="G11027">
        <v>326.77999999999997</v>
      </c>
      <c r="H11027">
        <v>369241.67</v>
      </c>
      <c r="I11027">
        <v>77.290000000000006</v>
      </c>
      <c r="J11027">
        <v>7.24</v>
      </c>
      <c r="K11027">
        <v>70.05</v>
      </c>
    </row>
    <row r="11028" spans="1:11" x14ac:dyDescent="0.3">
      <c r="A11028" t="s">
        <v>959</v>
      </c>
      <c r="B11028" s="2">
        <v>46356</v>
      </c>
      <c r="C11028">
        <v>369241.67</v>
      </c>
      <c r="D11028">
        <v>1804.67</v>
      </c>
      <c r="E11028">
        <v>561.58000000000004</v>
      </c>
      <c r="F11028">
        <v>2546.63</v>
      </c>
      <c r="G11028">
        <v>323.75</v>
      </c>
      <c r="H11028">
        <v>365809.71</v>
      </c>
      <c r="I11028">
        <v>76.569999999999993</v>
      </c>
      <c r="J11028">
        <v>7.24</v>
      </c>
      <c r="K11028">
        <v>69.33</v>
      </c>
    </row>
    <row r="11029" spans="1:11" x14ac:dyDescent="0.3">
      <c r="A11029" t="s">
        <v>959</v>
      </c>
      <c r="B11029" s="2">
        <v>46387</v>
      </c>
      <c r="C11029">
        <v>365809.71</v>
      </c>
      <c r="D11029">
        <v>1787.89</v>
      </c>
      <c r="E11029">
        <v>556.36</v>
      </c>
      <c r="F11029">
        <v>2522.96</v>
      </c>
      <c r="G11029">
        <v>320.74</v>
      </c>
      <c r="H11029">
        <v>362409.65</v>
      </c>
      <c r="I11029">
        <v>75.86</v>
      </c>
      <c r="J11029">
        <v>7.24</v>
      </c>
      <c r="K11029">
        <v>68.62</v>
      </c>
    </row>
    <row r="11030" spans="1:11" x14ac:dyDescent="0.3">
      <c r="A11030" t="s">
        <v>960</v>
      </c>
      <c r="B11030" s="2">
        <v>46053</v>
      </c>
      <c r="C11030">
        <v>461179.07</v>
      </c>
      <c r="D11030">
        <v>2158.3200000000002</v>
      </c>
      <c r="E11030">
        <v>741.85</v>
      </c>
      <c r="F11030">
        <v>5840.18</v>
      </c>
      <c r="G11030">
        <v>433.85</v>
      </c>
      <c r="H11030">
        <v>454163.19</v>
      </c>
      <c r="I11030">
        <v>95.35</v>
      </c>
      <c r="J11030">
        <v>4.91</v>
      </c>
      <c r="K11030">
        <v>90.44</v>
      </c>
    </row>
    <row r="11031" spans="1:11" x14ac:dyDescent="0.3">
      <c r="A11031" t="s">
        <v>960</v>
      </c>
      <c r="B11031" s="2">
        <v>46081</v>
      </c>
      <c r="C11031">
        <v>454163.19</v>
      </c>
      <c r="D11031">
        <v>2125.48</v>
      </c>
      <c r="E11031">
        <v>730.57</v>
      </c>
      <c r="F11031">
        <v>5751.34</v>
      </c>
      <c r="G11031">
        <v>427.25</v>
      </c>
      <c r="H11031">
        <v>447254.03</v>
      </c>
      <c r="I11031">
        <v>93.9</v>
      </c>
      <c r="J11031">
        <v>4.91</v>
      </c>
      <c r="K11031">
        <v>88.99</v>
      </c>
    </row>
    <row r="11032" spans="1:11" x14ac:dyDescent="0.3">
      <c r="A11032" t="s">
        <v>960</v>
      </c>
      <c r="B11032" s="2">
        <v>46112</v>
      </c>
      <c r="C11032">
        <v>447254.03</v>
      </c>
      <c r="D11032">
        <v>2093.15</v>
      </c>
      <c r="E11032">
        <v>719.45</v>
      </c>
      <c r="F11032">
        <v>5663.84</v>
      </c>
      <c r="G11032">
        <v>420.75</v>
      </c>
      <c r="H11032">
        <v>440449.99</v>
      </c>
      <c r="I11032">
        <v>92.47</v>
      </c>
      <c r="J11032">
        <v>4.91</v>
      </c>
      <c r="K11032">
        <v>87.56</v>
      </c>
    </row>
    <row r="11033" spans="1:11" x14ac:dyDescent="0.3">
      <c r="A11033" t="s">
        <v>960</v>
      </c>
      <c r="B11033" s="2">
        <v>46142</v>
      </c>
      <c r="C11033">
        <v>440449.99</v>
      </c>
      <c r="D11033">
        <v>2061.31</v>
      </c>
      <c r="E11033">
        <v>708.51</v>
      </c>
      <c r="F11033">
        <v>5577.68</v>
      </c>
      <c r="G11033">
        <v>414.35</v>
      </c>
      <c r="H11033">
        <v>433749.46</v>
      </c>
      <c r="I11033">
        <v>91.06</v>
      </c>
      <c r="J11033">
        <v>4.91</v>
      </c>
      <c r="K11033">
        <v>86.16</v>
      </c>
    </row>
    <row r="11034" spans="1:11" x14ac:dyDescent="0.3">
      <c r="A11034" t="s">
        <v>960</v>
      </c>
      <c r="B11034" s="2">
        <v>46173</v>
      </c>
      <c r="C11034">
        <v>433749.46</v>
      </c>
      <c r="D11034">
        <v>2029.95</v>
      </c>
      <c r="E11034">
        <v>697.73</v>
      </c>
      <c r="F11034">
        <v>5492.82</v>
      </c>
      <c r="G11034">
        <v>408.04</v>
      </c>
      <c r="H11034">
        <v>427150.86</v>
      </c>
      <c r="I11034">
        <v>89.68</v>
      </c>
      <c r="J11034">
        <v>4.91</v>
      </c>
      <c r="K11034">
        <v>84.77</v>
      </c>
    </row>
    <row r="11035" spans="1:11" x14ac:dyDescent="0.3">
      <c r="A11035" t="s">
        <v>960</v>
      </c>
      <c r="B11035" s="2">
        <v>46203</v>
      </c>
      <c r="C11035">
        <v>427150.86</v>
      </c>
      <c r="D11035">
        <v>1999.07</v>
      </c>
      <c r="E11035">
        <v>687.12</v>
      </c>
      <c r="F11035">
        <v>5409.26</v>
      </c>
      <c r="G11035">
        <v>401.84</v>
      </c>
      <c r="H11035">
        <v>420652.64</v>
      </c>
      <c r="I11035">
        <v>88.31</v>
      </c>
      <c r="J11035">
        <v>4.91</v>
      </c>
      <c r="K11035">
        <v>83.41</v>
      </c>
    </row>
    <row r="11036" spans="1:11" x14ac:dyDescent="0.3">
      <c r="A11036" t="s">
        <v>960</v>
      </c>
      <c r="B11036" s="2">
        <v>46234</v>
      </c>
      <c r="C11036">
        <v>420652.64</v>
      </c>
      <c r="D11036">
        <v>1968.65</v>
      </c>
      <c r="E11036">
        <v>676.66</v>
      </c>
      <c r="F11036">
        <v>5326.97</v>
      </c>
      <c r="G11036">
        <v>395.72</v>
      </c>
      <c r="H11036">
        <v>414253.28</v>
      </c>
      <c r="I11036">
        <v>86.97</v>
      </c>
      <c r="J11036">
        <v>4.91</v>
      </c>
      <c r="K11036">
        <v>82.06</v>
      </c>
    </row>
    <row r="11037" spans="1:11" x14ac:dyDescent="0.3">
      <c r="A11037" t="s">
        <v>960</v>
      </c>
      <c r="B11037" s="2">
        <v>46265</v>
      </c>
      <c r="C11037">
        <v>414253.28</v>
      </c>
      <c r="D11037">
        <v>1938.71</v>
      </c>
      <c r="E11037">
        <v>666.37</v>
      </c>
      <c r="F11037">
        <v>5245.93</v>
      </c>
      <c r="G11037">
        <v>389.7</v>
      </c>
      <c r="H11037">
        <v>407951.28</v>
      </c>
      <c r="I11037">
        <v>85.65</v>
      </c>
      <c r="J11037">
        <v>4.91</v>
      </c>
      <c r="K11037">
        <v>80.739999999999995</v>
      </c>
    </row>
    <row r="11038" spans="1:11" x14ac:dyDescent="0.3">
      <c r="A11038" t="s">
        <v>960</v>
      </c>
      <c r="B11038" s="2">
        <v>46295</v>
      </c>
      <c r="C11038">
        <v>407951.28</v>
      </c>
      <c r="D11038">
        <v>1909.21</v>
      </c>
      <c r="E11038">
        <v>656.23</v>
      </c>
      <c r="F11038">
        <v>5166.13</v>
      </c>
      <c r="G11038">
        <v>383.77</v>
      </c>
      <c r="H11038">
        <v>401745.14</v>
      </c>
      <c r="I11038">
        <v>84.34</v>
      </c>
      <c r="J11038">
        <v>4.91</v>
      </c>
      <c r="K11038">
        <v>79.44</v>
      </c>
    </row>
    <row r="11039" spans="1:11" x14ac:dyDescent="0.3">
      <c r="A11039" t="s">
        <v>960</v>
      </c>
      <c r="B11039" s="2">
        <v>46326</v>
      </c>
      <c r="C11039">
        <v>401745.14</v>
      </c>
      <c r="D11039">
        <v>1880.17</v>
      </c>
      <c r="E11039">
        <v>646.25</v>
      </c>
      <c r="F11039">
        <v>5087.53</v>
      </c>
      <c r="G11039">
        <v>377.94</v>
      </c>
      <c r="H11039">
        <v>395633.42</v>
      </c>
      <c r="I11039">
        <v>83.06</v>
      </c>
      <c r="J11039">
        <v>4.91</v>
      </c>
      <c r="K11039">
        <v>78.150000000000006</v>
      </c>
    </row>
    <row r="11040" spans="1:11" x14ac:dyDescent="0.3">
      <c r="A11040" t="s">
        <v>960</v>
      </c>
      <c r="B11040" s="2">
        <v>46356</v>
      </c>
      <c r="C11040">
        <v>395633.42</v>
      </c>
      <c r="D11040">
        <v>1851.56</v>
      </c>
      <c r="E11040">
        <v>636.41999999999996</v>
      </c>
      <c r="F11040">
        <v>5010.1400000000003</v>
      </c>
      <c r="G11040">
        <v>372.19</v>
      </c>
      <c r="H11040">
        <v>389614.68</v>
      </c>
      <c r="I11040">
        <v>81.8</v>
      </c>
      <c r="J11040">
        <v>4.91</v>
      </c>
      <c r="K11040">
        <v>76.89</v>
      </c>
    </row>
    <row r="11041" spans="1:11" x14ac:dyDescent="0.3">
      <c r="A11041" t="s">
        <v>960</v>
      </c>
      <c r="B11041" s="2">
        <v>46387</v>
      </c>
      <c r="C11041">
        <v>389614.68</v>
      </c>
      <c r="D11041">
        <v>1823.4</v>
      </c>
      <c r="E11041">
        <v>626.74</v>
      </c>
      <c r="F11041">
        <v>4933.92</v>
      </c>
      <c r="G11041">
        <v>366.52</v>
      </c>
      <c r="H11041">
        <v>383687.5</v>
      </c>
      <c r="I11041">
        <v>80.55</v>
      </c>
      <c r="J11041">
        <v>4.91</v>
      </c>
      <c r="K11041">
        <v>75.650000000000006</v>
      </c>
    </row>
    <row r="11042" spans="1:11" x14ac:dyDescent="0.3">
      <c r="A11042" t="s">
        <v>961</v>
      </c>
      <c r="B11042" s="2">
        <v>46053</v>
      </c>
      <c r="C11042">
        <v>547252.82999999996</v>
      </c>
      <c r="D11042">
        <v>3472.78</v>
      </c>
      <c r="E11042">
        <v>556.30999999999995</v>
      </c>
      <c r="F11042">
        <v>7831.91</v>
      </c>
      <c r="G11042">
        <v>1466.86</v>
      </c>
      <c r="H11042">
        <v>537397.74</v>
      </c>
      <c r="I11042">
        <v>135.58000000000001</v>
      </c>
      <c r="J11042">
        <v>5.65</v>
      </c>
      <c r="K11042">
        <v>129.94</v>
      </c>
    </row>
    <row r="11043" spans="1:11" x14ac:dyDescent="0.3">
      <c r="A11043" t="s">
        <v>961</v>
      </c>
      <c r="B11043" s="2">
        <v>46081</v>
      </c>
      <c r="C11043">
        <v>537397.74</v>
      </c>
      <c r="D11043">
        <v>3410.24</v>
      </c>
      <c r="E11043">
        <v>546.29</v>
      </c>
      <c r="F11043">
        <v>7690.88</v>
      </c>
      <c r="G11043">
        <v>1440.45</v>
      </c>
      <c r="H11043">
        <v>527720.13</v>
      </c>
      <c r="I11043">
        <v>133.13999999999999</v>
      </c>
      <c r="J11043">
        <v>5.65</v>
      </c>
      <c r="K11043">
        <v>127.49</v>
      </c>
    </row>
    <row r="11044" spans="1:11" x14ac:dyDescent="0.3">
      <c r="A11044" t="s">
        <v>961</v>
      </c>
      <c r="B11044" s="2">
        <v>46112</v>
      </c>
      <c r="C11044">
        <v>527720.13</v>
      </c>
      <c r="D11044">
        <v>3348.82</v>
      </c>
      <c r="E11044">
        <v>536.45000000000005</v>
      </c>
      <c r="F11044">
        <v>7552.38</v>
      </c>
      <c r="G11044">
        <v>1414.51</v>
      </c>
      <c r="H11044">
        <v>518216.8</v>
      </c>
      <c r="I11044">
        <v>130.74</v>
      </c>
      <c r="J11044">
        <v>5.65</v>
      </c>
      <c r="K11044">
        <v>125.1</v>
      </c>
    </row>
    <row r="11045" spans="1:11" x14ac:dyDescent="0.3">
      <c r="A11045" t="s">
        <v>961</v>
      </c>
      <c r="B11045" s="2">
        <v>46142</v>
      </c>
      <c r="C11045">
        <v>518216.8</v>
      </c>
      <c r="D11045">
        <v>3288.52</v>
      </c>
      <c r="E11045">
        <v>526.79</v>
      </c>
      <c r="F11045">
        <v>7416.37</v>
      </c>
      <c r="G11045">
        <v>1389.03</v>
      </c>
      <c r="H11045">
        <v>508884.6</v>
      </c>
      <c r="I11045">
        <v>128.38999999999999</v>
      </c>
      <c r="J11045">
        <v>5.65</v>
      </c>
      <c r="K11045">
        <v>122.74</v>
      </c>
    </row>
    <row r="11046" spans="1:11" x14ac:dyDescent="0.3">
      <c r="A11046" t="s">
        <v>961</v>
      </c>
      <c r="B11046" s="2">
        <v>46173</v>
      </c>
      <c r="C11046">
        <v>508884.6</v>
      </c>
      <c r="D11046">
        <v>3229.3</v>
      </c>
      <c r="E11046">
        <v>517.30999999999995</v>
      </c>
      <c r="F11046">
        <v>7282.81</v>
      </c>
      <c r="G11046">
        <v>1364.02</v>
      </c>
      <c r="H11046">
        <v>499720.46</v>
      </c>
      <c r="I11046">
        <v>126.08</v>
      </c>
      <c r="J11046">
        <v>5.65</v>
      </c>
      <c r="K11046">
        <v>120.43</v>
      </c>
    </row>
    <row r="11047" spans="1:11" x14ac:dyDescent="0.3">
      <c r="A11047" t="s">
        <v>961</v>
      </c>
      <c r="B11047" s="2">
        <v>46203</v>
      </c>
      <c r="C11047">
        <v>499720.46</v>
      </c>
      <c r="D11047">
        <v>3171.14</v>
      </c>
      <c r="E11047">
        <v>507.99</v>
      </c>
      <c r="F11047">
        <v>7151.66</v>
      </c>
      <c r="G11047">
        <v>1339.46</v>
      </c>
      <c r="H11047">
        <v>490721.35</v>
      </c>
      <c r="I11047">
        <v>123.81</v>
      </c>
      <c r="J11047">
        <v>5.65</v>
      </c>
      <c r="K11047">
        <v>118.16</v>
      </c>
    </row>
    <row r="11048" spans="1:11" x14ac:dyDescent="0.3">
      <c r="A11048" t="s">
        <v>961</v>
      </c>
      <c r="B11048" s="2">
        <v>46234</v>
      </c>
      <c r="C11048">
        <v>490721.35</v>
      </c>
      <c r="D11048">
        <v>3114.04</v>
      </c>
      <c r="E11048">
        <v>498.84</v>
      </c>
      <c r="F11048">
        <v>7022.87</v>
      </c>
      <c r="G11048">
        <v>1315.33</v>
      </c>
      <c r="H11048">
        <v>481884.3</v>
      </c>
      <c r="I11048">
        <v>121.58</v>
      </c>
      <c r="J11048">
        <v>5.65</v>
      </c>
      <c r="K11048">
        <v>115.93</v>
      </c>
    </row>
    <row r="11049" spans="1:11" x14ac:dyDescent="0.3">
      <c r="A11049" t="s">
        <v>961</v>
      </c>
      <c r="B11049" s="2">
        <v>46265</v>
      </c>
      <c r="C11049">
        <v>481884.3</v>
      </c>
      <c r="D11049">
        <v>3057.96</v>
      </c>
      <c r="E11049">
        <v>489.86</v>
      </c>
      <c r="F11049">
        <v>6896.4</v>
      </c>
      <c r="G11049">
        <v>1291.6500000000001</v>
      </c>
      <c r="H11049">
        <v>473206.39</v>
      </c>
      <c r="I11049">
        <v>119.39</v>
      </c>
      <c r="J11049">
        <v>5.65</v>
      </c>
      <c r="K11049">
        <v>113.74</v>
      </c>
    </row>
    <row r="11050" spans="1:11" x14ac:dyDescent="0.3">
      <c r="A11050" t="s">
        <v>961</v>
      </c>
      <c r="B11050" s="2">
        <v>46295</v>
      </c>
      <c r="C11050">
        <v>473206.39</v>
      </c>
      <c r="D11050">
        <v>3002.89</v>
      </c>
      <c r="E11050">
        <v>481.04</v>
      </c>
      <c r="F11050">
        <v>6772.21</v>
      </c>
      <c r="G11050">
        <v>1268.3900000000001</v>
      </c>
      <c r="H11050">
        <v>464684.76</v>
      </c>
      <c r="I11050">
        <v>117.24</v>
      </c>
      <c r="J11050">
        <v>5.65</v>
      </c>
      <c r="K11050">
        <v>111.59</v>
      </c>
    </row>
    <row r="11051" spans="1:11" x14ac:dyDescent="0.3">
      <c r="A11051" t="s">
        <v>961</v>
      </c>
      <c r="B11051" s="2">
        <v>46326</v>
      </c>
      <c r="C11051">
        <v>464684.76</v>
      </c>
      <c r="D11051">
        <v>2948.81</v>
      </c>
      <c r="E11051">
        <v>472.37</v>
      </c>
      <c r="F11051">
        <v>6650.26</v>
      </c>
      <c r="G11051">
        <v>1245.55</v>
      </c>
      <c r="H11051">
        <v>456316.58</v>
      </c>
      <c r="I11051">
        <v>115.13</v>
      </c>
      <c r="J11051">
        <v>5.65</v>
      </c>
      <c r="K11051">
        <v>109.48</v>
      </c>
    </row>
    <row r="11052" spans="1:11" x14ac:dyDescent="0.3">
      <c r="A11052" t="s">
        <v>961</v>
      </c>
      <c r="B11052" s="2">
        <v>46356</v>
      </c>
      <c r="C11052">
        <v>456316.58</v>
      </c>
      <c r="D11052">
        <v>2895.71</v>
      </c>
      <c r="E11052">
        <v>463.87</v>
      </c>
      <c r="F11052">
        <v>6530.5</v>
      </c>
      <c r="G11052">
        <v>1223.1099999999999</v>
      </c>
      <c r="H11052">
        <v>448099.1</v>
      </c>
      <c r="I11052">
        <v>113.05</v>
      </c>
      <c r="J11052">
        <v>5.65</v>
      </c>
      <c r="K11052">
        <v>107.41</v>
      </c>
    </row>
    <row r="11053" spans="1:11" x14ac:dyDescent="0.3">
      <c r="A11053" t="s">
        <v>961</v>
      </c>
      <c r="B11053" s="2">
        <v>46387</v>
      </c>
      <c r="C11053">
        <v>448099.1</v>
      </c>
      <c r="D11053">
        <v>2843.56</v>
      </c>
      <c r="E11053">
        <v>455.51</v>
      </c>
      <c r="F11053">
        <v>6412.89</v>
      </c>
      <c r="G11053">
        <v>1201.0899999999999</v>
      </c>
      <c r="H11053">
        <v>440029.61</v>
      </c>
      <c r="I11053">
        <v>111.02</v>
      </c>
      <c r="J11053">
        <v>5.65</v>
      </c>
      <c r="K11053">
        <v>105.37</v>
      </c>
    </row>
    <row r="11054" spans="1:11" x14ac:dyDescent="0.3">
      <c r="A11054" t="s">
        <v>962</v>
      </c>
      <c r="B11054" s="2">
        <v>46053</v>
      </c>
      <c r="C11054">
        <v>302003.99</v>
      </c>
      <c r="D11054">
        <v>1543.74</v>
      </c>
      <c r="E11054">
        <v>415.94</v>
      </c>
      <c r="F11054">
        <v>3639.14</v>
      </c>
      <c r="G11054">
        <v>233.04</v>
      </c>
      <c r="H11054">
        <v>297715.86</v>
      </c>
      <c r="I11054">
        <v>68.72</v>
      </c>
      <c r="J11054">
        <v>6.27</v>
      </c>
      <c r="K11054">
        <v>62.44</v>
      </c>
    </row>
    <row r="11055" spans="1:11" x14ac:dyDescent="0.3">
      <c r="A11055" t="s">
        <v>962</v>
      </c>
      <c r="B11055" s="2">
        <v>46081</v>
      </c>
      <c r="C11055">
        <v>297715.86</v>
      </c>
      <c r="D11055">
        <v>1521.82</v>
      </c>
      <c r="E11055">
        <v>410.04</v>
      </c>
      <c r="F11055">
        <v>3587.47</v>
      </c>
      <c r="G11055">
        <v>229.73</v>
      </c>
      <c r="H11055">
        <v>293488.62</v>
      </c>
      <c r="I11055">
        <v>67.739999999999995</v>
      </c>
      <c r="J11055">
        <v>6.27</v>
      </c>
      <c r="K11055">
        <v>61.47</v>
      </c>
    </row>
    <row r="11056" spans="1:11" x14ac:dyDescent="0.3">
      <c r="A11056" t="s">
        <v>962</v>
      </c>
      <c r="B11056" s="2">
        <v>46112</v>
      </c>
      <c r="C11056">
        <v>293488.62</v>
      </c>
      <c r="D11056">
        <v>1500.22</v>
      </c>
      <c r="E11056">
        <v>404.22</v>
      </c>
      <c r="F11056">
        <v>3536.53</v>
      </c>
      <c r="G11056">
        <v>226.47</v>
      </c>
      <c r="H11056">
        <v>289321.40000000002</v>
      </c>
      <c r="I11056">
        <v>66.78</v>
      </c>
      <c r="J11056">
        <v>6.27</v>
      </c>
      <c r="K11056">
        <v>60.51</v>
      </c>
    </row>
    <row r="11057" spans="1:11" x14ac:dyDescent="0.3">
      <c r="A11057" t="s">
        <v>962</v>
      </c>
      <c r="B11057" s="2">
        <v>46142</v>
      </c>
      <c r="C11057">
        <v>289321.40000000002</v>
      </c>
      <c r="D11057">
        <v>1478.91</v>
      </c>
      <c r="E11057">
        <v>398.48</v>
      </c>
      <c r="F11057">
        <v>3486.32</v>
      </c>
      <c r="G11057">
        <v>223.26</v>
      </c>
      <c r="H11057">
        <v>285213.34000000003</v>
      </c>
      <c r="I11057">
        <v>65.83</v>
      </c>
      <c r="J11057">
        <v>6.27</v>
      </c>
      <c r="K11057">
        <v>59.56</v>
      </c>
    </row>
    <row r="11058" spans="1:11" x14ac:dyDescent="0.3">
      <c r="A11058" t="s">
        <v>962</v>
      </c>
      <c r="B11058" s="2">
        <v>46173</v>
      </c>
      <c r="C11058">
        <v>285213.34000000003</v>
      </c>
      <c r="D11058">
        <v>1457.92</v>
      </c>
      <c r="E11058">
        <v>392.82</v>
      </c>
      <c r="F11058">
        <v>3436.82</v>
      </c>
      <c r="G11058">
        <v>220.09</v>
      </c>
      <c r="H11058">
        <v>281163.62</v>
      </c>
      <c r="I11058">
        <v>64.900000000000006</v>
      </c>
      <c r="J11058">
        <v>6.27</v>
      </c>
      <c r="K11058">
        <v>58.62</v>
      </c>
    </row>
    <row r="11059" spans="1:11" x14ac:dyDescent="0.3">
      <c r="A11059" t="s">
        <v>962</v>
      </c>
      <c r="B11059" s="2">
        <v>46203</v>
      </c>
      <c r="C11059">
        <v>281163.62</v>
      </c>
      <c r="D11059">
        <v>1437.21</v>
      </c>
      <c r="E11059">
        <v>387.24</v>
      </c>
      <c r="F11059">
        <v>3388.02</v>
      </c>
      <c r="G11059">
        <v>216.96</v>
      </c>
      <c r="H11059">
        <v>277171.40000000002</v>
      </c>
      <c r="I11059">
        <v>63.98</v>
      </c>
      <c r="J11059">
        <v>6.27</v>
      </c>
      <c r="K11059">
        <v>57.7</v>
      </c>
    </row>
    <row r="11060" spans="1:11" x14ac:dyDescent="0.3">
      <c r="A11060" t="s">
        <v>962</v>
      </c>
      <c r="B11060" s="2">
        <v>46234</v>
      </c>
      <c r="C11060">
        <v>277171.40000000002</v>
      </c>
      <c r="D11060">
        <v>1416.81</v>
      </c>
      <c r="E11060">
        <v>381.74</v>
      </c>
      <c r="F11060">
        <v>3339.91</v>
      </c>
      <c r="G11060">
        <v>213.88</v>
      </c>
      <c r="H11060">
        <v>273235.87</v>
      </c>
      <c r="I11060">
        <v>63.07</v>
      </c>
      <c r="J11060">
        <v>6.27</v>
      </c>
      <c r="K11060">
        <v>56.79</v>
      </c>
    </row>
    <row r="11061" spans="1:11" x14ac:dyDescent="0.3">
      <c r="A11061" t="s">
        <v>962</v>
      </c>
      <c r="B11061" s="2">
        <v>46265</v>
      </c>
      <c r="C11061">
        <v>273235.87</v>
      </c>
      <c r="D11061">
        <v>1396.69</v>
      </c>
      <c r="E11061">
        <v>376.32</v>
      </c>
      <c r="F11061">
        <v>3292.49</v>
      </c>
      <c r="G11061">
        <v>210.84</v>
      </c>
      <c r="H11061">
        <v>269356.21999999997</v>
      </c>
      <c r="I11061">
        <v>62.17</v>
      </c>
      <c r="J11061">
        <v>6.27</v>
      </c>
      <c r="K11061">
        <v>55.9</v>
      </c>
    </row>
    <row r="11062" spans="1:11" x14ac:dyDescent="0.3">
      <c r="A11062" t="s">
        <v>962</v>
      </c>
      <c r="B11062" s="2">
        <v>46295</v>
      </c>
      <c r="C11062">
        <v>269356.21999999997</v>
      </c>
      <c r="D11062">
        <v>1376.86</v>
      </c>
      <c r="E11062">
        <v>370.98</v>
      </c>
      <c r="F11062">
        <v>3245.74</v>
      </c>
      <c r="G11062">
        <v>207.85</v>
      </c>
      <c r="H11062">
        <v>265531.65000000002</v>
      </c>
      <c r="I11062">
        <v>61.29</v>
      </c>
      <c r="J11062">
        <v>6.27</v>
      </c>
      <c r="K11062">
        <v>55.01</v>
      </c>
    </row>
    <row r="11063" spans="1:11" x14ac:dyDescent="0.3">
      <c r="A11063" t="s">
        <v>962</v>
      </c>
      <c r="B11063" s="2">
        <v>46326</v>
      </c>
      <c r="C11063">
        <v>265531.65000000002</v>
      </c>
      <c r="D11063">
        <v>1357.31</v>
      </c>
      <c r="E11063">
        <v>365.71</v>
      </c>
      <c r="F11063">
        <v>3199.65</v>
      </c>
      <c r="G11063">
        <v>204.9</v>
      </c>
      <c r="H11063">
        <v>261761.39</v>
      </c>
      <c r="I11063">
        <v>60.42</v>
      </c>
      <c r="J11063">
        <v>6.27</v>
      </c>
      <c r="K11063">
        <v>54.14</v>
      </c>
    </row>
    <row r="11064" spans="1:11" x14ac:dyDescent="0.3">
      <c r="A11064" t="s">
        <v>962</v>
      </c>
      <c r="B11064" s="2">
        <v>46356</v>
      </c>
      <c r="C11064">
        <v>261761.39</v>
      </c>
      <c r="D11064">
        <v>1338.04</v>
      </c>
      <c r="E11064">
        <v>360.52</v>
      </c>
      <c r="F11064">
        <v>3154.22</v>
      </c>
      <c r="G11064">
        <v>201.99</v>
      </c>
      <c r="H11064">
        <v>258044.66</v>
      </c>
      <c r="I11064">
        <v>59.56</v>
      </c>
      <c r="J11064">
        <v>6.27</v>
      </c>
      <c r="K11064">
        <v>53.29</v>
      </c>
    </row>
    <row r="11065" spans="1:11" x14ac:dyDescent="0.3">
      <c r="A11065" t="s">
        <v>962</v>
      </c>
      <c r="B11065" s="2">
        <v>46387</v>
      </c>
      <c r="C11065">
        <v>258044.66</v>
      </c>
      <c r="D11065">
        <v>1319.04</v>
      </c>
      <c r="E11065">
        <v>355.4</v>
      </c>
      <c r="F11065">
        <v>3109.43</v>
      </c>
      <c r="G11065">
        <v>199.12</v>
      </c>
      <c r="H11065">
        <v>254380.7</v>
      </c>
      <c r="I11065">
        <v>58.72</v>
      </c>
      <c r="J11065">
        <v>6.27</v>
      </c>
      <c r="K11065">
        <v>52.44</v>
      </c>
    </row>
    <row r="11066" spans="1:11" x14ac:dyDescent="0.3">
      <c r="A11066" t="s">
        <v>963</v>
      </c>
      <c r="B11066" s="2">
        <v>46053</v>
      </c>
      <c r="C11066">
        <v>456080.98</v>
      </c>
      <c r="D11066">
        <v>2497.42</v>
      </c>
      <c r="E11066">
        <v>640.46</v>
      </c>
      <c r="F11066">
        <v>2039.58</v>
      </c>
      <c r="G11066">
        <v>712.91</v>
      </c>
      <c r="H11066">
        <v>452688.03</v>
      </c>
      <c r="I11066">
        <v>113.6</v>
      </c>
      <c r="J11066">
        <v>4.76</v>
      </c>
      <c r="K11066">
        <v>108.83</v>
      </c>
    </row>
    <row r="11067" spans="1:11" x14ac:dyDescent="0.3">
      <c r="A11067" t="s">
        <v>963</v>
      </c>
      <c r="B11067" s="2">
        <v>46081</v>
      </c>
      <c r="C11067">
        <v>452688.03</v>
      </c>
      <c r="D11067">
        <v>2478.84</v>
      </c>
      <c r="E11067">
        <v>635.69000000000005</v>
      </c>
      <c r="F11067">
        <v>2024.4</v>
      </c>
      <c r="G11067">
        <v>707.61</v>
      </c>
      <c r="H11067">
        <v>449320.33</v>
      </c>
      <c r="I11067">
        <v>112.75</v>
      </c>
      <c r="J11067">
        <v>4.76</v>
      </c>
      <c r="K11067">
        <v>107.99</v>
      </c>
    </row>
    <row r="11068" spans="1:11" x14ac:dyDescent="0.3">
      <c r="A11068" t="s">
        <v>963</v>
      </c>
      <c r="B11068" s="2">
        <v>46112</v>
      </c>
      <c r="C11068">
        <v>449320.33</v>
      </c>
      <c r="D11068">
        <v>2460.4</v>
      </c>
      <c r="E11068">
        <v>630.96</v>
      </c>
      <c r="F11068">
        <v>2009.34</v>
      </c>
      <c r="G11068">
        <v>702.34</v>
      </c>
      <c r="H11068">
        <v>445977.68</v>
      </c>
      <c r="I11068">
        <v>111.91</v>
      </c>
      <c r="J11068">
        <v>4.76</v>
      </c>
      <c r="K11068">
        <v>107.15</v>
      </c>
    </row>
    <row r="11069" spans="1:11" x14ac:dyDescent="0.3">
      <c r="A11069" t="s">
        <v>963</v>
      </c>
      <c r="B11069" s="2">
        <v>46142</v>
      </c>
      <c r="C11069">
        <v>445977.68</v>
      </c>
      <c r="D11069">
        <v>2442.1</v>
      </c>
      <c r="E11069">
        <v>626.27</v>
      </c>
      <c r="F11069">
        <v>1994.39</v>
      </c>
      <c r="G11069">
        <v>697.12</v>
      </c>
      <c r="H11069">
        <v>442659.9</v>
      </c>
      <c r="I11069">
        <v>111.08</v>
      </c>
      <c r="J11069">
        <v>4.76</v>
      </c>
      <c r="K11069">
        <v>106.32</v>
      </c>
    </row>
    <row r="11070" spans="1:11" x14ac:dyDescent="0.3">
      <c r="A11070" t="s">
        <v>963</v>
      </c>
      <c r="B11070" s="2">
        <v>46173</v>
      </c>
      <c r="C11070">
        <v>442659.9</v>
      </c>
      <c r="D11070">
        <v>2423.9299999999998</v>
      </c>
      <c r="E11070">
        <v>621.61</v>
      </c>
      <c r="F11070">
        <v>1979.56</v>
      </c>
      <c r="G11070">
        <v>691.93</v>
      </c>
      <c r="H11070">
        <v>439366.8</v>
      </c>
      <c r="I11070">
        <v>110.25</v>
      </c>
      <c r="J11070">
        <v>4.76</v>
      </c>
      <c r="K11070">
        <v>105.49</v>
      </c>
    </row>
    <row r="11071" spans="1:11" x14ac:dyDescent="0.3">
      <c r="A11071" t="s">
        <v>963</v>
      </c>
      <c r="B11071" s="2">
        <v>46203</v>
      </c>
      <c r="C11071">
        <v>439366.8</v>
      </c>
      <c r="D11071">
        <v>2405.9</v>
      </c>
      <c r="E11071">
        <v>616.99</v>
      </c>
      <c r="F11071">
        <v>1964.83</v>
      </c>
      <c r="G11071">
        <v>686.79</v>
      </c>
      <c r="H11071">
        <v>436098.19</v>
      </c>
      <c r="I11071">
        <v>109.43</v>
      </c>
      <c r="J11071">
        <v>4.76</v>
      </c>
      <c r="K11071">
        <v>104.67</v>
      </c>
    </row>
    <row r="11072" spans="1:11" x14ac:dyDescent="0.3">
      <c r="A11072" t="s">
        <v>963</v>
      </c>
      <c r="B11072" s="2">
        <v>46234</v>
      </c>
      <c r="C11072">
        <v>436098.19</v>
      </c>
      <c r="D11072">
        <v>2388</v>
      </c>
      <c r="E11072">
        <v>612.4</v>
      </c>
      <c r="F11072">
        <v>1950.21</v>
      </c>
      <c r="G11072">
        <v>681.68</v>
      </c>
      <c r="H11072">
        <v>432853.91</v>
      </c>
      <c r="I11072">
        <v>108.62</v>
      </c>
      <c r="J11072">
        <v>4.76</v>
      </c>
      <c r="K11072">
        <v>103.86</v>
      </c>
    </row>
    <row r="11073" spans="1:11" x14ac:dyDescent="0.3">
      <c r="A11073" t="s">
        <v>963</v>
      </c>
      <c r="B11073" s="2">
        <v>46265</v>
      </c>
      <c r="C11073">
        <v>432853.91</v>
      </c>
      <c r="D11073">
        <v>2370.2399999999998</v>
      </c>
      <c r="E11073">
        <v>607.84</v>
      </c>
      <c r="F11073">
        <v>1935.71</v>
      </c>
      <c r="G11073">
        <v>676.61</v>
      </c>
      <c r="H11073">
        <v>429633.76</v>
      </c>
      <c r="I11073">
        <v>107.81</v>
      </c>
      <c r="J11073">
        <v>4.76</v>
      </c>
      <c r="K11073">
        <v>103.05</v>
      </c>
    </row>
    <row r="11074" spans="1:11" x14ac:dyDescent="0.3">
      <c r="A11074" t="s">
        <v>963</v>
      </c>
      <c r="B11074" s="2">
        <v>46295</v>
      </c>
      <c r="C11074">
        <v>429633.76</v>
      </c>
      <c r="D11074">
        <v>2352.6</v>
      </c>
      <c r="E11074">
        <v>603.32000000000005</v>
      </c>
      <c r="F11074">
        <v>1921.31</v>
      </c>
      <c r="G11074">
        <v>671.57</v>
      </c>
      <c r="H11074">
        <v>426437.56</v>
      </c>
      <c r="I11074">
        <v>107.01</v>
      </c>
      <c r="J11074">
        <v>4.76</v>
      </c>
      <c r="K11074">
        <v>102.25</v>
      </c>
    </row>
    <row r="11075" spans="1:11" x14ac:dyDescent="0.3">
      <c r="A11075" t="s">
        <v>963</v>
      </c>
      <c r="B11075" s="2">
        <v>46326</v>
      </c>
      <c r="C11075">
        <v>426437.56</v>
      </c>
      <c r="D11075">
        <v>2335.1</v>
      </c>
      <c r="E11075">
        <v>598.83000000000004</v>
      </c>
      <c r="F11075">
        <v>1907.01</v>
      </c>
      <c r="G11075">
        <v>666.58</v>
      </c>
      <c r="H11075">
        <v>423265.14</v>
      </c>
      <c r="I11075">
        <v>106.21</v>
      </c>
      <c r="J11075">
        <v>4.76</v>
      </c>
      <c r="K11075">
        <v>101.45</v>
      </c>
    </row>
    <row r="11076" spans="1:11" x14ac:dyDescent="0.3">
      <c r="A11076" t="s">
        <v>963</v>
      </c>
      <c r="B11076" s="2">
        <v>46356</v>
      </c>
      <c r="C11076">
        <v>423265.14</v>
      </c>
      <c r="D11076">
        <v>2317.73</v>
      </c>
      <c r="E11076">
        <v>594.38</v>
      </c>
      <c r="F11076">
        <v>1892.82</v>
      </c>
      <c r="G11076">
        <v>661.62</v>
      </c>
      <c r="H11076">
        <v>420116.33</v>
      </c>
      <c r="I11076">
        <v>105.42</v>
      </c>
      <c r="J11076">
        <v>4.76</v>
      </c>
      <c r="K11076">
        <v>100.66</v>
      </c>
    </row>
    <row r="11077" spans="1:11" x14ac:dyDescent="0.3">
      <c r="A11077" t="s">
        <v>963</v>
      </c>
      <c r="B11077" s="2">
        <v>46387</v>
      </c>
      <c r="C11077">
        <v>420116.33</v>
      </c>
      <c r="D11077">
        <v>2300.4899999999998</v>
      </c>
      <c r="E11077">
        <v>589.95000000000005</v>
      </c>
      <c r="F11077">
        <v>1878.74</v>
      </c>
      <c r="G11077">
        <v>656.69</v>
      </c>
      <c r="H11077">
        <v>416990.93</v>
      </c>
      <c r="I11077">
        <v>104.64</v>
      </c>
      <c r="J11077">
        <v>4.76</v>
      </c>
      <c r="K11077">
        <v>99.88</v>
      </c>
    </row>
    <row r="11078" spans="1:11" x14ac:dyDescent="0.3">
      <c r="A11078" t="s">
        <v>964</v>
      </c>
      <c r="B11078" s="2">
        <v>46053</v>
      </c>
      <c r="C11078">
        <v>237264.6</v>
      </c>
      <c r="D11078">
        <v>1239.51</v>
      </c>
      <c r="E11078">
        <v>330.61</v>
      </c>
      <c r="F11078">
        <v>2328.67</v>
      </c>
      <c r="G11078">
        <v>389.84</v>
      </c>
      <c r="H11078">
        <v>234215.48</v>
      </c>
      <c r="I11078">
        <v>49.11</v>
      </c>
      <c r="J11078">
        <v>6.06</v>
      </c>
      <c r="K11078">
        <v>43.06</v>
      </c>
    </row>
    <row r="11079" spans="1:11" x14ac:dyDescent="0.3">
      <c r="A11079" t="s">
        <v>964</v>
      </c>
      <c r="B11079" s="2">
        <v>46081</v>
      </c>
      <c r="C11079">
        <v>234215.48</v>
      </c>
      <c r="D11079">
        <v>1223.58</v>
      </c>
      <c r="E11079">
        <v>326.36</v>
      </c>
      <c r="F11079">
        <v>2298.7399999999998</v>
      </c>
      <c r="G11079">
        <v>384.83</v>
      </c>
      <c r="H11079">
        <v>231205.54</v>
      </c>
      <c r="I11079">
        <v>48.48</v>
      </c>
      <c r="J11079">
        <v>6.06</v>
      </c>
      <c r="K11079">
        <v>42.43</v>
      </c>
    </row>
    <row r="11080" spans="1:11" x14ac:dyDescent="0.3">
      <c r="A11080" t="s">
        <v>964</v>
      </c>
      <c r="B11080" s="2">
        <v>46112</v>
      </c>
      <c r="C11080">
        <v>231205.54</v>
      </c>
      <c r="D11080">
        <v>1207.8599999999999</v>
      </c>
      <c r="E11080">
        <v>322.17</v>
      </c>
      <c r="F11080">
        <v>2269.1999999999998</v>
      </c>
      <c r="G11080">
        <v>379.88</v>
      </c>
      <c r="H11080">
        <v>228234.29</v>
      </c>
      <c r="I11080">
        <v>47.86</v>
      </c>
      <c r="J11080">
        <v>6.06</v>
      </c>
      <c r="K11080">
        <v>41.8</v>
      </c>
    </row>
    <row r="11081" spans="1:11" x14ac:dyDescent="0.3">
      <c r="A11081" t="s">
        <v>964</v>
      </c>
      <c r="B11081" s="2">
        <v>46142</v>
      </c>
      <c r="C11081">
        <v>228234.29</v>
      </c>
      <c r="D11081">
        <v>1192.33</v>
      </c>
      <c r="E11081">
        <v>318.02999999999997</v>
      </c>
      <c r="F11081">
        <v>2240.04</v>
      </c>
      <c r="G11081">
        <v>375</v>
      </c>
      <c r="H11081">
        <v>225301.22</v>
      </c>
      <c r="I11081">
        <v>47.24</v>
      </c>
      <c r="J11081">
        <v>6.06</v>
      </c>
      <c r="K11081">
        <v>41.19</v>
      </c>
    </row>
    <row r="11082" spans="1:11" x14ac:dyDescent="0.3">
      <c r="A11082" t="s">
        <v>964</v>
      </c>
      <c r="B11082" s="2">
        <v>46173</v>
      </c>
      <c r="C11082">
        <v>225301.22</v>
      </c>
      <c r="D11082">
        <v>1177.01</v>
      </c>
      <c r="E11082">
        <v>313.94</v>
      </c>
      <c r="F11082">
        <v>2211.25</v>
      </c>
      <c r="G11082">
        <v>370.18</v>
      </c>
      <c r="H11082">
        <v>222405.84</v>
      </c>
      <c r="I11082">
        <v>46.64</v>
      </c>
      <c r="J11082">
        <v>6.06</v>
      </c>
      <c r="K11082">
        <v>40.58</v>
      </c>
    </row>
    <row r="11083" spans="1:11" x14ac:dyDescent="0.3">
      <c r="A11083" t="s">
        <v>964</v>
      </c>
      <c r="B11083" s="2">
        <v>46203</v>
      </c>
      <c r="C11083">
        <v>222405.84</v>
      </c>
      <c r="D11083">
        <v>1161.8900000000001</v>
      </c>
      <c r="E11083">
        <v>309.91000000000003</v>
      </c>
      <c r="F11083">
        <v>2182.84</v>
      </c>
      <c r="G11083">
        <v>365.42</v>
      </c>
      <c r="H11083">
        <v>219547.67</v>
      </c>
      <c r="I11083">
        <v>46.04</v>
      </c>
      <c r="J11083">
        <v>6.06</v>
      </c>
      <c r="K11083">
        <v>39.979999999999997</v>
      </c>
    </row>
    <row r="11084" spans="1:11" x14ac:dyDescent="0.3">
      <c r="A11084" t="s">
        <v>964</v>
      </c>
      <c r="B11084" s="2">
        <v>46234</v>
      </c>
      <c r="C11084">
        <v>219547.67</v>
      </c>
      <c r="D11084">
        <v>1146.95</v>
      </c>
      <c r="E11084">
        <v>305.93</v>
      </c>
      <c r="F11084">
        <v>2154.7800000000002</v>
      </c>
      <c r="G11084">
        <v>360.73</v>
      </c>
      <c r="H11084">
        <v>216726.23</v>
      </c>
      <c r="I11084">
        <v>45.45</v>
      </c>
      <c r="J11084">
        <v>6.06</v>
      </c>
      <c r="K11084">
        <v>39.39</v>
      </c>
    </row>
    <row r="11085" spans="1:11" x14ac:dyDescent="0.3">
      <c r="A11085" t="s">
        <v>964</v>
      </c>
      <c r="B11085" s="2">
        <v>46265</v>
      </c>
      <c r="C11085">
        <v>216726.23</v>
      </c>
      <c r="D11085">
        <v>1132.21</v>
      </c>
      <c r="E11085">
        <v>301.99</v>
      </c>
      <c r="F11085">
        <v>2127.09</v>
      </c>
      <c r="G11085">
        <v>356.09</v>
      </c>
      <c r="H11085">
        <v>213941.05</v>
      </c>
      <c r="I11085">
        <v>44.86</v>
      </c>
      <c r="J11085">
        <v>6.06</v>
      </c>
      <c r="K11085">
        <v>38.81</v>
      </c>
    </row>
    <row r="11086" spans="1:11" x14ac:dyDescent="0.3">
      <c r="A11086" t="s">
        <v>964</v>
      </c>
      <c r="B11086" s="2">
        <v>46295</v>
      </c>
      <c r="C11086">
        <v>213941.05</v>
      </c>
      <c r="D11086">
        <v>1117.6600000000001</v>
      </c>
      <c r="E11086">
        <v>298.11</v>
      </c>
      <c r="F11086">
        <v>2099.7600000000002</v>
      </c>
      <c r="G11086">
        <v>351.52</v>
      </c>
      <c r="H11086">
        <v>211191.67</v>
      </c>
      <c r="I11086">
        <v>44.28</v>
      </c>
      <c r="J11086">
        <v>6.06</v>
      </c>
      <c r="K11086">
        <v>38.229999999999997</v>
      </c>
    </row>
    <row r="11087" spans="1:11" x14ac:dyDescent="0.3">
      <c r="A11087" t="s">
        <v>964</v>
      </c>
      <c r="B11087" s="2">
        <v>46326</v>
      </c>
      <c r="C11087">
        <v>211191.67</v>
      </c>
      <c r="D11087">
        <v>1103.3</v>
      </c>
      <c r="E11087">
        <v>294.27999999999997</v>
      </c>
      <c r="F11087">
        <v>2072.77</v>
      </c>
      <c r="G11087">
        <v>347</v>
      </c>
      <c r="H11087">
        <v>208477.61</v>
      </c>
      <c r="I11087">
        <v>43.72</v>
      </c>
      <c r="J11087">
        <v>6.06</v>
      </c>
      <c r="K11087">
        <v>37.659999999999997</v>
      </c>
    </row>
    <row r="11088" spans="1:11" x14ac:dyDescent="0.3">
      <c r="A11088" t="s">
        <v>964</v>
      </c>
      <c r="B11088" s="2">
        <v>46356</v>
      </c>
      <c r="C11088">
        <v>208477.61</v>
      </c>
      <c r="D11088">
        <v>1089.1199999999999</v>
      </c>
      <c r="E11088">
        <v>290.5</v>
      </c>
      <c r="F11088">
        <v>2046.14</v>
      </c>
      <c r="G11088">
        <v>342.54</v>
      </c>
      <c r="H11088">
        <v>205798.44</v>
      </c>
      <c r="I11088">
        <v>43.15</v>
      </c>
      <c r="J11088">
        <v>6.06</v>
      </c>
      <c r="K11088">
        <v>37.1</v>
      </c>
    </row>
    <row r="11089" spans="1:11" x14ac:dyDescent="0.3">
      <c r="A11089" t="s">
        <v>964</v>
      </c>
      <c r="B11089" s="2">
        <v>46387</v>
      </c>
      <c r="C11089">
        <v>205798.44</v>
      </c>
      <c r="D11089">
        <v>1075.1300000000001</v>
      </c>
      <c r="E11089">
        <v>286.77</v>
      </c>
      <c r="F11089">
        <v>2019.84</v>
      </c>
      <c r="G11089">
        <v>338.14</v>
      </c>
      <c r="H11089">
        <v>203153.69</v>
      </c>
      <c r="I11089">
        <v>42.6</v>
      </c>
      <c r="J11089">
        <v>6.06</v>
      </c>
      <c r="K11089">
        <v>36.54</v>
      </c>
    </row>
    <row r="11090" spans="1:11" x14ac:dyDescent="0.3">
      <c r="A11090" t="s">
        <v>965</v>
      </c>
      <c r="B11090" s="2">
        <v>46053</v>
      </c>
      <c r="C11090">
        <v>561770.68000000005</v>
      </c>
      <c r="D11090">
        <v>2656.24</v>
      </c>
      <c r="E11090">
        <v>781.66</v>
      </c>
      <c r="F11090">
        <v>2682.38</v>
      </c>
      <c r="G11090">
        <v>828.21</v>
      </c>
      <c r="H11090">
        <v>557478.43999999994</v>
      </c>
      <c r="I11090">
        <v>128.25</v>
      </c>
      <c r="J11090">
        <v>7.15</v>
      </c>
      <c r="K11090">
        <v>121.1</v>
      </c>
    </row>
    <row r="11091" spans="1:11" x14ac:dyDescent="0.3">
      <c r="A11091" t="s">
        <v>965</v>
      </c>
      <c r="B11091" s="2">
        <v>46081</v>
      </c>
      <c r="C11091">
        <v>557478.43999999994</v>
      </c>
      <c r="D11091">
        <v>2635.94</v>
      </c>
      <c r="E11091">
        <v>775.69</v>
      </c>
      <c r="F11091">
        <v>2661.88</v>
      </c>
      <c r="G11091">
        <v>821.88</v>
      </c>
      <c r="H11091">
        <v>553218.99</v>
      </c>
      <c r="I11091">
        <v>127.27</v>
      </c>
      <c r="J11091">
        <v>7.15</v>
      </c>
      <c r="K11091">
        <v>120.12</v>
      </c>
    </row>
    <row r="11092" spans="1:11" x14ac:dyDescent="0.3">
      <c r="A11092" t="s">
        <v>965</v>
      </c>
      <c r="B11092" s="2">
        <v>46112</v>
      </c>
      <c r="C11092">
        <v>553218.99</v>
      </c>
      <c r="D11092">
        <v>2615.8000000000002</v>
      </c>
      <c r="E11092">
        <v>769.76</v>
      </c>
      <c r="F11092">
        <v>2641.55</v>
      </c>
      <c r="G11092">
        <v>815.6</v>
      </c>
      <c r="H11092">
        <v>548992.07999999996</v>
      </c>
      <c r="I11092">
        <v>126.3</v>
      </c>
      <c r="J11092">
        <v>7.15</v>
      </c>
      <c r="K11092">
        <v>119.15</v>
      </c>
    </row>
    <row r="11093" spans="1:11" x14ac:dyDescent="0.3">
      <c r="A11093" t="s">
        <v>965</v>
      </c>
      <c r="B11093" s="2">
        <v>46142</v>
      </c>
      <c r="C11093">
        <v>548992.07999999996</v>
      </c>
      <c r="D11093">
        <v>2595.8200000000002</v>
      </c>
      <c r="E11093">
        <v>763.88</v>
      </c>
      <c r="F11093">
        <v>2621.36</v>
      </c>
      <c r="G11093">
        <v>809.37</v>
      </c>
      <c r="H11093">
        <v>544797.48</v>
      </c>
      <c r="I11093">
        <v>125.33</v>
      </c>
      <c r="J11093">
        <v>7.15</v>
      </c>
      <c r="K11093">
        <v>118.18</v>
      </c>
    </row>
    <row r="11094" spans="1:11" x14ac:dyDescent="0.3">
      <c r="A11094" t="s">
        <v>965</v>
      </c>
      <c r="B11094" s="2">
        <v>46173</v>
      </c>
      <c r="C11094">
        <v>544797.48</v>
      </c>
      <c r="D11094">
        <v>2575.98</v>
      </c>
      <c r="E11094">
        <v>758.04</v>
      </c>
      <c r="F11094">
        <v>2601.33</v>
      </c>
      <c r="G11094">
        <v>803.18</v>
      </c>
      <c r="H11094">
        <v>540634.92000000004</v>
      </c>
      <c r="I11094">
        <v>124.37</v>
      </c>
      <c r="J11094">
        <v>7.15</v>
      </c>
      <c r="K11094">
        <v>117.22</v>
      </c>
    </row>
    <row r="11095" spans="1:11" x14ac:dyDescent="0.3">
      <c r="A11095" t="s">
        <v>965</v>
      </c>
      <c r="B11095" s="2">
        <v>46203</v>
      </c>
      <c r="C11095">
        <v>540634.92000000004</v>
      </c>
      <c r="D11095">
        <v>2556.3000000000002</v>
      </c>
      <c r="E11095">
        <v>752.25</v>
      </c>
      <c r="F11095">
        <v>2581.46</v>
      </c>
      <c r="G11095">
        <v>797.05</v>
      </c>
      <c r="H11095">
        <v>536504.16</v>
      </c>
      <c r="I11095">
        <v>123.42</v>
      </c>
      <c r="J11095">
        <v>7.15</v>
      </c>
      <c r="K11095">
        <v>116.27</v>
      </c>
    </row>
    <row r="11096" spans="1:11" x14ac:dyDescent="0.3">
      <c r="A11096" t="s">
        <v>965</v>
      </c>
      <c r="B11096" s="2">
        <v>46234</v>
      </c>
      <c r="C11096">
        <v>536504.16</v>
      </c>
      <c r="D11096">
        <v>2536.77</v>
      </c>
      <c r="E11096">
        <v>746.5</v>
      </c>
      <c r="F11096">
        <v>2561.7399999999998</v>
      </c>
      <c r="G11096">
        <v>790.96</v>
      </c>
      <c r="H11096">
        <v>532404.97</v>
      </c>
      <c r="I11096">
        <v>122.48</v>
      </c>
      <c r="J11096">
        <v>7.15</v>
      </c>
      <c r="K11096">
        <v>115.33</v>
      </c>
    </row>
    <row r="11097" spans="1:11" x14ac:dyDescent="0.3">
      <c r="A11097" t="s">
        <v>965</v>
      </c>
      <c r="B11097" s="2">
        <v>46265</v>
      </c>
      <c r="C11097">
        <v>532404.97</v>
      </c>
      <c r="D11097">
        <v>2517.39</v>
      </c>
      <c r="E11097">
        <v>740.8</v>
      </c>
      <c r="F11097">
        <v>2542.16</v>
      </c>
      <c r="G11097">
        <v>784.91</v>
      </c>
      <c r="H11097">
        <v>528337.1</v>
      </c>
      <c r="I11097">
        <v>121.54</v>
      </c>
      <c r="J11097">
        <v>7.15</v>
      </c>
      <c r="K11097">
        <v>114.4</v>
      </c>
    </row>
    <row r="11098" spans="1:11" x14ac:dyDescent="0.3">
      <c r="A11098" t="s">
        <v>965</v>
      </c>
      <c r="B11098" s="2">
        <v>46295</v>
      </c>
      <c r="C11098">
        <v>528337.1</v>
      </c>
      <c r="D11098">
        <v>2498.15</v>
      </c>
      <c r="E11098">
        <v>735.14</v>
      </c>
      <c r="F11098">
        <v>2522.7399999999998</v>
      </c>
      <c r="G11098">
        <v>778.92</v>
      </c>
      <c r="H11098">
        <v>524300.30000000005</v>
      </c>
      <c r="I11098">
        <v>120.61</v>
      </c>
      <c r="J11098">
        <v>7.15</v>
      </c>
      <c r="K11098">
        <v>113.47</v>
      </c>
    </row>
    <row r="11099" spans="1:11" x14ac:dyDescent="0.3">
      <c r="A11099" t="s">
        <v>965</v>
      </c>
      <c r="B11099" s="2">
        <v>46326</v>
      </c>
      <c r="C11099">
        <v>524300.30000000005</v>
      </c>
      <c r="D11099">
        <v>2479.0700000000002</v>
      </c>
      <c r="E11099">
        <v>729.52</v>
      </c>
      <c r="F11099">
        <v>2503.46</v>
      </c>
      <c r="G11099">
        <v>772.96</v>
      </c>
      <c r="H11099">
        <v>520294.35</v>
      </c>
      <c r="I11099">
        <v>119.69</v>
      </c>
      <c r="J11099">
        <v>7.15</v>
      </c>
      <c r="K11099">
        <v>112.55</v>
      </c>
    </row>
    <row r="11100" spans="1:11" x14ac:dyDescent="0.3">
      <c r="A11100" t="s">
        <v>965</v>
      </c>
      <c r="B11100" s="2">
        <v>46356</v>
      </c>
      <c r="C11100">
        <v>520294.35</v>
      </c>
      <c r="D11100">
        <v>2460.13</v>
      </c>
      <c r="E11100">
        <v>723.95</v>
      </c>
      <c r="F11100">
        <v>2484.34</v>
      </c>
      <c r="G11100">
        <v>767.06</v>
      </c>
      <c r="H11100">
        <v>516319.01</v>
      </c>
      <c r="I11100">
        <v>118.78</v>
      </c>
      <c r="J11100">
        <v>7.15</v>
      </c>
      <c r="K11100">
        <v>111.63</v>
      </c>
    </row>
    <row r="11101" spans="1:11" x14ac:dyDescent="0.3">
      <c r="A11101" t="s">
        <v>965</v>
      </c>
      <c r="B11101" s="2">
        <v>46387</v>
      </c>
      <c r="C11101">
        <v>516319.01</v>
      </c>
      <c r="D11101">
        <v>2441.33</v>
      </c>
      <c r="E11101">
        <v>718.42</v>
      </c>
      <c r="F11101">
        <v>2465.35</v>
      </c>
      <c r="G11101">
        <v>761.2</v>
      </c>
      <c r="H11101">
        <v>512374.05</v>
      </c>
      <c r="I11101">
        <v>117.87</v>
      </c>
      <c r="J11101">
        <v>7.15</v>
      </c>
      <c r="K11101">
        <v>110.72</v>
      </c>
    </row>
    <row r="11102" spans="1:11" x14ac:dyDescent="0.3">
      <c r="A11102" t="s">
        <v>966</v>
      </c>
      <c r="B11102" s="2">
        <v>46053</v>
      </c>
      <c r="C11102">
        <v>134040.57999999999</v>
      </c>
      <c r="D11102">
        <v>748.17</v>
      </c>
      <c r="E11102">
        <v>614.99</v>
      </c>
      <c r="F11102">
        <v>1141.3800000000001</v>
      </c>
      <c r="G11102">
        <v>335.7</v>
      </c>
      <c r="H11102">
        <v>131948.51</v>
      </c>
      <c r="I11102">
        <v>27.71</v>
      </c>
      <c r="J11102">
        <v>5.79</v>
      </c>
      <c r="K11102">
        <v>21.91</v>
      </c>
    </row>
    <row r="11103" spans="1:11" x14ac:dyDescent="0.3">
      <c r="A11103" t="s">
        <v>966</v>
      </c>
      <c r="B11103" s="2">
        <v>46081</v>
      </c>
      <c r="C11103">
        <v>131948.51</v>
      </c>
      <c r="D11103">
        <v>736.49</v>
      </c>
      <c r="E11103">
        <v>605.39</v>
      </c>
      <c r="F11103">
        <v>1123.57</v>
      </c>
      <c r="G11103">
        <v>330.46</v>
      </c>
      <c r="H11103">
        <v>129889.1</v>
      </c>
      <c r="I11103">
        <v>27.27</v>
      </c>
      <c r="J11103">
        <v>5.79</v>
      </c>
      <c r="K11103">
        <v>21.48</v>
      </c>
    </row>
    <row r="11104" spans="1:11" x14ac:dyDescent="0.3">
      <c r="A11104" t="s">
        <v>966</v>
      </c>
      <c r="B11104" s="2">
        <v>46112</v>
      </c>
      <c r="C11104">
        <v>129889.1</v>
      </c>
      <c r="D11104">
        <v>725</v>
      </c>
      <c r="E11104">
        <v>595.94000000000005</v>
      </c>
      <c r="F11104">
        <v>1106.03</v>
      </c>
      <c r="G11104">
        <v>325.3</v>
      </c>
      <c r="H11104">
        <v>127861.82</v>
      </c>
      <c r="I11104">
        <v>26.85</v>
      </c>
      <c r="J11104">
        <v>5.79</v>
      </c>
      <c r="K11104">
        <v>21.06</v>
      </c>
    </row>
    <row r="11105" spans="1:11" x14ac:dyDescent="0.3">
      <c r="A11105" t="s">
        <v>966</v>
      </c>
      <c r="B11105" s="2">
        <v>46142</v>
      </c>
      <c r="C11105">
        <v>127861.82</v>
      </c>
      <c r="D11105">
        <v>713.68</v>
      </c>
      <c r="E11105">
        <v>586.64</v>
      </c>
      <c r="F11105">
        <v>1088.77</v>
      </c>
      <c r="G11105">
        <v>320.22000000000003</v>
      </c>
      <c r="H11105">
        <v>125866.19</v>
      </c>
      <c r="I11105">
        <v>26.43</v>
      </c>
      <c r="J11105">
        <v>5.79</v>
      </c>
      <c r="K11105">
        <v>20.64</v>
      </c>
    </row>
    <row r="11106" spans="1:11" x14ac:dyDescent="0.3">
      <c r="A11106" t="s">
        <v>966</v>
      </c>
      <c r="B11106" s="2">
        <v>46173</v>
      </c>
      <c r="C11106">
        <v>125866.19</v>
      </c>
      <c r="D11106">
        <v>702.54</v>
      </c>
      <c r="E11106">
        <v>577.48</v>
      </c>
      <c r="F11106">
        <v>1071.78</v>
      </c>
      <c r="G11106">
        <v>315.23</v>
      </c>
      <c r="H11106">
        <v>123901.71</v>
      </c>
      <c r="I11106">
        <v>26.02</v>
      </c>
      <c r="J11106">
        <v>5.79</v>
      </c>
      <c r="K11106">
        <v>20.22</v>
      </c>
    </row>
    <row r="11107" spans="1:11" x14ac:dyDescent="0.3">
      <c r="A11107" t="s">
        <v>966</v>
      </c>
      <c r="B11107" s="2">
        <v>46203</v>
      </c>
      <c r="C11107">
        <v>123901.71</v>
      </c>
      <c r="D11107">
        <v>691.58</v>
      </c>
      <c r="E11107">
        <v>568.47</v>
      </c>
      <c r="F11107">
        <v>1055.05</v>
      </c>
      <c r="G11107">
        <v>310.31</v>
      </c>
      <c r="H11107">
        <v>121967.88</v>
      </c>
      <c r="I11107">
        <v>25.61</v>
      </c>
      <c r="J11107">
        <v>5.79</v>
      </c>
      <c r="K11107">
        <v>19.82</v>
      </c>
    </row>
    <row r="11108" spans="1:11" x14ac:dyDescent="0.3">
      <c r="A11108" t="s">
        <v>966</v>
      </c>
      <c r="B11108" s="2">
        <v>46234</v>
      </c>
      <c r="C11108">
        <v>121967.88</v>
      </c>
      <c r="D11108">
        <v>680.78</v>
      </c>
      <c r="E11108">
        <v>559.6</v>
      </c>
      <c r="F11108">
        <v>1038.58</v>
      </c>
      <c r="G11108">
        <v>305.45999999999998</v>
      </c>
      <c r="H11108">
        <v>120064.24</v>
      </c>
      <c r="I11108">
        <v>25.21</v>
      </c>
      <c r="J11108">
        <v>5.79</v>
      </c>
      <c r="K11108">
        <v>19.420000000000002</v>
      </c>
    </row>
    <row r="11109" spans="1:11" x14ac:dyDescent="0.3">
      <c r="A11109" t="s">
        <v>966</v>
      </c>
      <c r="B11109" s="2">
        <v>46265</v>
      </c>
      <c r="C11109">
        <v>120064.24</v>
      </c>
      <c r="D11109">
        <v>670.16</v>
      </c>
      <c r="E11109">
        <v>550.86</v>
      </c>
      <c r="F11109">
        <v>1022.37</v>
      </c>
      <c r="G11109">
        <v>300.7</v>
      </c>
      <c r="H11109">
        <v>118190.31</v>
      </c>
      <c r="I11109">
        <v>24.82</v>
      </c>
      <c r="J11109">
        <v>5.79</v>
      </c>
      <c r="K11109">
        <v>19.03</v>
      </c>
    </row>
    <row r="11110" spans="1:11" x14ac:dyDescent="0.3">
      <c r="A11110" t="s">
        <v>966</v>
      </c>
      <c r="B11110" s="2">
        <v>46295</v>
      </c>
      <c r="C11110">
        <v>118190.31</v>
      </c>
      <c r="D11110">
        <v>659.7</v>
      </c>
      <c r="E11110">
        <v>542.26</v>
      </c>
      <c r="F11110">
        <v>1006.42</v>
      </c>
      <c r="G11110">
        <v>296</v>
      </c>
      <c r="H11110">
        <v>116345.63</v>
      </c>
      <c r="I11110">
        <v>24.43</v>
      </c>
      <c r="J11110">
        <v>5.79</v>
      </c>
      <c r="K11110">
        <v>18.64</v>
      </c>
    </row>
    <row r="11111" spans="1:11" x14ac:dyDescent="0.3">
      <c r="A11111" t="s">
        <v>966</v>
      </c>
      <c r="B11111" s="2">
        <v>46326</v>
      </c>
      <c r="C11111">
        <v>116345.63</v>
      </c>
      <c r="D11111">
        <v>649.4</v>
      </c>
      <c r="E11111">
        <v>533.79999999999995</v>
      </c>
      <c r="F11111">
        <v>990.71</v>
      </c>
      <c r="G11111">
        <v>291.38</v>
      </c>
      <c r="H11111">
        <v>114529.74</v>
      </c>
      <c r="I11111">
        <v>24.05</v>
      </c>
      <c r="J11111">
        <v>5.79</v>
      </c>
      <c r="K11111">
        <v>18.260000000000002</v>
      </c>
    </row>
    <row r="11112" spans="1:11" x14ac:dyDescent="0.3">
      <c r="A11112" t="s">
        <v>966</v>
      </c>
      <c r="B11112" s="2">
        <v>46356</v>
      </c>
      <c r="C11112">
        <v>114529.74</v>
      </c>
      <c r="D11112">
        <v>639.27</v>
      </c>
      <c r="E11112">
        <v>525.47</v>
      </c>
      <c r="F11112">
        <v>975.25</v>
      </c>
      <c r="G11112">
        <v>286.83</v>
      </c>
      <c r="H11112">
        <v>112742.19</v>
      </c>
      <c r="I11112">
        <v>23.67</v>
      </c>
      <c r="J11112">
        <v>5.79</v>
      </c>
      <c r="K11112">
        <v>17.88</v>
      </c>
    </row>
    <row r="11113" spans="1:11" x14ac:dyDescent="0.3">
      <c r="A11113" t="s">
        <v>966</v>
      </c>
      <c r="B11113" s="2">
        <v>46387</v>
      </c>
      <c r="C11113">
        <v>112742.19</v>
      </c>
      <c r="D11113">
        <v>629.29</v>
      </c>
      <c r="E11113">
        <v>517.27</v>
      </c>
      <c r="F11113">
        <v>960.02</v>
      </c>
      <c r="G11113">
        <v>282.36</v>
      </c>
      <c r="H11113">
        <v>110982.54</v>
      </c>
      <c r="I11113">
        <v>23.3</v>
      </c>
      <c r="J11113">
        <v>5.79</v>
      </c>
      <c r="K11113">
        <v>17.510000000000002</v>
      </c>
    </row>
    <row r="11114" spans="1:11" x14ac:dyDescent="0.3">
      <c r="A11114" t="s">
        <v>967</v>
      </c>
      <c r="B11114" s="2">
        <v>46053</v>
      </c>
      <c r="C11114">
        <v>426638.22</v>
      </c>
      <c r="D11114">
        <v>2294.6</v>
      </c>
      <c r="E11114">
        <v>441.7</v>
      </c>
      <c r="F11114">
        <v>3922.56</v>
      </c>
      <c r="G11114">
        <v>880.48</v>
      </c>
      <c r="H11114">
        <v>421393.47</v>
      </c>
      <c r="I11114">
        <v>88.34</v>
      </c>
      <c r="J11114">
        <v>7.83</v>
      </c>
      <c r="K11114">
        <v>80.510000000000005</v>
      </c>
    </row>
    <row r="11115" spans="1:11" x14ac:dyDescent="0.3">
      <c r="A11115" t="s">
        <v>967</v>
      </c>
      <c r="B11115" s="2">
        <v>46081</v>
      </c>
      <c r="C11115">
        <v>421393.47</v>
      </c>
      <c r="D11115">
        <v>2266.39</v>
      </c>
      <c r="E11115">
        <v>436.27</v>
      </c>
      <c r="F11115">
        <v>3874.34</v>
      </c>
      <c r="G11115">
        <v>869.66</v>
      </c>
      <c r="H11115">
        <v>416213.2</v>
      </c>
      <c r="I11115">
        <v>87.25</v>
      </c>
      <c r="J11115">
        <v>7.83</v>
      </c>
      <c r="K11115">
        <v>79.42</v>
      </c>
    </row>
    <row r="11116" spans="1:11" x14ac:dyDescent="0.3">
      <c r="A11116" t="s">
        <v>967</v>
      </c>
      <c r="B11116" s="2">
        <v>46112</v>
      </c>
      <c r="C11116">
        <v>416213.2</v>
      </c>
      <c r="D11116">
        <v>2238.5300000000002</v>
      </c>
      <c r="E11116">
        <v>430.91</v>
      </c>
      <c r="F11116">
        <v>3826.71</v>
      </c>
      <c r="G11116">
        <v>858.97</v>
      </c>
      <c r="H11116">
        <v>411096.62</v>
      </c>
      <c r="I11116">
        <v>86.18</v>
      </c>
      <c r="J11116">
        <v>7.83</v>
      </c>
      <c r="K11116">
        <v>78.349999999999994</v>
      </c>
    </row>
    <row r="11117" spans="1:11" x14ac:dyDescent="0.3">
      <c r="A11117" t="s">
        <v>967</v>
      </c>
      <c r="B11117" s="2">
        <v>46142</v>
      </c>
      <c r="C11117">
        <v>411096.62</v>
      </c>
      <c r="D11117">
        <v>2211.0100000000002</v>
      </c>
      <c r="E11117">
        <v>425.61</v>
      </c>
      <c r="F11117">
        <v>3779.67</v>
      </c>
      <c r="G11117">
        <v>848.41</v>
      </c>
      <c r="H11117">
        <v>406042.93</v>
      </c>
      <c r="I11117">
        <v>85.12</v>
      </c>
      <c r="J11117">
        <v>7.83</v>
      </c>
      <c r="K11117">
        <v>77.290000000000006</v>
      </c>
    </row>
    <row r="11118" spans="1:11" x14ac:dyDescent="0.3">
      <c r="A11118" t="s">
        <v>967</v>
      </c>
      <c r="B11118" s="2">
        <v>46173</v>
      </c>
      <c r="C11118">
        <v>406042.93</v>
      </c>
      <c r="D11118">
        <v>2183.83</v>
      </c>
      <c r="E11118">
        <v>420.38</v>
      </c>
      <c r="F11118">
        <v>3733.21</v>
      </c>
      <c r="G11118">
        <v>837.98</v>
      </c>
      <c r="H11118">
        <v>401051.36</v>
      </c>
      <c r="I11118">
        <v>84.07</v>
      </c>
      <c r="J11118">
        <v>7.83</v>
      </c>
      <c r="K11118">
        <v>76.239999999999995</v>
      </c>
    </row>
    <row r="11119" spans="1:11" x14ac:dyDescent="0.3">
      <c r="A11119" t="s">
        <v>967</v>
      </c>
      <c r="B11119" s="2">
        <v>46203</v>
      </c>
      <c r="C11119">
        <v>401051.36</v>
      </c>
      <c r="D11119">
        <v>2156.9899999999998</v>
      </c>
      <c r="E11119">
        <v>415.21</v>
      </c>
      <c r="F11119">
        <v>3687.31</v>
      </c>
      <c r="G11119">
        <v>827.68</v>
      </c>
      <c r="H11119">
        <v>396121.16</v>
      </c>
      <c r="I11119">
        <v>83.04</v>
      </c>
      <c r="J11119">
        <v>7.83</v>
      </c>
      <c r="K11119">
        <v>75.209999999999994</v>
      </c>
    </row>
    <row r="11120" spans="1:11" x14ac:dyDescent="0.3">
      <c r="A11120" t="s">
        <v>967</v>
      </c>
      <c r="B11120" s="2">
        <v>46234</v>
      </c>
      <c r="C11120">
        <v>396121.16</v>
      </c>
      <c r="D11120">
        <v>2130.4699999999998</v>
      </c>
      <c r="E11120">
        <v>410.1</v>
      </c>
      <c r="F11120">
        <v>3641.99</v>
      </c>
      <c r="G11120">
        <v>817.5</v>
      </c>
      <c r="H11120">
        <v>391251.57</v>
      </c>
      <c r="I11120">
        <v>82.02</v>
      </c>
      <c r="J11120">
        <v>7.83</v>
      </c>
      <c r="K11120">
        <v>74.19</v>
      </c>
    </row>
    <row r="11121" spans="1:11" x14ac:dyDescent="0.3">
      <c r="A11121" t="s">
        <v>967</v>
      </c>
      <c r="B11121" s="2">
        <v>46265</v>
      </c>
      <c r="C11121">
        <v>391251.57</v>
      </c>
      <c r="D11121">
        <v>2104.2800000000002</v>
      </c>
      <c r="E11121">
        <v>405.06</v>
      </c>
      <c r="F11121">
        <v>3597.21</v>
      </c>
      <c r="G11121">
        <v>807.45</v>
      </c>
      <c r="H11121">
        <v>386441.84</v>
      </c>
      <c r="I11121">
        <v>81.010000000000005</v>
      </c>
      <c r="J11121">
        <v>7.83</v>
      </c>
      <c r="K11121">
        <v>73.180000000000007</v>
      </c>
    </row>
    <row r="11122" spans="1:11" x14ac:dyDescent="0.3">
      <c r="A11122" t="s">
        <v>967</v>
      </c>
      <c r="B11122" s="2">
        <v>46295</v>
      </c>
      <c r="C11122">
        <v>386441.84</v>
      </c>
      <c r="D11122">
        <v>2078.41</v>
      </c>
      <c r="E11122">
        <v>400.08</v>
      </c>
      <c r="F11122">
        <v>3552.99</v>
      </c>
      <c r="G11122">
        <v>797.53</v>
      </c>
      <c r="H11122">
        <v>381691.24</v>
      </c>
      <c r="I11122">
        <v>80.010000000000005</v>
      </c>
      <c r="J11122">
        <v>7.83</v>
      </c>
      <c r="K11122">
        <v>72.19</v>
      </c>
    </row>
    <row r="11123" spans="1:11" x14ac:dyDescent="0.3">
      <c r="A11123" t="s">
        <v>967</v>
      </c>
      <c r="B11123" s="2">
        <v>46326</v>
      </c>
      <c r="C11123">
        <v>381691.24</v>
      </c>
      <c r="D11123">
        <v>2052.86</v>
      </c>
      <c r="E11123">
        <v>395.17</v>
      </c>
      <c r="F11123">
        <v>3509.32</v>
      </c>
      <c r="G11123">
        <v>787.72</v>
      </c>
      <c r="H11123">
        <v>376999.03</v>
      </c>
      <c r="I11123">
        <v>79.03</v>
      </c>
      <c r="J11123">
        <v>7.83</v>
      </c>
      <c r="K11123">
        <v>71.2</v>
      </c>
    </row>
    <row r="11124" spans="1:11" x14ac:dyDescent="0.3">
      <c r="A11124" t="s">
        <v>967</v>
      </c>
      <c r="B11124" s="2">
        <v>46356</v>
      </c>
      <c r="C11124">
        <v>376999.03</v>
      </c>
      <c r="D11124">
        <v>2027.63</v>
      </c>
      <c r="E11124">
        <v>390.31</v>
      </c>
      <c r="F11124">
        <v>3466.17</v>
      </c>
      <c r="G11124">
        <v>778.04</v>
      </c>
      <c r="H11124">
        <v>372364.51</v>
      </c>
      <c r="I11124">
        <v>78.06</v>
      </c>
      <c r="J11124">
        <v>7.83</v>
      </c>
      <c r="K11124">
        <v>70.23</v>
      </c>
    </row>
    <row r="11125" spans="1:11" x14ac:dyDescent="0.3">
      <c r="A11125" t="s">
        <v>967</v>
      </c>
      <c r="B11125" s="2">
        <v>46387</v>
      </c>
      <c r="C11125">
        <v>372364.51</v>
      </c>
      <c r="D11125">
        <v>2002.7</v>
      </c>
      <c r="E11125">
        <v>385.51</v>
      </c>
      <c r="F11125">
        <v>3423.56</v>
      </c>
      <c r="G11125">
        <v>768.47</v>
      </c>
      <c r="H11125">
        <v>367786.96</v>
      </c>
      <c r="I11125">
        <v>77.099999999999994</v>
      </c>
      <c r="J11125">
        <v>7.83</v>
      </c>
      <c r="K11125">
        <v>69.27</v>
      </c>
    </row>
    <row r="11126" spans="1:11" x14ac:dyDescent="0.3">
      <c r="A11126" t="s">
        <v>968</v>
      </c>
      <c r="B11126" s="2">
        <v>46053</v>
      </c>
      <c r="C11126">
        <v>401279.73</v>
      </c>
      <c r="D11126">
        <v>1946.54</v>
      </c>
      <c r="E11126">
        <v>622.24</v>
      </c>
      <c r="F11126">
        <v>2207.6</v>
      </c>
      <c r="G11126">
        <v>204.85</v>
      </c>
      <c r="H11126">
        <v>398245.04</v>
      </c>
      <c r="I11126">
        <v>83.28</v>
      </c>
      <c r="J11126">
        <v>6.63</v>
      </c>
      <c r="K11126">
        <v>76.66</v>
      </c>
    </row>
    <row r="11127" spans="1:11" x14ac:dyDescent="0.3">
      <c r="A11127" t="s">
        <v>968</v>
      </c>
      <c r="B11127" s="2">
        <v>46081</v>
      </c>
      <c r="C11127">
        <v>398245.04</v>
      </c>
      <c r="D11127">
        <v>1931.82</v>
      </c>
      <c r="E11127">
        <v>617.54</v>
      </c>
      <c r="F11127">
        <v>2190.9</v>
      </c>
      <c r="G11127">
        <v>203.3</v>
      </c>
      <c r="H11127">
        <v>395233.3</v>
      </c>
      <c r="I11127">
        <v>82.65</v>
      </c>
      <c r="J11127">
        <v>6.63</v>
      </c>
      <c r="K11127">
        <v>76.03</v>
      </c>
    </row>
    <row r="11128" spans="1:11" x14ac:dyDescent="0.3">
      <c r="A11128" t="s">
        <v>968</v>
      </c>
      <c r="B11128" s="2">
        <v>46112</v>
      </c>
      <c r="C11128">
        <v>395233.3</v>
      </c>
      <c r="D11128">
        <v>1917.21</v>
      </c>
      <c r="E11128">
        <v>612.87</v>
      </c>
      <c r="F11128">
        <v>2174.33</v>
      </c>
      <c r="G11128">
        <v>201.76</v>
      </c>
      <c r="H11128">
        <v>392244.34</v>
      </c>
      <c r="I11128">
        <v>82.03</v>
      </c>
      <c r="J11128">
        <v>6.63</v>
      </c>
      <c r="K11128">
        <v>75.400000000000006</v>
      </c>
    </row>
    <row r="11129" spans="1:11" x14ac:dyDescent="0.3">
      <c r="A11129" t="s">
        <v>968</v>
      </c>
      <c r="B11129" s="2">
        <v>46142</v>
      </c>
      <c r="C11129">
        <v>392244.34</v>
      </c>
      <c r="D11129">
        <v>1902.71</v>
      </c>
      <c r="E11129">
        <v>608.23</v>
      </c>
      <c r="F11129">
        <v>2157.89</v>
      </c>
      <c r="G11129">
        <v>200.24</v>
      </c>
      <c r="H11129">
        <v>389277.98</v>
      </c>
      <c r="I11129">
        <v>81.41</v>
      </c>
      <c r="J11129">
        <v>6.63</v>
      </c>
      <c r="K11129">
        <v>74.78</v>
      </c>
    </row>
    <row r="11130" spans="1:11" x14ac:dyDescent="0.3">
      <c r="A11130" t="s">
        <v>968</v>
      </c>
      <c r="B11130" s="2">
        <v>46173</v>
      </c>
      <c r="C11130">
        <v>389277.98</v>
      </c>
      <c r="D11130">
        <v>1888.32</v>
      </c>
      <c r="E11130">
        <v>603.63</v>
      </c>
      <c r="F11130">
        <v>2141.5700000000002</v>
      </c>
      <c r="G11130">
        <v>198.72</v>
      </c>
      <c r="H11130">
        <v>386334.06</v>
      </c>
      <c r="I11130">
        <v>80.790000000000006</v>
      </c>
      <c r="J11130">
        <v>6.63</v>
      </c>
      <c r="K11130">
        <v>74.17</v>
      </c>
    </row>
    <row r="11131" spans="1:11" x14ac:dyDescent="0.3">
      <c r="A11131" t="s">
        <v>968</v>
      </c>
      <c r="B11131" s="2">
        <v>46203</v>
      </c>
      <c r="C11131">
        <v>386334.06</v>
      </c>
      <c r="D11131">
        <v>1874.04</v>
      </c>
      <c r="E11131">
        <v>599.07000000000005</v>
      </c>
      <c r="F11131">
        <v>2125.38</v>
      </c>
      <c r="G11131">
        <v>197.22</v>
      </c>
      <c r="H11131">
        <v>383412.39</v>
      </c>
      <c r="I11131">
        <v>80.180000000000007</v>
      </c>
      <c r="J11131">
        <v>6.63</v>
      </c>
      <c r="K11131">
        <v>73.55</v>
      </c>
    </row>
    <row r="11132" spans="1:11" x14ac:dyDescent="0.3">
      <c r="A11132" t="s">
        <v>968</v>
      </c>
      <c r="B11132" s="2">
        <v>46234</v>
      </c>
      <c r="C11132">
        <v>383412.39</v>
      </c>
      <c r="D11132">
        <v>1859.87</v>
      </c>
      <c r="E11132">
        <v>594.54</v>
      </c>
      <c r="F11132">
        <v>2109.3000000000002</v>
      </c>
      <c r="G11132">
        <v>195.73</v>
      </c>
      <c r="H11132">
        <v>380512.83</v>
      </c>
      <c r="I11132">
        <v>79.58</v>
      </c>
      <c r="J11132">
        <v>6.63</v>
      </c>
      <c r="K11132">
        <v>72.95</v>
      </c>
    </row>
    <row r="11133" spans="1:11" x14ac:dyDescent="0.3">
      <c r="A11133" t="s">
        <v>968</v>
      </c>
      <c r="B11133" s="2">
        <v>46265</v>
      </c>
      <c r="C11133">
        <v>380512.83</v>
      </c>
      <c r="D11133">
        <v>1845.8</v>
      </c>
      <c r="E11133">
        <v>590.04</v>
      </c>
      <c r="F11133">
        <v>2093.35</v>
      </c>
      <c r="G11133">
        <v>194.25</v>
      </c>
      <c r="H11133">
        <v>377635.19</v>
      </c>
      <c r="I11133">
        <v>78.97</v>
      </c>
      <c r="J11133">
        <v>6.63</v>
      </c>
      <c r="K11133">
        <v>72.349999999999994</v>
      </c>
    </row>
    <row r="11134" spans="1:11" x14ac:dyDescent="0.3">
      <c r="A11134" t="s">
        <v>968</v>
      </c>
      <c r="B11134" s="2">
        <v>46295</v>
      </c>
      <c r="C11134">
        <v>377635.19</v>
      </c>
      <c r="D11134">
        <v>1831.85</v>
      </c>
      <c r="E11134">
        <v>585.58000000000004</v>
      </c>
      <c r="F11134">
        <v>2077.52</v>
      </c>
      <c r="G11134">
        <v>192.78</v>
      </c>
      <c r="H11134">
        <v>374779.31</v>
      </c>
      <c r="I11134">
        <v>78.38</v>
      </c>
      <c r="J11134">
        <v>6.63</v>
      </c>
      <c r="K11134">
        <v>71.75</v>
      </c>
    </row>
    <row r="11135" spans="1:11" x14ac:dyDescent="0.3">
      <c r="A11135" t="s">
        <v>968</v>
      </c>
      <c r="B11135" s="2">
        <v>46326</v>
      </c>
      <c r="C11135">
        <v>374779.31</v>
      </c>
      <c r="D11135">
        <v>1817.99</v>
      </c>
      <c r="E11135">
        <v>581.15</v>
      </c>
      <c r="F11135">
        <v>2061.81</v>
      </c>
      <c r="G11135">
        <v>191.32</v>
      </c>
      <c r="H11135">
        <v>371945.03</v>
      </c>
      <c r="I11135">
        <v>77.78</v>
      </c>
      <c r="J11135">
        <v>6.63</v>
      </c>
      <c r="K11135">
        <v>71.16</v>
      </c>
    </row>
    <row r="11136" spans="1:11" x14ac:dyDescent="0.3">
      <c r="A11136" t="s">
        <v>968</v>
      </c>
      <c r="B11136" s="2">
        <v>46356</v>
      </c>
      <c r="C11136">
        <v>371945.03</v>
      </c>
      <c r="D11136">
        <v>1804.24</v>
      </c>
      <c r="E11136">
        <v>576.75</v>
      </c>
      <c r="F11136">
        <v>2046.22</v>
      </c>
      <c r="G11136">
        <v>189.87</v>
      </c>
      <c r="H11136">
        <v>369132.19</v>
      </c>
      <c r="I11136">
        <v>77.2</v>
      </c>
      <c r="J11136">
        <v>6.63</v>
      </c>
      <c r="K11136">
        <v>70.569999999999993</v>
      </c>
    </row>
    <row r="11137" spans="1:11" x14ac:dyDescent="0.3">
      <c r="A11137" t="s">
        <v>968</v>
      </c>
      <c r="B11137" s="2">
        <v>46387</v>
      </c>
      <c r="C11137">
        <v>369132.19</v>
      </c>
      <c r="D11137">
        <v>1790.6</v>
      </c>
      <c r="E11137">
        <v>572.39</v>
      </c>
      <c r="F11137">
        <v>2030.74</v>
      </c>
      <c r="G11137">
        <v>188.44</v>
      </c>
      <c r="H11137">
        <v>366340.62</v>
      </c>
      <c r="I11137">
        <v>76.61</v>
      </c>
      <c r="J11137">
        <v>6.63</v>
      </c>
      <c r="K11137">
        <v>69.98</v>
      </c>
    </row>
    <row r="11138" spans="1:11" x14ac:dyDescent="0.3">
      <c r="A11138" t="s">
        <v>969</v>
      </c>
      <c r="B11138" s="2">
        <v>46053</v>
      </c>
      <c r="C11138">
        <v>455779.73</v>
      </c>
      <c r="D11138">
        <v>2480.96</v>
      </c>
      <c r="E11138">
        <v>502.91</v>
      </c>
      <c r="F11138">
        <v>7167.22</v>
      </c>
      <c r="G11138">
        <v>1507.86</v>
      </c>
      <c r="H11138">
        <v>446601.74</v>
      </c>
      <c r="I11138">
        <v>94</v>
      </c>
      <c r="J11138">
        <v>6.19</v>
      </c>
      <c r="K11138">
        <v>87.8</v>
      </c>
    </row>
    <row r="11139" spans="1:11" x14ac:dyDescent="0.3">
      <c r="A11139" t="s">
        <v>969</v>
      </c>
      <c r="B11139" s="2">
        <v>46081</v>
      </c>
      <c r="C11139">
        <v>446601.74</v>
      </c>
      <c r="D11139">
        <v>2431</v>
      </c>
      <c r="E11139">
        <v>492.78</v>
      </c>
      <c r="F11139">
        <v>7022.89</v>
      </c>
      <c r="G11139">
        <v>1477.5</v>
      </c>
      <c r="H11139">
        <v>437608.57</v>
      </c>
      <c r="I11139">
        <v>92.11</v>
      </c>
      <c r="J11139">
        <v>6.19</v>
      </c>
      <c r="K11139">
        <v>85.91</v>
      </c>
    </row>
    <row r="11140" spans="1:11" x14ac:dyDescent="0.3">
      <c r="A11140" t="s">
        <v>969</v>
      </c>
      <c r="B11140" s="2">
        <v>46112</v>
      </c>
      <c r="C11140">
        <v>437608.57</v>
      </c>
      <c r="D11140">
        <v>2382.0500000000002</v>
      </c>
      <c r="E11140">
        <v>482.86</v>
      </c>
      <c r="F11140">
        <v>6881.47</v>
      </c>
      <c r="G11140">
        <v>1447.75</v>
      </c>
      <c r="H11140">
        <v>428796.5</v>
      </c>
      <c r="I11140">
        <v>90.25</v>
      </c>
      <c r="J11140">
        <v>6.19</v>
      </c>
      <c r="K11140">
        <v>84.06</v>
      </c>
    </row>
    <row r="11141" spans="1:11" x14ac:dyDescent="0.3">
      <c r="A11141" t="s">
        <v>969</v>
      </c>
      <c r="B11141" s="2">
        <v>46142</v>
      </c>
      <c r="C11141">
        <v>428796.5</v>
      </c>
      <c r="D11141">
        <v>2334.08</v>
      </c>
      <c r="E11141">
        <v>473.13</v>
      </c>
      <c r="F11141">
        <v>6742.9</v>
      </c>
      <c r="G11141">
        <v>1418.59</v>
      </c>
      <c r="H11141">
        <v>420161.87</v>
      </c>
      <c r="I11141">
        <v>88.43</v>
      </c>
      <c r="J11141">
        <v>6.19</v>
      </c>
      <c r="K11141">
        <v>82.24</v>
      </c>
    </row>
    <row r="11142" spans="1:11" x14ac:dyDescent="0.3">
      <c r="A11142" t="s">
        <v>969</v>
      </c>
      <c r="B11142" s="2">
        <v>46173</v>
      </c>
      <c r="C11142">
        <v>420161.87</v>
      </c>
      <c r="D11142">
        <v>2287.08</v>
      </c>
      <c r="E11142">
        <v>463.61</v>
      </c>
      <c r="F11142">
        <v>6607.12</v>
      </c>
      <c r="G11142">
        <v>1390.03</v>
      </c>
      <c r="H11142">
        <v>411701.11</v>
      </c>
      <c r="I11142">
        <v>86.65</v>
      </c>
      <c r="J11142">
        <v>6.19</v>
      </c>
      <c r="K11142">
        <v>80.459999999999994</v>
      </c>
    </row>
    <row r="11143" spans="1:11" x14ac:dyDescent="0.3">
      <c r="A11143" t="s">
        <v>969</v>
      </c>
      <c r="B11143" s="2">
        <v>46203</v>
      </c>
      <c r="C11143">
        <v>411701.11</v>
      </c>
      <c r="D11143">
        <v>2241.0300000000002</v>
      </c>
      <c r="E11143">
        <v>454.27</v>
      </c>
      <c r="F11143">
        <v>6474.07</v>
      </c>
      <c r="G11143">
        <v>1362.04</v>
      </c>
      <c r="H11143">
        <v>403410.73</v>
      </c>
      <c r="I11143">
        <v>84.91</v>
      </c>
      <c r="J11143">
        <v>6.19</v>
      </c>
      <c r="K11143">
        <v>78.709999999999994</v>
      </c>
    </row>
    <row r="11144" spans="1:11" x14ac:dyDescent="0.3">
      <c r="A11144" t="s">
        <v>969</v>
      </c>
      <c r="B11144" s="2">
        <v>46234</v>
      </c>
      <c r="C11144">
        <v>403410.73</v>
      </c>
      <c r="D11144">
        <v>2195.9</v>
      </c>
      <c r="E11144">
        <v>445.12</v>
      </c>
      <c r="F11144">
        <v>6343.71</v>
      </c>
      <c r="G11144">
        <v>1334.61</v>
      </c>
      <c r="H11144">
        <v>395287.3</v>
      </c>
      <c r="I11144">
        <v>83.2</v>
      </c>
      <c r="J11144">
        <v>6.19</v>
      </c>
      <c r="K11144">
        <v>77</v>
      </c>
    </row>
    <row r="11145" spans="1:11" x14ac:dyDescent="0.3">
      <c r="A11145" t="s">
        <v>969</v>
      </c>
      <c r="B11145" s="2">
        <v>46265</v>
      </c>
      <c r="C11145">
        <v>395287.3</v>
      </c>
      <c r="D11145">
        <v>2151.6799999999998</v>
      </c>
      <c r="E11145">
        <v>436.16</v>
      </c>
      <c r="F11145">
        <v>6215.96</v>
      </c>
      <c r="G11145">
        <v>1307.73</v>
      </c>
      <c r="H11145">
        <v>387327.44</v>
      </c>
      <c r="I11145">
        <v>81.52</v>
      </c>
      <c r="J11145">
        <v>6.19</v>
      </c>
      <c r="K11145">
        <v>75.33</v>
      </c>
    </row>
    <row r="11146" spans="1:11" x14ac:dyDescent="0.3">
      <c r="A11146" t="s">
        <v>969</v>
      </c>
      <c r="B11146" s="2">
        <v>46295</v>
      </c>
      <c r="C11146">
        <v>387327.44</v>
      </c>
      <c r="D11146">
        <v>2108.35</v>
      </c>
      <c r="E11146">
        <v>427.38</v>
      </c>
      <c r="F11146">
        <v>6090.79</v>
      </c>
      <c r="G11146">
        <v>1281.4000000000001</v>
      </c>
      <c r="H11146">
        <v>379527.87</v>
      </c>
      <c r="I11146">
        <v>79.88</v>
      </c>
      <c r="J11146">
        <v>6.19</v>
      </c>
      <c r="K11146">
        <v>73.69</v>
      </c>
    </row>
    <row r="11147" spans="1:11" x14ac:dyDescent="0.3">
      <c r="A11147" t="s">
        <v>969</v>
      </c>
      <c r="B11147" s="2">
        <v>46326</v>
      </c>
      <c r="C11147">
        <v>379527.87</v>
      </c>
      <c r="D11147">
        <v>2065.9</v>
      </c>
      <c r="E11147">
        <v>418.77</v>
      </c>
      <c r="F11147">
        <v>5968.14</v>
      </c>
      <c r="G11147">
        <v>1255.5999999999999</v>
      </c>
      <c r="H11147">
        <v>371885.36</v>
      </c>
      <c r="I11147">
        <v>78.27</v>
      </c>
      <c r="J11147">
        <v>6.19</v>
      </c>
      <c r="K11147">
        <v>72.08</v>
      </c>
    </row>
    <row r="11148" spans="1:11" x14ac:dyDescent="0.3">
      <c r="A11148" t="s">
        <v>969</v>
      </c>
      <c r="B11148" s="2">
        <v>46356</v>
      </c>
      <c r="C11148">
        <v>371885.36</v>
      </c>
      <c r="D11148">
        <v>2024.3</v>
      </c>
      <c r="E11148">
        <v>410.34</v>
      </c>
      <c r="F11148">
        <v>5847.96</v>
      </c>
      <c r="G11148">
        <v>1230.31</v>
      </c>
      <c r="H11148">
        <v>364396.74</v>
      </c>
      <c r="I11148">
        <v>76.7</v>
      </c>
      <c r="J11148">
        <v>6.19</v>
      </c>
      <c r="K11148">
        <v>70.5</v>
      </c>
    </row>
    <row r="11149" spans="1:11" x14ac:dyDescent="0.3">
      <c r="A11149" t="s">
        <v>969</v>
      </c>
      <c r="B11149" s="2">
        <v>46387</v>
      </c>
      <c r="C11149">
        <v>364396.74</v>
      </c>
      <c r="D11149">
        <v>1983.53</v>
      </c>
      <c r="E11149">
        <v>402.07</v>
      </c>
      <c r="F11149">
        <v>5730.2</v>
      </c>
      <c r="G11149">
        <v>1205.54</v>
      </c>
      <c r="H11149">
        <v>357058.92</v>
      </c>
      <c r="I11149">
        <v>75.150000000000006</v>
      </c>
      <c r="J11149">
        <v>6.19</v>
      </c>
      <c r="K11149">
        <v>68.959999999999994</v>
      </c>
    </row>
    <row r="11150" spans="1:11" x14ac:dyDescent="0.3">
      <c r="A11150" t="s">
        <v>970</v>
      </c>
      <c r="B11150" s="2">
        <v>46053</v>
      </c>
      <c r="C11150">
        <v>180970.04</v>
      </c>
      <c r="D11150">
        <v>892.18</v>
      </c>
      <c r="E11150">
        <v>841.32</v>
      </c>
      <c r="F11150">
        <v>1755.01</v>
      </c>
      <c r="G11150">
        <v>415.14</v>
      </c>
      <c r="H11150">
        <v>177958.58</v>
      </c>
      <c r="I11150">
        <v>37.39</v>
      </c>
      <c r="J11150">
        <v>6.44</v>
      </c>
      <c r="K11150">
        <v>30.94</v>
      </c>
    </row>
    <row r="11151" spans="1:11" x14ac:dyDescent="0.3">
      <c r="A11151" t="s">
        <v>970</v>
      </c>
      <c r="B11151" s="2">
        <v>46081</v>
      </c>
      <c r="C11151">
        <v>177958.58</v>
      </c>
      <c r="D11151">
        <v>877.34</v>
      </c>
      <c r="E11151">
        <v>827.32</v>
      </c>
      <c r="F11151">
        <v>1725.8</v>
      </c>
      <c r="G11151">
        <v>408.23</v>
      </c>
      <c r="H11151">
        <v>174997.23</v>
      </c>
      <c r="I11151">
        <v>36.770000000000003</v>
      </c>
      <c r="J11151">
        <v>6.44</v>
      </c>
      <c r="K11151">
        <v>30.32</v>
      </c>
    </row>
    <row r="11152" spans="1:11" x14ac:dyDescent="0.3">
      <c r="A11152" t="s">
        <v>970</v>
      </c>
      <c r="B11152" s="2">
        <v>46112</v>
      </c>
      <c r="C11152">
        <v>174997.23</v>
      </c>
      <c r="D11152">
        <v>862.74</v>
      </c>
      <c r="E11152">
        <v>813.55</v>
      </c>
      <c r="F11152">
        <v>1697.08</v>
      </c>
      <c r="G11152">
        <v>401.44</v>
      </c>
      <c r="H11152">
        <v>172085.15</v>
      </c>
      <c r="I11152">
        <v>36.15</v>
      </c>
      <c r="J11152">
        <v>6.44</v>
      </c>
      <c r="K11152">
        <v>29.71</v>
      </c>
    </row>
    <row r="11153" spans="1:11" x14ac:dyDescent="0.3">
      <c r="A11153" t="s">
        <v>970</v>
      </c>
      <c r="B11153" s="2">
        <v>46142</v>
      </c>
      <c r="C11153">
        <v>172085.15</v>
      </c>
      <c r="D11153">
        <v>848.38</v>
      </c>
      <c r="E11153">
        <v>800.01</v>
      </c>
      <c r="F11153">
        <v>1668.84</v>
      </c>
      <c r="G11153">
        <v>394.76</v>
      </c>
      <c r="H11153">
        <v>169221.54</v>
      </c>
      <c r="I11153">
        <v>35.549999999999997</v>
      </c>
      <c r="J11153">
        <v>6.44</v>
      </c>
      <c r="K11153">
        <v>29.11</v>
      </c>
    </row>
    <row r="11154" spans="1:11" x14ac:dyDescent="0.3">
      <c r="A11154" t="s">
        <v>970</v>
      </c>
      <c r="B11154" s="2">
        <v>46173</v>
      </c>
      <c r="C11154">
        <v>169221.54</v>
      </c>
      <c r="D11154">
        <v>834.26</v>
      </c>
      <c r="E11154">
        <v>786.7</v>
      </c>
      <c r="F11154">
        <v>1641.07</v>
      </c>
      <c r="G11154">
        <v>388.19</v>
      </c>
      <c r="H11154">
        <v>166405.57999999999</v>
      </c>
      <c r="I11154">
        <v>34.96</v>
      </c>
      <c r="J11154">
        <v>6.44</v>
      </c>
      <c r="K11154">
        <v>28.52</v>
      </c>
    </row>
    <row r="11155" spans="1:11" x14ac:dyDescent="0.3">
      <c r="A11155" t="s">
        <v>970</v>
      </c>
      <c r="B11155" s="2">
        <v>46203</v>
      </c>
      <c r="C11155">
        <v>166405.57999999999</v>
      </c>
      <c r="D11155">
        <v>820.38</v>
      </c>
      <c r="E11155">
        <v>773.61</v>
      </c>
      <c r="F11155">
        <v>1613.76</v>
      </c>
      <c r="G11155">
        <v>381.73</v>
      </c>
      <c r="H11155">
        <v>163636.48000000001</v>
      </c>
      <c r="I11155">
        <v>34.380000000000003</v>
      </c>
      <c r="J11155">
        <v>6.44</v>
      </c>
      <c r="K11155">
        <v>27.93</v>
      </c>
    </row>
    <row r="11156" spans="1:11" x14ac:dyDescent="0.3">
      <c r="A11156" t="s">
        <v>970</v>
      </c>
      <c r="B11156" s="2">
        <v>46234</v>
      </c>
      <c r="C11156">
        <v>163636.48000000001</v>
      </c>
      <c r="D11156">
        <v>806.73</v>
      </c>
      <c r="E11156">
        <v>760.73</v>
      </c>
      <c r="F11156">
        <v>1586.91</v>
      </c>
      <c r="G11156">
        <v>375.38</v>
      </c>
      <c r="H11156">
        <v>160913.46</v>
      </c>
      <c r="I11156">
        <v>33.81</v>
      </c>
      <c r="J11156">
        <v>6.44</v>
      </c>
      <c r="K11156">
        <v>27.36</v>
      </c>
    </row>
    <row r="11157" spans="1:11" x14ac:dyDescent="0.3">
      <c r="A11157" t="s">
        <v>970</v>
      </c>
      <c r="B11157" s="2">
        <v>46265</v>
      </c>
      <c r="C11157">
        <v>160913.46</v>
      </c>
      <c r="D11157">
        <v>793.3</v>
      </c>
      <c r="E11157">
        <v>748.07</v>
      </c>
      <c r="F11157">
        <v>1560.5</v>
      </c>
      <c r="G11157">
        <v>369.13</v>
      </c>
      <c r="H11157">
        <v>158235.75</v>
      </c>
      <c r="I11157">
        <v>33.24</v>
      </c>
      <c r="J11157">
        <v>6.44</v>
      </c>
      <c r="K11157">
        <v>26.8</v>
      </c>
    </row>
    <row r="11158" spans="1:11" x14ac:dyDescent="0.3">
      <c r="A11158" t="s">
        <v>970</v>
      </c>
      <c r="B11158" s="2">
        <v>46295</v>
      </c>
      <c r="C11158">
        <v>158235.75</v>
      </c>
      <c r="D11158">
        <v>780.1</v>
      </c>
      <c r="E11158">
        <v>735.63</v>
      </c>
      <c r="F11158">
        <v>1534.53</v>
      </c>
      <c r="G11158">
        <v>362.99</v>
      </c>
      <c r="H11158">
        <v>155602.6</v>
      </c>
      <c r="I11158">
        <v>32.69</v>
      </c>
      <c r="J11158">
        <v>6.44</v>
      </c>
      <c r="K11158">
        <v>26.25</v>
      </c>
    </row>
    <row r="11159" spans="1:11" x14ac:dyDescent="0.3">
      <c r="A11159" t="s">
        <v>970</v>
      </c>
      <c r="B11159" s="2">
        <v>46326</v>
      </c>
      <c r="C11159">
        <v>155602.6</v>
      </c>
      <c r="D11159">
        <v>767.12</v>
      </c>
      <c r="E11159">
        <v>723.38</v>
      </c>
      <c r="F11159">
        <v>1509</v>
      </c>
      <c r="G11159">
        <v>356.95</v>
      </c>
      <c r="H11159">
        <v>153013.26999999999</v>
      </c>
      <c r="I11159">
        <v>32.15</v>
      </c>
      <c r="J11159">
        <v>6.44</v>
      </c>
      <c r="K11159">
        <v>25.7</v>
      </c>
    </row>
    <row r="11160" spans="1:11" x14ac:dyDescent="0.3">
      <c r="A11160" t="s">
        <v>970</v>
      </c>
      <c r="B11160" s="2">
        <v>46356</v>
      </c>
      <c r="C11160">
        <v>153013.26999999999</v>
      </c>
      <c r="D11160">
        <v>754.36</v>
      </c>
      <c r="E11160">
        <v>711.35</v>
      </c>
      <c r="F11160">
        <v>1483.89</v>
      </c>
      <c r="G11160">
        <v>351.01</v>
      </c>
      <c r="H11160">
        <v>150467.03</v>
      </c>
      <c r="I11160">
        <v>31.61</v>
      </c>
      <c r="J11160">
        <v>6.44</v>
      </c>
      <c r="K11160">
        <v>25.17</v>
      </c>
    </row>
    <row r="11161" spans="1:11" x14ac:dyDescent="0.3">
      <c r="A11161" t="s">
        <v>970</v>
      </c>
      <c r="B11161" s="2">
        <v>46387</v>
      </c>
      <c r="C11161">
        <v>150467.03</v>
      </c>
      <c r="D11161">
        <v>741.8</v>
      </c>
      <c r="E11161">
        <v>699.51</v>
      </c>
      <c r="F11161">
        <v>1459.19</v>
      </c>
      <c r="G11161">
        <v>345.17</v>
      </c>
      <c r="H11161">
        <v>147963.15</v>
      </c>
      <c r="I11161">
        <v>31.09</v>
      </c>
      <c r="J11161">
        <v>6.44</v>
      </c>
      <c r="K11161">
        <v>24.64</v>
      </c>
    </row>
    <row r="11162" spans="1:11" x14ac:dyDescent="0.3">
      <c r="A11162" t="s">
        <v>971</v>
      </c>
      <c r="B11162" s="2">
        <v>46053</v>
      </c>
      <c r="C11162">
        <v>505516.92</v>
      </c>
      <c r="D11162">
        <v>2330.4299999999998</v>
      </c>
      <c r="E11162">
        <v>828.44</v>
      </c>
      <c r="F11162">
        <v>5939.48</v>
      </c>
      <c r="G11162">
        <v>1503.9</v>
      </c>
      <c r="H11162">
        <v>497245.11</v>
      </c>
      <c r="I11162">
        <v>104.45</v>
      </c>
      <c r="J11162">
        <v>7.11</v>
      </c>
      <c r="K11162">
        <v>97.34</v>
      </c>
    </row>
    <row r="11163" spans="1:11" x14ac:dyDescent="0.3">
      <c r="A11163" t="s">
        <v>971</v>
      </c>
      <c r="B11163" s="2">
        <v>46081</v>
      </c>
      <c r="C11163">
        <v>497245.11</v>
      </c>
      <c r="D11163">
        <v>2292.3000000000002</v>
      </c>
      <c r="E11163">
        <v>814.88</v>
      </c>
      <c r="F11163">
        <v>5842.29</v>
      </c>
      <c r="G11163">
        <v>1479.29</v>
      </c>
      <c r="H11163">
        <v>489108.65</v>
      </c>
      <c r="I11163">
        <v>102.75</v>
      </c>
      <c r="J11163">
        <v>7.11</v>
      </c>
      <c r="K11163">
        <v>95.63</v>
      </c>
    </row>
    <row r="11164" spans="1:11" x14ac:dyDescent="0.3">
      <c r="A11164" t="s">
        <v>971</v>
      </c>
      <c r="B11164" s="2">
        <v>46112</v>
      </c>
      <c r="C11164">
        <v>489108.65</v>
      </c>
      <c r="D11164">
        <v>2254.79</v>
      </c>
      <c r="E11164">
        <v>801.55</v>
      </c>
      <c r="F11164">
        <v>5746.69</v>
      </c>
      <c r="G11164">
        <v>1455.08</v>
      </c>
      <c r="H11164">
        <v>481105.33</v>
      </c>
      <c r="I11164">
        <v>101.06</v>
      </c>
      <c r="J11164">
        <v>7.11</v>
      </c>
      <c r="K11164">
        <v>93.95</v>
      </c>
    </row>
    <row r="11165" spans="1:11" x14ac:dyDescent="0.3">
      <c r="A11165" t="s">
        <v>971</v>
      </c>
      <c r="B11165" s="2">
        <v>46142</v>
      </c>
      <c r="C11165">
        <v>481105.33</v>
      </c>
      <c r="D11165">
        <v>2217.9</v>
      </c>
      <c r="E11165">
        <v>788.43</v>
      </c>
      <c r="F11165">
        <v>5652.66</v>
      </c>
      <c r="G11165">
        <v>1431.27</v>
      </c>
      <c r="H11165">
        <v>473232.96</v>
      </c>
      <c r="I11165">
        <v>99.41</v>
      </c>
      <c r="J11165">
        <v>7.11</v>
      </c>
      <c r="K11165">
        <v>92.3</v>
      </c>
    </row>
    <row r="11166" spans="1:11" x14ac:dyDescent="0.3">
      <c r="A11166" t="s">
        <v>971</v>
      </c>
      <c r="B11166" s="2">
        <v>46173</v>
      </c>
      <c r="C11166">
        <v>473232.96</v>
      </c>
      <c r="D11166">
        <v>2181.6</v>
      </c>
      <c r="E11166">
        <v>775.53</v>
      </c>
      <c r="F11166">
        <v>5560.16</v>
      </c>
      <c r="G11166">
        <v>1407.85</v>
      </c>
      <c r="H11166">
        <v>465489.42</v>
      </c>
      <c r="I11166">
        <v>97.78</v>
      </c>
      <c r="J11166">
        <v>7.11</v>
      </c>
      <c r="K11166">
        <v>90.67</v>
      </c>
    </row>
    <row r="11167" spans="1:11" x14ac:dyDescent="0.3">
      <c r="A11167" t="s">
        <v>971</v>
      </c>
      <c r="B11167" s="2">
        <v>46203</v>
      </c>
      <c r="C11167">
        <v>465489.42</v>
      </c>
      <c r="D11167">
        <v>2145.91</v>
      </c>
      <c r="E11167">
        <v>762.84</v>
      </c>
      <c r="F11167">
        <v>5469.18</v>
      </c>
      <c r="G11167">
        <v>1384.82</v>
      </c>
      <c r="H11167">
        <v>457872.58</v>
      </c>
      <c r="I11167">
        <v>96.18</v>
      </c>
      <c r="J11167">
        <v>7.11</v>
      </c>
      <c r="K11167">
        <v>89.07</v>
      </c>
    </row>
    <row r="11168" spans="1:11" x14ac:dyDescent="0.3">
      <c r="A11168" t="s">
        <v>971</v>
      </c>
      <c r="B11168" s="2">
        <v>46234</v>
      </c>
      <c r="C11168">
        <v>457872.58</v>
      </c>
      <c r="D11168">
        <v>2110.79</v>
      </c>
      <c r="E11168">
        <v>750.36</v>
      </c>
      <c r="F11168">
        <v>5379.69</v>
      </c>
      <c r="G11168">
        <v>1362.16</v>
      </c>
      <c r="H11168">
        <v>450380.37</v>
      </c>
      <c r="I11168">
        <v>94.61</v>
      </c>
      <c r="J11168">
        <v>7.11</v>
      </c>
      <c r="K11168">
        <v>87.5</v>
      </c>
    </row>
    <row r="11169" spans="1:11" x14ac:dyDescent="0.3">
      <c r="A11169" t="s">
        <v>971</v>
      </c>
      <c r="B11169" s="2">
        <v>46265</v>
      </c>
      <c r="C11169">
        <v>450380.37</v>
      </c>
      <c r="D11169">
        <v>2076.25</v>
      </c>
      <c r="E11169">
        <v>738.08</v>
      </c>
      <c r="F11169">
        <v>5291.66</v>
      </c>
      <c r="G11169">
        <v>1339.87</v>
      </c>
      <c r="H11169">
        <v>443010.76</v>
      </c>
      <c r="I11169">
        <v>93.06</v>
      </c>
      <c r="J11169">
        <v>7.11</v>
      </c>
      <c r="K11169">
        <v>85.95</v>
      </c>
    </row>
    <row r="11170" spans="1:11" x14ac:dyDescent="0.3">
      <c r="A11170" t="s">
        <v>971</v>
      </c>
      <c r="B11170" s="2">
        <v>46295</v>
      </c>
      <c r="C11170">
        <v>443010.76</v>
      </c>
      <c r="D11170">
        <v>2042.28</v>
      </c>
      <c r="E11170">
        <v>726</v>
      </c>
      <c r="F11170">
        <v>5205.07</v>
      </c>
      <c r="G11170">
        <v>1317.94</v>
      </c>
      <c r="H11170">
        <v>435761.74</v>
      </c>
      <c r="I11170">
        <v>91.54</v>
      </c>
      <c r="J11170">
        <v>7.11</v>
      </c>
      <c r="K11170">
        <v>84.43</v>
      </c>
    </row>
    <row r="11171" spans="1:11" x14ac:dyDescent="0.3">
      <c r="A11171" t="s">
        <v>971</v>
      </c>
      <c r="B11171" s="2">
        <v>46326</v>
      </c>
      <c r="C11171">
        <v>435761.74</v>
      </c>
      <c r="D11171">
        <v>2008.86</v>
      </c>
      <c r="E11171">
        <v>714.12</v>
      </c>
      <c r="F11171">
        <v>5119.8999999999996</v>
      </c>
      <c r="G11171">
        <v>1296.3800000000001</v>
      </c>
      <c r="H11171">
        <v>428631.34</v>
      </c>
      <c r="I11171">
        <v>90.04</v>
      </c>
      <c r="J11171">
        <v>7.11</v>
      </c>
      <c r="K11171">
        <v>82.93</v>
      </c>
    </row>
    <row r="11172" spans="1:11" x14ac:dyDescent="0.3">
      <c r="A11172" t="s">
        <v>971</v>
      </c>
      <c r="B11172" s="2">
        <v>46356</v>
      </c>
      <c r="C11172">
        <v>428631.34</v>
      </c>
      <c r="D11172">
        <v>1975.99</v>
      </c>
      <c r="E11172">
        <v>702.44</v>
      </c>
      <c r="F11172">
        <v>5036.12</v>
      </c>
      <c r="G11172">
        <v>1275.17</v>
      </c>
      <c r="H11172">
        <v>421617.61</v>
      </c>
      <c r="I11172">
        <v>88.57</v>
      </c>
      <c r="J11172">
        <v>7.11</v>
      </c>
      <c r="K11172">
        <v>81.459999999999994</v>
      </c>
    </row>
    <row r="11173" spans="1:11" x14ac:dyDescent="0.3">
      <c r="A11173" t="s">
        <v>971</v>
      </c>
      <c r="B11173" s="2">
        <v>46387</v>
      </c>
      <c r="C11173">
        <v>421617.61</v>
      </c>
      <c r="D11173">
        <v>1943.66</v>
      </c>
      <c r="E11173">
        <v>690.94</v>
      </c>
      <c r="F11173">
        <v>4953.72</v>
      </c>
      <c r="G11173">
        <v>1254.3</v>
      </c>
      <c r="H11173">
        <v>414718.65</v>
      </c>
      <c r="I11173">
        <v>87.12</v>
      </c>
      <c r="J11173">
        <v>7.11</v>
      </c>
      <c r="K11173">
        <v>80.010000000000005</v>
      </c>
    </row>
    <row r="11174" spans="1:11" x14ac:dyDescent="0.3">
      <c r="A11174" t="s">
        <v>972</v>
      </c>
      <c r="B11174" s="2">
        <v>46053</v>
      </c>
      <c r="C11174">
        <v>155716.26</v>
      </c>
      <c r="D11174">
        <v>709.29</v>
      </c>
      <c r="E11174">
        <v>1021.81</v>
      </c>
      <c r="F11174">
        <v>1561.05</v>
      </c>
      <c r="G11174">
        <v>272.75</v>
      </c>
      <c r="H11174">
        <v>152860.66</v>
      </c>
      <c r="I11174">
        <v>32.14</v>
      </c>
      <c r="J11174">
        <v>6.74</v>
      </c>
      <c r="K11174">
        <v>25.4</v>
      </c>
    </row>
    <row r="11175" spans="1:11" x14ac:dyDescent="0.3">
      <c r="A11175" t="s">
        <v>972</v>
      </c>
      <c r="B11175" s="2">
        <v>46081</v>
      </c>
      <c r="C11175">
        <v>152860.66</v>
      </c>
      <c r="D11175">
        <v>696.28</v>
      </c>
      <c r="E11175">
        <v>1003.07</v>
      </c>
      <c r="F11175">
        <v>1532.42</v>
      </c>
      <c r="G11175">
        <v>267.75</v>
      </c>
      <c r="H11175">
        <v>150057.42000000001</v>
      </c>
      <c r="I11175">
        <v>31.55</v>
      </c>
      <c r="J11175">
        <v>6.74</v>
      </c>
      <c r="K11175">
        <v>24.82</v>
      </c>
    </row>
    <row r="11176" spans="1:11" x14ac:dyDescent="0.3">
      <c r="A11176" t="s">
        <v>972</v>
      </c>
      <c r="B11176" s="2">
        <v>46112</v>
      </c>
      <c r="C11176">
        <v>150057.42000000001</v>
      </c>
      <c r="D11176">
        <v>683.51</v>
      </c>
      <c r="E11176">
        <v>984.68</v>
      </c>
      <c r="F11176">
        <v>1504.32</v>
      </c>
      <c r="G11176">
        <v>262.83999999999997</v>
      </c>
      <c r="H11176">
        <v>147305.59</v>
      </c>
      <c r="I11176">
        <v>30.98</v>
      </c>
      <c r="J11176">
        <v>6.74</v>
      </c>
      <c r="K11176">
        <v>24.24</v>
      </c>
    </row>
    <row r="11177" spans="1:11" x14ac:dyDescent="0.3">
      <c r="A11177" t="s">
        <v>972</v>
      </c>
      <c r="B11177" s="2">
        <v>46142</v>
      </c>
      <c r="C11177">
        <v>147305.59</v>
      </c>
      <c r="D11177">
        <v>670.98</v>
      </c>
      <c r="E11177">
        <v>966.62</v>
      </c>
      <c r="F11177">
        <v>1476.73</v>
      </c>
      <c r="G11177">
        <v>258.02</v>
      </c>
      <c r="H11177">
        <v>144604.22</v>
      </c>
      <c r="I11177">
        <v>30.41</v>
      </c>
      <c r="J11177">
        <v>6.74</v>
      </c>
      <c r="K11177">
        <v>23.67</v>
      </c>
    </row>
    <row r="11178" spans="1:11" x14ac:dyDescent="0.3">
      <c r="A11178" t="s">
        <v>972</v>
      </c>
      <c r="B11178" s="2">
        <v>46173</v>
      </c>
      <c r="C11178">
        <v>144604.22</v>
      </c>
      <c r="D11178">
        <v>658.67</v>
      </c>
      <c r="E11178">
        <v>948.89</v>
      </c>
      <c r="F11178">
        <v>1449.65</v>
      </c>
      <c r="G11178">
        <v>253.28</v>
      </c>
      <c r="H11178">
        <v>141952.4</v>
      </c>
      <c r="I11178">
        <v>29.85</v>
      </c>
      <c r="J11178">
        <v>6.74</v>
      </c>
      <c r="K11178">
        <v>23.11</v>
      </c>
    </row>
    <row r="11179" spans="1:11" x14ac:dyDescent="0.3">
      <c r="A11179" t="s">
        <v>972</v>
      </c>
      <c r="B11179" s="2">
        <v>46203</v>
      </c>
      <c r="C11179">
        <v>141952.4</v>
      </c>
      <c r="D11179">
        <v>646.59</v>
      </c>
      <c r="E11179">
        <v>931.49</v>
      </c>
      <c r="F11179">
        <v>1423.06</v>
      </c>
      <c r="G11179">
        <v>248.64</v>
      </c>
      <c r="H11179">
        <v>139349.20000000001</v>
      </c>
      <c r="I11179">
        <v>29.3</v>
      </c>
      <c r="J11179">
        <v>6.74</v>
      </c>
      <c r="K11179">
        <v>22.56</v>
      </c>
    </row>
    <row r="11180" spans="1:11" x14ac:dyDescent="0.3">
      <c r="A11180" t="s">
        <v>972</v>
      </c>
      <c r="B11180" s="2">
        <v>46234</v>
      </c>
      <c r="C11180">
        <v>139349.20000000001</v>
      </c>
      <c r="D11180">
        <v>634.74</v>
      </c>
      <c r="E11180">
        <v>914.41</v>
      </c>
      <c r="F11180">
        <v>1396.97</v>
      </c>
      <c r="G11180">
        <v>244.08</v>
      </c>
      <c r="H11180">
        <v>136793.75</v>
      </c>
      <c r="I11180">
        <v>28.76</v>
      </c>
      <c r="J11180">
        <v>6.74</v>
      </c>
      <c r="K11180">
        <v>22.03</v>
      </c>
    </row>
    <row r="11181" spans="1:11" x14ac:dyDescent="0.3">
      <c r="A11181" t="s">
        <v>972</v>
      </c>
      <c r="B11181" s="2">
        <v>46265</v>
      </c>
      <c r="C11181">
        <v>136793.75</v>
      </c>
      <c r="D11181">
        <v>623.1</v>
      </c>
      <c r="E11181">
        <v>897.64</v>
      </c>
      <c r="F11181">
        <v>1371.35</v>
      </c>
      <c r="G11181">
        <v>239.6</v>
      </c>
      <c r="H11181">
        <v>134285.15</v>
      </c>
      <c r="I11181">
        <v>28.24</v>
      </c>
      <c r="J11181">
        <v>6.74</v>
      </c>
      <c r="K11181">
        <v>21.5</v>
      </c>
    </row>
    <row r="11182" spans="1:11" x14ac:dyDescent="0.3">
      <c r="A11182" t="s">
        <v>972</v>
      </c>
      <c r="B11182" s="2">
        <v>46295</v>
      </c>
      <c r="C11182">
        <v>134285.15</v>
      </c>
      <c r="D11182">
        <v>611.66999999999996</v>
      </c>
      <c r="E11182">
        <v>881.18</v>
      </c>
      <c r="F11182">
        <v>1346.2</v>
      </c>
      <c r="G11182">
        <v>235.21</v>
      </c>
      <c r="H11182">
        <v>131822.56</v>
      </c>
      <c r="I11182">
        <v>27.72</v>
      </c>
      <c r="J11182">
        <v>6.74</v>
      </c>
      <c r="K11182">
        <v>20.98</v>
      </c>
    </row>
    <row r="11183" spans="1:11" x14ac:dyDescent="0.3">
      <c r="A11183" t="s">
        <v>972</v>
      </c>
      <c r="B11183" s="2">
        <v>46326</v>
      </c>
      <c r="C11183">
        <v>131822.56</v>
      </c>
      <c r="D11183">
        <v>600.45000000000005</v>
      </c>
      <c r="E11183">
        <v>865.02</v>
      </c>
      <c r="F11183">
        <v>1321.51</v>
      </c>
      <c r="G11183">
        <v>230.9</v>
      </c>
      <c r="H11183">
        <v>129405.13</v>
      </c>
      <c r="I11183">
        <v>27.21</v>
      </c>
      <c r="J11183">
        <v>6.74</v>
      </c>
      <c r="K11183">
        <v>20.47</v>
      </c>
    </row>
    <row r="11184" spans="1:11" x14ac:dyDescent="0.3">
      <c r="A11184" t="s">
        <v>972</v>
      </c>
      <c r="B11184" s="2">
        <v>46356</v>
      </c>
      <c r="C11184">
        <v>129405.13</v>
      </c>
      <c r="D11184">
        <v>589.44000000000005</v>
      </c>
      <c r="E11184">
        <v>849.16</v>
      </c>
      <c r="F11184">
        <v>1297.28</v>
      </c>
      <c r="G11184">
        <v>226.66</v>
      </c>
      <c r="H11184">
        <v>127032.03</v>
      </c>
      <c r="I11184">
        <v>26.71</v>
      </c>
      <c r="J11184">
        <v>6.74</v>
      </c>
      <c r="K11184">
        <v>19.97</v>
      </c>
    </row>
    <row r="11185" spans="1:11" x14ac:dyDescent="0.3">
      <c r="A11185" t="s">
        <v>972</v>
      </c>
      <c r="B11185" s="2">
        <v>46387</v>
      </c>
      <c r="C11185">
        <v>127032.03</v>
      </c>
      <c r="D11185">
        <v>578.63</v>
      </c>
      <c r="E11185">
        <v>833.58</v>
      </c>
      <c r="F11185">
        <v>1273.49</v>
      </c>
      <c r="G11185">
        <v>222.51</v>
      </c>
      <c r="H11185">
        <v>124702.46</v>
      </c>
      <c r="I11185">
        <v>26.22</v>
      </c>
      <c r="J11185">
        <v>6.74</v>
      </c>
      <c r="K11185">
        <v>19.48</v>
      </c>
    </row>
    <row r="11186" spans="1:11" x14ac:dyDescent="0.3">
      <c r="A11186" t="s">
        <v>973</v>
      </c>
      <c r="B11186" s="2">
        <v>46053</v>
      </c>
      <c r="C11186">
        <v>384767.58</v>
      </c>
      <c r="D11186">
        <v>2060.4299999999998</v>
      </c>
      <c r="E11186">
        <v>530.34</v>
      </c>
      <c r="F11186">
        <v>3686.32</v>
      </c>
      <c r="G11186">
        <v>673.18</v>
      </c>
      <c r="H11186">
        <v>379877.73</v>
      </c>
      <c r="I11186">
        <v>95.58</v>
      </c>
      <c r="J11186">
        <v>4.5599999999999996</v>
      </c>
      <c r="K11186">
        <v>91.02</v>
      </c>
    </row>
    <row r="11187" spans="1:11" x14ac:dyDescent="0.3">
      <c r="A11187" t="s">
        <v>973</v>
      </c>
      <c r="B11187" s="2">
        <v>46081</v>
      </c>
      <c r="C11187">
        <v>379877.73</v>
      </c>
      <c r="D11187">
        <v>2034.25</v>
      </c>
      <c r="E11187">
        <v>523.6</v>
      </c>
      <c r="F11187">
        <v>3639.48</v>
      </c>
      <c r="G11187">
        <v>664.63</v>
      </c>
      <c r="H11187">
        <v>375050.03</v>
      </c>
      <c r="I11187">
        <v>94.37</v>
      </c>
      <c r="J11187">
        <v>4.5599999999999996</v>
      </c>
      <c r="K11187">
        <v>89.81</v>
      </c>
    </row>
    <row r="11188" spans="1:11" x14ac:dyDescent="0.3">
      <c r="A11188" t="s">
        <v>973</v>
      </c>
      <c r="B11188" s="2">
        <v>46112</v>
      </c>
      <c r="C11188">
        <v>375050.03</v>
      </c>
      <c r="D11188">
        <v>2008.39</v>
      </c>
      <c r="E11188">
        <v>516.95000000000005</v>
      </c>
      <c r="F11188">
        <v>3593.22</v>
      </c>
      <c r="G11188">
        <v>656.18</v>
      </c>
      <c r="H11188">
        <v>370283.68</v>
      </c>
      <c r="I11188">
        <v>93.17</v>
      </c>
      <c r="J11188">
        <v>4.5599999999999996</v>
      </c>
      <c r="K11188">
        <v>88.61</v>
      </c>
    </row>
    <row r="11189" spans="1:11" x14ac:dyDescent="0.3">
      <c r="A11189" t="s">
        <v>973</v>
      </c>
      <c r="B11189" s="2">
        <v>46142</v>
      </c>
      <c r="C11189">
        <v>370283.68</v>
      </c>
      <c r="D11189">
        <v>1982.87</v>
      </c>
      <c r="E11189">
        <v>510.38</v>
      </c>
      <c r="F11189">
        <v>3547.56</v>
      </c>
      <c r="G11189">
        <v>647.84</v>
      </c>
      <c r="H11189">
        <v>365577.91</v>
      </c>
      <c r="I11189">
        <v>91.98</v>
      </c>
      <c r="J11189">
        <v>4.5599999999999996</v>
      </c>
      <c r="K11189">
        <v>87.43</v>
      </c>
    </row>
    <row r="11190" spans="1:11" x14ac:dyDescent="0.3">
      <c r="A11190" t="s">
        <v>973</v>
      </c>
      <c r="B11190" s="2">
        <v>46173</v>
      </c>
      <c r="C11190">
        <v>365577.91</v>
      </c>
      <c r="D11190">
        <v>1957.67</v>
      </c>
      <c r="E11190">
        <v>503.89</v>
      </c>
      <c r="F11190">
        <v>3502.47</v>
      </c>
      <c r="G11190">
        <v>639.61</v>
      </c>
      <c r="H11190">
        <v>360931.94</v>
      </c>
      <c r="I11190">
        <v>90.81</v>
      </c>
      <c r="J11190">
        <v>4.5599999999999996</v>
      </c>
      <c r="K11190">
        <v>86.26</v>
      </c>
    </row>
    <row r="11191" spans="1:11" x14ac:dyDescent="0.3">
      <c r="A11191" t="s">
        <v>973</v>
      </c>
      <c r="B11191" s="2">
        <v>46203</v>
      </c>
      <c r="C11191">
        <v>360931.94</v>
      </c>
      <c r="D11191">
        <v>1932.79</v>
      </c>
      <c r="E11191">
        <v>497.49</v>
      </c>
      <c r="F11191">
        <v>3457.96</v>
      </c>
      <c r="G11191">
        <v>631.48</v>
      </c>
      <c r="H11191">
        <v>356345.01</v>
      </c>
      <c r="I11191">
        <v>89.66</v>
      </c>
      <c r="J11191">
        <v>4.5599999999999996</v>
      </c>
      <c r="K11191">
        <v>85.1</v>
      </c>
    </row>
    <row r="11192" spans="1:11" x14ac:dyDescent="0.3">
      <c r="A11192" t="s">
        <v>973</v>
      </c>
      <c r="B11192" s="2">
        <v>46234</v>
      </c>
      <c r="C11192">
        <v>356345.01</v>
      </c>
      <c r="D11192">
        <v>1908.23</v>
      </c>
      <c r="E11192">
        <v>491.16</v>
      </c>
      <c r="F11192">
        <v>3414.02</v>
      </c>
      <c r="G11192">
        <v>623.45000000000005</v>
      </c>
      <c r="H11192">
        <v>351816.37</v>
      </c>
      <c r="I11192">
        <v>88.52</v>
      </c>
      <c r="J11192">
        <v>4.5599999999999996</v>
      </c>
      <c r="K11192">
        <v>83.96</v>
      </c>
    </row>
    <row r="11193" spans="1:11" x14ac:dyDescent="0.3">
      <c r="A11193" t="s">
        <v>973</v>
      </c>
      <c r="B11193" s="2">
        <v>46265</v>
      </c>
      <c r="C11193">
        <v>351816.37</v>
      </c>
      <c r="D11193">
        <v>1883.98</v>
      </c>
      <c r="E11193">
        <v>484.92</v>
      </c>
      <c r="F11193">
        <v>3370.63</v>
      </c>
      <c r="G11193">
        <v>615.53</v>
      </c>
      <c r="H11193">
        <v>347345.29</v>
      </c>
      <c r="I11193">
        <v>87.4</v>
      </c>
      <c r="J11193">
        <v>4.5599999999999996</v>
      </c>
      <c r="K11193">
        <v>82.84</v>
      </c>
    </row>
    <row r="11194" spans="1:11" x14ac:dyDescent="0.3">
      <c r="A11194" t="s">
        <v>973</v>
      </c>
      <c r="B11194" s="2">
        <v>46295</v>
      </c>
      <c r="C11194">
        <v>347345.29</v>
      </c>
      <c r="D11194">
        <v>1860.03</v>
      </c>
      <c r="E11194">
        <v>478.76</v>
      </c>
      <c r="F11194">
        <v>3327.79</v>
      </c>
      <c r="G11194">
        <v>607.71</v>
      </c>
      <c r="H11194">
        <v>342931.03</v>
      </c>
      <c r="I11194">
        <v>86.28</v>
      </c>
      <c r="J11194">
        <v>4.5599999999999996</v>
      </c>
      <c r="K11194">
        <v>81.73</v>
      </c>
    </row>
    <row r="11195" spans="1:11" x14ac:dyDescent="0.3">
      <c r="A11195" t="s">
        <v>973</v>
      </c>
      <c r="B11195" s="2">
        <v>46326</v>
      </c>
      <c r="C11195">
        <v>342931.03</v>
      </c>
      <c r="D11195">
        <v>1836.4</v>
      </c>
      <c r="E11195">
        <v>472.68</v>
      </c>
      <c r="F11195">
        <v>3285.5</v>
      </c>
      <c r="G11195">
        <v>599.99</v>
      </c>
      <c r="H11195">
        <v>338572.87</v>
      </c>
      <c r="I11195">
        <v>85.19</v>
      </c>
      <c r="J11195">
        <v>4.5599999999999996</v>
      </c>
      <c r="K11195">
        <v>80.63</v>
      </c>
    </row>
    <row r="11196" spans="1:11" x14ac:dyDescent="0.3">
      <c r="A11196" t="s">
        <v>973</v>
      </c>
      <c r="B11196" s="2">
        <v>46356</v>
      </c>
      <c r="C11196">
        <v>338572.87</v>
      </c>
      <c r="D11196">
        <v>1813.06</v>
      </c>
      <c r="E11196">
        <v>466.67</v>
      </c>
      <c r="F11196">
        <v>3243.75</v>
      </c>
      <c r="G11196">
        <v>592.36</v>
      </c>
      <c r="H11196">
        <v>334270.09000000003</v>
      </c>
      <c r="I11196">
        <v>84.11</v>
      </c>
      <c r="J11196">
        <v>4.5599999999999996</v>
      </c>
      <c r="K11196">
        <v>79.55</v>
      </c>
    </row>
    <row r="11197" spans="1:11" x14ac:dyDescent="0.3">
      <c r="A11197" t="s">
        <v>973</v>
      </c>
      <c r="B11197" s="2">
        <v>46387</v>
      </c>
      <c r="C11197">
        <v>334270.09000000003</v>
      </c>
      <c r="D11197">
        <v>1790.02</v>
      </c>
      <c r="E11197">
        <v>460.74</v>
      </c>
      <c r="F11197">
        <v>3202.52</v>
      </c>
      <c r="G11197">
        <v>584.83000000000004</v>
      </c>
      <c r="H11197">
        <v>330021.99</v>
      </c>
      <c r="I11197">
        <v>83.04</v>
      </c>
      <c r="J11197">
        <v>4.5599999999999996</v>
      </c>
      <c r="K11197">
        <v>78.48</v>
      </c>
    </row>
    <row r="11198" spans="1:11" x14ac:dyDescent="0.3">
      <c r="A11198" t="s">
        <v>974</v>
      </c>
      <c r="B11198" s="2">
        <v>46053</v>
      </c>
      <c r="C11198">
        <v>253217.33</v>
      </c>
      <c r="D11198">
        <v>1266.3</v>
      </c>
      <c r="E11198">
        <v>924.15</v>
      </c>
      <c r="F11198">
        <v>1580.29</v>
      </c>
      <c r="G11198">
        <v>466.43</v>
      </c>
      <c r="H11198">
        <v>250246.46</v>
      </c>
      <c r="I11198">
        <v>52.44</v>
      </c>
      <c r="J11198">
        <v>7.38</v>
      </c>
      <c r="K11198">
        <v>45.06</v>
      </c>
    </row>
    <row r="11199" spans="1:11" x14ac:dyDescent="0.3">
      <c r="A11199" t="s">
        <v>974</v>
      </c>
      <c r="B11199" s="2">
        <v>46081</v>
      </c>
      <c r="C11199">
        <v>250246.46</v>
      </c>
      <c r="D11199">
        <v>1251.44</v>
      </c>
      <c r="E11199">
        <v>913.31</v>
      </c>
      <c r="F11199">
        <v>1561.75</v>
      </c>
      <c r="G11199">
        <v>460.96</v>
      </c>
      <c r="H11199">
        <v>247310.45</v>
      </c>
      <c r="I11199">
        <v>51.83</v>
      </c>
      <c r="J11199">
        <v>7.38</v>
      </c>
      <c r="K11199">
        <v>44.45</v>
      </c>
    </row>
    <row r="11200" spans="1:11" x14ac:dyDescent="0.3">
      <c r="A11200" t="s">
        <v>974</v>
      </c>
      <c r="B11200" s="2">
        <v>46112</v>
      </c>
      <c r="C11200">
        <v>247310.45</v>
      </c>
      <c r="D11200">
        <v>1236.76</v>
      </c>
      <c r="E11200">
        <v>902.59</v>
      </c>
      <c r="F11200">
        <v>1543.43</v>
      </c>
      <c r="G11200">
        <v>455.55</v>
      </c>
      <c r="H11200">
        <v>244408.88</v>
      </c>
      <c r="I11200">
        <v>51.22</v>
      </c>
      <c r="J11200">
        <v>7.38</v>
      </c>
      <c r="K11200">
        <v>43.84</v>
      </c>
    </row>
    <row r="11201" spans="1:11" x14ac:dyDescent="0.3">
      <c r="A11201" t="s">
        <v>974</v>
      </c>
      <c r="B11201" s="2">
        <v>46142</v>
      </c>
      <c r="C11201">
        <v>244408.88</v>
      </c>
      <c r="D11201">
        <v>1222.25</v>
      </c>
      <c r="E11201">
        <v>892</v>
      </c>
      <c r="F11201">
        <v>1525.32</v>
      </c>
      <c r="G11201">
        <v>450.21</v>
      </c>
      <c r="H11201">
        <v>241541.36</v>
      </c>
      <c r="I11201">
        <v>50.62</v>
      </c>
      <c r="J11201">
        <v>7.38</v>
      </c>
      <c r="K11201">
        <v>43.24</v>
      </c>
    </row>
    <row r="11202" spans="1:11" x14ac:dyDescent="0.3">
      <c r="A11202" t="s">
        <v>974</v>
      </c>
      <c r="B11202" s="2">
        <v>46173</v>
      </c>
      <c r="C11202">
        <v>241541.36</v>
      </c>
      <c r="D11202">
        <v>1207.9100000000001</v>
      </c>
      <c r="E11202">
        <v>881.54</v>
      </c>
      <c r="F11202">
        <v>1507.42</v>
      </c>
      <c r="G11202">
        <v>444.92</v>
      </c>
      <c r="H11202">
        <v>238707.48</v>
      </c>
      <c r="I11202">
        <v>50.03</v>
      </c>
      <c r="J11202">
        <v>7.38</v>
      </c>
      <c r="K11202">
        <v>42.65</v>
      </c>
    </row>
    <row r="11203" spans="1:11" x14ac:dyDescent="0.3">
      <c r="A11203" t="s">
        <v>974</v>
      </c>
      <c r="B11203" s="2">
        <v>46203</v>
      </c>
      <c r="C11203">
        <v>238707.48</v>
      </c>
      <c r="D11203">
        <v>1193.74</v>
      </c>
      <c r="E11203">
        <v>871.19</v>
      </c>
      <c r="F11203">
        <v>1489.74</v>
      </c>
      <c r="G11203">
        <v>439.7</v>
      </c>
      <c r="H11203">
        <v>235906.85</v>
      </c>
      <c r="I11203">
        <v>49.44</v>
      </c>
      <c r="J11203">
        <v>7.38</v>
      </c>
      <c r="K11203">
        <v>42.06</v>
      </c>
    </row>
    <row r="11204" spans="1:11" x14ac:dyDescent="0.3">
      <c r="A11204" t="s">
        <v>974</v>
      </c>
      <c r="B11204" s="2">
        <v>46234</v>
      </c>
      <c r="C11204">
        <v>235906.85</v>
      </c>
      <c r="D11204">
        <v>1179.73</v>
      </c>
      <c r="E11204">
        <v>860.97</v>
      </c>
      <c r="F11204">
        <v>1472.26</v>
      </c>
      <c r="G11204">
        <v>434.54</v>
      </c>
      <c r="H11204">
        <v>233139.07</v>
      </c>
      <c r="I11204">
        <v>48.86</v>
      </c>
      <c r="J11204">
        <v>7.38</v>
      </c>
      <c r="K11204">
        <v>41.48</v>
      </c>
    </row>
    <row r="11205" spans="1:11" x14ac:dyDescent="0.3">
      <c r="A11205" t="s">
        <v>974</v>
      </c>
      <c r="B11205" s="2">
        <v>46265</v>
      </c>
      <c r="C11205">
        <v>233139.07</v>
      </c>
      <c r="D11205">
        <v>1165.8900000000001</v>
      </c>
      <c r="E11205">
        <v>850.87</v>
      </c>
      <c r="F11205">
        <v>1454.99</v>
      </c>
      <c r="G11205">
        <v>429.45</v>
      </c>
      <c r="H11205">
        <v>230403.77</v>
      </c>
      <c r="I11205">
        <v>48.29</v>
      </c>
      <c r="J11205">
        <v>7.38</v>
      </c>
      <c r="K11205">
        <v>40.909999999999997</v>
      </c>
    </row>
    <row r="11206" spans="1:11" x14ac:dyDescent="0.3">
      <c r="A11206" t="s">
        <v>974</v>
      </c>
      <c r="B11206" s="2">
        <v>46295</v>
      </c>
      <c r="C11206">
        <v>230403.77</v>
      </c>
      <c r="D11206">
        <v>1152.21</v>
      </c>
      <c r="E11206">
        <v>840.89</v>
      </c>
      <c r="F11206">
        <v>1437.91</v>
      </c>
      <c r="G11206">
        <v>424.41</v>
      </c>
      <c r="H11206">
        <v>227700.56</v>
      </c>
      <c r="I11206">
        <v>47.72</v>
      </c>
      <c r="J11206">
        <v>7.38</v>
      </c>
      <c r="K11206">
        <v>40.340000000000003</v>
      </c>
    </row>
    <row r="11207" spans="1:11" x14ac:dyDescent="0.3">
      <c r="A11207" t="s">
        <v>974</v>
      </c>
      <c r="B11207" s="2">
        <v>46326</v>
      </c>
      <c r="C11207">
        <v>227700.56</v>
      </c>
      <c r="D11207">
        <v>1138.69</v>
      </c>
      <c r="E11207">
        <v>831.02</v>
      </c>
      <c r="F11207">
        <v>1421.04</v>
      </c>
      <c r="G11207">
        <v>419.43</v>
      </c>
      <c r="H11207">
        <v>225029.07</v>
      </c>
      <c r="I11207">
        <v>47.16</v>
      </c>
      <c r="J11207">
        <v>7.38</v>
      </c>
      <c r="K11207">
        <v>39.78</v>
      </c>
    </row>
    <row r="11208" spans="1:11" x14ac:dyDescent="0.3">
      <c r="A11208" t="s">
        <v>974</v>
      </c>
      <c r="B11208" s="2">
        <v>46356</v>
      </c>
      <c r="C11208">
        <v>225029.07</v>
      </c>
      <c r="D11208">
        <v>1125.33</v>
      </c>
      <c r="E11208">
        <v>821.27</v>
      </c>
      <c r="F11208">
        <v>1404.37</v>
      </c>
      <c r="G11208">
        <v>414.51</v>
      </c>
      <c r="H11208">
        <v>222388.92</v>
      </c>
      <c r="I11208">
        <v>46.61</v>
      </c>
      <c r="J11208">
        <v>7.38</v>
      </c>
      <c r="K11208">
        <v>39.229999999999997</v>
      </c>
    </row>
    <row r="11209" spans="1:11" x14ac:dyDescent="0.3">
      <c r="A11209" t="s">
        <v>974</v>
      </c>
      <c r="B11209" s="2">
        <v>46387</v>
      </c>
      <c r="C11209">
        <v>222388.92</v>
      </c>
      <c r="D11209">
        <v>1112.1300000000001</v>
      </c>
      <c r="E11209">
        <v>811.64</v>
      </c>
      <c r="F11209">
        <v>1387.89</v>
      </c>
      <c r="G11209">
        <v>409.64</v>
      </c>
      <c r="H11209">
        <v>219779.74</v>
      </c>
      <c r="I11209">
        <v>46.06</v>
      </c>
      <c r="J11209">
        <v>7.38</v>
      </c>
      <c r="K11209">
        <v>38.68</v>
      </c>
    </row>
    <row r="11210" spans="1:11" x14ac:dyDescent="0.3">
      <c r="A11210" t="s">
        <v>975</v>
      </c>
      <c r="B11210" s="2">
        <v>46053</v>
      </c>
      <c r="C11210">
        <v>276596.03999999998</v>
      </c>
      <c r="D11210">
        <v>1665.57</v>
      </c>
      <c r="E11210">
        <v>287.76</v>
      </c>
      <c r="F11210">
        <v>2068.6999999999998</v>
      </c>
      <c r="G11210">
        <v>538.08000000000004</v>
      </c>
      <c r="H11210">
        <v>273701.49</v>
      </c>
      <c r="I11210">
        <v>57.32</v>
      </c>
      <c r="J11210">
        <v>5.71</v>
      </c>
      <c r="K11210">
        <v>51.62</v>
      </c>
    </row>
    <row r="11211" spans="1:11" x14ac:dyDescent="0.3">
      <c r="A11211" t="s">
        <v>975</v>
      </c>
      <c r="B11211" s="2">
        <v>46081</v>
      </c>
      <c r="C11211">
        <v>273701.49</v>
      </c>
      <c r="D11211">
        <v>1648.14</v>
      </c>
      <c r="E11211">
        <v>284.75</v>
      </c>
      <c r="F11211">
        <v>2047.06</v>
      </c>
      <c r="G11211">
        <v>532.45000000000005</v>
      </c>
      <c r="H11211">
        <v>270837.24</v>
      </c>
      <c r="I11211">
        <v>56.72</v>
      </c>
      <c r="J11211">
        <v>5.71</v>
      </c>
      <c r="K11211">
        <v>51.02</v>
      </c>
    </row>
    <row r="11212" spans="1:11" x14ac:dyDescent="0.3">
      <c r="A11212" t="s">
        <v>975</v>
      </c>
      <c r="B11212" s="2">
        <v>46112</v>
      </c>
      <c r="C11212">
        <v>270837.24</v>
      </c>
      <c r="D11212">
        <v>1630.89</v>
      </c>
      <c r="E11212">
        <v>281.77</v>
      </c>
      <c r="F11212">
        <v>2025.63</v>
      </c>
      <c r="G11212">
        <v>526.88</v>
      </c>
      <c r="H11212">
        <v>268002.95</v>
      </c>
      <c r="I11212">
        <v>56.13</v>
      </c>
      <c r="J11212">
        <v>5.71</v>
      </c>
      <c r="K11212">
        <v>50.42</v>
      </c>
    </row>
    <row r="11213" spans="1:11" x14ac:dyDescent="0.3">
      <c r="A11213" t="s">
        <v>975</v>
      </c>
      <c r="B11213" s="2">
        <v>46142</v>
      </c>
      <c r="C11213">
        <v>268002.95</v>
      </c>
      <c r="D11213">
        <v>1613.82</v>
      </c>
      <c r="E11213">
        <v>278.82</v>
      </c>
      <c r="F11213">
        <v>2004.43</v>
      </c>
      <c r="G11213">
        <v>521.36</v>
      </c>
      <c r="H11213">
        <v>265198.33</v>
      </c>
      <c r="I11213">
        <v>55.54</v>
      </c>
      <c r="J11213">
        <v>5.71</v>
      </c>
      <c r="K11213">
        <v>49.83</v>
      </c>
    </row>
    <row r="11214" spans="1:11" x14ac:dyDescent="0.3">
      <c r="A11214" t="s">
        <v>975</v>
      </c>
      <c r="B11214" s="2">
        <v>46173</v>
      </c>
      <c r="C11214">
        <v>265198.33</v>
      </c>
      <c r="D11214">
        <v>1596.94</v>
      </c>
      <c r="E11214">
        <v>275.91000000000003</v>
      </c>
      <c r="F11214">
        <v>1983.46</v>
      </c>
      <c r="G11214">
        <v>515.91</v>
      </c>
      <c r="H11214">
        <v>262423.06</v>
      </c>
      <c r="I11214">
        <v>54.96</v>
      </c>
      <c r="J11214">
        <v>5.71</v>
      </c>
      <c r="K11214">
        <v>49.25</v>
      </c>
    </row>
    <row r="11215" spans="1:11" x14ac:dyDescent="0.3">
      <c r="A11215" t="s">
        <v>975</v>
      </c>
      <c r="B11215" s="2">
        <v>46203</v>
      </c>
      <c r="C11215">
        <v>262423.06</v>
      </c>
      <c r="D11215">
        <v>1580.22</v>
      </c>
      <c r="E11215">
        <v>273.02</v>
      </c>
      <c r="F11215">
        <v>1962.7</v>
      </c>
      <c r="G11215">
        <v>510.51</v>
      </c>
      <c r="H11215">
        <v>259676.83</v>
      </c>
      <c r="I11215">
        <v>54.39</v>
      </c>
      <c r="J11215">
        <v>5.71</v>
      </c>
      <c r="K11215">
        <v>48.68</v>
      </c>
    </row>
    <row r="11216" spans="1:11" x14ac:dyDescent="0.3">
      <c r="A11216" t="s">
        <v>975</v>
      </c>
      <c r="B11216" s="2">
        <v>46234</v>
      </c>
      <c r="C11216">
        <v>259676.83</v>
      </c>
      <c r="D11216">
        <v>1563.69</v>
      </c>
      <c r="E11216">
        <v>270.16000000000003</v>
      </c>
      <c r="F11216">
        <v>1942.16</v>
      </c>
      <c r="G11216">
        <v>505.17</v>
      </c>
      <c r="H11216">
        <v>256959.34</v>
      </c>
      <c r="I11216">
        <v>53.82</v>
      </c>
      <c r="J11216">
        <v>5.71</v>
      </c>
      <c r="K11216">
        <v>48.11</v>
      </c>
    </row>
    <row r="11217" spans="1:11" x14ac:dyDescent="0.3">
      <c r="A11217" t="s">
        <v>975</v>
      </c>
      <c r="B11217" s="2">
        <v>46265</v>
      </c>
      <c r="C11217">
        <v>256959.34</v>
      </c>
      <c r="D11217">
        <v>1547.32</v>
      </c>
      <c r="E11217">
        <v>267.33</v>
      </c>
      <c r="F11217">
        <v>1921.84</v>
      </c>
      <c r="G11217">
        <v>499.88</v>
      </c>
      <c r="H11217">
        <v>254270.29</v>
      </c>
      <c r="I11217">
        <v>53.25</v>
      </c>
      <c r="J11217">
        <v>5.71</v>
      </c>
      <c r="K11217">
        <v>47.55</v>
      </c>
    </row>
    <row r="11218" spans="1:11" x14ac:dyDescent="0.3">
      <c r="A11218" t="s">
        <v>975</v>
      </c>
      <c r="B11218" s="2">
        <v>46295</v>
      </c>
      <c r="C11218">
        <v>254270.29</v>
      </c>
      <c r="D11218">
        <v>1531.13</v>
      </c>
      <c r="E11218">
        <v>264.54000000000002</v>
      </c>
      <c r="F11218">
        <v>1901.73</v>
      </c>
      <c r="G11218">
        <v>494.65</v>
      </c>
      <c r="H11218">
        <v>251609.38</v>
      </c>
      <c r="I11218">
        <v>52.7</v>
      </c>
      <c r="J11218">
        <v>5.71</v>
      </c>
      <c r="K11218">
        <v>46.99</v>
      </c>
    </row>
    <row r="11219" spans="1:11" x14ac:dyDescent="0.3">
      <c r="A11219" t="s">
        <v>975</v>
      </c>
      <c r="B11219" s="2">
        <v>46326</v>
      </c>
      <c r="C11219">
        <v>251609.38</v>
      </c>
      <c r="D11219">
        <v>1515.11</v>
      </c>
      <c r="E11219">
        <v>261.77</v>
      </c>
      <c r="F11219">
        <v>1881.82</v>
      </c>
      <c r="G11219">
        <v>489.47</v>
      </c>
      <c r="H11219">
        <v>248976.31</v>
      </c>
      <c r="I11219">
        <v>52.14</v>
      </c>
      <c r="J11219">
        <v>5.71</v>
      </c>
      <c r="K11219">
        <v>46.44</v>
      </c>
    </row>
    <row r="11220" spans="1:11" x14ac:dyDescent="0.3">
      <c r="A11220" t="s">
        <v>975</v>
      </c>
      <c r="B11220" s="2">
        <v>46356</v>
      </c>
      <c r="C11220">
        <v>248976.31</v>
      </c>
      <c r="D11220">
        <v>1499.25</v>
      </c>
      <c r="E11220">
        <v>259.02999999999997</v>
      </c>
      <c r="F11220">
        <v>1862.13</v>
      </c>
      <c r="G11220">
        <v>484.35</v>
      </c>
      <c r="H11220">
        <v>246370.8</v>
      </c>
      <c r="I11220">
        <v>51.6</v>
      </c>
      <c r="J11220">
        <v>5.71</v>
      </c>
      <c r="K11220">
        <v>45.89</v>
      </c>
    </row>
    <row r="11221" spans="1:11" x14ac:dyDescent="0.3">
      <c r="A11221" t="s">
        <v>975</v>
      </c>
      <c r="B11221" s="2">
        <v>46387</v>
      </c>
      <c r="C11221">
        <v>246370.8</v>
      </c>
      <c r="D11221">
        <v>1483.56</v>
      </c>
      <c r="E11221">
        <v>256.32</v>
      </c>
      <c r="F11221">
        <v>1842.64</v>
      </c>
      <c r="G11221">
        <v>479.28</v>
      </c>
      <c r="H11221">
        <v>243792.56</v>
      </c>
      <c r="I11221">
        <v>51.06</v>
      </c>
      <c r="J11221">
        <v>5.71</v>
      </c>
      <c r="K11221">
        <v>45.35</v>
      </c>
    </row>
    <row r="11222" spans="1:11" x14ac:dyDescent="0.3">
      <c r="A11222" t="s">
        <v>976</v>
      </c>
      <c r="B11222" s="2">
        <v>46053</v>
      </c>
      <c r="C11222">
        <v>403693.49</v>
      </c>
      <c r="D11222">
        <v>2093.15</v>
      </c>
      <c r="E11222">
        <v>430.41</v>
      </c>
      <c r="F11222">
        <v>2203.13</v>
      </c>
      <c r="G11222">
        <v>1311.42</v>
      </c>
      <c r="H11222">
        <v>399748.54</v>
      </c>
      <c r="I11222">
        <v>83.69</v>
      </c>
      <c r="J11222">
        <v>7.49</v>
      </c>
      <c r="K11222">
        <v>76.2</v>
      </c>
    </row>
    <row r="11223" spans="1:11" x14ac:dyDescent="0.3">
      <c r="A11223" t="s">
        <v>976</v>
      </c>
      <c r="B11223" s="2">
        <v>46081</v>
      </c>
      <c r="C11223">
        <v>399748.54</v>
      </c>
      <c r="D11223">
        <v>2072.6999999999998</v>
      </c>
      <c r="E11223">
        <v>426.2</v>
      </c>
      <c r="F11223">
        <v>2181.6</v>
      </c>
      <c r="G11223">
        <v>1298.5999999999999</v>
      </c>
      <c r="H11223">
        <v>395842.14</v>
      </c>
      <c r="I11223">
        <v>82.87</v>
      </c>
      <c r="J11223">
        <v>7.49</v>
      </c>
      <c r="K11223">
        <v>75.38</v>
      </c>
    </row>
    <row r="11224" spans="1:11" x14ac:dyDescent="0.3">
      <c r="A11224" t="s">
        <v>976</v>
      </c>
      <c r="B11224" s="2">
        <v>46112</v>
      </c>
      <c r="C11224">
        <v>395842.14</v>
      </c>
      <c r="D11224">
        <v>2052.44</v>
      </c>
      <c r="E11224">
        <v>422.04</v>
      </c>
      <c r="F11224">
        <v>2160.2800000000002</v>
      </c>
      <c r="G11224">
        <v>1285.9100000000001</v>
      </c>
      <c r="H11224">
        <v>391973.91</v>
      </c>
      <c r="I11224">
        <v>82.06</v>
      </c>
      <c r="J11224">
        <v>7.49</v>
      </c>
      <c r="K11224">
        <v>74.569999999999993</v>
      </c>
    </row>
    <row r="11225" spans="1:11" x14ac:dyDescent="0.3">
      <c r="A11225" t="s">
        <v>976</v>
      </c>
      <c r="B11225" s="2">
        <v>46142</v>
      </c>
      <c r="C11225">
        <v>391973.91</v>
      </c>
      <c r="D11225">
        <v>2032.38</v>
      </c>
      <c r="E11225">
        <v>417.91</v>
      </c>
      <c r="F11225">
        <v>2139.17</v>
      </c>
      <c r="G11225">
        <v>1273.3399999999999</v>
      </c>
      <c r="H11225">
        <v>388143.48</v>
      </c>
      <c r="I11225">
        <v>81.260000000000005</v>
      </c>
      <c r="J11225">
        <v>7.49</v>
      </c>
      <c r="K11225">
        <v>73.77</v>
      </c>
    </row>
    <row r="11226" spans="1:11" x14ac:dyDescent="0.3">
      <c r="A11226" t="s">
        <v>976</v>
      </c>
      <c r="B11226" s="2">
        <v>46173</v>
      </c>
      <c r="C11226">
        <v>388143.48</v>
      </c>
      <c r="D11226">
        <v>2012.52</v>
      </c>
      <c r="E11226">
        <v>413.83</v>
      </c>
      <c r="F11226">
        <v>2118.2600000000002</v>
      </c>
      <c r="G11226">
        <v>1260.9000000000001</v>
      </c>
      <c r="H11226">
        <v>384350.49</v>
      </c>
      <c r="I11226">
        <v>80.47</v>
      </c>
      <c r="J11226">
        <v>7.49</v>
      </c>
      <c r="K11226">
        <v>72.98</v>
      </c>
    </row>
    <row r="11227" spans="1:11" x14ac:dyDescent="0.3">
      <c r="A11227" t="s">
        <v>976</v>
      </c>
      <c r="B11227" s="2">
        <v>46203</v>
      </c>
      <c r="C11227">
        <v>384350.49</v>
      </c>
      <c r="D11227">
        <v>1992.86</v>
      </c>
      <c r="E11227">
        <v>409.79</v>
      </c>
      <c r="F11227">
        <v>2097.56</v>
      </c>
      <c r="G11227">
        <v>1248.58</v>
      </c>
      <c r="H11227">
        <v>380594.56</v>
      </c>
      <c r="I11227">
        <v>79.680000000000007</v>
      </c>
      <c r="J11227">
        <v>7.49</v>
      </c>
      <c r="K11227">
        <v>72.19</v>
      </c>
    </row>
    <row r="11228" spans="1:11" x14ac:dyDescent="0.3">
      <c r="A11228" t="s">
        <v>976</v>
      </c>
      <c r="B11228" s="2">
        <v>46234</v>
      </c>
      <c r="C11228">
        <v>380594.56</v>
      </c>
      <c r="D11228">
        <v>1973.38</v>
      </c>
      <c r="E11228">
        <v>405.78</v>
      </c>
      <c r="F11228">
        <v>2077.0700000000002</v>
      </c>
      <c r="G11228">
        <v>1236.3800000000001</v>
      </c>
      <c r="H11228">
        <v>376875.33</v>
      </c>
      <c r="I11228">
        <v>78.900000000000006</v>
      </c>
      <c r="J11228">
        <v>7.49</v>
      </c>
      <c r="K11228">
        <v>71.41</v>
      </c>
    </row>
    <row r="11229" spans="1:11" x14ac:dyDescent="0.3">
      <c r="A11229" t="s">
        <v>976</v>
      </c>
      <c r="B11229" s="2">
        <v>46265</v>
      </c>
      <c r="C11229">
        <v>376875.33</v>
      </c>
      <c r="D11229">
        <v>1954.1</v>
      </c>
      <c r="E11229">
        <v>401.82</v>
      </c>
      <c r="F11229">
        <v>2056.77</v>
      </c>
      <c r="G11229">
        <v>1224.3</v>
      </c>
      <c r="H11229">
        <v>373192.45</v>
      </c>
      <c r="I11229">
        <v>78.13</v>
      </c>
      <c r="J11229">
        <v>7.49</v>
      </c>
      <c r="K11229">
        <v>70.64</v>
      </c>
    </row>
    <row r="11230" spans="1:11" x14ac:dyDescent="0.3">
      <c r="A11230" t="s">
        <v>976</v>
      </c>
      <c r="B11230" s="2">
        <v>46295</v>
      </c>
      <c r="C11230">
        <v>373192.45</v>
      </c>
      <c r="D11230">
        <v>1935</v>
      </c>
      <c r="E11230">
        <v>397.89</v>
      </c>
      <c r="F11230">
        <v>2036.67</v>
      </c>
      <c r="G11230">
        <v>1212.33</v>
      </c>
      <c r="H11230">
        <v>369545.56</v>
      </c>
      <c r="I11230">
        <v>77.37</v>
      </c>
      <c r="J11230">
        <v>7.49</v>
      </c>
      <c r="K11230">
        <v>69.88</v>
      </c>
    </row>
    <row r="11231" spans="1:11" x14ac:dyDescent="0.3">
      <c r="A11231" t="s">
        <v>976</v>
      </c>
      <c r="B11231" s="2">
        <v>46326</v>
      </c>
      <c r="C11231">
        <v>369545.56</v>
      </c>
      <c r="D11231">
        <v>1916.09</v>
      </c>
      <c r="E11231">
        <v>394</v>
      </c>
      <c r="F11231">
        <v>2016.77</v>
      </c>
      <c r="G11231">
        <v>1200.48</v>
      </c>
      <c r="H11231">
        <v>365934.31</v>
      </c>
      <c r="I11231">
        <v>76.61</v>
      </c>
      <c r="J11231">
        <v>7.49</v>
      </c>
      <c r="K11231">
        <v>69.12</v>
      </c>
    </row>
    <row r="11232" spans="1:11" x14ac:dyDescent="0.3">
      <c r="A11232" t="s">
        <v>976</v>
      </c>
      <c r="B11232" s="2">
        <v>46356</v>
      </c>
      <c r="C11232">
        <v>365934.31</v>
      </c>
      <c r="D11232">
        <v>1897.37</v>
      </c>
      <c r="E11232">
        <v>390.15</v>
      </c>
      <c r="F11232">
        <v>1997.06</v>
      </c>
      <c r="G11232">
        <v>1188.75</v>
      </c>
      <c r="H11232">
        <v>362358.34</v>
      </c>
      <c r="I11232">
        <v>75.86</v>
      </c>
      <c r="J11232">
        <v>7.49</v>
      </c>
      <c r="K11232">
        <v>68.37</v>
      </c>
    </row>
    <row r="11233" spans="1:11" x14ac:dyDescent="0.3">
      <c r="A11233" t="s">
        <v>976</v>
      </c>
      <c r="B11233" s="2">
        <v>46387</v>
      </c>
      <c r="C11233">
        <v>362358.34</v>
      </c>
      <c r="D11233">
        <v>1878.83</v>
      </c>
      <c r="E11233">
        <v>386.34</v>
      </c>
      <c r="F11233">
        <v>1977.54</v>
      </c>
      <c r="G11233">
        <v>1177.1400000000001</v>
      </c>
      <c r="H11233">
        <v>358817.33</v>
      </c>
      <c r="I11233">
        <v>75.12</v>
      </c>
      <c r="J11233">
        <v>7.49</v>
      </c>
      <c r="K11233">
        <v>67.63</v>
      </c>
    </row>
    <row r="11234" spans="1:11" x14ac:dyDescent="0.3">
      <c r="A11234" t="s">
        <v>977</v>
      </c>
      <c r="B11234" s="2">
        <v>46053</v>
      </c>
      <c r="C11234">
        <v>341258.6</v>
      </c>
      <c r="D11234">
        <v>1632.35</v>
      </c>
      <c r="E11234">
        <v>401.51</v>
      </c>
      <c r="F11234">
        <v>1759.17</v>
      </c>
      <c r="G11234">
        <v>865.23</v>
      </c>
      <c r="H11234">
        <v>338232.7</v>
      </c>
      <c r="I11234">
        <v>77.86</v>
      </c>
      <c r="J11234">
        <v>5.72</v>
      </c>
      <c r="K11234">
        <v>72.14</v>
      </c>
    </row>
    <row r="11235" spans="1:11" x14ac:dyDescent="0.3">
      <c r="A11235" t="s">
        <v>977</v>
      </c>
      <c r="B11235" s="2">
        <v>46081</v>
      </c>
      <c r="C11235">
        <v>338232.7</v>
      </c>
      <c r="D11235">
        <v>1617.88</v>
      </c>
      <c r="E11235">
        <v>397.95</v>
      </c>
      <c r="F11235">
        <v>1743.57</v>
      </c>
      <c r="G11235">
        <v>857.55</v>
      </c>
      <c r="H11235">
        <v>335233.62</v>
      </c>
      <c r="I11235">
        <v>77.17</v>
      </c>
      <c r="J11235">
        <v>5.72</v>
      </c>
      <c r="K11235">
        <v>71.45</v>
      </c>
    </row>
    <row r="11236" spans="1:11" x14ac:dyDescent="0.3">
      <c r="A11236" t="s">
        <v>977</v>
      </c>
      <c r="B11236" s="2">
        <v>46112</v>
      </c>
      <c r="C11236">
        <v>335233.62</v>
      </c>
      <c r="D11236">
        <v>1603.53</v>
      </c>
      <c r="E11236">
        <v>394.42</v>
      </c>
      <c r="F11236">
        <v>1728.11</v>
      </c>
      <c r="G11236">
        <v>849.95</v>
      </c>
      <c r="H11236">
        <v>332261.14</v>
      </c>
      <c r="I11236">
        <v>76.48</v>
      </c>
      <c r="J11236">
        <v>5.72</v>
      </c>
      <c r="K11236">
        <v>70.77</v>
      </c>
    </row>
    <row r="11237" spans="1:11" x14ac:dyDescent="0.3">
      <c r="A11237" t="s">
        <v>977</v>
      </c>
      <c r="B11237" s="2">
        <v>46142</v>
      </c>
      <c r="C11237">
        <v>332261.14</v>
      </c>
      <c r="D11237">
        <v>1589.32</v>
      </c>
      <c r="E11237">
        <v>390.93</v>
      </c>
      <c r="F11237">
        <v>1712.78</v>
      </c>
      <c r="G11237">
        <v>842.41</v>
      </c>
      <c r="H11237">
        <v>329315.02</v>
      </c>
      <c r="I11237">
        <v>75.81</v>
      </c>
      <c r="J11237">
        <v>5.72</v>
      </c>
      <c r="K11237">
        <v>70.09</v>
      </c>
    </row>
    <row r="11238" spans="1:11" x14ac:dyDescent="0.3">
      <c r="A11238" t="s">
        <v>977</v>
      </c>
      <c r="B11238" s="2">
        <v>46173</v>
      </c>
      <c r="C11238">
        <v>329315.02</v>
      </c>
      <c r="D11238">
        <v>1575.22</v>
      </c>
      <c r="E11238">
        <v>387.46</v>
      </c>
      <c r="F11238">
        <v>1697.6</v>
      </c>
      <c r="G11238">
        <v>834.94</v>
      </c>
      <c r="H11238">
        <v>326395.02</v>
      </c>
      <c r="I11238">
        <v>75.13</v>
      </c>
      <c r="J11238">
        <v>5.72</v>
      </c>
      <c r="K11238">
        <v>69.42</v>
      </c>
    </row>
    <row r="11239" spans="1:11" x14ac:dyDescent="0.3">
      <c r="A11239" t="s">
        <v>977</v>
      </c>
      <c r="B11239" s="2">
        <v>46203</v>
      </c>
      <c r="C11239">
        <v>326395.02</v>
      </c>
      <c r="D11239">
        <v>1561.26</v>
      </c>
      <c r="E11239">
        <v>384.02</v>
      </c>
      <c r="F11239">
        <v>1682.55</v>
      </c>
      <c r="G11239">
        <v>827.54</v>
      </c>
      <c r="H11239">
        <v>323500.90999999997</v>
      </c>
      <c r="I11239">
        <v>74.47</v>
      </c>
      <c r="J11239">
        <v>5.72</v>
      </c>
      <c r="K11239">
        <v>68.75</v>
      </c>
    </row>
    <row r="11240" spans="1:11" x14ac:dyDescent="0.3">
      <c r="A11240" t="s">
        <v>977</v>
      </c>
      <c r="B11240" s="2">
        <v>46234</v>
      </c>
      <c r="C11240">
        <v>323500.90999999997</v>
      </c>
      <c r="D11240">
        <v>1547.41</v>
      </c>
      <c r="E11240">
        <v>380.62</v>
      </c>
      <c r="F11240">
        <v>1667.63</v>
      </c>
      <c r="G11240">
        <v>820.2</v>
      </c>
      <c r="H11240">
        <v>320632.46000000002</v>
      </c>
      <c r="I11240">
        <v>73.81</v>
      </c>
      <c r="J11240">
        <v>5.72</v>
      </c>
      <c r="K11240">
        <v>68.09</v>
      </c>
    </row>
    <row r="11241" spans="1:11" x14ac:dyDescent="0.3">
      <c r="A11241" t="s">
        <v>977</v>
      </c>
      <c r="B11241" s="2">
        <v>46265</v>
      </c>
      <c r="C11241">
        <v>320632.46000000002</v>
      </c>
      <c r="D11241">
        <v>1533.69</v>
      </c>
      <c r="E11241">
        <v>377.24</v>
      </c>
      <c r="F11241">
        <v>1652.84</v>
      </c>
      <c r="G11241">
        <v>812.93</v>
      </c>
      <c r="H11241">
        <v>317789.44</v>
      </c>
      <c r="I11241">
        <v>73.150000000000006</v>
      </c>
      <c r="J11241">
        <v>5.72</v>
      </c>
      <c r="K11241">
        <v>67.44</v>
      </c>
    </row>
    <row r="11242" spans="1:11" x14ac:dyDescent="0.3">
      <c r="A11242" t="s">
        <v>977</v>
      </c>
      <c r="B11242" s="2">
        <v>46295</v>
      </c>
      <c r="C11242">
        <v>317789.44</v>
      </c>
      <c r="D11242">
        <v>1520.09</v>
      </c>
      <c r="E11242">
        <v>373.9</v>
      </c>
      <c r="F11242">
        <v>1638.18</v>
      </c>
      <c r="G11242">
        <v>805.72</v>
      </c>
      <c r="H11242">
        <v>314971.64</v>
      </c>
      <c r="I11242">
        <v>72.5</v>
      </c>
      <c r="J11242">
        <v>5.72</v>
      </c>
      <c r="K11242">
        <v>66.790000000000006</v>
      </c>
    </row>
    <row r="11243" spans="1:11" x14ac:dyDescent="0.3">
      <c r="A11243" t="s">
        <v>977</v>
      </c>
      <c r="B11243" s="2">
        <v>46326</v>
      </c>
      <c r="C11243">
        <v>314971.64</v>
      </c>
      <c r="D11243">
        <v>1506.61</v>
      </c>
      <c r="E11243">
        <v>370.58</v>
      </c>
      <c r="F11243">
        <v>1623.66</v>
      </c>
      <c r="G11243">
        <v>798.58</v>
      </c>
      <c r="H11243">
        <v>312178.82</v>
      </c>
      <c r="I11243">
        <v>71.86</v>
      </c>
      <c r="J11243">
        <v>5.72</v>
      </c>
      <c r="K11243">
        <v>66.14</v>
      </c>
    </row>
    <row r="11244" spans="1:11" x14ac:dyDescent="0.3">
      <c r="A11244" t="s">
        <v>977</v>
      </c>
      <c r="B11244" s="2">
        <v>46356</v>
      </c>
      <c r="C11244">
        <v>312178.82</v>
      </c>
      <c r="D11244">
        <v>1493.26</v>
      </c>
      <c r="E11244">
        <v>367.3</v>
      </c>
      <c r="F11244">
        <v>1609.26</v>
      </c>
      <c r="G11244">
        <v>791.5</v>
      </c>
      <c r="H11244">
        <v>309410.76</v>
      </c>
      <c r="I11244">
        <v>71.22</v>
      </c>
      <c r="J11244">
        <v>5.72</v>
      </c>
      <c r="K11244">
        <v>65.510000000000005</v>
      </c>
    </row>
    <row r="11245" spans="1:11" x14ac:dyDescent="0.3">
      <c r="A11245" t="s">
        <v>977</v>
      </c>
      <c r="B11245" s="2">
        <v>46387</v>
      </c>
      <c r="C11245">
        <v>309410.76</v>
      </c>
      <c r="D11245">
        <v>1480.01</v>
      </c>
      <c r="E11245">
        <v>364.04</v>
      </c>
      <c r="F11245">
        <v>1594.99</v>
      </c>
      <c r="G11245">
        <v>784.48</v>
      </c>
      <c r="H11245">
        <v>306667.25</v>
      </c>
      <c r="I11245">
        <v>70.59</v>
      </c>
      <c r="J11245">
        <v>5.72</v>
      </c>
      <c r="K11245">
        <v>64.88</v>
      </c>
    </row>
    <row r="11246" spans="1:11" x14ac:dyDescent="0.3">
      <c r="A11246" t="s">
        <v>978</v>
      </c>
      <c r="B11246" s="2">
        <v>46053</v>
      </c>
      <c r="C11246">
        <v>193592.46</v>
      </c>
      <c r="D11246">
        <v>1024.9100000000001</v>
      </c>
      <c r="E11246">
        <v>273.48</v>
      </c>
      <c r="F11246">
        <v>3157.8</v>
      </c>
      <c r="G11246">
        <v>248.74</v>
      </c>
      <c r="H11246">
        <v>189912.44</v>
      </c>
      <c r="I11246">
        <v>39.950000000000003</v>
      </c>
      <c r="J11246">
        <v>5.34</v>
      </c>
      <c r="K11246">
        <v>34.61</v>
      </c>
    </row>
    <row r="11247" spans="1:11" x14ac:dyDescent="0.3">
      <c r="A11247" t="s">
        <v>978</v>
      </c>
      <c r="B11247" s="2">
        <v>46081</v>
      </c>
      <c r="C11247">
        <v>189912.44</v>
      </c>
      <c r="D11247">
        <v>1005.43</v>
      </c>
      <c r="E11247">
        <v>268.27999999999997</v>
      </c>
      <c r="F11247">
        <v>3097.78</v>
      </c>
      <c r="G11247">
        <v>244.01</v>
      </c>
      <c r="H11247">
        <v>186302.38</v>
      </c>
      <c r="I11247">
        <v>39.19</v>
      </c>
      <c r="J11247">
        <v>5.34</v>
      </c>
      <c r="K11247">
        <v>33.85</v>
      </c>
    </row>
    <row r="11248" spans="1:11" x14ac:dyDescent="0.3">
      <c r="A11248" t="s">
        <v>978</v>
      </c>
      <c r="B11248" s="2">
        <v>46112</v>
      </c>
      <c r="C11248">
        <v>186302.38</v>
      </c>
      <c r="D11248">
        <v>986.32</v>
      </c>
      <c r="E11248">
        <v>263.18</v>
      </c>
      <c r="F11248">
        <v>3038.89</v>
      </c>
      <c r="G11248">
        <v>239.37</v>
      </c>
      <c r="H11248">
        <v>182760.94</v>
      </c>
      <c r="I11248">
        <v>38.44</v>
      </c>
      <c r="J11248">
        <v>5.34</v>
      </c>
      <c r="K11248">
        <v>33.11</v>
      </c>
    </row>
    <row r="11249" spans="1:11" x14ac:dyDescent="0.3">
      <c r="A11249" t="s">
        <v>978</v>
      </c>
      <c r="B11249" s="2">
        <v>46142</v>
      </c>
      <c r="C11249">
        <v>182760.94</v>
      </c>
      <c r="D11249">
        <v>967.57</v>
      </c>
      <c r="E11249">
        <v>258.18</v>
      </c>
      <c r="F11249">
        <v>2981.12</v>
      </c>
      <c r="G11249">
        <v>234.82</v>
      </c>
      <c r="H11249">
        <v>179286.81</v>
      </c>
      <c r="I11249">
        <v>37.71</v>
      </c>
      <c r="J11249">
        <v>5.34</v>
      </c>
      <c r="K11249">
        <v>32.380000000000003</v>
      </c>
    </row>
    <row r="11250" spans="1:11" x14ac:dyDescent="0.3">
      <c r="A11250" t="s">
        <v>978</v>
      </c>
      <c r="B11250" s="2">
        <v>46173</v>
      </c>
      <c r="C11250">
        <v>179286.81</v>
      </c>
      <c r="D11250">
        <v>949.17</v>
      </c>
      <c r="E11250">
        <v>253.27</v>
      </c>
      <c r="F11250">
        <v>2924.46</v>
      </c>
      <c r="G11250">
        <v>230.36</v>
      </c>
      <c r="H11250">
        <v>175878.73</v>
      </c>
      <c r="I11250">
        <v>37</v>
      </c>
      <c r="J11250">
        <v>5.34</v>
      </c>
      <c r="K11250">
        <v>31.66</v>
      </c>
    </row>
    <row r="11251" spans="1:11" x14ac:dyDescent="0.3">
      <c r="A11251" t="s">
        <v>978</v>
      </c>
      <c r="B11251" s="2">
        <v>46203</v>
      </c>
      <c r="C11251">
        <v>175878.73</v>
      </c>
      <c r="D11251">
        <v>931.13</v>
      </c>
      <c r="E11251">
        <v>248.45</v>
      </c>
      <c r="F11251">
        <v>2868.86</v>
      </c>
      <c r="G11251">
        <v>225.98</v>
      </c>
      <c r="H11251">
        <v>172535.44</v>
      </c>
      <c r="I11251">
        <v>36.29</v>
      </c>
      <c r="J11251">
        <v>5.34</v>
      </c>
      <c r="K11251">
        <v>30.96</v>
      </c>
    </row>
    <row r="11252" spans="1:11" x14ac:dyDescent="0.3">
      <c r="A11252" t="s">
        <v>978</v>
      </c>
      <c r="B11252" s="2">
        <v>46234</v>
      </c>
      <c r="C11252">
        <v>172535.44</v>
      </c>
      <c r="D11252">
        <v>913.43</v>
      </c>
      <c r="E11252">
        <v>243.73</v>
      </c>
      <c r="F11252">
        <v>2814.33</v>
      </c>
      <c r="G11252">
        <v>221.68</v>
      </c>
      <c r="H11252">
        <v>169255.69</v>
      </c>
      <c r="I11252">
        <v>35.6</v>
      </c>
      <c r="J11252">
        <v>5.34</v>
      </c>
      <c r="K11252">
        <v>30.27</v>
      </c>
    </row>
    <row r="11253" spans="1:11" x14ac:dyDescent="0.3">
      <c r="A11253" t="s">
        <v>978</v>
      </c>
      <c r="B11253" s="2">
        <v>46265</v>
      </c>
      <c r="C11253">
        <v>169255.69</v>
      </c>
      <c r="D11253">
        <v>896.07</v>
      </c>
      <c r="E11253">
        <v>239.1</v>
      </c>
      <c r="F11253">
        <v>2760.83</v>
      </c>
      <c r="G11253">
        <v>217.47</v>
      </c>
      <c r="H11253">
        <v>166038.29</v>
      </c>
      <c r="I11253">
        <v>34.93</v>
      </c>
      <c r="J11253">
        <v>5.34</v>
      </c>
      <c r="K11253">
        <v>29.59</v>
      </c>
    </row>
    <row r="11254" spans="1:11" x14ac:dyDescent="0.3">
      <c r="A11254" t="s">
        <v>978</v>
      </c>
      <c r="B11254" s="2">
        <v>46295</v>
      </c>
      <c r="C11254">
        <v>166038.29</v>
      </c>
      <c r="D11254">
        <v>879.03</v>
      </c>
      <c r="E11254">
        <v>234.55</v>
      </c>
      <c r="F11254">
        <v>2708.35</v>
      </c>
      <c r="G11254">
        <v>213.33</v>
      </c>
      <c r="H11254">
        <v>162882.06</v>
      </c>
      <c r="I11254">
        <v>34.26</v>
      </c>
      <c r="J11254">
        <v>5.34</v>
      </c>
      <c r="K11254">
        <v>28.93</v>
      </c>
    </row>
    <row r="11255" spans="1:11" x14ac:dyDescent="0.3">
      <c r="A11255" t="s">
        <v>978</v>
      </c>
      <c r="B11255" s="2">
        <v>46326</v>
      </c>
      <c r="C11255">
        <v>162882.06</v>
      </c>
      <c r="D11255">
        <v>862.32</v>
      </c>
      <c r="E11255">
        <v>230.09</v>
      </c>
      <c r="F11255">
        <v>2656.87</v>
      </c>
      <c r="G11255">
        <v>209.28</v>
      </c>
      <c r="H11255">
        <v>159785.81</v>
      </c>
      <c r="I11255">
        <v>33.61</v>
      </c>
      <c r="J11255">
        <v>5.34</v>
      </c>
      <c r="K11255">
        <v>28.28</v>
      </c>
    </row>
    <row r="11256" spans="1:11" x14ac:dyDescent="0.3">
      <c r="A11256" t="s">
        <v>978</v>
      </c>
      <c r="B11256" s="2">
        <v>46356</v>
      </c>
      <c r="C11256">
        <v>159785.81</v>
      </c>
      <c r="D11256">
        <v>845.93</v>
      </c>
      <c r="E11256">
        <v>225.72</v>
      </c>
      <c r="F11256">
        <v>2606.36</v>
      </c>
      <c r="G11256">
        <v>205.3</v>
      </c>
      <c r="H11256">
        <v>156748.43</v>
      </c>
      <c r="I11256">
        <v>32.97</v>
      </c>
      <c r="J11256">
        <v>5.34</v>
      </c>
      <c r="K11256">
        <v>27.64</v>
      </c>
    </row>
    <row r="11257" spans="1:11" x14ac:dyDescent="0.3">
      <c r="A11257" t="s">
        <v>978</v>
      </c>
      <c r="B11257" s="2">
        <v>46387</v>
      </c>
      <c r="C11257">
        <v>156748.43</v>
      </c>
      <c r="D11257">
        <v>829.85</v>
      </c>
      <c r="E11257">
        <v>221.43</v>
      </c>
      <c r="F11257">
        <v>2556.8200000000002</v>
      </c>
      <c r="G11257">
        <v>201.4</v>
      </c>
      <c r="H11257">
        <v>153768.78</v>
      </c>
      <c r="I11257">
        <v>32.35</v>
      </c>
      <c r="J11257">
        <v>5.34</v>
      </c>
      <c r="K11257">
        <v>27.01</v>
      </c>
    </row>
    <row r="11258" spans="1:11" x14ac:dyDescent="0.3">
      <c r="A11258" t="s">
        <v>979</v>
      </c>
      <c r="B11258" s="2">
        <v>46053</v>
      </c>
      <c r="C11258">
        <v>207937.49</v>
      </c>
      <c r="D11258">
        <v>937.28</v>
      </c>
      <c r="E11258">
        <v>583.49</v>
      </c>
      <c r="F11258">
        <v>2271.65</v>
      </c>
      <c r="G11258">
        <v>594.37</v>
      </c>
      <c r="H11258">
        <v>204487.98</v>
      </c>
      <c r="I11258">
        <v>42.96</v>
      </c>
      <c r="J11258">
        <v>5.17</v>
      </c>
      <c r="K11258">
        <v>37.79</v>
      </c>
    </row>
    <row r="11259" spans="1:11" x14ac:dyDescent="0.3">
      <c r="A11259" t="s">
        <v>979</v>
      </c>
      <c r="B11259" s="2">
        <v>46081</v>
      </c>
      <c r="C11259">
        <v>204487.98</v>
      </c>
      <c r="D11259">
        <v>921.73</v>
      </c>
      <c r="E11259">
        <v>573.80999999999995</v>
      </c>
      <c r="F11259">
        <v>2233.96</v>
      </c>
      <c r="G11259">
        <v>584.51</v>
      </c>
      <c r="H11259">
        <v>201095.69</v>
      </c>
      <c r="I11259">
        <v>42.25</v>
      </c>
      <c r="J11259">
        <v>5.17</v>
      </c>
      <c r="K11259">
        <v>37.07</v>
      </c>
    </row>
    <row r="11260" spans="1:11" x14ac:dyDescent="0.3">
      <c r="A11260" t="s">
        <v>979</v>
      </c>
      <c r="B11260" s="2">
        <v>46112</v>
      </c>
      <c r="C11260">
        <v>201095.69</v>
      </c>
      <c r="D11260">
        <v>906.44</v>
      </c>
      <c r="E11260">
        <v>564.29</v>
      </c>
      <c r="F11260">
        <v>2196.9</v>
      </c>
      <c r="G11260">
        <v>574.80999999999995</v>
      </c>
      <c r="H11260">
        <v>197759.68</v>
      </c>
      <c r="I11260">
        <v>41.55</v>
      </c>
      <c r="J11260">
        <v>5.17</v>
      </c>
      <c r="K11260">
        <v>36.369999999999997</v>
      </c>
    </row>
    <row r="11261" spans="1:11" x14ac:dyDescent="0.3">
      <c r="A11261" t="s">
        <v>979</v>
      </c>
      <c r="B11261" s="2">
        <v>46142</v>
      </c>
      <c r="C11261">
        <v>197759.68</v>
      </c>
      <c r="D11261">
        <v>891.4</v>
      </c>
      <c r="E11261">
        <v>554.92999999999995</v>
      </c>
      <c r="F11261">
        <v>2160.46</v>
      </c>
      <c r="G11261">
        <v>565.28</v>
      </c>
      <c r="H11261">
        <v>194479.01</v>
      </c>
      <c r="I11261">
        <v>40.86</v>
      </c>
      <c r="J11261">
        <v>5.17</v>
      </c>
      <c r="K11261">
        <v>35.68</v>
      </c>
    </row>
    <row r="11262" spans="1:11" x14ac:dyDescent="0.3">
      <c r="A11262" t="s">
        <v>979</v>
      </c>
      <c r="B11262" s="2">
        <v>46173</v>
      </c>
      <c r="C11262">
        <v>194479.01</v>
      </c>
      <c r="D11262">
        <v>876.61</v>
      </c>
      <c r="E11262">
        <v>545.73</v>
      </c>
      <c r="F11262">
        <v>2124.62</v>
      </c>
      <c r="G11262">
        <v>555.9</v>
      </c>
      <c r="H11262">
        <v>191252.76</v>
      </c>
      <c r="I11262">
        <v>40.18</v>
      </c>
      <c r="J11262">
        <v>5.17</v>
      </c>
      <c r="K11262">
        <v>35.01</v>
      </c>
    </row>
    <row r="11263" spans="1:11" x14ac:dyDescent="0.3">
      <c r="A11263" t="s">
        <v>979</v>
      </c>
      <c r="B11263" s="2">
        <v>46203</v>
      </c>
      <c r="C11263">
        <v>191252.76</v>
      </c>
      <c r="D11263">
        <v>862.07</v>
      </c>
      <c r="E11263">
        <v>536.66999999999996</v>
      </c>
      <c r="F11263">
        <v>2089.37</v>
      </c>
      <c r="G11263">
        <v>546.67999999999995</v>
      </c>
      <c r="H11263">
        <v>188080.04</v>
      </c>
      <c r="I11263">
        <v>39.51</v>
      </c>
      <c r="J11263">
        <v>5.17</v>
      </c>
      <c r="K11263">
        <v>34.340000000000003</v>
      </c>
    </row>
    <row r="11264" spans="1:11" x14ac:dyDescent="0.3">
      <c r="A11264" t="s">
        <v>979</v>
      </c>
      <c r="B11264" s="2">
        <v>46234</v>
      </c>
      <c r="C11264">
        <v>188080.04</v>
      </c>
      <c r="D11264">
        <v>847.77</v>
      </c>
      <c r="E11264">
        <v>527.77</v>
      </c>
      <c r="F11264">
        <v>2054.71</v>
      </c>
      <c r="G11264">
        <v>537.61</v>
      </c>
      <c r="H11264">
        <v>184959.94</v>
      </c>
      <c r="I11264">
        <v>38.86</v>
      </c>
      <c r="J11264">
        <v>5.17</v>
      </c>
      <c r="K11264">
        <v>33.68</v>
      </c>
    </row>
    <row r="11265" spans="1:11" x14ac:dyDescent="0.3">
      <c r="A11265" t="s">
        <v>979</v>
      </c>
      <c r="B11265" s="2">
        <v>46265</v>
      </c>
      <c r="C11265">
        <v>184959.94</v>
      </c>
      <c r="D11265">
        <v>833.71</v>
      </c>
      <c r="E11265">
        <v>519.02</v>
      </c>
      <c r="F11265">
        <v>2020.63</v>
      </c>
      <c r="G11265">
        <v>528.69000000000005</v>
      </c>
      <c r="H11265">
        <v>181891.61</v>
      </c>
      <c r="I11265">
        <v>38.21</v>
      </c>
      <c r="J11265">
        <v>5.17</v>
      </c>
      <c r="K11265">
        <v>33.04</v>
      </c>
    </row>
    <row r="11266" spans="1:11" x14ac:dyDescent="0.3">
      <c r="A11266" t="s">
        <v>979</v>
      </c>
      <c r="B11266" s="2">
        <v>46295</v>
      </c>
      <c r="C11266">
        <v>181891.61</v>
      </c>
      <c r="D11266">
        <v>819.88</v>
      </c>
      <c r="E11266">
        <v>510.41</v>
      </c>
      <c r="F11266">
        <v>1987.1</v>
      </c>
      <c r="G11266">
        <v>519.91999999999996</v>
      </c>
      <c r="H11266">
        <v>178874.18</v>
      </c>
      <c r="I11266">
        <v>37.58</v>
      </c>
      <c r="J11266">
        <v>5.17</v>
      </c>
      <c r="K11266">
        <v>32.409999999999997</v>
      </c>
    </row>
    <row r="11267" spans="1:11" x14ac:dyDescent="0.3">
      <c r="A11267" t="s">
        <v>979</v>
      </c>
      <c r="B11267" s="2">
        <v>46326</v>
      </c>
      <c r="C11267">
        <v>178874.18</v>
      </c>
      <c r="D11267">
        <v>806.28</v>
      </c>
      <c r="E11267">
        <v>501.94</v>
      </c>
      <c r="F11267">
        <v>1954.14</v>
      </c>
      <c r="G11267">
        <v>511.3</v>
      </c>
      <c r="H11267">
        <v>175906.8</v>
      </c>
      <c r="I11267">
        <v>36.96</v>
      </c>
      <c r="J11267">
        <v>5.17</v>
      </c>
      <c r="K11267">
        <v>31.78</v>
      </c>
    </row>
    <row r="11268" spans="1:11" x14ac:dyDescent="0.3">
      <c r="A11268" t="s">
        <v>979</v>
      </c>
      <c r="B11268" s="2">
        <v>46356</v>
      </c>
      <c r="C11268">
        <v>175906.8</v>
      </c>
      <c r="D11268">
        <v>792.9</v>
      </c>
      <c r="E11268">
        <v>493.61</v>
      </c>
      <c r="F11268">
        <v>1921.72</v>
      </c>
      <c r="G11268">
        <v>502.81</v>
      </c>
      <c r="H11268">
        <v>172988.66</v>
      </c>
      <c r="I11268">
        <v>36.340000000000003</v>
      </c>
      <c r="J11268">
        <v>5.17</v>
      </c>
      <c r="K11268">
        <v>31.17</v>
      </c>
    </row>
    <row r="11269" spans="1:11" x14ac:dyDescent="0.3">
      <c r="A11269" t="s">
        <v>979</v>
      </c>
      <c r="B11269" s="2">
        <v>46387</v>
      </c>
      <c r="C11269">
        <v>172988.66</v>
      </c>
      <c r="D11269">
        <v>779.75</v>
      </c>
      <c r="E11269">
        <v>485.42</v>
      </c>
      <c r="F11269">
        <v>1889.84</v>
      </c>
      <c r="G11269">
        <v>494.47</v>
      </c>
      <c r="H11269">
        <v>170118.92</v>
      </c>
      <c r="I11269">
        <v>35.74</v>
      </c>
      <c r="J11269">
        <v>5.17</v>
      </c>
      <c r="K11269">
        <v>30.57</v>
      </c>
    </row>
    <row r="11270" spans="1:11" x14ac:dyDescent="0.3">
      <c r="A11270" t="s">
        <v>980</v>
      </c>
      <c r="B11270" s="2">
        <v>46053</v>
      </c>
      <c r="C11270">
        <v>293496.40000000002</v>
      </c>
      <c r="D11270">
        <v>1515.18</v>
      </c>
      <c r="E11270">
        <v>433.19</v>
      </c>
      <c r="F11270">
        <v>3722.73</v>
      </c>
      <c r="G11270">
        <v>172.95</v>
      </c>
      <c r="H11270">
        <v>289167.53000000003</v>
      </c>
      <c r="I11270">
        <v>66.760000000000005</v>
      </c>
      <c r="J11270">
        <v>7.72</v>
      </c>
      <c r="K11270">
        <v>59.05</v>
      </c>
    </row>
    <row r="11271" spans="1:11" x14ac:dyDescent="0.3">
      <c r="A11271" t="s">
        <v>980</v>
      </c>
      <c r="B11271" s="2">
        <v>46081</v>
      </c>
      <c r="C11271">
        <v>289167.53000000003</v>
      </c>
      <c r="D11271">
        <v>1492.83</v>
      </c>
      <c r="E11271">
        <v>426.8</v>
      </c>
      <c r="F11271">
        <v>3667.82</v>
      </c>
      <c r="G11271">
        <v>170.4</v>
      </c>
      <c r="H11271">
        <v>284902.51</v>
      </c>
      <c r="I11271">
        <v>65.78</v>
      </c>
      <c r="J11271">
        <v>7.72</v>
      </c>
      <c r="K11271">
        <v>58.06</v>
      </c>
    </row>
    <row r="11272" spans="1:11" x14ac:dyDescent="0.3">
      <c r="A11272" t="s">
        <v>980</v>
      </c>
      <c r="B11272" s="2">
        <v>46112</v>
      </c>
      <c r="C11272">
        <v>284902.51</v>
      </c>
      <c r="D11272">
        <v>1470.81</v>
      </c>
      <c r="E11272">
        <v>420.5</v>
      </c>
      <c r="F11272">
        <v>3613.73</v>
      </c>
      <c r="G11272">
        <v>167.88</v>
      </c>
      <c r="H11272">
        <v>280700.40000000002</v>
      </c>
      <c r="I11272">
        <v>64.81</v>
      </c>
      <c r="J11272">
        <v>7.72</v>
      </c>
      <c r="K11272">
        <v>57.09</v>
      </c>
    </row>
    <row r="11273" spans="1:11" x14ac:dyDescent="0.3">
      <c r="A11273" t="s">
        <v>980</v>
      </c>
      <c r="B11273" s="2">
        <v>46142</v>
      </c>
      <c r="C11273">
        <v>280700.40000000002</v>
      </c>
      <c r="D11273">
        <v>1449.12</v>
      </c>
      <c r="E11273">
        <v>414.3</v>
      </c>
      <c r="F11273">
        <v>3560.43</v>
      </c>
      <c r="G11273">
        <v>165.41</v>
      </c>
      <c r="H11273">
        <v>276560.26</v>
      </c>
      <c r="I11273">
        <v>63.85</v>
      </c>
      <c r="J11273">
        <v>7.72</v>
      </c>
      <c r="K11273">
        <v>56.14</v>
      </c>
    </row>
    <row r="11274" spans="1:11" x14ac:dyDescent="0.3">
      <c r="A11274" t="s">
        <v>980</v>
      </c>
      <c r="B11274" s="2">
        <v>46173</v>
      </c>
      <c r="C11274">
        <v>276560.26</v>
      </c>
      <c r="D11274">
        <v>1427.74</v>
      </c>
      <c r="E11274">
        <v>408.19</v>
      </c>
      <c r="F11274">
        <v>3507.91</v>
      </c>
      <c r="G11274">
        <v>162.97</v>
      </c>
      <c r="H11274">
        <v>272481.19</v>
      </c>
      <c r="I11274">
        <v>62.91</v>
      </c>
      <c r="J11274">
        <v>7.72</v>
      </c>
      <c r="K11274">
        <v>55.19</v>
      </c>
    </row>
    <row r="11275" spans="1:11" x14ac:dyDescent="0.3">
      <c r="A11275" t="s">
        <v>980</v>
      </c>
      <c r="B11275" s="2">
        <v>46203</v>
      </c>
      <c r="C11275">
        <v>272481.19</v>
      </c>
      <c r="D11275">
        <v>1406.68</v>
      </c>
      <c r="E11275">
        <v>402.17</v>
      </c>
      <c r="F11275">
        <v>3456.17</v>
      </c>
      <c r="G11275">
        <v>160.56</v>
      </c>
      <c r="H11275">
        <v>268462.28999999998</v>
      </c>
      <c r="I11275">
        <v>61.98</v>
      </c>
      <c r="J11275">
        <v>7.72</v>
      </c>
      <c r="K11275">
        <v>54.27</v>
      </c>
    </row>
    <row r="11276" spans="1:11" x14ac:dyDescent="0.3">
      <c r="A11276" t="s">
        <v>980</v>
      </c>
      <c r="B11276" s="2">
        <v>46234</v>
      </c>
      <c r="C11276">
        <v>268462.28999999998</v>
      </c>
      <c r="D11276">
        <v>1385.94</v>
      </c>
      <c r="E11276">
        <v>396.24</v>
      </c>
      <c r="F11276">
        <v>3405.2</v>
      </c>
      <c r="G11276">
        <v>158.19999999999999</v>
      </c>
      <c r="H11276">
        <v>264502.65000000002</v>
      </c>
      <c r="I11276">
        <v>61.07</v>
      </c>
      <c r="J11276">
        <v>7.72</v>
      </c>
      <c r="K11276">
        <v>53.35</v>
      </c>
    </row>
    <row r="11277" spans="1:11" x14ac:dyDescent="0.3">
      <c r="A11277" t="s">
        <v>980</v>
      </c>
      <c r="B11277" s="2">
        <v>46265</v>
      </c>
      <c r="C11277">
        <v>264502.65000000002</v>
      </c>
      <c r="D11277">
        <v>1365.49</v>
      </c>
      <c r="E11277">
        <v>390.39</v>
      </c>
      <c r="F11277">
        <v>3354.97</v>
      </c>
      <c r="G11277">
        <v>155.86000000000001</v>
      </c>
      <c r="H11277">
        <v>260601.42</v>
      </c>
      <c r="I11277">
        <v>60.17</v>
      </c>
      <c r="J11277">
        <v>7.72</v>
      </c>
      <c r="K11277">
        <v>52.45</v>
      </c>
    </row>
    <row r="11278" spans="1:11" x14ac:dyDescent="0.3">
      <c r="A11278" t="s">
        <v>980</v>
      </c>
      <c r="B11278" s="2">
        <v>46295</v>
      </c>
      <c r="C11278">
        <v>260601.42</v>
      </c>
      <c r="D11278">
        <v>1345.35</v>
      </c>
      <c r="E11278">
        <v>384.64</v>
      </c>
      <c r="F11278">
        <v>3305.49</v>
      </c>
      <c r="G11278">
        <v>153.56</v>
      </c>
      <c r="H11278">
        <v>256757.73</v>
      </c>
      <c r="I11278">
        <v>59.28</v>
      </c>
      <c r="J11278">
        <v>7.72</v>
      </c>
      <c r="K11278">
        <v>51.56</v>
      </c>
    </row>
    <row r="11279" spans="1:11" x14ac:dyDescent="0.3">
      <c r="A11279" t="s">
        <v>980</v>
      </c>
      <c r="B11279" s="2">
        <v>46326</v>
      </c>
      <c r="C11279">
        <v>256757.73</v>
      </c>
      <c r="D11279">
        <v>1325.51</v>
      </c>
      <c r="E11279">
        <v>378.96</v>
      </c>
      <c r="F11279">
        <v>3256.74</v>
      </c>
      <c r="G11279">
        <v>151.30000000000001</v>
      </c>
      <c r="H11279">
        <v>252970.74</v>
      </c>
      <c r="I11279">
        <v>58.41</v>
      </c>
      <c r="J11279">
        <v>7.72</v>
      </c>
      <c r="K11279">
        <v>50.69</v>
      </c>
    </row>
    <row r="11280" spans="1:11" x14ac:dyDescent="0.3">
      <c r="A11280" t="s">
        <v>980</v>
      </c>
      <c r="B11280" s="2">
        <v>46356</v>
      </c>
      <c r="C11280">
        <v>252970.74</v>
      </c>
      <c r="D11280">
        <v>1305.96</v>
      </c>
      <c r="E11280">
        <v>373.37</v>
      </c>
      <c r="F11280">
        <v>3208.7</v>
      </c>
      <c r="G11280">
        <v>149.07</v>
      </c>
      <c r="H11280">
        <v>249239.59</v>
      </c>
      <c r="I11280">
        <v>57.54</v>
      </c>
      <c r="J11280">
        <v>7.72</v>
      </c>
      <c r="K11280">
        <v>49.83</v>
      </c>
    </row>
    <row r="11281" spans="1:11" x14ac:dyDescent="0.3">
      <c r="A11281" t="s">
        <v>980</v>
      </c>
      <c r="B11281" s="2">
        <v>46387</v>
      </c>
      <c r="C11281">
        <v>249239.59</v>
      </c>
      <c r="D11281">
        <v>1286.7</v>
      </c>
      <c r="E11281">
        <v>367.87</v>
      </c>
      <c r="F11281">
        <v>3161.37</v>
      </c>
      <c r="G11281">
        <v>146.87</v>
      </c>
      <c r="H11281">
        <v>245563.48</v>
      </c>
      <c r="I11281">
        <v>56.7</v>
      </c>
      <c r="J11281">
        <v>7.72</v>
      </c>
      <c r="K11281">
        <v>48.98</v>
      </c>
    </row>
    <row r="11282" spans="1:11" x14ac:dyDescent="0.3">
      <c r="A11282" t="s">
        <v>981</v>
      </c>
      <c r="B11282" s="2">
        <v>46053</v>
      </c>
      <c r="C11282">
        <v>490120.73</v>
      </c>
      <c r="D11282">
        <v>2637.26</v>
      </c>
      <c r="E11282">
        <v>540.84</v>
      </c>
      <c r="F11282">
        <v>2541.23</v>
      </c>
      <c r="G11282">
        <v>1527.71</v>
      </c>
      <c r="H11282">
        <v>485510.95</v>
      </c>
      <c r="I11282">
        <v>101.63</v>
      </c>
      <c r="J11282">
        <v>6.22</v>
      </c>
      <c r="K11282">
        <v>95.41</v>
      </c>
    </row>
    <row r="11283" spans="1:11" x14ac:dyDescent="0.3">
      <c r="A11283" t="s">
        <v>981</v>
      </c>
      <c r="B11283" s="2">
        <v>46081</v>
      </c>
      <c r="C11283">
        <v>485510.95</v>
      </c>
      <c r="D11283">
        <v>2612.4499999999998</v>
      </c>
      <c r="E11283">
        <v>535.75</v>
      </c>
      <c r="F11283">
        <v>2517.33</v>
      </c>
      <c r="G11283">
        <v>1513.34</v>
      </c>
      <c r="H11283">
        <v>480944.54</v>
      </c>
      <c r="I11283">
        <v>100.67</v>
      </c>
      <c r="J11283">
        <v>6.22</v>
      </c>
      <c r="K11283">
        <v>94.45</v>
      </c>
    </row>
    <row r="11284" spans="1:11" x14ac:dyDescent="0.3">
      <c r="A11284" t="s">
        <v>981</v>
      </c>
      <c r="B11284" s="2">
        <v>46112</v>
      </c>
      <c r="C11284">
        <v>480944.54</v>
      </c>
      <c r="D11284">
        <v>2587.88</v>
      </c>
      <c r="E11284">
        <v>530.71</v>
      </c>
      <c r="F11284">
        <v>2493.65</v>
      </c>
      <c r="G11284">
        <v>1499.11</v>
      </c>
      <c r="H11284">
        <v>476421.07</v>
      </c>
      <c r="I11284">
        <v>99.73</v>
      </c>
      <c r="J11284">
        <v>6.22</v>
      </c>
      <c r="K11284">
        <v>93.51</v>
      </c>
    </row>
    <row r="11285" spans="1:11" x14ac:dyDescent="0.3">
      <c r="A11285" t="s">
        <v>981</v>
      </c>
      <c r="B11285" s="2">
        <v>46142</v>
      </c>
      <c r="C11285">
        <v>476421.07</v>
      </c>
      <c r="D11285">
        <v>2563.54</v>
      </c>
      <c r="E11285">
        <v>525.72</v>
      </c>
      <c r="F11285">
        <v>2470.1999999999998</v>
      </c>
      <c r="G11285">
        <v>1485.01</v>
      </c>
      <c r="H11285">
        <v>471940.14</v>
      </c>
      <c r="I11285">
        <v>98.79</v>
      </c>
      <c r="J11285">
        <v>6.22</v>
      </c>
      <c r="K11285">
        <v>92.57</v>
      </c>
    </row>
    <row r="11286" spans="1:11" x14ac:dyDescent="0.3">
      <c r="A11286" t="s">
        <v>981</v>
      </c>
      <c r="B11286" s="2">
        <v>46173</v>
      </c>
      <c r="C11286">
        <v>471940.14</v>
      </c>
      <c r="D11286">
        <v>2539.4299999999998</v>
      </c>
      <c r="E11286">
        <v>520.78</v>
      </c>
      <c r="F11286">
        <v>2446.96</v>
      </c>
      <c r="G11286">
        <v>1471.04</v>
      </c>
      <c r="H11286">
        <v>467501.36</v>
      </c>
      <c r="I11286">
        <v>97.86</v>
      </c>
      <c r="J11286">
        <v>6.22</v>
      </c>
      <c r="K11286">
        <v>91.64</v>
      </c>
    </row>
    <row r="11287" spans="1:11" x14ac:dyDescent="0.3">
      <c r="A11287" t="s">
        <v>981</v>
      </c>
      <c r="B11287" s="2">
        <v>46203</v>
      </c>
      <c r="C11287">
        <v>467501.36</v>
      </c>
      <c r="D11287">
        <v>2515.5500000000002</v>
      </c>
      <c r="E11287">
        <v>515.88</v>
      </c>
      <c r="F11287">
        <v>2423.9499999999998</v>
      </c>
      <c r="G11287">
        <v>1457.2</v>
      </c>
      <c r="H11287">
        <v>463104.33</v>
      </c>
      <c r="I11287">
        <v>96.94</v>
      </c>
      <c r="J11287">
        <v>6.22</v>
      </c>
      <c r="K11287">
        <v>90.72</v>
      </c>
    </row>
    <row r="11288" spans="1:11" x14ac:dyDescent="0.3">
      <c r="A11288" t="s">
        <v>981</v>
      </c>
      <c r="B11288" s="2">
        <v>46234</v>
      </c>
      <c r="C11288">
        <v>463104.33</v>
      </c>
      <c r="D11288">
        <v>2491.89</v>
      </c>
      <c r="E11288">
        <v>511.03</v>
      </c>
      <c r="F11288">
        <v>2401.15</v>
      </c>
      <c r="G11288">
        <v>1443.5</v>
      </c>
      <c r="H11288">
        <v>458748.66</v>
      </c>
      <c r="I11288">
        <v>96.03</v>
      </c>
      <c r="J11288">
        <v>6.22</v>
      </c>
      <c r="K11288">
        <v>89.81</v>
      </c>
    </row>
    <row r="11289" spans="1:11" x14ac:dyDescent="0.3">
      <c r="A11289" t="s">
        <v>981</v>
      </c>
      <c r="B11289" s="2">
        <v>46265</v>
      </c>
      <c r="C11289">
        <v>458748.66</v>
      </c>
      <c r="D11289">
        <v>2468.4499999999998</v>
      </c>
      <c r="E11289">
        <v>506.22</v>
      </c>
      <c r="F11289">
        <v>2378.5700000000002</v>
      </c>
      <c r="G11289">
        <v>1429.92</v>
      </c>
      <c r="H11289">
        <v>454433.95</v>
      </c>
      <c r="I11289">
        <v>95.12</v>
      </c>
      <c r="J11289">
        <v>6.22</v>
      </c>
      <c r="K11289">
        <v>88.91</v>
      </c>
    </row>
    <row r="11290" spans="1:11" x14ac:dyDescent="0.3">
      <c r="A11290" t="s">
        <v>981</v>
      </c>
      <c r="B11290" s="2">
        <v>46295</v>
      </c>
      <c r="C11290">
        <v>454433.95</v>
      </c>
      <c r="D11290">
        <v>2445.23</v>
      </c>
      <c r="E11290">
        <v>501.46</v>
      </c>
      <c r="F11290">
        <v>2356.19</v>
      </c>
      <c r="G11290">
        <v>1416.47</v>
      </c>
      <c r="H11290">
        <v>450159.82</v>
      </c>
      <c r="I11290">
        <v>94.23</v>
      </c>
      <c r="J11290">
        <v>6.22</v>
      </c>
      <c r="K11290">
        <v>88.01</v>
      </c>
    </row>
    <row r="11291" spans="1:11" x14ac:dyDescent="0.3">
      <c r="A11291" t="s">
        <v>981</v>
      </c>
      <c r="B11291" s="2">
        <v>46326</v>
      </c>
      <c r="C11291">
        <v>450159.82</v>
      </c>
      <c r="D11291">
        <v>2422.23</v>
      </c>
      <c r="E11291">
        <v>496.74</v>
      </c>
      <c r="F11291">
        <v>2334.0300000000002</v>
      </c>
      <c r="G11291">
        <v>1403.15</v>
      </c>
      <c r="H11291">
        <v>445925.89</v>
      </c>
      <c r="I11291">
        <v>93.34</v>
      </c>
      <c r="J11291">
        <v>6.22</v>
      </c>
      <c r="K11291">
        <v>87.12</v>
      </c>
    </row>
    <row r="11292" spans="1:11" x14ac:dyDescent="0.3">
      <c r="A11292" t="s">
        <v>981</v>
      </c>
      <c r="B11292" s="2">
        <v>46356</v>
      </c>
      <c r="C11292">
        <v>445925.89</v>
      </c>
      <c r="D11292">
        <v>2399.4499999999998</v>
      </c>
      <c r="E11292">
        <v>492.07</v>
      </c>
      <c r="F11292">
        <v>2312.08</v>
      </c>
      <c r="G11292">
        <v>1389.95</v>
      </c>
      <c r="H11292">
        <v>441731.79</v>
      </c>
      <c r="I11292">
        <v>92.46</v>
      </c>
      <c r="J11292">
        <v>6.22</v>
      </c>
      <c r="K11292">
        <v>86.25</v>
      </c>
    </row>
    <row r="11293" spans="1:11" x14ac:dyDescent="0.3">
      <c r="A11293" t="s">
        <v>981</v>
      </c>
      <c r="B11293" s="2">
        <v>46387</v>
      </c>
      <c r="C11293">
        <v>441731.79</v>
      </c>
      <c r="D11293">
        <v>2376.89</v>
      </c>
      <c r="E11293">
        <v>487.44</v>
      </c>
      <c r="F11293">
        <v>2290.34</v>
      </c>
      <c r="G11293">
        <v>1376.88</v>
      </c>
      <c r="H11293">
        <v>437577.13</v>
      </c>
      <c r="I11293">
        <v>91.59</v>
      </c>
      <c r="J11293">
        <v>6.22</v>
      </c>
      <c r="K11293">
        <v>85.38</v>
      </c>
    </row>
    <row r="11294" spans="1:11" x14ac:dyDescent="0.3">
      <c r="A11294" t="s">
        <v>982</v>
      </c>
      <c r="B11294" s="2">
        <v>46053</v>
      </c>
      <c r="C11294">
        <v>532355.13</v>
      </c>
      <c r="D11294">
        <v>2829.02</v>
      </c>
      <c r="E11294">
        <v>691.82</v>
      </c>
      <c r="F11294">
        <v>5051.97</v>
      </c>
      <c r="G11294">
        <v>1745.86</v>
      </c>
      <c r="H11294">
        <v>524865.49</v>
      </c>
      <c r="I11294">
        <v>110.13</v>
      </c>
      <c r="J11294">
        <v>7.97</v>
      </c>
      <c r="K11294">
        <v>102.16</v>
      </c>
    </row>
    <row r="11295" spans="1:11" x14ac:dyDescent="0.3">
      <c r="A11295" t="s">
        <v>982</v>
      </c>
      <c r="B11295" s="2">
        <v>46081</v>
      </c>
      <c r="C11295">
        <v>524865.49</v>
      </c>
      <c r="D11295">
        <v>2789.22</v>
      </c>
      <c r="E11295">
        <v>682.09</v>
      </c>
      <c r="F11295">
        <v>4980.8900000000003</v>
      </c>
      <c r="G11295">
        <v>1721.29</v>
      </c>
      <c r="H11295">
        <v>517481.21</v>
      </c>
      <c r="I11295">
        <v>108.58</v>
      </c>
      <c r="J11295">
        <v>7.97</v>
      </c>
      <c r="K11295">
        <v>100.61</v>
      </c>
    </row>
    <row r="11296" spans="1:11" x14ac:dyDescent="0.3">
      <c r="A11296" t="s">
        <v>982</v>
      </c>
      <c r="B11296" s="2">
        <v>46112</v>
      </c>
      <c r="C11296">
        <v>517481.21</v>
      </c>
      <c r="D11296">
        <v>2749.98</v>
      </c>
      <c r="E11296">
        <v>672.49</v>
      </c>
      <c r="F11296">
        <v>4910.82</v>
      </c>
      <c r="G11296">
        <v>1697.08</v>
      </c>
      <c r="H11296">
        <v>510200.83</v>
      </c>
      <c r="I11296">
        <v>107.05</v>
      </c>
      <c r="J11296">
        <v>7.97</v>
      </c>
      <c r="K11296">
        <v>99.08</v>
      </c>
    </row>
    <row r="11297" spans="1:11" x14ac:dyDescent="0.3">
      <c r="A11297" t="s">
        <v>982</v>
      </c>
      <c r="B11297" s="2">
        <v>46142</v>
      </c>
      <c r="C11297">
        <v>510200.83</v>
      </c>
      <c r="D11297">
        <v>2711.29</v>
      </c>
      <c r="E11297">
        <v>663.03</v>
      </c>
      <c r="F11297">
        <v>4841.7299999999996</v>
      </c>
      <c r="G11297">
        <v>1673.2</v>
      </c>
      <c r="H11297">
        <v>503022.87</v>
      </c>
      <c r="I11297">
        <v>105.54</v>
      </c>
      <c r="J11297">
        <v>7.97</v>
      </c>
      <c r="K11297">
        <v>97.58</v>
      </c>
    </row>
    <row r="11298" spans="1:11" x14ac:dyDescent="0.3">
      <c r="A11298" t="s">
        <v>982</v>
      </c>
      <c r="B11298" s="2">
        <v>46173</v>
      </c>
      <c r="C11298">
        <v>503022.87</v>
      </c>
      <c r="D11298">
        <v>2673.15</v>
      </c>
      <c r="E11298">
        <v>653.70000000000005</v>
      </c>
      <c r="F11298">
        <v>4773.6099999999997</v>
      </c>
      <c r="G11298">
        <v>1649.66</v>
      </c>
      <c r="H11298">
        <v>495945.9</v>
      </c>
      <c r="I11298">
        <v>104.06</v>
      </c>
      <c r="J11298">
        <v>7.97</v>
      </c>
      <c r="K11298">
        <v>96.09</v>
      </c>
    </row>
    <row r="11299" spans="1:11" x14ac:dyDescent="0.3">
      <c r="A11299" t="s">
        <v>982</v>
      </c>
      <c r="B11299" s="2">
        <v>46203</v>
      </c>
      <c r="C11299">
        <v>495945.9</v>
      </c>
      <c r="D11299">
        <v>2635.54</v>
      </c>
      <c r="E11299">
        <v>644.51</v>
      </c>
      <c r="F11299">
        <v>4706.45</v>
      </c>
      <c r="G11299">
        <v>1626.45</v>
      </c>
      <c r="H11299">
        <v>488968.49</v>
      </c>
      <c r="I11299">
        <v>102.6</v>
      </c>
      <c r="J11299">
        <v>7.97</v>
      </c>
      <c r="K11299">
        <v>94.63</v>
      </c>
    </row>
    <row r="11300" spans="1:11" x14ac:dyDescent="0.3">
      <c r="A11300" t="s">
        <v>982</v>
      </c>
      <c r="B11300" s="2">
        <v>46234</v>
      </c>
      <c r="C11300">
        <v>488968.49</v>
      </c>
      <c r="D11300">
        <v>2598.46</v>
      </c>
      <c r="E11300">
        <v>635.44000000000005</v>
      </c>
      <c r="F11300">
        <v>4640.2299999999996</v>
      </c>
      <c r="G11300">
        <v>1603.57</v>
      </c>
      <c r="H11300">
        <v>482089.24</v>
      </c>
      <c r="I11300">
        <v>101.15</v>
      </c>
      <c r="J11300">
        <v>7.97</v>
      </c>
      <c r="K11300">
        <v>93.19</v>
      </c>
    </row>
    <row r="11301" spans="1:11" x14ac:dyDescent="0.3">
      <c r="A11301" t="s">
        <v>982</v>
      </c>
      <c r="B11301" s="2">
        <v>46265</v>
      </c>
      <c r="C11301">
        <v>482089.24</v>
      </c>
      <c r="D11301">
        <v>2561.9</v>
      </c>
      <c r="E11301">
        <v>626.5</v>
      </c>
      <c r="F11301">
        <v>4574.95</v>
      </c>
      <c r="G11301">
        <v>1581.01</v>
      </c>
      <c r="H11301">
        <v>475306.79</v>
      </c>
      <c r="I11301">
        <v>99.73</v>
      </c>
      <c r="J11301">
        <v>7.97</v>
      </c>
      <c r="K11301">
        <v>91.76</v>
      </c>
    </row>
    <row r="11302" spans="1:11" x14ac:dyDescent="0.3">
      <c r="A11302" t="s">
        <v>982</v>
      </c>
      <c r="B11302" s="2">
        <v>46295</v>
      </c>
      <c r="C11302">
        <v>475306.79</v>
      </c>
      <c r="D11302">
        <v>2525.86</v>
      </c>
      <c r="E11302">
        <v>617.67999999999995</v>
      </c>
      <c r="F11302">
        <v>4510.59</v>
      </c>
      <c r="G11302">
        <v>1558.77</v>
      </c>
      <c r="H11302">
        <v>468619.75</v>
      </c>
      <c r="I11302">
        <v>98.33</v>
      </c>
      <c r="J11302">
        <v>7.97</v>
      </c>
      <c r="K11302">
        <v>90.36</v>
      </c>
    </row>
    <row r="11303" spans="1:11" x14ac:dyDescent="0.3">
      <c r="A11303" t="s">
        <v>982</v>
      </c>
      <c r="B11303" s="2">
        <v>46326</v>
      </c>
      <c r="C11303">
        <v>468619.75</v>
      </c>
      <c r="D11303">
        <v>2490.3200000000002</v>
      </c>
      <c r="E11303">
        <v>608.99</v>
      </c>
      <c r="F11303">
        <v>4447.13</v>
      </c>
      <c r="G11303">
        <v>1536.84</v>
      </c>
      <c r="H11303">
        <v>462026.79</v>
      </c>
      <c r="I11303">
        <v>96.94</v>
      </c>
      <c r="J11303">
        <v>7.97</v>
      </c>
      <c r="K11303">
        <v>88.98</v>
      </c>
    </row>
    <row r="11304" spans="1:11" x14ac:dyDescent="0.3">
      <c r="A11304" t="s">
        <v>982</v>
      </c>
      <c r="B11304" s="2">
        <v>46356</v>
      </c>
      <c r="C11304">
        <v>462026.79</v>
      </c>
      <c r="D11304">
        <v>2455.29</v>
      </c>
      <c r="E11304">
        <v>600.42999999999995</v>
      </c>
      <c r="F11304">
        <v>4384.5600000000004</v>
      </c>
      <c r="G11304">
        <v>1515.22</v>
      </c>
      <c r="H11304">
        <v>455526.59</v>
      </c>
      <c r="I11304">
        <v>95.58</v>
      </c>
      <c r="J11304">
        <v>7.97</v>
      </c>
      <c r="K11304">
        <v>87.61</v>
      </c>
    </row>
    <row r="11305" spans="1:11" x14ac:dyDescent="0.3">
      <c r="A11305" t="s">
        <v>982</v>
      </c>
      <c r="B11305" s="2">
        <v>46387</v>
      </c>
      <c r="C11305">
        <v>455526.59</v>
      </c>
      <c r="D11305">
        <v>2420.7399999999998</v>
      </c>
      <c r="E11305">
        <v>591.98</v>
      </c>
      <c r="F11305">
        <v>4322.88</v>
      </c>
      <c r="G11305">
        <v>1493.9</v>
      </c>
      <c r="H11305">
        <v>449117.83</v>
      </c>
      <c r="I11305">
        <v>94.23</v>
      </c>
      <c r="J11305">
        <v>7.97</v>
      </c>
      <c r="K11305">
        <v>86.27</v>
      </c>
    </row>
    <row r="11306" spans="1:11" x14ac:dyDescent="0.3">
      <c r="A11306" t="s">
        <v>983</v>
      </c>
      <c r="B11306" s="2">
        <v>46053</v>
      </c>
      <c r="C11306">
        <v>153156.01999999999</v>
      </c>
      <c r="D11306">
        <v>905.79</v>
      </c>
      <c r="E11306">
        <v>768.97</v>
      </c>
      <c r="F11306">
        <v>1823.67</v>
      </c>
      <c r="G11306">
        <v>119.07</v>
      </c>
      <c r="H11306">
        <v>150444.29999999999</v>
      </c>
      <c r="I11306">
        <v>34.79</v>
      </c>
      <c r="J11306">
        <v>6.27</v>
      </c>
      <c r="K11306">
        <v>28.52</v>
      </c>
    </row>
    <row r="11307" spans="1:11" x14ac:dyDescent="0.3">
      <c r="A11307" t="s">
        <v>983</v>
      </c>
      <c r="B11307" s="2">
        <v>46081</v>
      </c>
      <c r="C11307">
        <v>150444.29999999999</v>
      </c>
      <c r="D11307">
        <v>889.75</v>
      </c>
      <c r="E11307">
        <v>755.36</v>
      </c>
      <c r="F11307">
        <v>1791.38</v>
      </c>
      <c r="G11307">
        <v>116.97</v>
      </c>
      <c r="H11307">
        <v>147780.59</v>
      </c>
      <c r="I11307">
        <v>34.17</v>
      </c>
      <c r="J11307">
        <v>6.27</v>
      </c>
      <c r="K11307">
        <v>27.9</v>
      </c>
    </row>
    <row r="11308" spans="1:11" x14ac:dyDescent="0.3">
      <c r="A11308" t="s">
        <v>983</v>
      </c>
      <c r="B11308" s="2">
        <v>46112</v>
      </c>
      <c r="C11308">
        <v>147780.59</v>
      </c>
      <c r="D11308">
        <v>874</v>
      </c>
      <c r="E11308">
        <v>741.98</v>
      </c>
      <c r="F11308">
        <v>1759.67</v>
      </c>
      <c r="G11308">
        <v>114.9</v>
      </c>
      <c r="H11308">
        <v>145164.04999999999</v>
      </c>
      <c r="I11308">
        <v>33.57</v>
      </c>
      <c r="J11308">
        <v>6.27</v>
      </c>
      <c r="K11308">
        <v>27.29</v>
      </c>
    </row>
    <row r="11309" spans="1:11" x14ac:dyDescent="0.3">
      <c r="A11309" t="s">
        <v>983</v>
      </c>
      <c r="B11309" s="2">
        <v>46142</v>
      </c>
      <c r="C11309">
        <v>145164.04999999999</v>
      </c>
      <c r="D11309">
        <v>858.52</v>
      </c>
      <c r="E11309">
        <v>728.85</v>
      </c>
      <c r="F11309">
        <v>1728.51</v>
      </c>
      <c r="G11309">
        <v>112.86</v>
      </c>
      <c r="H11309">
        <v>142593.82999999999</v>
      </c>
      <c r="I11309">
        <v>32.97</v>
      </c>
      <c r="J11309">
        <v>6.27</v>
      </c>
      <c r="K11309">
        <v>26.7</v>
      </c>
    </row>
    <row r="11310" spans="1:11" x14ac:dyDescent="0.3">
      <c r="A11310" t="s">
        <v>983</v>
      </c>
      <c r="B11310" s="2">
        <v>46173</v>
      </c>
      <c r="C11310">
        <v>142593.82999999999</v>
      </c>
      <c r="D11310">
        <v>843.32</v>
      </c>
      <c r="E11310">
        <v>715.94</v>
      </c>
      <c r="F11310">
        <v>1697.91</v>
      </c>
      <c r="G11310">
        <v>110.86</v>
      </c>
      <c r="H11310">
        <v>140069.12</v>
      </c>
      <c r="I11310">
        <v>32.39</v>
      </c>
      <c r="J11310">
        <v>6.27</v>
      </c>
      <c r="K11310">
        <v>26.12</v>
      </c>
    </row>
    <row r="11311" spans="1:11" x14ac:dyDescent="0.3">
      <c r="A11311" t="s">
        <v>983</v>
      </c>
      <c r="B11311" s="2">
        <v>46203</v>
      </c>
      <c r="C11311">
        <v>140069.12</v>
      </c>
      <c r="D11311">
        <v>828.39</v>
      </c>
      <c r="E11311">
        <v>703.27</v>
      </c>
      <c r="F11311">
        <v>1667.84</v>
      </c>
      <c r="G11311">
        <v>108.9</v>
      </c>
      <c r="H11311">
        <v>137589.10999999999</v>
      </c>
      <c r="I11311">
        <v>31.82</v>
      </c>
      <c r="J11311">
        <v>6.27</v>
      </c>
      <c r="K11311">
        <v>25.54</v>
      </c>
    </row>
    <row r="11312" spans="1:11" x14ac:dyDescent="0.3">
      <c r="A11312" t="s">
        <v>983</v>
      </c>
      <c r="B11312" s="2">
        <v>46234</v>
      </c>
      <c r="C11312">
        <v>137589.10999999999</v>
      </c>
      <c r="D11312">
        <v>813.72</v>
      </c>
      <c r="E11312">
        <v>690.81</v>
      </c>
      <c r="F11312">
        <v>1638.31</v>
      </c>
      <c r="G11312">
        <v>106.97</v>
      </c>
      <c r="H11312">
        <v>135153.01</v>
      </c>
      <c r="I11312">
        <v>31.25</v>
      </c>
      <c r="J11312">
        <v>6.27</v>
      </c>
      <c r="K11312">
        <v>24.98</v>
      </c>
    </row>
    <row r="11313" spans="1:11" x14ac:dyDescent="0.3">
      <c r="A11313" t="s">
        <v>983</v>
      </c>
      <c r="B11313" s="2">
        <v>46265</v>
      </c>
      <c r="C11313">
        <v>135153.01</v>
      </c>
      <c r="D11313">
        <v>799.32</v>
      </c>
      <c r="E11313">
        <v>678.58</v>
      </c>
      <c r="F11313">
        <v>1609.31</v>
      </c>
      <c r="G11313">
        <v>105.08</v>
      </c>
      <c r="H11313">
        <v>132760.04</v>
      </c>
      <c r="I11313">
        <v>30.7</v>
      </c>
      <c r="J11313">
        <v>6.27</v>
      </c>
      <c r="K11313">
        <v>24.43</v>
      </c>
    </row>
    <row r="11314" spans="1:11" x14ac:dyDescent="0.3">
      <c r="A11314" t="s">
        <v>983</v>
      </c>
      <c r="B11314" s="2">
        <v>46295</v>
      </c>
      <c r="C11314">
        <v>132760.04</v>
      </c>
      <c r="D11314">
        <v>785.17</v>
      </c>
      <c r="E11314">
        <v>666.57</v>
      </c>
      <c r="F11314">
        <v>1580.81</v>
      </c>
      <c r="G11314">
        <v>103.22</v>
      </c>
      <c r="H11314">
        <v>130409.44</v>
      </c>
      <c r="I11314">
        <v>30.15</v>
      </c>
      <c r="J11314">
        <v>6.27</v>
      </c>
      <c r="K11314">
        <v>23.88</v>
      </c>
    </row>
    <row r="11315" spans="1:11" x14ac:dyDescent="0.3">
      <c r="A11315" t="s">
        <v>983</v>
      </c>
      <c r="B11315" s="2">
        <v>46326</v>
      </c>
      <c r="C11315">
        <v>130409.44</v>
      </c>
      <c r="D11315">
        <v>771.26</v>
      </c>
      <c r="E11315">
        <v>654.77</v>
      </c>
      <c r="F11315">
        <v>1552.82</v>
      </c>
      <c r="G11315">
        <v>101.39</v>
      </c>
      <c r="H11315">
        <v>128100.46</v>
      </c>
      <c r="I11315">
        <v>29.62</v>
      </c>
      <c r="J11315">
        <v>6.27</v>
      </c>
      <c r="K11315">
        <v>23.35</v>
      </c>
    </row>
    <row r="11316" spans="1:11" x14ac:dyDescent="0.3">
      <c r="A11316" t="s">
        <v>983</v>
      </c>
      <c r="B11316" s="2">
        <v>46356</v>
      </c>
      <c r="C11316">
        <v>128100.46</v>
      </c>
      <c r="D11316">
        <v>757.61</v>
      </c>
      <c r="E11316">
        <v>643.16999999999996</v>
      </c>
      <c r="F11316">
        <v>1525.33</v>
      </c>
      <c r="G11316">
        <v>99.59</v>
      </c>
      <c r="H11316">
        <v>125832.37</v>
      </c>
      <c r="I11316">
        <v>29.1</v>
      </c>
      <c r="J11316">
        <v>6.27</v>
      </c>
      <c r="K11316">
        <v>22.82</v>
      </c>
    </row>
    <row r="11317" spans="1:11" x14ac:dyDescent="0.3">
      <c r="A11317" t="s">
        <v>983</v>
      </c>
      <c r="B11317" s="2">
        <v>46387</v>
      </c>
      <c r="C11317">
        <v>125832.37</v>
      </c>
      <c r="D11317">
        <v>744.19</v>
      </c>
      <c r="E11317">
        <v>631.79</v>
      </c>
      <c r="F11317">
        <v>1498.32</v>
      </c>
      <c r="G11317">
        <v>97.83</v>
      </c>
      <c r="H11317">
        <v>123604.43</v>
      </c>
      <c r="I11317">
        <v>28.58</v>
      </c>
      <c r="J11317">
        <v>6.27</v>
      </c>
      <c r="K11317">
        <v>22.31</v>
      </c>
    </row>
    <row r="11318" spans="1:11" x14ac:dyDescent="0.3">
      <c r="A11318" t="s">
        <v>984</v>
      </c>
      <c r="B11318" s="2">
        <v>46053</v>
      </c>
      <c r="C11318">
        <v>307045.27</v>
      </c>
      <c r="D11318">
        <v>2031.1</v>
      </c>
      <c r="E11318">
        <v>286.66000000000003</v>
      </c>
      <c r="F11318">
        <v>3215.77</v>
      </c>
      <c r="G11318">
        <v>588.16</v>
      </c>
      <c r="H11318">
        <v>302954.68</v>
      </c>
      <c r="I11318">
        <v>63.54</v>
      </c>
      <c r="J11318">
        <v>6.49</v>
      </c>
      <c r="K11318">
        <v>57.05</v>
      </c>
    </row>
    <row r="11319" spans="1:11" x14ac:dyDescent="0.3">
      <c r="A11319" t="s">
        <v>984</v>
      </c>
      <c r="B11319" s="2">
        <v>46081</v>
      </c>
      <c r="C11319">
        <v>302954.68</v>
      </c>
      <c r="D11319">
        <v>2004.05</v>
      </c>
      <c r="E11319">
        <v>282.83999999999997</v>
      </c>
      <c r="F11319">
        <v>3172.93</v>
      </c>
      <c r="G11319">
        <v>580.32000000000005</v>
      </c>
      <c r="H11319">
        <v>298918.58</v>
      </c>
      <c r="I11319">
        <v>62.7</v>
      </c>
      <c r="J11319">
        <v>6.49</v>
      </c>
      <c r="K11319">
        <v>56.2</v>
      </c>
    </row>
    <row r="11320" spans="1:11" x14ac:dyDescent="0.3">
      <c r="A11320" t="s">
        <v>984</v>
      </c>
      <c r="B11320" s="2">
        <v>46112</v>
      </c>
      <c r="C11320">
        <v>298918.58</v>
      </c>
      <c r="D11320">
        <v>1977.35</v>
      </c>
      <c r="E11320">
        <v>279.08</v>
      </c>
      <c r="F11320">
        <v>3130.65</v>
      </c>
      <c r="G11320">
        <v>572.59</v>
      </c>
      <c r="H11320">
        <v>294936.26</v>
      </c>
      <c r="I11320">
        <v>61.86</v>
      </c>
      <c r="J11320">
        <v>6.49</v>
      </c>
      <c r="K11320">
        <v>55.37</v>
      </c>
    </row>
    <row r="11321" spans="1:11" x14ac:dyDescent="0.3">
      <c r="A11321" t="s">
        <v>984</v>
      </c>
      <c r="B11321" s="2">
        <v>46142</v>
      </c>
      <c r="C11321">
        <v>294936.26</v>
      </c>
      <c r="D11321">
        <v>1951</v>
      </c>
      <c r="E11321">
        <v>275.36</v>
      </c>
      <c r="F11321">
        <v>3088.95</v>
      </c>
      <c r="G11321">
        <v>564.97</v>
      </c>
      <c r="H11321">
        <v>291006.99</v>
      </c>
      <c r="I11321">
        <v>61.04</v>
      </c>
      <c r="J11321">
        <v>6.49</v>
      </c>
      <c r="K11321">
        <v>54.54</v>
      </c>
    </row>
    <row r="11322" spans="1:11" x14ac:dyDescent="0.3">
      <c r="A11322" t="s">
        <v>984</v>
      </c>
      <c r="B11322" s="2">
        <v>46173</v>
      </c>
      <c r="C11322">
        <v>291006.99</v>
      </c>
      <c r="D11322">
        <v>1925.01</v>
      </c>
      <c r="E11322">
        <v>271.69</v>
      </c>
      <c r="F11322">
        <v>3047.79</v>
      </c>
      <c r="G11322">
        <v>557.44000000000005</v>
      </c>
      <c r="H11322">
        <v>287130.06</v>
      </c>
      <c r="I11322">
        <v>60.22</v>
      </c>
      <c r="J11322">
        <v>6.49</v>
      </c>
      <c r="K11322">
        <v>53.73</v>
      </c>
    </row>
    <row r="11323" spans="1:11" x14ac:dyDescent="0.3">
      <c r="A11323" t="s">
        <v>984</v>
      </c>
      <c r="B11323" s="2">
        <v>46203</v>
      </c>
      <c r="C11323">
        <v>287130.06</v>
      </c>
      <c r="D11323">
        <v>1899.37</v>
      </c>
      <c r="E11323">
        <v>268.07</v>
      </c>
      <c r="F11323">
        <v>3007.19</v>
      </c>
      <c r="G11323">
        <v>550.01</v>
      </c>
      <c r="H11323">
        <v>283304.78999999998</v>
      </c>
      <c r="I11323">
        <v>59.42</v>
      </c>
      <c r="J11323">
        <v>6.49</v>
      </c>
      <c r="K11323">
        <v>52.93</v>
      </c>
    </row>
    <row r="11324" spans="1:11" x14ac:dyDescent="0.3">
      <c r="A11324" t="s">
        <v>984</v>
      </c>
      <c r="B11324" s="2">
        <v>46234</v>
      </c>
      <c r="C11324">
        <v>283304.78999999998</v>
      </c>
      <c r="D11324">
        <v>1874.06</v>
      </c>
      <c r="E11324">
        <v>264.5</v>
      </c>
      <c r="F11324">
        <v>2967.13</v>
      </c>
      <c r="G11324">
        <v>542.67999999999995</v>
      </c>
      <c r="H11324">
        <v>279530.48</v>
      </c>
      <c r="I11324">
        <v>58.63</v>
      </c>
      <c r="J11324">
        <v>6.49</v>
      </c>
      <c r="K11324">
        <v>52.14</v>
      </c>
    </row>
    <row r="11325" spans="1:11" x14ac:dyDescent="0.3">
      <c r="A11325" t="s">
        <v>984</v>
      </c>
      <c r="B11325" s="2">
        <v>46265</v>
      </c>
      <c r="C11325">
        <v>279530.48</v>
      </c>
      <c r="D11325">
        <v>1849.09</v>
      </c>
      <c r="E11325">
        <v>260.98</v>
      </c>
      <c r="F11325">
        <v>2927.6</v>
      </c>
      <c r="G11325">
        <v>535.45000000000005</v>
      </c>
      <c r="H11325">
        <v>275806.45</v>
      </c>
      <c r="I11325">
        <v>57.85</v>
      </c>
      <c r="J11325">
        <v>6.49</v>
      </c>
      <c r="K11325">
        <v>51.35</v>
      </c>
    </row>
    <row r="11326" spans="1:11" x14ac:dyDescent="0.3">
      <c r="A11326" t="s">
        <v>984</v>
      </c>
      <c r="B11326" s="2">
        <v>46295</v>
      </c>
      <c r="C11326">
        <v>275806.45</v>
      </c>
      <c r="D11326">
        <v>1824.46</v>
      </c>
      <c r="E11326">
        <v>257.5</v>
      </c>
      <c r="F11326">
        <v>2888.6</v>
      </c>
      <c r="G11326">
        <v>528.32000000000005</v>
      </c>
      <c r="H11326">
        <v>272132.03999999998</v>
      </c>
      <c r="I11326">
        <v>57.08</v>
      </c>
      <c r="J11326">
        <v>6.49</v>
      </c>
      <c r="K11326">
        <v>50.58</v>
      </c>
    </row>
    <row r="11327" spans="1:11" x14ac:dyDescent="0.3">
      <c r="A11327" t="s">
        <v>984</v>
      </c>
      <c r="B11327" s="2">
        <v>46326</v>
      </c>
      <c r="C11327">
        <v>272132.03999999998</v>
      </c>
      <c r="D11327">
        <v>1800.15</v>
      </c>
      <c r="E11327">
        <v>254.07</v>
      </c>
      <c r="F11327">
        <v>2850.11</v>
      </c>
      <c r="G11327">
        <v>521.28</v>
      </c>
      <c r="H11327">
        <v>268506.58</v>
      </c>
      <c r="I11327">
        <v>56.32</v>
      </c>
      <c r="J11327">
        <v>6.49</v>
      </c>
      <c r="K11327">
        <v>49.82</v>
      </c>
    </row>
    <row r="11328" spans="1:11" x14ac:dyDescent="0.3">
      <c r="A11328" t="s">
        <v>984</v>
      </c>
      <c r="B11328" s="2">
        <v>46356</v>
      </c>
      <c r="C11328">
        <v>268506.58</v>
      </c>
      <c r="D11328">
        <v>1776.17</v>
      </c>
      <c r="E11328">
        <v>250.68</v>
      </c>
      <c r="F11328">
        <v>2812.14</v>
      </c>
      <c r="G11328">
        <v>514.34</v>
      </c>
      <c r="H11328">
        <v>264929.40999999997</v>
      </c>
      <c r="I11328">
        <v>55.57</v>
      </c>
      <c r="J11328">
        <v>6.49</v>
      </c>
      <c r="K11328">
        <v>49.07</v>
      </c>
    </row>
    <row r="11329" spans="1:11" x14ac:dyDescent="0.3">
      <c r="A11329" t="s">
        <v>984</v>
      </c>
      <c r="B11329" s="2">
        <v>46387</v>
      </c>
      <c r="C11329">
        <v>264929.40999999997</v>
      </c>
      <c r="D11329">
        <v>1752.51</v>
      </c>
      <c r="E11329">
        <v>247.34</v>
      </c>
      <c r="F11329">
        <v>2774.68</v>
      </c>
      <c r="G11329">
        <v>507.49</v>
      </c>
      <c r="H11329">
        <v>261399.91</v>
      </c>
      <c r="I11329">
        <v>54.83</v>
      </c>
      <c r="J11329">
        <v>6.49</v>
      </c>
      <c r="K11329">
        <v>48.33</v>
      </c>
    </row>
    <row r="11330" spans="1:11" x14ac:dyDescent="0.3">
      <c r="A11330" t="s">
        <v>985</v>
      </c>
      <c r="B11330" s="2">
        <v>46053</v>
      </c>
      <c r="C11330">
        <v>174497.87</v>
      </c>
      <c r="D11330">
        <v>972.24</v>
      </c>
      <c r="E11330">
        <v>205.81</v>
      </c>
      <c r="F11330">
        <v>780.51</v>
      </c>
      <c r="G11330">
        <v>438.27</v>
      </c>
      <c r="H11330">
        <v>173073.27</v>
      </c>
      <c r="I11330">
        <v>39.83</v>
      </c>
      <c r="J11330">
        <v>6.99</v>
      </c>
      <c r="K11330">
        <v>32.83</v>
      </c>
    </row>
    <row r="11331" spans="1:11" x14ac:dyDescent="0.3">
      <c r="A11331" t="s">
        <v>985</v>
      </c>
      <c r="B11331" s="2">
        <v>46081</v>
      </c>
      <c r="C11331">
        <v>173073.27</v>
      </c>
      <c r="D11331">
        <v>964.31</v>
      </c>
      <c r="E11331">
        <v>204.13</v>
      </c>
      <c r="F11331">
        <v>774.14</v>
      </c>
      <c r="G11331">
        <v>434.69</v>
      </c>
      <c r="H11331">
        <v>171660.31</v>
      </c>
      <c r="I11331">
        <v>39.5</v>
      </c>
      <c r="J11331">
        <v>6.99</v>
      </c>
      <c r="K11331">
        <v>32.51</v>
      </c>
    </row>
    <row r="11332" spans="1:11" x14ac:dyDescent="0.3">
      <c r="A11332" t="s">
        <v>985</v>
      </c>
      <c r="B11332" s="2">
        <v>46112</v>
      </c>
      <c r="C11332">
        <v>171660.31</v>
      </c>
      <c r="D11332">
        <v>956.43</v>
      </c>
      <c r="E11332">
        <v>202.47</v>
      </c>
      <c r="F11332">
        <v>767.82</v>
      </c>
      <c r="G11332">
        <v>431.14</v>
      </c>
      <c r="H11332">
        <v>170258.88</v>
      </c>
      <c r="I11332">
        <v>39.18</v>
      </c>
      <c r="J11332">
        <v>6.99</v>
      </c>
      <c r="K11332">
        <v>32.18</v>
      </c>
    </row>
    <row r="11333" spans="1:11" x14ac:dyDescent="0.3">
      <c r="A11333" t="s">
        <v>985</v>
      </c>
      <c r="B11333" s="2">
        <v>46142</v>
      </c>
      <c r="C11333">
        <v>170258.88</v>
      </c>
      <c r="D11333">
        <v>948.63</v>
      </c>
      <c r="E11333">
        <v>200.81</v>
      </c>
      <c r="F11333">
        <v>761.55</v>
      </c>
      <c r="G11333">
        <v>427.62</v>
      </c>
      <c r="H11333">
        <v>168868.89</v>
      </c>
      <c r="I11333">
        <v>38.86</v>
      </c>
      <c r="J11333">
        <v>6.99</v>
      </c>
      <c r="K11333">
        <v>31.87</v>
      </c>
    </row>
    <row r="11334" spans="1:11" x14ac:dyDescent="0.3">
      <c r="A11334" t="s">
        <v>985</v>
      </c>
      <c r="B11334" s="2">
        <v>46173</v>
      </c>
      <c r="C11334">
        <v>168868.89</v>
      </c>
      <c r="D11334">
        <v>940.88</v>
      </c>
      <c r="E11334">
        <v>199.18</v>
      </c>
      <c r="F11334">
        <v>755.33</v>
      </c>
      <c r="G11334">
        <v>424.13</v>
      </c>
      <c r="H11334">
        <v>167490.25</v>
      </c>
      <c r="I11334">
        <v>38.54</v>
      </c>
      <c r="J11334">
        <v>6.99</v>
      </c>
      <c r="K11334">
        <v>31.55</v>
      </c>
    </row>
    <row r="11335" spans="1:11" x14ac:dyDescent="0.3">
      <c r="A11335" t="s">
        <v>985</v>
      </c>
      <c r="B11335" s="2">
        <v>46203</v>
      </c>
      <c r="C11335">
        <v>167490.25</v>
      </c>
      <c r="D11335">
        <v>933.2</v>
      </c>
      <c r="E11335">
        <v>197.55</v>
      </c>
      <c r="F11335">
        <v>749.17</v>
      </c>
      <c r="G11335">
        <v>420.67</v>
      </c>
      <c r="H11335">
        <v>166122.87</v>
      </c>
      <c r="I11335">
        <v>38.229999999999997</v>
      </c>
      <c r="J11335">
        <v>6.99</v>
      </c>
      <c r="K11335">
        <v>31.23</v>
      </c>
    </row>
    <row r="11336" spans="1:11" x14ac:dyDescent="0.3">
      <c r="A11336" t="s">
        <v>985</v>
      </c>
      <c r="B11336" s="2">
        <v>46234</v>
      </c>
      <c r="C11336">
        <v>166122.87</v>
      </c>
      <c r="D11336">
        <v>925.58</v>
      </c>
      <c r="E11336">
        <v>195.94</v>
      </c>
      <c r="F11336">
        <v>743.05</v>
      </c>
      <c r="G11336">
        <v>417.23</v>
      </c>
      <c r="H11336">
        <v>164766.64000000001</v>
      </c>
      <c r="I11336">
        <v>37.909999999999997</v>
      </c>
      <c r="J11336">
        <v>6.99</v>
      </c>
      <c r="K11336">
        <v>30.92</v>
      </c>
    </row>
    <row r="11337" spans="1:11" x14ac:dyDescent="0.3">
      <c r="A11337" t="s">
        <v>985</v>
      </c>
      <c r="B11337" s="2">
        <v>46265</v>
      </c>
      <c r="C11337">
        <v>164766.64000000001</v>
      </c>
      <c r="D11337">
        <v>918.02</v>
      </c>
      <c r="E11337">
        <v>194.34</v>
      </c>
      <c r="F11337">
        <v>736.99</v>
      </c>
      <c r="G11337">
        <v>413.83</v>
      </c>
      <c r="H11337">
        <v>163421.49</v>
      </c>
      <c r="I11337">
        <v>37.6</v>
      </c>
      <c r="J11337">
        <v>6.99</v>
      </c>
      <c r="K11337">
        <v>30.61</v>
      </c>
    </row>
    <row r="11338" spans="1:11" x14ac:dyDescent="0.3">
      <c r="A11338" t="s">
        <v>985</v>
      </c>
      <c r="B11338" s="2">
        <v>46295</v>
      </c>
      <c r="C11338">
        <v>163421.49</v>
      </c>
      <c r="D11338">
        <v>910.53</v>
      </c>
      <c r="E11338">
        <v>192.75</v>
      </c>
      <c r="F11338">
        <v>730.97</v>
      </c>
      <c r="G11338">
        <v>410.45</v>
      </c>
      <c r="H11338">
        <v>162087.32999999999</v>
      </c>
      <c r="I11338">
        <v>37.299999999999997</v>
      </c>
      <c r="J11338">
        <v>6.99</v>
      </c>
      <c r="K11338">
        <v>30.3</v>
      </c>
    </row>
    <row r="11339" spans="1:11" x14ac:dyDescent="0.3">
      <c r="A11339" t="s">
        <v>985</v>
      </c>
      <c r="B11339" s="2">
        <v>46326</v>
      </c>
      <c r="C11339">
        <v>162087.32999999999</v>
      </c>
      <c r="D11339">
        <v>903.1</v>
      </c>
      <c r="E11339">
        <v>191.18</v>
      </c>
      <c r="F11339">
        <v>725</v>
      </c>
      <c r="G11339">
        <v>407.1</v>
      </c>
      <c r="H11339">
        <v>160764.04999999999</v>
      </c>
      <c r="I11339">
        <v>36.99</v>
      </c>
      <c r="J11339">
        <v>6.99</v>
      </c>
      <c r="K11339">
        <v>30</v>
      </c>
    </row>
    <row r="11340" spans="1:11" x14ac:dyDescent="0.3">
      <c r="A11340" t="s">
        <v>985</v>
      </c>
      <c r="B11340" s="2">
        <v>46356</v>
      </c>
      <c r="C11340">
        <v>160764.04999999999</v>
      </c>
      <c r="D11340">
        <v>895.72</v>
      </c>
      <c r="E11340">
        <v>189.62</v>
      </c>
      <c r="F11340">
        <v>719.08</v>
      </c>
      <c r="G11340">
        <v>403.77</v>
      </c>
      <c r="H11340">
        <v>159451.57999999999</v>
      </c>
      <c r="I11340">
        <v>36.69</v>
      </c>
      <c r="J11340">
        <v>6.99</v>
      </c>
      <c r="K11340">
        <v>29.7</v>
      </c>
    </row>
    <row r="11341" spans="1:11" x14ac:dyDescent="0.3">
      <c r="A11341" t="s">
        <v>985</v>
      </c>
      <c r="B11341" s="2">
        <v>46387</v>
      </c>
      <c r="C11341">
        <v>159451.57999999999</v>
      </c>
      <c r="D11341">
        <v>888.41</v>
      </c>
      <c r="E11341">
        <v>188.07</v>
      </c>
      <c r="F11341">
        <v>713.21</v>
      </c>
      <c r="G11341">
        <v>400.48</v>
      </c>
      <c r="H11341">
        <v>158149.82</v>
      </c>
      <c r="I11341">
        <v>36.39</v>
      </c>
      <c r="J11341">
        <v>6.99</v>
      </c>
      <c r="K11341">
        <v>29.4</v>
      </c>
    </row>
    <row r="11342" spans="1:11" x14ac:dyDescent="0.3">
      <c r="A11342" t="s">
        <v>986</v>
      </c>
      <c r="B11342" s="2">
        <v>46053</v>
      </c>
      <c r="C11342">
        <v>137142.53</v>
      </c>
      <c r="D11342">
        <v>801.83</v>
      </c>
      <c r="E11342">
        <v>157.43</v>
      </c>
      <c r="F11342">
        <v>765.21</v>
      </c>
      <c r="G11342">
        <v>286.61</v>
      </c>
      <c r="H11342">
        <v>135933.28</v>
      </c>
      <c r="I11342">
        <v>28.45</v>
      </c>
      <c r="J11342">
        <v>6.49</v>
      </c>
      <c r="K11342">
        <v>21.96</v>
      </c>
    </row>
    <row r="11343" spans="1:11" x14ac:dyDescent="0.3">
      <c r="A11343" t="s">
        <v>986</v>
      </c>
      <c r="B11343" s="2">
        <v>46081</v>
      </c>
      <c r="C11343">
        <v>135933.28</v>
      </c>
      <c r="D11343">
        <v>794.76</v>
      </c>
      <c r="E11343">
        <v>156.04</v>
      </c>
      <c r="F11343">
        <v>758.46</v>
      </c>
      <c r="G11343">
        <v>284.08999999999997</v>
      </c>
      <c r="H11343">
        <v>134734.70000000001</v>
      </c>
      <c r="I11343">
        <v>28.19</v>
      </c>
      <c r="J11343">
        <v>6.49</v>
      </c>
      <c r="K11343">
        <v>21.71</v>
      </c>
    </row>
    <row r="11344" spans="1:11" x14ac:dyDescent="0.3">
      <c r="A11344" t="s">
        <v>986</v>
      </c>
      <c r="B11344" s="2">
        <v>46112</v>
      </c>
      <c r="C11344">
        <v>134734.70000000001</v>
      </c>
      <c r="D11344">
        <v>787.75</v>
      </c>
      <c r="E11344">
        <v>154.66</v>
      </c>
      <c r="F11344">
        <v>751.77</v>
      </c>
      <c r="G11344">
        <v>281.58</v>
      </c>
      <c r="H11344">
        <v>133546.68</v>
      </c>
      <c r="I11344">
        <v>27.95</v>
      </c>
      <c r="J11344">
        <v>6.49</v>
      </c>
      <c r="K11344">
        <v>21.46</v>
      </c>
    </row>
    <row r="11345" spans="1:11" x14ac:dyDescent="0.3">
      <c r="A11345" t="s">
        <v>986</v>
      </c>
      <c r="B11345" s="2">
        <v>46142</v>
      </c>
      <c r="C11345">
        <v>133546.68</v>
      </c>
      <c r="D11345">
        <v>780.8</v>
      </c>
      <c r="E11345">
        <v>153.30000000000001</v>
      </c>
      <c r="F11345">
        <v>745.14</v>
      </c>
      <c r="G11345">
        <v>279.10000000000002</v>
      </c>
      <c r="H11345">
        <v>132369.14000000001</v>
      </c>
      <c r="I11345">
        <v>27.7</v>
      </c>
      <c r="J11345">
        <v>6.49</v>
      </c>
      <c r="K11345">
        <v>21.21</v>
      </c>
    </row>
    <row r="11346" spans="1:11" x14ac:dyDescent="0.3">
      <c r="A11346" t="s">
        <v>986</v>
      </c>
      <c r="B11346" s="2">
        <v>46173</v>
      </c>
      <c r="C11346">
        <v>132369.14000000001</v>
      </c>
      <c r="D11346">
        <v>773.92</v>
      </c>
      <c r="E11346">
        <v>151.94999999999999</v>
      </c>
      <c r="F11346">
        <v>738.57</v>
      </c>
      <c r="G11346">
        <v>276.64</v>
      </c>
      <c r="H11346">
        <v>131201.98000000001</v>
      </c>
      <c r="I11346">
        <v>27.46</v>
      </c>
      <c r="J11346">
        <v>6.49</v>
      </c>
      <c r="K11346">
        <v>20.97</v>
      </c>
    </row>
    <row r="11347" spans="1:11" x14ac:dyDescent="0.3">
      <c r="A11347" t="s">
        <v>986</v>
      </c>
      <c r="B11347" s="2">
        <v>46203</v>
      </c>
      <c r="C11347">
        <v>131201.98000000001</v>
      </c>
      <c r="D11347">
        <v>767.09</v>
      </c>
      <c r="E11347">
        <v>150.61000000000001</v>
      </c>
      <c r="F11347">
        <v>732.06</v>
      </c>
      <c r="G11347">
        <v>274.2</v>
      </c>
      <c r="H11347">
        <v>130045.12</v>
      </c>
      <c r="I11347">
        <v>27.21</v>
      </c>
      <c r="J11347">
        <v>6.49</v>
      </c>
      <c r="K11347">
        <v>20.72</v>
      </c>
    </row>
    <row r="11348" spans="1:11" x14ac:dyDescent="0.3">
      <c r="A11348" t="s">
        <v>986</v>
      </c>
      <c r="B11348" s="2">
        <v>46234</v>
      </c>
      <c r="C11348">
        <v>130045.12</v>
      </c>
      <c r="D11348">
        <v>760.33</v>
      </c>
      <c r="E11348">
        <v>149.28</v>
      </c>
      <c r="F11348">
        <v>725.61</v>
      </c>
      <c r="G11348">
        <v>271.77999999999997</v>
      </c>
      <c r="H11348">
        <v>128898.45</v>
      </c>
      <c r="I11348">
        <v>26.97</v>
      </c>
      <c r="J11348">
        <v>6.49</v>
      </c>
      <c r="K11348">
        <v>20.48</v>
      </c>
    </row>
    <row r="11349" spans="1:11" x14ac:dyDescent="0.3">
      <c r="A11349" t="s">
        <v>986</v>
      </c>
      <c r="B11349" s="2">
        <v>46265</v>
      </c>
      <c r="C11349">
        <v>128898.45</v>
      </c>
      <c r="D11349">
        <v>753.63</v>
      </c>
      <c r="E11349">
        <v>147.96</v>
      </c>
      <c r="F11349">
        <v>719.21</v>
      </c>
      <c r="G11349">
        <v>269.38</v>
      </c>
      <c r="H11349">
        <v>127761.9</v>
      </c>
      <c r="I11349">
        <v>26.74</v>
      </c>
      <c r="J11349">
        <v>6.49</v>
      </c>
      <c r="K11349">
        <v>20.25</v>
      </c>
    </row>
    <row r="11350" spans="1:11" x14ac:dyDescent="0.3">
      <c r="A11350" t="s">
        <v>986</v>
      </c>
      <c r="B11350" s="2">
        <v>46295</v>
      </c>
      <c r="C11350">
        <v>127761.9</v>
      </c>
      <c r="D11350">
        <v>746.98</v>
      </c>
      <c r="E11350">
        <v>146.66</v>
      </c>
      <c r="F11350">
        <v>712.87</v>
      </c>
      <c r="G11350">
        <v>267.01</v>
      </c>
      <c r="H11350">
        <v>126635.36</v>
      </c>
      <c r="I11350">
        <v>26.5</v>
      </c>
      <c r="J11350">
        <v>6.49</v>
      </c>
      <c r="K11350">
        <v>20.010000000000002</v>
      </c>
    </row>
    <row r="11351" spans="1:11" x14ac:dyDescent="0.3">
      <c r="A11351" t="s">
        <v>986</v>
      </c>
      <c r="B11351" s="2">
        <v>46326</v>
      </c>
      <c r="C11351">
        <v>126635.36</v>
      </c>
      <c r="D11351">
        <v>740.39</v>
      </c>
      <c r="E11351">
        <v>145.37</v>
      </c>
      <c r="F11351">
        <v>706.58</v>
      </c>
      <c r="G11351">
        <v>264.64999999999998</v>
      </c>
      <c r="H11351">
        <v>125518.76</v>
      </c>
      <c r="I11351">
        <v>26.27</v>
      </c>
      <c r="J11351">
        <v>6.49</v>
      </c>
      <c r="K11351">
        <v>19.78</v>
      </c>
    </row>
    <row r="11352" spans="1:11" x14ac:dyDescent="0.3">
      <c r="A11352" t="s">
        <v>986</v>
      </c>
      <c r="B11352" s="2">
        <v>46356</v>
      </c>
      <c r="C11352">
        <v>125518.76</v>
      </c>
      <c r="D11352">
        <v>733.87</v>
      </c>
      <c r="E11352">
        <v>144.08000000000001</v>
      </c>
      <c r="F11352">
        <v>700.35</v>
      </c>
      <c r="G11352">
        <v>262.32</v>
      </c>
      <c r="H11352">
        <v>124412.01</v>
      </c>
      <c r="I11352">
        <v>26.03</v>
      </c>
      <c r="J11352">
        <v>6.49</v>
      </c>
      <c r="K11352">
        <v>19.55</v>
      </c>
    </row>
    <row r="11353" spans="1:11" x14ac:dyDescent="0.3">
      <c r="A11353" t="s">
        <v>986</v>
      </c>
      <c r="B11353" s="2">
        <v>46387</v>
      </c>
      <c r="C11353">
        <v>124412.01</v>
      </c>
      <c r="D11353">
        <v>727.4</v>
      </c>
      <c r="E11353">
        <v>142.81</v>
      </c>
      <c r="F11353">
        <v>694.17</v>
      </c>
      <c r="G11353">
        <v>260.01</v>
      </c>
      <c r="H11353">
        <v>123315.01</v>
      </c>
      <c r="I11353">
        <v>25.8</v>
      </c>
      <c r="J11353">
        <v>6.49</v>
      </c>
      <c r="K11353">
        <v>19.32</v>
      </c>
    </row>
    <row r="11354" spans="1:11" x14ac:dyDescent="0.3">
      <c r="A11354" t="s">
        <v>987</v>
      </c>
      <c r="B11354" s="2">
        <v>46053</v>
      </c>
      <c r="C11354">
        <v>402293.92</v>
      </c>
      <c r="D11354">
        <v>2649.44</v>
      </c>
      <c r="E11354">
        <v>1020.3</v>
      </c>
      <c r="F11354">
        <v>4962.7</v>
      </c>
      <c r="G11354">
        <v>264.81</v>
      </c>
      <c r="H11354">
        <v>396046.11</v>
      </c>
      <c r="I11354">
        <v>99.79</v>
      </c>
      <c r="J11354">
        <v>6.69</v>
      </c>
      <c r="K11354">
        <v>93.1</v>
      </c>
    </row>
    <row r="11355" spans="1:11" x14ac:dyDescent="0.3">
      <c r="A11355" t="s">
        <v>987</v>
      </c>
      <c r="B11355" s="2">
        <v>46081</v>
      </c>
      <c r="C11355">
        <v>396046.11</v>
      </c>
      <c r="D11355">
        <v>2608.29</v>
      </c>
      <c r="E11355">
        <v>1004.45</v>
      </c>
      <c r="F11355">
        <v>4885.63</v>
      </c>
      <c r="G11355">
        <v>260.7</v>
      </c>
      <c r="H11355">
        <v>389895.33</v>
      </c>
      <c r="I11355">
        <v>98.24</v>
      </c>
      <c r="J11355">
        <v>6.69</v>
      </c>
      <c r="K11355">
        <v>91.55</v>
      </c>
    </row>
    <row r="11356" spans="1:11" x14ac:dyDescent="0.3">
      <c r="A11356" t="s">
        <v>987</v>
      </c>
      <c r="B11356" s="2">
        <v>46112</v>
      </c>
      <c r="C11356">
        <v>389895.33</v>
      </c>
      <c r="D11356">
        <v>2567.79</v>
      </c>
      <c r="E11356">
        <v>988.85</v>
      </c>
      <c r="F11356">
        <v>4809.76</v>
      </c>
      <c r="G11356">
        <v>256.64999999999998</v>
      </c>
      <c r="H11356">
        <v>383840.07</v>
      </c>
      <c r="I11356">
        <v>96.72</v>
      </c>
      <c r="J11356">
        <v>6.69</v>
      </c>
      <c r="K11356">
        <v>90.02</v>
      </c>
    </row>
    <row r="11357" spans="1:11" x14ac:dyDescent="0.3">
      <c r="A11357" t="s">
        <v>987</v>
      </c>
      <c r="B11357" s="2">
        <v>46142</v>
      </c>
      <c r="C11357">
        <v>383840.07</v>
      </c>
      <c r="D11357">
        <v>2527.91</v>
      </c>
      <c r="E11357">
        <v>973.49</v>
      </c>
      <c r="F11357">
        <v>4735.0600000000004</v>
      </c>
      <c r="G11357">
        <v>252.67</v>
      </c>
      <c r="H11357">
        <v>377878.85</v>
      </c>
      <c r="I11357">
        <v>95.21</v>
      </c>
      <c r="J11357">
        <v>6.69</v>
      </c>
      <c r="K11357">
        <v>88.52</v>
      </c>
    </row>
    <row r="11358" spans="1:11" x14ac:dyDescent="0.3">
      <c r="A11358" t="s">
        <v>987</v>
      </c>
      <c r="B11358" s="2">
        <v>46173</v>
      </c>
      <c r="C11358">
        <v>377878.85</v>
      </c>
      <c r="D11358">
        <v>2488.65</v>
      </c>
      <c r="E11358">
        <v>958.37</v>
      </c>
      <c r="F11358">
        <v>4661.5200000000004</v>
      </c>
      <c r="G11358">
        <v>248.74</v>
      </c>
      <c r="H11358">
        <v>372010.22</v>
      </c>
      <c r="I11358">
        <v>93.74</v>
      </c>
      <c r="J11358">
        <v>6.69</v>
      </c>
      <c r="K11358">
        <v>87.04</v>
      </c>
    </row>
    <row r="11359" spans="1:11" x14ac:dyDescent="0.3">
      <c r="A11359" t="s">
        <v>987</v>
      </c>
      <c r="B11359" s="2">
        <v>46203</v>
      </c>
      <c r="C11359">
        <v>372010.22</v>
      </c>
      <c r="D11359">
        <v>2450</v>
      </c>
      <c r="E11359">
        <v>943.49</v>
      </c>
      <c r="F11359">
        <v>4589.12</v>
      </c>
      <c r="G11359">
        <v>244.88</v>
      </c>
      <c r="H11359">
        <v>366232.72</v>
      </c>
      <c r="I11359">
        <v>92.28</v>
      </c>
      <c r="J11359">
        <v>6.69</v>
      </c>
      <c r="K11359">
        <v>85.59</v>
      </c>
    </row>
    <row r="11360" spans="1:11" x14ac:dyDescent="0.3">
      <c r="A11360" t="s">
        <v>987</v>
      </c>
      <c r="B11360" s="2">
        <v>46234</v>
      </c>
      <c r="C11360">
        <v>366232.72</v>
      </c>
      <c r="D11360">
        <v>2411.9499999999998</v>
      </c>
      <c r="E11360">
        <v>928.84</v>
      </c>
      <c r="F11360">
        <v>4517.8500000000004</v>
      </c>
      <c r="G11360">
        <v>241.07</v>
      </c>
      <c r="H11360">
        <v>360544.96</v>
      </c>
      <c r="I11360">
        <v>90.85</v>
      </c>
      <c r="J11360">
        <v>6.69</v>
      </c>
      <c r="K11360">
        <v>84.15</v>
      </c>
    </row>
    <row r="11361" spans="1:11" x14ac:dyDescent="0.3">
      <c r="A11361" t="s">
        <v>987</v>
      </c>
      <c r="B11361" s="2">
        <v>46265</v>
      </c>
      <c r="C11361">
        <v>360544.96</v>
      </c>
      <c r="D11361">
        <v>2374.4899999999998</v>
      </c>
      <c r="E11361">
        <v>914.41</v>
      </c>
      <c r="F11361">
        <v>4447.6899999999996</v>
      </c>
      <c r="G11361">
        <v>237.33</v>
      </c>
      <c r="H11361">
        <v>354945.53</v>
      </c>
      <c r="I11361">
        <v>89.44</v>
      </c>
      <c r="J11361">
        <v>6.69</v>
      </c>
      <c r="K11361">
        <v>82.74</v>
      </c>
    </row>
    <row r="11362" spans="1:11" x14ac:dyDescent="0.3">
      <c r="A11362" t="s">
        <v>987</v>
      </c>
      <c r="B11362" s="2">
        <v>46295</v>
      </c>
      <c r="C11362">
        <v>354945.53</v>
      </c>
      <c r="D11362">
        <v>2337.61</v>
      </c>
      <c r="E11362">
        <v>900.21</v>
      </c>
      <c r="F11362">
        <v>4378.6099999999997</v>
      </c>
      <c r="G11362">
        <v>233.65</v>
      </c>
      <c r="H11362">
        <v>349433.06</v>
      </c>
      <c r="I11362">
        <v>88.05</v>
      </c>
      <c r="J11362">
        <v>6.69</v>
      </c>
      <c r="K11362">
        <v>81.349999999999994</v>
      </c>
    </row>
    <row r="11363" spans="1:11" x14ac:dyDescent="0.3">
      <c r="A11363" t="s">
        <v>987</v>
      </c>
      <c r="B11363" s="2">
        <v>46326</v>
      </c>
      <c r="C11363">
        <v>349433.06</v>
      </c>
      <c r="D11363">
        <v>2301.31</v>
      </c>
      <c r="E11363">
        <v>886.23</v>
      </c>
      <c r="F11363">
        <v>4310.6099999999997</v>
      </c>
      <c r="G11363">
        <v>230.02</v>
      </c>
      <c r="H11363">
        <v>344006.2</v>
      </c>
      <c r="I11363">
        <v>86.68</v>
      </c>
      <c r="J11363">
        <v>6.69</v>
      </c>
      <c r="K11363">
        <v>79.989999999999995</v>
      </c>
    </row>
    <row r="11364" spans="1:11" x14ac:dyDescent="0.3">
      <c r="A11364" t="s">
        <v>987</v>
      </c>
      <c r="B11364" s="2">
        <v>46356</v>
      </c>
      <c r="C11364">
        <v>344006.2</v>
      </c>
      <c r="D11364">
        <v>2265.5700000000002</v>
      </c>
      <c r="E11364">
        <v>872.47</v>
      </c>
      <c r="F11364">
        <v>4243.67</v>
      </c>
      <c r="G11364">
        <v>226.44</v>
      </c>
      <c r="H11364">
        <v>338663.62</v>
      </c>
      <c r="I11364">
        <v>85.33</v>
      </c>
      <c r="J11364">
        <v>6.69</v>
      </c>
      <c r="K11364">
        <v>78.64</v>
      </c>
    </row>
    <row r="11365" spans="1:11" x14ac:dyDescent="0.3">
      <c r="A11365" t="s">
        <v>987</v>
      </c>
      <c r="B11365" s="2">
        <v>46387</v>
      </c>
      <c r="C11365">
        <v>338663.62</v>
      </c>
      <c r="D11365">
        <v>2230.38</v>
      </c>
      <c r="E11365">
        <v>858.92</v>
      </c>
      <c r="F11365">
        <v>4177.76</v>
      </c>
      <c r="G11365">
        <v>222.93</v>
      </c>
      <c r="H11365">
        <v>333404.01</v>
      </c>
      <c r="I11365">
        <v>84.01</v>
      </c>
      <c r="J11365">
        <v>6.69</v>
      </c>
      <c r="K11365">
        <v>77.319999999999993</v>
      </c>
    </row>
    <row r="11366" spans="1:11" x14ac:dyDescent="0.3">
      <c r="A11366" t="s">
        <v>988</v>
      </c>
      <c r="B11366" s="2">
        <v>46053</v>
      </c>
      <c r="C11366">
        <v>430262.45</v>
      </c>
      <c r="D11366">
        <v>2006.46</v>
      </c>
      <c r="E11366">
        <v>525.4</v>
      </c>
      <c r="F11366">
        <v>3227.66</v>
      </c>
      <c r="G11366">
        <v>816.97</v>
      </c>
      <c r="H11366">
        <v>425692.42</v>
      </c>
      <c r="I11366">
        <v>106.99</v>
      </c>
      <c r="J11366">
        <v>7.21</v>
      </c>
      <c r="K11366">
        <v>99.79</v>
      </c>
    </row>
    <row r="11367" spans="1:11" x14ac:dyDescent="0.3">
      <c r="A11367" t="s">
        <v>988</v>
      </c>
      <c r="B11367" s="2">
        <v>46081</v>
      </c>
      <c r="C11367">
        <v>425692.42</v>
      </c>
      <c r="D11367">
        <v>1985.15</v>
      </c>
      <c r="E11367">
        <v>519.82000000000005</v>
      </c>
      <c r="F11367">
        <v>3193.37</v>
      </c>
      <c r="G11367">
        <v>808.29</v>
      </c>
      <c r="H11367">
        <v>421170.93</v>
      </c>
      <c r="I11367">
        <v>105.86</v>
      </c>
      <c r="J11367">
        <v>7.21</v>
      </c>
      <c r="K11367">
        <v>98.65</v>
      </c>
    </row>
    <row r="11368" spans="1:11" x14ac:dyDescent="0.3">
      <c r="A11368" t="s">
        <v>988</v>
      </c>
      <c r="B11368" s="2">
        <v>46112</v>
      </c>
      <c r="C11368">
        <v>421170.93</v>
      </c>
      <c r="D11368">
        <v>1964.06</v>
      </c>
      <c r="E11368">
        <v>514.29999999999995</v>
      </c>
      <c r="F11368">
        <v>3159.46</v>
      </c>
      <c r="G11368">
        <v>799.71</v>
      </c>
      <c r="H11368">
        <v>416697.47</v>
      </c>
      <c r="I11368">
        <v>104.73</v>
      </c>
      <c r="J11368">
        <v>7.21</v>
      </c>
      <c r="K11368">
        <v>97.53</v>
      </c>
    </row>
    <row r="11369" spans="1:11" x14ac:dyDescent="0.3">
      <c r="A11369" t="s">
        <v>988</v>
      </c>
      <c r="B11369" s="2">
        <v>46142</v>
      </c>
      <c r="C11369">
        <v>416697.47</v>
      </c>
      <c r="D11369">
        <v>1943.2</v>
      </c>
      <c r="E11369">
        <v>508.84</v>
      </c>
      <c r="F11369">
        <v>3125.9</v>
      </c>
      <c r="G11369">
        <v>791.21</v>
      </c>
      <c r="H11369">
        <v>412271.52</v>
      </c>
      <c r="I11369">
        <v>103.62</v>
      </c>
      <c r="J11369">
        <v>7.21</v>
      </c>
      <c r="K11369">
        <v>96.41</v>
      </c>
    </row>
    <row r="11370" spans="1:11" x14ac:dyDescent="0.3">
      <c r="A11370" t="s">
        <v>988</v>
      </c>
      <c r="B11370" s="2">
        <v>46173</v>
      </c>
      <c r="C11370">
        <v>412271.52</v>
      </c>
      <c r="D11370">
        <v>1922.56</v>
      </c>
      <c r="E11370">
        <v>503.43</v>
      </c>
      <c r="F11370">
        <v>3092.7</v>
      </c>
      <c r="G11370">
        <v>782.81</v>
      </c>
      <c r="H11370">
        <v>407892.58</v>
      </c>
      <c r="I11370">
        <v>102.52</v>
      </c>
      <c r="J11370">
        <v>7.21</v>
      </c>
      <c r="K11370">
        <v>95.31</v>
      </c>
    </row>
    <row r="11371" spans="1:11" x14ac:dyDescent="0.3">
      <c r="A11371" t="s">
        <v>988</v>
      </c>
      <c r="B11371" s="2">
        <v>46203</v>
      </c>
      <c r="C11371">
        <v>407892.58</v>
      </c>
      <c r="D11371">
        <v>1902.14</v>
      </c>
      <c r="E11371">
        <v>498.09</v>
      </c>
      <c r="F11371">
        <v>3059.85</v>
      </c>
      <c r="G11371">
        <v>774.49</v>
      </c>
      <c r="H11371">
        <v>403560.15</v>
      </c>
      <c r="I11371">
        <v>101.43</v>
      </c>
      <c r="J11371">
        <v>7.21</v>
      </c>
      <c r="K11371">
        <v>94.22</v>
      </c>
    </row>
    <row r="11372" spans="1:11" x14ac:dyDescent="0.3">
      <c r="A11372" t="s">
        <v>988</v>
      </c>
      <c r="B11372" s="2">
        <v>46234</v>
      </c>
      <c r="C11372">
        <v>403560.15</v>
      </c>
      <c r="D11372">
        <v>1881.94</v>
      </c>
      <c r="E11372">
        <v>492.8</v>
      </c>
      <c r="F11372">
        <v>3027.35</v>
      </c>
      <c r="G11372">
        <v>766.27</v>
      </c>
      <c r="H11372">
        <v>399273.74</v>
      </c>
      <c r="I11372">
        <v>100.35</v>
      </c>
      <c r="J11372">
        <v>7.21</v>
      </c>
      <c r="K11372">
        <v>93.15</v>
      </c>
    </row>
    <row r="11373" spans="1:11" x14ac:dyDescent="0.3">
      <c r="A11373" t="s">
        <v>988</v>
      </c>
      <c r="B11373" s="2">
        <v>46265</v>
      </c>
      <c r="C11373">
        <v>399273.74</v>
      </c>
      <c r="D11373">
        <v>1861.95</v>
      </c>
      <c r="E11373">
        <v>487.56</v>
      </c>
      <c r="F11373">
        <v>2995.19</v>
      </c>
      <c r="G11373">
        <v>758.13</v>
      </c>
      <c r="H11373">
        <v>395032.85</v>
      </c>
      <c r="I11373">
        <v>99.29</v>
      </c>
      <c r="J11373">
        <v>7.21</v>
      </c>
      <c r="K11373">
        <v>92.08</v>
      </c>
    </row>
    <row r="11374" spans="1:11" x14ac:dyDescent="0.3">
      <c r="A11374" t="s">
        <v>988</v>
      </c>
      <c r="B11374" s="2">
        <v>46295</v>
      </c>
      <c r="C11374">
        <v>395032.85</v>
      </c>
      <c r="D11374">
        <v>1842.17</v>
      </c>
      <c r="E11374">
        <v>482.38</v>
      </c>
      <c r="F11374">
        <v>2963.38</v>
      </c>
      <c r="G11374">
        <v>750.08</v>
      </c>
      <c r="H11374">
        <v>390837.02</v>
      </c>
      <c r="I11374">
        <v>98.23</v>
      </c>
      <c r="J11374">
        <v>7.21</v>
      </c>
      <c r="K11374">
        <v>91.03</v>
      </c>
    </row>
    <row r="11375" spans="1:11" x14ac:dyDescent="0.3">
      <c r="A11375" t="s">
        <v>988</v>
      </c>
      <c r="B11375" s="2">
        <v>46326</v>
      </c>
      <c r="C11375">
        <v>390837.02</v>
      </c>
      <c r="D11375">
        <v>1822.6</v>
      </c>
      <c r="E11375">
        <v>477.26</v>
      </c>
      <c r="F11375">
        <v>2931.9</v>
      </c>
      <c r="G11375">
        <v>742.11</v>
      </c>
      <c r="H11375">
        <v>386685.74</v>
      </c>
      <c r="I11375">
        <v>97.19</v>
      </c>
      <c r="J11375">
        <v>7.21</v>
      </c>
      <c r="K11375">
        <v>89.98</v>
      </c>
    </row>
    <row r="11376" spans="1:11" x14ac:dyDescent="0.3">
      <c r="A11376" t="s">
        <v>988</v>
      </c>
      <c r="B11376" s="2">
        <v>46356</v>
      </c>
      <c r="C11376">
        <v>386685.74</v>
      </c>
      <c r="D11376">
        <v>1803.24</v>
      </c>
      <c r="E11376">
        <v>472.19</v>
      </c>
      <c r="F11376">
        <v>2900.76</v>
      </c>
      <c r="G11376">
        <v>734.23</v>
      </c>
      <c r="H11376">
        <v>382578.56</v>
      </c>
      <c r="I11376">
        <v>96.16</v>
      </c>
      <c r="J11376">
        <v>7.21</v>
      </c>
      <c r="K11376">
        <v>88.95</v>
      </c>
    </row>
    <row r="11377" spans="1:11" x14ac:dyDescent="0.3">
      <c r="A11377" t="s">
        <v>988</v>
      </c>
      <c r="B11377" s="2">
        <v>46387</v>
      </c>
      <c r="C11377">
        <v>382578.56</v>
      </c>
      <c r="D11377">
        <v>1784.09</v>
      </c>
      <c r="E11377">
        <v>467.18</v>
      </c>
      <c r="F11377">
        <v>2869.95</v>
      </c>
      <c r="G11377">
        <v>726.43</v>
      </c>
      <c r="H11377">
        <v>378515.01</v>
      </c>
      <c r="I11377">
        <v>95.14</v>
      </c>
      <c r="J11377">
        <v>7.21</v>
      </c>
      <c r="K11377">
        <v>87.93</v>
      </c>
    </row>
    <row r="11378" spans="1:11" x14ac:dyDescent="0.3">
      <c r="A11378" t="s">
        <v>989</v>
      </c>
      <c r="B11378" s="2">
        <v>46053</v>
      </c>
      <c r="C11378">
        <v>190026.99</v>
      </c>
      <c r="D11378">
        <v>1003.18</v>
      </c>
      <c r="E11378">
        <v>263.85000000000002</v>
      </c>
      <c r="F11378">
        <v>2401.64</v>
      </c>
      <c r="G11378">
        <v>143.65</v>
      </c>
      <c r="H11378">
        <v>187217.85</v>
      </c>
      <c r="I11378">
        <v>39.299999999999997</v>
      </c>
      <c r="J11378">
        <v>6.57</v>
      </c>
      <c r="K11378">
        <v>32.729999999999997</v>
      </c>
    </row>
    <row r="11379" spans="1:11" x14ac:dyDescent="0.3">
      <c r="A11379" t="s">
        <v>989</v>
      </c>
      <c r="B11379" s="2">
        <v>46081</v>
      </c>
      <c r="C11379">
        <v>187217.85</v>
      </c>
      <c r="D11379">
        <v>988.35</v>
      </c>
      <c r="E11379">
        <v>259.95</v>
      </c>
      <c r="F11379">
        <v>2366.14</v>
      </c>
      <c r="G11379">
        <v>141.53</v>
      </c>
      <c r="H11379">
        <v>184450.24</v>
      </c>
      <c r="I11379">
        <v>38.72</v>
      </c>
      <c r="J11379">
        <v>6.57</v>
      </c>
      <c r="K11379">
        <v>32.15</v>
      </c>
    </row>
    <row r="11380" spans="1:11" x14ac:dyDescent="0.3">
      <c r="A11380" t="s">
        <v>989</v>
      </c>
      <c r="B11380" s="2">
        <v>46112</v>
      </c>
      <c r="C11380">
        <v>184450.24</v>
      </c>
      <c r="D11380">
        <v>973.74</v>
      </c>
      <c r="E11380">
        <v>256.11</v>
      </c>
      <c r="F11380">
        <v>2331.16</v>
      </c>
      <c r="G11380">
        <v>139.43</v>
      </c>
      <c r="H11380">
        <v>181723.54</v>
      </c>
      <c r="I11380">
        <v>38.14</v>
      </c>
      <c r="J11380">
        <v>6.57</v>
      </c>
      <c r="K11380">
        <v>31.57</v>
      </c>
    </row>
    <row r="11381" spans="1:11" x14ac:dyDescent="0.3">
      <c r="A11381" t="s">
        <v>989</v>
      </c>
      <c r="B11381" s="2">
        <v>46142</v>
      </c>
      <c r="C11381">
        <v>181723.54</v>
      </c>
      <c r="D11381">
        <v>959.35</v>
      </c>
      <c r="E11381">
        <v>252.32</v>
      </c>
      <c r="F11381">
        <v>2296.6999999999998</v>
      </c>
      <c r="G11381">
        <v>137.37</v>
      </c>
      <c r="H11381">
        <v>179037.15</v>
      </c>
      <c r="I11381">
        <v>37.58</v>
      </c>
      <c r="J11381">
        <v>6.57</v>
      </c>
      <c r="K11381">
        <v>31.01</v>
      </c>
    </row>
    <row r="11382" spans="1:11" x14ac:dyDescent="0.3">
      <c r="A11382" t="s">
        <v>989</v>
      </c>
      <c r="B11382" s="2">
        <v>46173</v>
      </c>
      <c r="C11382">
        <v>179037.15</v>
      </c>
      <c r="D11382">
        <v>945.17</v>
      </c>
      <c r="E11382">
        <v>248.59</v>
      </c>
      <c r="F11382">
        <v>2262.75</v>
      </c>
      <c r="G11382">
        <v>135.34</v>
      </c>
      <c r="H11382">
        <v>176390.47</v>
      </c>
      <c r="I11382">
        <v>37.020000000000003</v>
      </c>
      <c r="J11382">
        <v>6.57</v>
      </c>
      <c r="K11382">
        <v>30.45</v>
      </c>
    </row>
    <row r="11383" spans="1:11" x14ac:dyDescent="0.3">
      <c r="A11383" t="s">
        <v>989</v>
      </c>
      <c r="B11383" s="2">
        <v>46203</v>
      </c>
      <c r="C11383">
        <v>176390.47</v>
      </c>
      <c r="D11383">
        <v>931.19</v>
      </c>
      <c r="E11383">
        <v>244.92</v>
      </c>
      <c r="F11383">
        <v>2229.3000000000002</v>
      </c>
      <c r="G11383">
        <v>133.34</v>
      </c>
      <c r="H11383">
        <v>173782.92</v>
      </c>
      <c r="I11383">
        <v>36.479999999999997</v>
      </c>
      <c r="J11383">
        <v>6.57</v>
      </c>
      <c r="K11383">
        <v>29.91</v>
      </c>
    </row>
    <row r="11384" spans="1:11" x14ac:dyDescent="0.3">
      <c r="A11384" t="s">
        <v>989</v>
      </c>
      <c r="B11384" s="2">
        <v>46234</v>
      </c>
      <c r="C11384">
        <v>173782.92</v>
      </c>
      <c r="D11384">
        <v>917.43</v>
      </c>
      <c r="E11384">
        <v>241.3</v>
      </c>
      <c r="F11384">
        <v>2196.34</v>
      </c>
      <c r="G11384">
        <v>131.37</v>
      </c>
      <c r="H11384">
        <v>171213.91</v>
      </c>
      <c r="I11384">
        <v>35.94</v>
      </c>
      <c r="J11384">
        <v>6.57</v>
      </c>
      <c r="K11384">
        <v>29.37</v>
      </c>
    </row>
    <row r="11385" spans="1:11" x14ac:dyDescent="0.3">
      <c r="A11385" t="s">
        <v>989</v>
      </c>
      <c r="B11385" s="2">
        <v>46265</v>
      </c>
      <c r="C11385">
        <v>171213.91</v>
      </c>
      <c r="D11385">
        <v>903.87</v>
      </c>
      <c r="E11385">
        <v>237.73</v>
      </c>
      <c r="F11385">
        <v>2163.87</v>
      </c>
      <c r="G11385">
        <v>129.43</v>
      </c>
      <c r="H11385">
        <v>168682.88</v>
      </c>
      <c r="I11385">
        <v>35.409999999999997</v>
      </c>
      <c r="J11385">
        <v>6.57</v>
      </c>
      <c r="K11385">
        <v>28.84</v>
      </c>
    </row>
    <row r="11386" spans="1:11" x14ac:dyDescent="0.3">
      <c r="A11386" t="s">
        <v>989</v>
      </c>
      <c r="B11386" s="2">
        <v>46295</v>
      </c>
      <c r="C11386">
        <v>168682.88</v>
      </c>
      <c r="D11386">
        <v>890.51</v>
      </c>
      <c r="E11386">
        <v>234.21</v>
      </c>
      <c r="F11386">
        <v>2131.89</v>
      </c>
      <c r="G11386">
        <v>127.51</v>
      </c>
      <c r="H11386">
        <v>166189.26999999999</v>
      </c>
      <c r="I11386">
        <v>34.880000000000003</v>
      </c>
      <c r="J11386">
        <v>6.57</v>
      </c>
      <c r="K11386">
        <v>28.31</v>
      </c>
    </row>
    <row r="11387" spans="1:11" x14ac:dyDescent="0.3">
      <c r="A11387" t="s">
        <v>989</v>
      </c>
      <c r="B11387" s="2">
        <v>46326</v>
      </c>
      <c r="C11387">
        <v>166189.26999999999</v>
      </c>
      <c r="D11387">
        <v>877.34</v>
      </c>
      <c r="E11387">
        <v>230.75</v>
      </c>
      <c r="F11387">
        <v>2100.37</v>
      </c>
      <c r="G11387">
        <v>125.63</v>
      </c>
      <c r="H11387">
        <v>163732.51999999999</v>
      </c>
      <c r="I11387">
        <v>34.369999999999997</v>
      </c>
      <c r="J11387">
        <v>6.57</v>
      </c>
      <c r="K11387">
        <v>27.8</v>
      </c>
    </row>
    <row r="11388" spans="1:11" x14ac:dyDescent="0.3">
      <c r="A11388" t="s">
        <v>989</v>
      </c>
      <c r="B11388" s="2">
        <v>46356</v>
      </c>
      <c r="C11388">
        <v>163732.51999999999</v>
      </c>
      <c r="D11388">
        <v>864.37</v>
      </c>
      <c r="E11388">
        <v>227.34</v>
      </c>
      <c r="F11388">
        <v>2069.3200000000002</v>
      </c>
      <c r="G11388">
        <v>123.77</v>
      </c>
      <c r="H11388">
        <v>161312.07999999999</v>
      </c>
      <c r="I11388">
        <v>33.86</v>
      </c>
      <c r="J11388">
        <v>6.57</v>
      </c>
      <c r="K11388">
        <v>27.29</v>
      </c>
    </row>
    <row r="11389" spans="1:11" x14ac:dyDescent="0.3">
      <c r="A11389" t="s">
        <v>989</v>
      </c>
      <c r="B11389" s="2">
        <v>46387</v>
      </c>
      <c r="C11389">
        <v>161312.07999999999</v>
      </c>
      <c r="D11389">
        <v>851.59</v>
      </c>
      <c r="E11389">
        <v>223.98</v>
      </c>
      <c r="F11389">
        <v>2038.73</v>
      </c>
      <c r="G11389">
        <v>121.94</v>
      </c>
      <c r="H11389">
        <v>158927.43</v>
      </c>
      <c r="I11389">
        <v>33.36</v>
      </c>
      <c r="J11389">
        <v>6.57</v>
      </c>
      <c r="K11389">
        <v>26.79</v>
      </c>
    </row>
    <row r="11390" spans="1:11" x14ac:dyDescent="0.3">
      <c r="A11390" t="s">
        <v>990</v>
      </c>
      <c r="B11390" s="2">
        <v>46053</v>
      </c>
      <c r="C11390">
        <v>261472.07</v>
      </c>
      <c r="D11390">
        <v>1294.07</v>
      </c>
      <c r="E11390">
        <v>274.57</v>
      </c>
      <c r="F11390">
        <v>4179.46</v>
      </c>
      <c r="G11390">
        <v>225.7</v>
      </c>
      <c r="H11390">
        <v>256792.34</v>
      </c>
      <c r="I11390">
        <v>53.99</v>
      </c>
      <c r="J11390">
        <v>7.49</v>
      </c>
      <c r="K11390">
        <v>46.5</v>
      </c>
    </row>
    <row r="11391" spans="1:11" x14ac:dyDescent="0.3">
      <c r="A11391" t="s">
        <v>990</v>
      </c>
      <c r="B11391" s="2">
        <v>46081</v>
      </c>
      <c r="C11391">
        <v>256792.34</v>
      </c>
      <c r="D11391">
        <v>1270.9100000000001</v>
      </c>
      <c r="E11391">
        <v>269.66000000000003</v>
      </c>
      <c r="F11391">
        <v>4104.66</v>
      </c>
      <c r="G11391">
        <v>221.66</v>
      </c>
      <c r="H11391">
        <v>252196.36</v>
      </c>
      <c r="I11391">
        <v>53.02</v>
      </c>
      <c r="J11391">
        <v>7.49</v>
      </c>
      <c r="K11391">
        <v>45.53</v>
      </c>
    </row>
    <row r="11392" spans="1:11" x14ac:dyDescent="0.3">
      <c r="A11392" t="s">
        <v>990</v>
      </c>
      <c r="B11392" s="2">
        <v>46112</v>
      </c>
      <c r="C11392">
        <v>252196.36</v>
      </c>
      <c r="D11392">
        <v>1248.1600000000001</v>
      </c>
      <c r="E11392">
        <v>264.83</v>
      </c>
      <c r="F11392">
        <v>4031.2</v>
      </c>
      <c r="G11392">
        <v>217.69</v>
      </c>
      <c r="H11392">
        <v>247682.64</v>
      </c>
      <c r="I11392">
        <v>52.07</v>
      </c>
      <c r="J11392">
        <v>7.49</v>
      </c>
      <c r="K11392">
        <v>44.59</v>
      </c>
    </row>
    <row r="11393" spans="1:11" x14ac:dyDescent="0.3">
      <c r="A11393" t="s">
        <v>990</v>
      </c>
      <c r="B11393" s="2">
        <v>46142</v>
      </c>
      <c r="C11393">
        <v>247682.64</v>
      </c>
      <c r="D11393">
        <v>1225.82</v>
      </c>
      <c r="E11393">
        <v>260.08999999999997</v>
      </c>
      <c r="F11393">
        <v>3959.05</v>
      </c>
      <c r="G11393">
        <v>213.79</v>
      </c>
      <c r="H11393">
        <v>243249.7</v>
      </c>
      <c r="I11393">
        <v>51.14</v>
      </c>
      <c r="J11393">
        <v>7.49</v>
      </c>
      <c r="K11393">
        <v>43.65</v>
      </c>
    </row>
    <row r="11394" spans="1:11" x14ac:dyDescent="0.3">
      <c r="A11394" t="s">
        <v>990</v>
      </c>
      <c r="B11394" s="2">
        <v>46173</v>
      </c>
      <c r="C11394">
        <v>243249.7</v>
      </c>
      <c r="D11394">
        <v>1203.8800000000001</v>
      </c>
      <c r="E11394">
        <v>255.44</v>
      </c>
      <c r="F11394">
        <v>3888.19</v>
      </c>
      <c r="G11394">
        <v>209.97</v>
      </c>
      <c r="H11394">
        <v>238896.1</v>
      </c>
      <c r="I11394">
        <v>50.22</v>
      </c>
      <c r="J11394">
        <v>7.49</v>
      </c>
      <c r="K11394">
        <v>42.74</v>
      </c>
    </row>
    <row r="11395" spans="1:11" x14ac:dyDescent="0.3">
      <c r="A11395" t="s">
        <v>990</v>
      </c>
      <c r="B11395" s="2">
        <v>46203</v>
      </c>
      <c r="C11395">
        <v>238896.1</v>
      </c>
      <c r="D11395">
        <v>1182.3399999999999</v>
      </c>
      <c r="E11395">
        <v>250.87</v>
      </c>
      <c r="F11395">
        <v>3818.6</v>
      </c>
      <c r="G11395">
        <v>206.21</v>
      </c>
      <c r="H11395">
        <v>234620.43</v>
      </c>
      <c r="I11395">
        <v>49.32</v>
      </c>
      <c r="J11395">
        <v>7.49</v>
      </c>
      <c r="K11395">
        <v>41.84</v>
      </c>
    </row>
    <row r="11396" spans="1:11" x14ac:dyDescent="0.3">
      <c r="A11396" t="s">
        <v>990</v>
      </c>
      <c r="B11396" s="2">
        <v>46234</v>
      </c>
      <c r="C11396">
        <v>234620.43</v>
      </c>
      <c r="D11396">
        <v>1161.18</v>
      </c>
      <c r="E11396">
        <v>246.38</v>
      </c>
      <c r="F11396">
        <v>3750.26</v>
      </c>
      <c r="G11396">
        <v>202.52</v>
      </c>
      <c r="H11396">
        <v>230421.27</v>
      </c>
      <c r="I11396">
        <v>48.44</v>
      </c>
      <c r="J11396">
        <v>7.49</v>
      </c>
      <c r="K11396">
        <v>40.96</v>
      </c>
    </row>
    <row r="11397" spans="1:11" x14ac:dyDescent="0.3">
      <c r="A11397" t="s">
        <v>990</v>
      </c>
      <c r="B11397" s="2">
        <v>46265</v>
      </c>
      <c r="C11397">
        <v>230421.27</v>
      </c>
      <c r="D11397">
        <v>1140.3900000000001</v>
      </c>
      <c r="E11397">
        <v>241.97</v>
      </c>
      <c r="F11397">
        <v>3683.14</v>
      </c>
      <c r="G11397">
        <v>198.9</v>
      </c>
      <c r="H11397">
        <v>226297.28</v>
      </c>
      <c r="I11397">
        <v>47.57</v>
      </c>
      <c r="J11397">
        <v>7.49</v>
      </c>
      <c r="K11397">
        <v>40.090000000000003</v>
      </c>
    </row>
    <row r="11398" spans="1:11" x14ac:dyDescent="0.3">
      <c r="A11398" t="s">
        <v>990</v>
      </c>
      <c r="B11398" s="2">
        <v>46295</v>
      </c>
      <c r="C11398">
        <v>226297.28</v>
      </c>
      <c r="D11398">
        <v>1119.98</v>
      </c>
      <c r="E11398">
        <v>237.64</v>
      </c>
      <c r="F11398">
        <v>3617.22</v>
      </c>
      <c r="G11398">
        <v>195.34</v>
      </c>
      <c r="H11398">
        <v>222247.09</v>
      </c>
      <c r="I11398">
        <v>46.72</v>
      </c>
      <c r="J11398">
        <v>7.49</v>
      </c>
      <c r="K11398">
        <v>39.24</v>
      </c>
    </row>
    <row r="11399" spans="1:11" x14ac:dyDescent="0.3">
      <c r="A11399" t="s">
        <v>990</v>
      </c>
      <c r="B11399" s="2">
        <v>46326</v>
      </c>
      <c r="C11399">
        <v>222247.09</v>
      </c>
      <c r="D11399">
        <v>1099.94</v>
      </c>
      <c r="E11399">
        <v>233.38</v>
      </c>
      <c r="F11399">
        <v>3552.48</v>
      </c>
      <c r="G11399">
        <v>191.84</v>
      </c>
      <c r="H11399">
        <v>218269.39</v>
      </c>
      <c r="I11399">
        <v>45.89</v>
      </c>
      <c r="J11399">
        <v>7.49</v>
      </c>
      <c r="K11399">
        <v>38.4</v>
      </c>
    </row>
    <row r="11400" spans="1:11" x14ac:dyDescent="0.3">
      <c r="A11400" t="s">
        <v>990</v>
      </c>
      <c r="B11400" s="2">
        <v>46356</v>
      </c>
      <c r="C11400">
        <v>218269.39</v>
      </c>
      <c r="D11400">
        <v>1080.25</v>
      </c>
      <c r="E11400">
        <v>229.21</v>
      </c>
      <c r="F11400">
        <v>3488.9</v>
      </c>
      <c r="G11400">
        <v>188.41</v>
      </c>
      <c r="H11400">
        <v>214362.88</v>
      </c>
      <c r="I11400">
        <v>45.07</v>
      </c>
      <c r="J11400">
        <v>7.49</v>
      </c>
      <c r="K11400">
        <v>37.58</v>
      </c>
    </row>
    <row r="11401" spans="1:11" x14ac:dyDescent="0.3">
      <c r="A11401" t="s">
        <v>990</v>
      </c>
      <c r="B11401" s="2">
        <v>46387</v>
      </c>
      <c r="C11401">
        <v>214362.88</v>
      </c>
      <c r="D11401">
        <v>1060.92</v>
      </c>
      <c r="E11401">
        <v>225.1</v>
      </c>
      <c r="F11401">
        <v>3426.45</v>
      </c>
      <c r="G11401">
        <v>185.03</v>
      </c>
      <c r="H11401">
        <v>210526.29</v>
      </c>
      <c r="I11401">
        <v>44.26</v>
      </c>
      <c r="J11401">
        <v>7.49</v>
      </c>
      <c r="K11401">
        <v>36.770000000000003</v>
      </c>
    </row>
    <row r="11402" spans="1:11" x14ac:dyDescent="0.3">
      <c r="A11402" t="s">
        <v>991</v>
      </c>
      <c r="B11402" s="2">
        <v>46053</v>
      </c>
      <c r="C11402">
        <v>134335.51999999999</v>
      </c>
      <c r="D11402">
        <v>761.01</v>
      </c>
      <c r="E11402">
        <v>179.74</v>
      </c>
      <c r="F11402">
        <v>1692.7</v>
      </c>
      <c r="G11402">
        <v>359.55</v>
      </c>
      <c r="H11402">
        <v>132103.53</v>
      </c>
      <c r="I11402">
        <v>33.299999999999997</v>
      </c>
      <c r="J11402">
        <v>5.49</v>
      </c>
      <c r="K11402">
        <v>27.82</v>
      </c>
    </row>
    <row r="11403" spans="1:11" x14ac:dyDescent="0.3">
      <c r="A11403" t="s">
        <v>991</v>
      </c>
      <c r="B11403" s="2">
        <v>46081</v>
      </c>
      <c r="C11403">
        <v>132103.53</v>
      </c>
      <c r="D11403">
        <v>748.37</v>
      </c>
      <c r="E11403">
        <v>176.75</v>
      </c>
      <c r="F11403">
        <v>1664.57</v>
      </c>
      <c r="G11403">
        <v>353.58</v>
      </c>
      <c r="H11403">
        <v>129908.63</v>
      </c>
      <c r="I11403">
        <v>32.75</v>
      </c>
      <c r="J11403">
        <v>5.49</v>
      </c>
      <c r="K11403">
        <v>27.26</v>
      </c>
    </row>
    <row r="11404" spans="1:11" x14ac:dyDescent="0.3">
      <c r="A11404" t="s">
        <v>991</v>
      </c>
      <c r="B11404" s="2">
        <v>46112</v>
      </c>
      <c r="C11404">
        <v>129908.63</v>
      </c>
      <c r="D11404">
        <v>735.93</v>
      </c>
      <c r="E11404">
        <v>173.82</v>
      </c>
      <c r="F11404">
        <v>1636.92</v>
      </c>
      <c r="G11404">
        <v>347.7</v>
      </c>
      <c r="H11404">
        <v>127750.2</v>
      </c>
      <c r="I11404">
        <v>32.21</v>
      </c>
      <c r="J11404">
        <v>5.49</v>
      </c>
      <c r="K11404">
        <v>26.72</v>
      </c>
    </row>
    <row r="11405" spans="1:11" x14ac:dyDescent="0.3">
      <c r="A11405" t="s">
        <v>991</v>
      </c>
      <c r="B11405" s="2">
        <v>46142</v>
      </c>
      <c r="C11405">
        <v>127750.2</v>
      </c>
      <c r="D11405">
        <v>723.7</v>
      </c>
      <c r="E11405">
        <v>170.93</v>
      </c>
      <c r="F11405">
        <v>1609.72</v>
      </c>
      <c r="G11405">
        <v>341.92</v>
      </c>
      <c r="H11405">
        <v>125627.63</v>
      </c>
      <c r="I11405">
        <v>31.67</v>
      </c>
      <c r="J11405">
        <v>5.49</v>
      </c>
      <c r="K11405">
        <v>26.19</v>
      </c>
    </row>
    <row r="11406" spans="1:11" x14ac:dyDescent="0.3">
      <c r="A11406" t="s">
        <v>991</v>
      </c>
      <c r="B11406" s="2">
        <v>46173</v>
      </c>
      <c r="C11406">
        <v>125627.63</v>
      </c>
      <c r="D11406">
        <v>711.68</v>
      </c>
      <c r="E11406">
        <v>168.09</v>
      </c>
      <c r="F11406">
        <v>1582.97</v>
      </c>
      <c r="G11406">
        <v>336.24</v>
      </c>
      <c r="H11406">
        <v>123540.32</v>
      </c>
      <c r="I11406">
        <v>31.15</v>
      </c>
      <c r="J11406">
        <v>5.49</v>
      </c>
      <c r="K11406">
        <v>25.66</v>
      </c>
    </row>
    <row r="11407" spans="1:11" x14ac:dyDescent="0.3">
      <c r="A11407" t="s">
        <v>991</v>
      </c>
      <c r="B11407" s="2">
        <v>46203</v>
      </c>
      <c r="C11407">
        <v>123540.32</v>
      </c>
      <c r="D11407">
        <v>699.86</v>
      </c>
      <c r="E11407">
        <v>165.3</v>
      </c>
      <c r="F11407">
        <v>1556.67</v>
      </c>
      <c r="G11407">
        <v>330.66</v>
      </c>
      <c r="H11407">
        <v>121487.7</v>
      </c>
      <c r="I11407">
        <v>30.63</v>
      </c>
      <c r="J11407">
        <v>5.49</v>
      </c>
      <c r="K11407">
        <v>25.14</v>
      </c>
    </row>
    <row r="11408" spans="1:11" x14ac:dyDescent="0.3">
      <c r="A11408" t="s">
        <v>991</v>
      </c>
      <c r="B11408" s="2">
        <v>46234</v>
      </c>
      <c r="C11408">
        <v>121487.7</v>
      </c>
      <c r="D11408">
        <v>688.23</v>
      </c>
      <c r="E11408">
        <v>162.55000000000001</v>
      </c>
      <c r="F11408">
        <v>1530.81</v>
      </c>
      <c r="G11408">
        <v>325.16000000000003</v>
      </c>
      <c r="H11408">
        <v>119469.18</v>
      </c>
      <c r="I11408">
        <v>30.12</v>
      </c>
      <c r="J11408">
        <v>5.49</v>
      </c>
      <c r="K11408">
        <v>24.63</v>
      </c>
    </row>
    <row r="11409" spans="1:11" x14ac:dyDescent="0.3">
      <c r="A11409" t="s">
        <v>991</v>
      </c>
      <c r="B11409" s="2">
        <v>46265</v>
      </c>
      <c r="C11409">
        <v>119469.18</v>
      </c>
      <c r="D11409">
        <v>676.79</v>
      </c>
      <c r="E11409">
        <v>159.85</v>
      </c>
      <c r="F11409">
        <v>1505.37</v>
      </c>
      <c r="G11409">
        <v>319.76</v>
      </c>
      <c r="H11409">
        <v>117484.19</v>
      </c>
      <c r="I11409">
        <v>29.62</v>
      </c>
      <c r="J11409">
        <v>5.49</v>
      </c>
      <c r="K11409">
        <v>24.13</v>
      </c>
    </row>
    <row r="11410" spans="1:11" x14ac:dyDescent="0.3">
      <c r="A11410" t="s">
        <v>991</v>
      </c>
      <c r="B11410" s="2">
        <v>46295</v>
      </c>
      <c r="C11410">
        <v>117484.19</v>
      </c>
      <c r="D11410">
        <v>665.55</v>
      </c>
      <c r="E11410">
        <v>157.19</v>
      </c>
      <c r="F11410">
        <v>1480.36</v>
      </c>
      <c r="G11410">
        <v>314.45</v>
      </c>
      <c r="H11410">
        <v>115532.19</v>
      </c>
      <c r="I11410">
        <v>29.13</v>
      </c>
      <c r="J11410">
        <v>5.49</v>
      </c>
      <c r="K11410">
        <v>23.64</v>
      </c>
    </row>
    <row r="11411" spans="1:11" x14ac:dyDescent="0.3">
      <c r="A11411" t="s">
        <v>991</v>
      </c>
      <c r="B11411" s="2">
        <v>46326</v>
      </c>
      <c r="C11411">
        <v>115532.19</v>
      </c>
      <c r="D11411">
        <v>654.49</v>
      </c>
      <c r="E11411">
        <v>154.58000000000001</v>
      </c>
      <c r="F11411">
        <v>1455.76</v>
      </c>
      <c r="G11411">
        <v>309.22000000000003</v>
      </c>
      <c r="H11411">
        <v>113612.62</v>
      </c>
      <c r="I11411">
        <v>28.64</v>
      </c>
      <c r="J11411">
        <v>5.49</v>
      </c>
      <c r="K11411">
        <v>23.16</v>
      </c>
    </row>
    <row r="11412" spans="1:11" x14ac:dyDescent="0.3">
      <c r="A11412" t="s">
        <v>991</v>
      </c>
      <c r="B11412" s="2">
        <v>46356</v>
      </c>
      <c r="C11412">
        <v>113612.62</v>
      </c>
      <c r="D11412">
        <v>643.62</v>
      </c>
      <c r="E11412">
        <v>152.01</v>
      </c>
      <c r="F11412">
        <v>1431.58</v>
      </c>
      <c r="G11412">
        <v>304.08</v>
      </c>
      <c r="H11412">
        <v>111724.95</v>
      </c>
      <c r="I11412">
        <v>28.17</v>
      </c>
      <c r="J11412">
        <v>5.49</v>
      </c>
      <c r="K11412">
        <v>22.68</v>
      </c>
    </row>
    <row r="11413" spans="1:11" x14ac:dyDescent="0.3">
      <c r="A11413" t="s">
        <v>991</v>
      </c>
      <c r="B11413" s="2">
        <v>46387</v>
      </c>
      <c r="C11413">
        <v>111724.95</v>
      </c>
      <c r="D11413">
        <v>632.91999999999996</v>
      </c>
      <c r="E11413">
        <v>149.49</v>
      </c>
      <c r="F11413">
        <v>1407.79</v>
      </c>
      <c r="G11413">
        <v>299.02999999999997</v>
      </c>
      <c r="H11413">
        <v>109868.63</v>
      </c>
      <c r="I11413">
        <v>27.7</v>
      </c>
      <c r="J11413">
        <v>5.49</v>
      </c>
      <c r="K11413">
        <v>22.21</v>
      </c>
    </row>
    <row r="11414" spans="1:11" x14ac:dyDescent="0.3">
      <c r="A11414" t="s">
        <v>992</v>
      </c>
      <c r="B11414" s="2">
        <v>46053</v>
      </c>
      <c r="C11414">
        <v>550480.02</v>
      </c>
      <c r="D11414">
        <v>2948.28</v>
      </c>
      <c r="E11414">
        <v>551.26</v>
      </c>
      <c r="F11414">
        <v>4176.6099999999997</v>
      </c>
      <c r="G11414">
        <v>1698.35</v>
      </c>
      <c r="H11414">
        <v>544053.80000000005</v>
      </c>
      <c r="I11414">
        <v>114.01</v>
      </c>
      <c r="J11414">
        <v>5.76</v>
      </c>
      <c r="K11414">
        <v>108.25</v>
      </c>
    </row>
    <row r="11415" spans="1:11" x14ac:dyDescent="0.3">
      <c r="A11415" t="s">
        <v>992</v>
      </c>
      <c r="B11415" s="2">
        <v>46081</v>
      </c>
      <c r="C11415">
        <v>544053.80000000005</v>
      </c>
      <c r="D11415">
        <v>2913.86</v>
      </c>
      <c r="E11415">
        <v>544.83000000000004</v>
      </c>
      <c r="F11415">
        <v>4127.8500000000004</v>
      </c>
      <c r="G11415">
        <v>1678.52</v>
      </c>
      <c r="H11415">
        <v>537702.6</v>
      </c>
      <c r="I11415">
        <v>112.68</v>
      </c>
      <c r="J11415">
        <v>5.76</v>
      </c>
      <c r="K11415">
        <v>106.92</v>
      </c>
    </row>
    <row r="11416" spans="1:11" x14ac:dyDescent="0.3">
      <c r="A11416" t="s">
        <v>992</v>
      </c>
      <c r="B11416" s="2">
        <v>46112</v>
      </c>
      <c r="C11416">
        <v>537702.6</v>
      </c>
      <c r="D11416">
        <v>2879.85</v>
      </c>
      <c r="E11416">
        <v>538.47</v>
      </c>
      <c r="F11416">
        <v>4079.66</v>
      </c>
      <c r="G11416">
        <v>1658.93</v>
      </c>
      <c r="H11416">
        <v>531425.55000000005</v>
      </c>
      <c r="I11416">
        <v>111.37</v>
      </c>
      <c r="J11416">
        <v>5.76</v>
      </c>
      <c r="K11416">
        <v>105.61</v>
      </c>
    </row>
    <row r="11417" spans="1:11" x14ac:dyDescent="0.3">
      <c r="A11417" t="s">
        <v>992</v>
      </c>
      <c r="B11417" s="2">
        <v>46142</v>
      </c>
      <c r="C11417">
        <v>531425.55000000005</v>
      </c>
      <c r="D11417">
        <v>2846.23</v>
      </c>
      <c r="E11417">
        <v>532.17999999999995</v>
      </c>
      <c r="F11417">
        <v>4032.04</v>
      </c>
      <c r="G11417">
        <v>1639.56</v>
      </c>
      <c r="H11417">
        <v>525221.77</v>
      </c>
      <c r="I11417">
        <v>110.07</v>
      </c>
      <c r="J11417">
        <v>5.76</v>
      </c>
      <c r="K11417">
        <v>104.31</v>
      </c>
    </row>
    <row r="11418" spans="1:11" x14ac:dyDescent="0.3">
      <c r="A11418" t="s">
        <v>992</v>
      </c>
      <c r="B11418" s="2">
        <v>46173</v>
      </c>
      <c r="C11418">
        <v>525221.77</v>
      </c>
      <c r="D11418">
        <v>2813</v>
      </c>
      <c r="E11418">
        <v>525.97</v>
      </c>
      <c r="F11418">
        <v>3984.97</v>
      </c>
      <c r="G11418">
        <v>1620.42</v>
      </c>
      <c r="H11418">
        <v>519090.41</v>
      </c>
      <c r="I11418">
        <v>108.78</v>
      </c>
      <c r="J11418">
        <v>5.76</v>
      </c>
      <c r="K11418">
        <v>103.02</v>
      </c>
    </row>
    <row r="11419" spans="1:11" x14ac:dyDescent="0.3">
      <c r="A11419" t="s">
        <v>992</v>
      </c>
      <c r="B11419" s="2">
        <v>46203</v>
      </c>
      <c r="C11419">
        <v>519090.41</v>
      </c>
      <c r="D11419">
        <v>2780.16</v>
      </c>
      <c r="E11419">
        <v>519.83000000000004</v>
      </c>
      <c r="F11419">
        <v>3938.45</v>
      </c>
      <c r="G11419">
        <v>1601.5</v>
      </c>
      <c r="H11419">
        <v>513030.63</v>
      </c>
      <c r="I11419">
        <v>107.51</v>
      </c>
      <c r="J11419">
        <v>5.76</v>
      </c>
      <c r="K11419">
        <v>101.75</v>
      </c>
    </row>
    <row r="11420" spans="1:11" x14ac:dyDescent="0.3">
      <c r="A11420" t="s">
        <v>992</v>
      </c>
      <c r="B11420" s="2">
        <v>46234</v>
      </c>
      <c r="C11420">
        <v>513030.63</v>
      </c>
      <c r="D11420">
        <v>2747.71</v>
      </c>
      <c r="E11420">
        <v>513.76</v>
      </c>
      <c r="F11420">
        <v>3892.47</v>
      </c>
      <c r="G11420">
        <v>1582.81</v>
      </c>
      <c r="H11420">
        <v>507041.59</v>
      </c>
      <c r="I11420">
        <v>106.26</v>
      </c>
      <c r="J11420">
        <v>5.76</v>
      </c>
      <c r="K11420">
        <v>100.5</v>
      </c>
    </row>
    <row r="11421" spans="1:11" x14ac:dyDescent="0.3">
      <c r="A11421" t="s">
        <v>992</v>
      </c>
      <c r="B11421" s="2">
        <v>46265</v>
      </c>
      <c r="C11421">
        <v>507041.59</v>
      </c>
      <c r="D11421">
        <v>2715.63</v>
      </c>
      <c r="E11421">
        <v>507.76</v>
      </c>
      <c r="F11421">
        <v>3847.03</v>
      </c>
      <c r="G11421">
        <v>1564.33</v>
      </c>
      <c r="H11421">
        <v>501122.47</v>
      </c>
      <c r="I11421">
        <v>105.02</v>
      </c>
      <c r="J11421">
        <v>5.76</v>
      </c>
      <c r="K11421">
        <v>99.26</v>
      </c>
    </row>
    <row r="11422" spans="1:11" x14ac:dyDescent="0.3">
      <c r="A11422" t="s">
        <v>992</v>
      </c>
      <c r="B11422" s="2">
        <v>46295</v>
      </c>
      <c r="C11422">
        <v>501122.47</v>
      </c>
      <c r="D11422">
        <v>2683.93</v>
      </c>
      <c r="E11422">
        <v>501.84</v>
      </c>
      <c r="F11422">
        <v>3802.12</v>
      </c>
      <c r="G11422">
        <v>1546.07</v>
      </c>
      <c r="H11422">
        <v>495272.44</v>
      </c>
      <c r="I11422">
        <v>103.79</v>
      </c>
      <c r="J11422">
        <v>5.76</v>
      </c>
      <c r="K11422">
        <v>98.03</v>
      </c>
    </row>
    <row r="11423" spans="1:11" x14ac:dyDescent="0.3">
      <c r="A11423" t="s">
        <v>992</v>
      </c>
      <c r="B11423" s="2">
        <v>46326</v>
      </c>
      <c r="C11423">
        <v>495272.44</v>
      </c>
      <c r="D11423">
        <v>2652.6</v>
      </c>
      <c r="E11423">
        <v>495.98</v>
      </c>
      <c r="F11423">
        <v>3757.74</v>
      </c>
      <c r="G11423">
        <v>1528.02</v>
      </c>
      <c r="H11423">
        <v>489490.71</v>
      </c>
      <c r="I11423">
        <v>102.58</v>
      </c>
      <c r="J11423">
        <v>5.76</v>
      </c>
      <c r="K11423">
        <v>96.82</v>
      </c>
    </row>
    <row r="11424" spans="1:11" x14ac:dyDescent="0.3">
      <c r="A11424" t="s">
        <v>992</v>
      </c>
      <c r="B11424" s="2">
        <v>46356</v>
      </c>
      <c r="C11424">
        <v>489490.71</v>
      </c>
      <c r="D11424">
        <v>2621.63</v>
      </c>
      <c r="E11424">
        <v>490.19</v>
      </c>
      <c r="F11424">
        <v>3713.87</v>
      </c>
      <c r="G11424">
        <v>1510.18</v>
      </c>
      <c r="H11424">
        <v>483776.47</v>
      </c>
      <c r="I11424">
        <v>101.38</v>
      </c>
      <c r="J11424">
        <v>5.76</v>
      </c>
      <c r="K11424">
        <v>95.62</v>
      </c>
    </row>
    <row r="11425" spans="1:11" x14ac:dyDescent="0.3">
      <c r="A11425" t="s">
        <v>992</v>
      </c>
      <c r="B11425" s="2">
        <v>46387</v>
      </c>
      <c r="C11425">
        <v>483776.47</v>
      </c>
      <c r="D11425">
        <v>2591.0300000000002</v>
      </c>
      <c r="E11425">
        <v>484.47</v>
      </c>
      <c r="F11425">
        <v>3670.51</v>
      </c>
      <c r="G11425">
        <v>1492.55</v>
      </c>
      <c r="H11425">
        <v>478128.94</v>
      </c>
      <c r="I11425">
        <v>100.2</v>
      </c>
      <c r="J11425">
        <v>5.76</v>
      </c>
      <c r="K11425">
        <v>94.44</v>
      </c>
    </row>
    <row r="11426" spans="1:11" x14ac:dyDescent="0.3">
      <c r="A11426" t="s">
        <v>993</v>
      </c>
      <c r="B11426" s="2">
        <v>46053</v>
      </c>
      <c r="C11426">
        <v>601769.78</v>
      </c>
      <c r="D11426">
        <v>2867.43</v>
      </c>
      <c r="E11426">
        <v>719.28</v>
      </c>
      <c r="F11426">
        <v>2995.45</v>
      </c>
      <c r="G11426">
        <v>1312.56</v>
      </c>
      <c r="H11426">
        <v>596742.5</v>
      </c>
      <c r="I11426">
        <v>124.85</v>
      </c>
      <c r="J11426">
        <v>8.64</v>
      </c>
      <c r="K11426">
        <v>116.21</v>
      </c>
    </row>
    <row r="11427" spans="1:11" x14ac:dyDescent="0.3">
      <c r="A11427" t="s">
        <v>993</v>
      </c>
      <c r="B11427" s="2">
        <v>46081</v>
      </c>
      <c r="C11427">
        <v>596742.5</v>
      </c>
      <c r="D11427">
        <v>2843.48</v>
      </c>
      <c r="E11427">
        <v>713.27</v>
      </c>
      <c r="F11427">
        <v>2970.43</v>
      </c>
      <c r="G11427">
        <v>1301.5899999999999</v>
      </c>
      <c r="H11427">
        <v>591757.21</v>
      </c>
      <c r="I11427">
        <v>123.8</v>
      </c>
      <c r="J11427">
        <v>8.64</v>
      </c>
      <c r="K11427">
        <v>115.16</v>
      </c>
    </row>
    <row r="11428" spans="1:11" x14ac:dyDescent="0.3">
      <c r="A11428" t="s">
        <v>993</v>
      </c>
      <c r="B11428" s="2">
        <v>46112</v>
      </c>
      <c r="C11428">
        <v>591757.21</v>
      </c>
      <c r="D11428">
        <v>2819.72</v>
      </c>
      <c r="E11428">
        <v>707.31</v>
      </c>
      <c r="F11428">
        <v>2945.61</v>
      </c>
      <c r="G11428">
        <v>1290.72</v>
      </c>
      <c r="H11428">
        <v>586813.57999999996</v>
      </c>
      <c r="I11428">
        <v>122.77</v>
      </c>
      <c r="J11428">
        <v>8.64</v>
      </c>
      <c r="K11428">
        <v>114.13</v>
      </c>
    </row>
    <row r="11429" spans="1:11" x14ac:dyDescent="0.3">
      <c r="A11429" t="s">
        <v>993</v>
      </c>
      <c r="B11429" s="2">
        <v>46142</v>
      </c>
      <c r="C11429">
        <v>586813.57999999996</v>
      </c>
      <c r="D11429">
        <v>2796.17</v>
      </c>
      <c r="E11429">
        <v>701.4</v>
      </c>
      <c r="F11429">
        <v>2921</v>
      </c>
      <c r="G11429">
        <v>1279.93</v>
      </c>
      <c r="H11429">
        <v>581911.24</v>
      </c>
      <c r="I11429">
        <v>121.74</v>
      </c>
      <c r="J11429">
        <v>8.64</v>
      </c>
      <c r="K11429">
        <v>113.1</v>
      </c>
    </row>
    <row r="11430" spans="1:11" x14ac:dyDescent="0.3">
      <c r="A11430" t="s">
        <v>993</v>
      </c>
      <c r="B11430" s="2">
        <v>46173</v>
      </c>
      <c r="C11430">
        <v>581911.24</v>
      </c>
      <c r="D11430">
        <v>2772.81</v>
      </c>
      <c r="E11430">
        <v>695.54</v>
      </c>
      <c r="F11430">
        <v>2896.6</v>
      </c>
      <c r="G11430">
        <v>1269.24</v>
      </c>
      <c r="H11430">
        <v>577049.86</v>
      </c>
      <c r="I11430">
        <v>120.73</v>
      </c>
      <c r="J11430">
        <v>8.64</v>
      </c>
      <c r="K11430">
        <v>112.09</v>
      </c>
    </row>
    <row r="11431" spans="1:11" x14ac:dyDescent="0.3">
      <c r="A11431" t="s">
        <v>993</v>
      </c>
      <c r="B11431" s="2">
        <v>46203</v>
      </c>
      <c r="C11431">
        <v>577049.86</v>
      </c>
      <c r="D11431">
        <v>2749.64</v>
      </c>
      <c r="E11431">
        <v>689.73</v>
      </c>
      <c r="F11431">
        <v>2872.4</v>
      </c>
      <c r="G11431">
        <v>1258.6400000000001</v>
      </c>
      <c r="H11431">
        <v>572229.09</v>
      </c>
      <c r="I11431">
        <v>119.72</v>
      </c>
      <c r="J11431">
        <v>8.64</v>
      </c>
      <c r="K11431">
        <v>111.08</v>
      </c>
    </row>
    <row r="11432" spans="1:11" x14ac:dyDescent="0.3">
      <c r="A11432" t="s">
        <v>993</v>
      </c>
      <c r="B11432" s="2">
        <v>46234</v>
      </c>
      <c r="C11432">
        <v>572229.09</v>
      </c>
      <c r="D11432">
        <v>2726.67</v>
      </c>
      <c r="E11432">
        <v>683.97</v>
      </c>
      <c r="F11432">
        <v>2848.41</v>
      </c>
      <c r="G11432">
        <v>1248.1199999999999</v>
      </c>
      <c r="H11432">
        <v>567448.59</v>
      </c>
      <c r="I11432">
        <v>118.72</v>
      </c>
      <c r="J11432">
        <v>8.64</v>
      </c>
      <c r="K11432">
        <v>110.08</v>
      </c>
    </row>
    <row r="11433" spans="1:11" x14ac:dyDescent="0.3">
      <c r="A11433" t="s">
        <v>993</v>
      </c>
      <c r="B11433" s="2">
        <v>46265</v>
      </c>
      <c r="C11433">
        <v>567448.59</v>
      </c>
      <c r="D11433">
        <v>2703.89</v>
      </c>
      <c r="E11433">
        <v>678.25</v>
      </c>
      <c r="F11433">
        <v>2824.61</v>
      </c>
      <c r="G11433">
        <v>1237.7</v>
      </c>
      <c r="H11433">
        <v>562708.04</v>
      </c>
      <c r="I11433">
        <v>117.72</v>
      </c>
      <c r="J11433">
        <v>8.64</v>
      </c>
      <c r="K11433">
        <v>109.09</v>
      </c>
    </row>
    <row r="11434" spans="1:11" x14ac:dyDescent="0.3">
      <c r="A11434" t="s">
        <v>993</v>
      </c>
      <c r="B11434" s="2">
        <v>46295</v>
      </c>
      <c r="C11434">
        <v>562708.04</v>
      </c>
      <c r="D11434">
        <v>2681.3</v>
      </c>
      <c r="E11434">
        <v>672.59</v>
      </c>
      <c r="F11434">
        <v>2801.01</v>
      </c>
      <c r="G11434">
        <v>1227.3599999999999</v>
      </c>
      <c r="H11434">
        <v>558007.07999999996</v>
      </c>
      <c r="I11434">
        <v>116.74</v>
      </c>
      <c r="J11434">
        <v>8.64</v>
      </c>
      <c r="K11434">
        <v>108.1</v>
      </c>
    </row>
    <row r="11435" spans="1:11" x14ac:dyDescent="0.3">
      <c r="A11435" t="s">
        <v>993</v>
      </c>
      <c r="B11435" s="2">
        <v>46326</v>
      </c>
      <c r="C11435">
        <v>558007.07999999996</v>
      </c>
      <c r="D11435">
        <v>2658.9</v>
      </c>
      <c r="E11435">
        <v>666.97</v>
      </c>
      <c r="F11435">
        <v>2777.61</v>
      </c>
      <c r="G11435">
        <v>1217.0999999999999</v>
      </c>
      <c r="H11435">
        <v>553345.4</v>
      </c>
      <c r="I11435">
        <v>115.77</v>
      </c>
      <c r="J11435">
        <v>8.64</v>
      </c>
      <c r="K11435">
        <v>107.13</v>
      </c>
    </row>
    <row r="11436" spans="1:11" x14ac:dyDescent="0.3">
      <c r="A11436" t="s">
        <v>993</v>
      </c>
      <c r="B11436" s="2">
        <v>46356</v>
      </c>
      <c r="C11436">
        <v>553345.4</v>
      </c>
      <c r="D11436">
        <v>2636.69</v>
      </c>
      <c r="E11436">
        <v>661.4</v>
      </c>
      <c r="F11436">
        <v>2754.41</v>
      </c>
      <c r="G11436">
        <v>1206.93</v>
      </c>
      <c r="H11436">
        <v>548722.66</v>
      </c>
      <c r="I11436">
        <v>114.8</v>
      </c>
      <c r="J11436">
        <v>8.64</v>
      </c>
      <c r="K11436">
        <v>106.16</v>
      </c>
    </row>
    <row r="11437" spans="1:11" x14ac:dyDescent="0.3">
      <c r="A11437" t="s">
        <v>993</v>
      </c>
      <c r="B11437" s="2">
        <v>46387</v>
      </c>
      <c r="C11437">
        <v>548722.66</v>
      </c>
      <c r="D11437">
        <v>2614.66</v>
      </c>
      <c r="E11437">
        <v>655.87</v>
      </c>
      <c r="F11437">
        <v>2731.4</v>
      </c>
      <c r="G11437">
        <v>1196.8499999999999</v>
      </c>
      <c r="H11437">
        <v>544138.54</v>
      </c>
      <c r="I11437">
        <v>113.84</v>
      </c>
      <c r="J11437">
        <v>8.64</v>
      </c>
      <c r="K11437">
        <v>105.2</v>
      </c>
    </row>
    <row r="11438" spans="1:11" x14ac:dyDescent="0.3">
      <c r="A11438" t="s">
        <v>994</v>
      </c>
      <c r="B11438" s="2">
        <v>46053</v>
      </c>
      <c r="C11438">
        <v>183851.53</v>
      </c>
      <c r="D11438">
        <v>958.63</v>
      </c>
      <c r="E11438">
        <v>246.75</v>
      </c>
      <c r="F11438">
        <v>2533.14</v>
      </c>
      <c r="G11438">
        <v>419.68</v>
      </c>
      <c r="H11438">
        <v>180651.97</v>
      </c>
      <c r="I11438">
        <v>37.97</v>
      </c>
      <c r="J11438">
        <v>7.56</v>
      </c>
      <c r="K11438">
        <v>30.41</v>
      </c>
    </row>
    <row r="11439" spans="1:11" x14ac:dyDescent="0.3">
      <c r="A11439" t="s">
        <v>994</v>
      </c>
      <c r="B11439" s="2">
        <v>46081</v>
      </c>
      <c r="C11439">
        <v>180651.97</v>
      </c>
      <c r="D11439">
        <v>941.95</v>
      </c>
      <c r="E11439">
        <v>242.45</v>
      </c>
      <c r="F11439">
        <v>2489.0500000000002</v>
      </c>
      <c r="G11439">
        <v>412.37</v>
      </c>
      <c r="H11439">
        <v>177508.09</v>
      </c>
      <c r="I11439">
        <v>37.31</v>
      </c>
      <c r="J11439">
        <v>7.56</v>
      </c>
      <c r="K11439">
        <v>29.75</v>
      </c>
    </row>
    <row r="11440" spans="1:11" x14ac:dyDescent="0.3">
      <c r="A11440" t="s">
        <v>994</v>
      </c>
      <c r="B11440" s="2">
        <v>46112</v>
      </c>
      <c r="C11440">
        <v>177508.09</v>
      </c>
      <c r="D11440">
        <v>925.56</v>
      </c>
      <c r="E11440">
        <v>238.23</v>
      </c>
      <c r="F11440">
        <v>2445.7399999999998</v>
      </c>
      <c r="G11440">
        <v>405.2</v>
      </c>
      <c r="H11440">
        <v>174418.92</v>
      </c>
      <c r="I11440">
        <v>36.659999999999997</v>
      </c>
      <c r="J11440">
        <v>7.56</v>
      </c>
      <c r="K11440">
        <v>29.1</v>
      </c>
    </row>
    <row r="11441" spans="1:11" x14ac:dyDescent="0.3">
      <c r="A11441" t="s">
        <v>994</v>
      </c>
      <c r="B11441" s="2">
        <v>46142</v>
      </c>
      <c r="C11441">
        <v>174418.92</v>
      </c>
      <c r="D11441">
        <v>909.45</v>
      </c>
      <c r="E11441">
        <v>234.09</v>
      </c>
      <c r="F11441">
        <v>2403.17</v>
      </c>
      <c r="G11441">
        <v>398.15</v>
      </c>
      <c r="H11441">
        <v>171383.51</v>
      </c>
      <c r="I11441">
        <v>36.020000000000003</v>
      </c>
      <c r="J11441">
        <v>7.56</v>
      </c>
      <c r="K11441">
        <v>28.46</v>
      </c>
    </row>
    <row r="11442" spans="1:11" x14ac:dyDescent="0.3">
      <c r="A11442" t="s">
        <v>994</v>
      </c>
      <c r="B11442" s="2">
        <v>46173</v>
      </c>
      <c r="C11442">
        <v>171383.51</v>
      </c>
      <c r="D11442">
        <v>893.62</v>
      </c>
      <c r="E11442">
        <v>230.01</v>
      </c>
      <c r="F11442">
        <v>2361.35</v>
      </c>
      <c r="G11442">
        <v>391.22</v>
      </c>
      <c r="H11442">
        <v>168400.93</v>
      </c>
      <c r="I11442">
        <v>35.39</v>
      </c>
      <c r="J11442">
        <v>7.56</v>
      </c>
      <c r="K11442">
        <v>27.83</v>
      </c>
    </row>
    <row r="11443" spans="1:11" x14ac:dyDescent="0.3">
      <c r="A11443" t="s">
        <v>994</v>
      </c>
      <c r="B11443" s="2">
        <v>46203</v>
      </c>
      <c r="C11443">
        <v>168400.93</v>
      </c>
      <c r="D11443">
        <v>878.07</v>
      </c>
      <c r="E11443">
        <v>226.01</v>
      </c>
      <c r="F11443">
        <v>2320.2600000000002</v>
      </c>
      <c r="G11443">
        <v>384.41</v>
      </c>
      <c r="H11443">
        <v>165470.25</v>
      </c>
      <c r="I11443">
        <v>34.78</v>
      </c>
      <c r="J11443">
        <v>7.56</v>
      </c>
      <c r="K11443">
        <v>27.22</v>
      </c>
    </row>
    <row r="11444" spans="1:11" x14ac:dyDescent="0.3">
      <c r="A11444" t="s">
        <v>994</v>
      </c>
      <c r="B11444" s="2">
        <v>46234</v>
      </c>
      <c r="C11444">
        <v>165470.25</v>
      </c>
      <c r="D11444">
        <v>862.79</v>
      </c>
      <c r="E11444">
        <v>222.08</v>
      </c>
      <c r="F11444">
        <v>2279.88</v>
      </c>
      <c r="G11444">
        <v>377.72</v>
      </c>
      <c r="H11444">
        <v>162590.57999999999</v>
      </c>
      <c r="I11444">
        <v>34.17</v>
      </c>
      <c r="J11444">
        <v>7.56</v>
      </c>
      <c r="K11444">
        <v>26.61</v>
      </c>
    </row>
    <row r="11445" spans="1:11" x14ac:dyDescent="0.3">
      <c r="A11445" t="s">
        <v>994</v>
      </c>
      <c r="B11445" s="2">
        <v>46265</v>
      </c>
      <c r="C11445">
        <v>162590.57999999999</v>
      </c>
      <c r="D11445">
        <v>847.77</v>
      </c>
      <c r="E11445">
        <v>218.21</v>
      </c>
      <c r="F11445">
        <v>2240.1999999999998</v>
      </c>
      <c r="G11445">
        <v>371.15</v>
      </c>
      <c r="H11445">
        <v>159761.01999999999</v>
      </c>
      <c r="I11445">
        <v>33.58</v>
      </c>
      <c r="J11445">
        <v>7.56</v>
      </c>
      <c r="K11445">
        <v>26.02</v>
      </c>
    </row>
    <row r="11446" spans="1:11" x14ac:dyDescent="0.3">
      <c r="A11446" t="s">
        <v>994</v>
      </c>
      <c r="B11446" s="2">
        <v>46295</v>
      </c>
      <c r="C11446">
        <v>159761.01999999999</v>
      </c>
      <c r="D11446">
        <v>833.02</v>
      </c>
      <c r="E11446">
        <v>214.41</v>
      </c>
      <c r="F11446">
        <v>2201.2199999999998</v>
      </c>
      <c r="G11446">
        <v>364.69</v>
      </c>
      <c r="H11446">
        <v>156980.70000000001</v>
      </c>
      <c r="I11446">
        <v>32.99</v>
      </c>
      <c r="J11446">
        <v>7.56</v>
      </c>
      <c r="K11446">
        <v>25.43</v>
      </c>
    </row>
    <row r="11447" spans="1:11" x14ac:dyDescent="0.3">
      <c r="A11447" t="s">
        <v>994</v>
      </c>
      <c r="B11447" s="2">
        <v>46326</v>
      </c>
      <c r="C11447">
        <v>156980.70000000001</v>
      </c>
      <c r="D11447">
        <v>818.52</v>
      </c>
      <c r="E11447">
        <v>210.68</v>
      </c>
      <c r="F11447">
        <v>2162.91</v>
      </c>
      <c r="G11447">
        <v>358.34</v>
      </c>
      <c r="H11447">
        <v>154248.76999999999</v>
      </c>
      <c r="I11447">
        <v>32.42</v>
      </c>
      <c r="J11447">
        <v>7.56</v>
      </c>
      <c r="K11447">
        <v>24.86</v>
      </c>
    </row>
    <row r="11448" spans="1:11" x14ac:dyDescent="0.3">
      <c r="A11448" t="s">
        <v>994</v>
      </c>
      <c r="B11448" s="2">
        <v>46356</v>
      </c>
      <c r="C11448">
        <v>154248.76999999999</v>
      </c>
      <c r="D11448">
        <v>804.28</v>
      </c>
      <c r="E11448">
        <v>207.02</v>
      </c>
      <c r="F11448">
        <v>2125.27</v>
      </c>
      <c r="G11448">
        <v>352.1</v>
      </c>
      <c r="H11448">
        <v>151564.38</v>
      </c>
      <c r="I11448">
        <v>31.86</v>
      </c>
      <c r="J11448">
        <v>7.56</v>
      </c>
      <c r="K11448">
        <v>24.29</v>
      </c>
    </row>
    <row r="11449" spans="1:11" x14ac:dyDescent="0.3">
      <c r="A11449" t="s">
        <v>994</v>
      </c>
      <c r="B11449" s="2">
        <v>46387</v>
      </c>
      <c r="C11449">
        <v>151564.38</v>
      </c>
      <c r="D11449">
        <v>790.28</v>
      </c>
      <c r="E11449">
        <v>203.41</v>
      </c>
      <c r="F11449">
        <v>2088.2800000000002</v>
      </c>
      <c r="G11449">
        <v>345.98</v>
      </c>
      <c r="H11449">
        <v>148926.71</v>
      </c>
      <c r="I11449">
        <v>31.3</v>
      </c>
      <c r="J11449">
        <v>7.56</v>
      </c>
      <c r="K11449">
        <v>23.74</v>
      </c>
    </row>
    <row r="11450" spans="1:11" x14ac:dyDescent="0.3">
      <c r="A11450" t="s">
        <v>995</v>
      </c>
      <c r="B11450" s="2">
        <v>46053</v>
      </c>
      <c r="C11450">
        <v>234015.42</v>
      </c>
      <c r="D11450">
        <v>1351.44</v>
      </c>
      <c r="E11450">
        <v>263.22000000000003</v>
      </c>
      <c r="F11450">
        <v>3190.34</v>
      </c>
      <c r="G11450">
        <v>172.17</v>
      </c>
      <c r="H11450">
        <v>230389.69</v>
      </c>
      <c r="I11450">
        <v>53.21</v>
      </c>
      <c r="J11450">
        <v>5.83</v>
      </c>
      <c r="K11450">
        <v>47.38</v>
      </c>
    </row>
    <row r="11451" spans="1:11" x14ac:dyDescent="0.3">
      <c r="A11451" t="s">
        <v>995</v>
      </c>
      <c r="B11451" s="2">
        <v>46081</v>
      </c>
      <c r="C11451">
        <v>230389.69</v>
      </c>
      <c r="D11451">
        <v>1330.5</v>
      </c>
      <c r="E11451">
        <v>259.14</v>
      </c>
      <c r="F11451">
        <v>3140.91</v>
      </c>
      <c r="G11451">
        <v>169.5</v>
      </c>
      <c r="H11451">
        <v>226820.14</v>
      </c>
      <c r="I11451">
        <v>52.39</v>
      </c>
      <c r="J11451">
        <v>5.83</v>
      </c>
      <c r="K11451">
        <v>46.55</v>
      </c>
    </row>
    <row r="11452" spans="1:11" x14ac:dyDescent="0.3">
      <c r="A11452" t="s">
        <v>995</v>
      </c>
      <c r="B11452" s="2">
        <v>46112</v>
      </c>
      <c r="C11452">
        <v>226820.14</v>
      </c>
      <c r="D11452">
        <v>1309.8900000000001</v>
      </c>
      <c r="E11452">
        <v>255.13</v>
      </c>
      <c r="F11452">
        <v>3092.25</v>
      </c>
      <c r="G11452">
        <v>166.87</v>
      </c>
      <c r="H11452">
        <v>223305.9</v>
      </c>
      <c r="I11452">
        <v>51.58</v>
      </c>
      <c r="J11452">
        <v>5.83</v>
      </c>
      <c r="K11452">
        <v>45.74</v>
      </c>
    </row>
    <row r="11453" spans="1:11" x14ac:dyDescent="0.3">
      <c r="A11453" t="s">
        <v>995</v>
      </c>
      <c r="B11453" s="2">
        <v>46142</v>
      </c>
      <c r="C11453">
        <v>223305.9</v>
      </c>
      <c r="D11453">
        <v>1289.5899999999999</v>
      </c>
      <c r="E11453">
        <v>251.17</v>
      </c>
      <c r="F11453">
        <v>3044.34</v>
      </c>
      <c r="G11453">
        <v>164.29</v>
      </c>
      <c r="H11453">
        <v>219846.1</v>
      </c>
      <c r="I11453">
        <v>50.78</v>
      </c>
      <c r="J11453">
        <v>5.83</v>
      </c>
      <c r="K11453">
        <v>44.94</v>
      </c>
    </row>
    <row r="11454" spans="1:11" x14ac:dyDescent="0.3">
      <c r="A11454" t="s">
        <v>995</v>
      </c>
      <c r="B11454" s="2">
        <v>46173</v>
      </c>
      <c r="C11454">
        <v>219846.1</v>
      </c>
      <c r="D11454">
        <v>1269.6099999999999</v>
      </c>
      <c r="E11454">
        <v>247.28</v>
      </c>
      <c r="F11454">
        <v>2997.17</v>
      </c>
      <c r="G11454">
        <v>161.74</v>
      </c>
      <c r="H11454">
        <v>216439.9</v>
      </c>
      <c r="I11454">
        <v>49.99</v>
      </c>
      <c r="J11454">
        <v>5.83</v>
      </c>
      <c r="K11454">
        <v>44.16</v>
      </c>
    </row>
    <row r="11455" spans="1:11" x14ac:dyDescent="0.3">
      <c r="A11455" t="s">
        <v>995</v>
      </c>
      <c r="B11455" s="2">
        <v>46203</v>
      </c>
      <c r="C11455">
        <v>216439.9</v>
      </c>
      <c r="D11455">
        <v>1249.94</v>
      </c>
      <c r="E11455">
        <v>243.45</v>
      </c>
      <c r="F11455">
        <v>2950.73</v>
      </c>
      <c r="G11455">
        <v>159.24</v>
      </c>
      <c r="H11455">
        <v>213086.48</v>
      </c>
      <c r="I11455">
        <v>49.22</v>
      </c>
      <c r="J11455">
        <v>5.83</v>
      </c>
      <c r="K11455">
        <v>43.38</v>
      </c>
    </row>
    <row r="11456" spans="1:11" x14ac:dyDescent="0.3">
      <c r="A11456" t="s">
        <v>995</v>
      </c>
      <c r="B11456" s="2">
        <v>46234</v>
      </c>
      <c r="C11456">
        <v>213086.48</v>
      </c>
      <c r="D11456">
        <v>1230.57</v>
      </c>
      <c r="E11456">
        <v>239.68</v>
      </c>
      <c r="F11456">
        <v>2905.02</v>
      </c>
      <c r="G11456">
        <v>156.77000000000001</v>
      </c>
      <c r="H11456">
        <v>209785.02</v>
      </c>
      <c r="I11456">
        <v>48.45</v>
      </c>
      <c r="J11456">
        <v>5.83</v>
      </c>
      <c r="K11456">
        <v>42.62</v>
      </c>
    </row>
    <row r="11457" spans="1:11" x14ac:dyDescent="0.3">
      <c r="A11457" t="s">
        <v>995</v>
      </c>
      <c r="B11457" s="2">
        <v>46265</v>
      </c>
      <c r="C11457">
        <v>209785.02</v>
      </c>
      <c r="D11457">
        <v>1211.51</v>
      </c>
      <c r="E11457">
        <v>235.96</v>
      </c>
      <c r="F11457">
        <v>2860.01</v>
      </c>
      <c r="G11457">
        <v>154.34</v>
      </c>
      <c r="H11457">
        <v>206534.71</v>
      </c>
      <c r="I11457">
        <v>47.7</v>
      </c>
      <c r="J11457">
        <v>5.83</v>
      </c>
      <c r="K11457">
        <v>41.87</v>
      </c>
    </row>
    <row r="11458" spans="1:11" x14ac:dyDescent="0.3">
      <c r="A11458" t="s">
        <v>995</v>
      </c>
      <c r="B11458" s="2">
        <v>46295</v>
      </c>
      <c r="C11458">
        <v>206534.71</v>
      </c>
      <c r="D11458">
        <v>1192.74</v>
      </c>
      <c r="E11458">
        <v>232.31</v>
      </c>
      <c r="F11458">
        <v>2815.7</v>
      </c>
      <c r="G11458">
        <v>151.94999999999999</v>
      </c>
      <c r="H11458">
        <v>203334.75</v>
      </c>
      <c r="I11458">
        <v>46.96</v>
      </c>
      <c r="J11458">
        <v>5.83</v>
      </c>
      <c r="K11458">
        <v>41.13</v>
      </c>
    </row>
    <row r="11459" spans="1:11" x14ac:dyDescent="0.3">
      <c r="A11459" t="s">
        <v>995</v>
      </c>
      <c r="B11459" s="2">
        <v>46326</v>
      </c>
      <c r="C11459">
        <v>203334.75</v>
      </c>
      <c r="D11459">
        <v>1174.26</v>
      </c>
      <c r="E11459">
        <v>228.71</v>
      </c>
      <c r="F11459">
        <v>2772.07</v>
      </c>
      <c r="G11459">
        <v>149.59</v>
      </c>
      <c r="H11459">
        <v>200184.38</v>
      </c>
      <c r="I11459">
        <v>46.24</v>
      </c>
      <c r="J11459">
        <v>5.83</v>
      </c>
      <c r="K11459">
        <v>40.4</v>
      </c>
    </row>
    <row r="11460" spans="1:11" x14ac:dyDescent="0.3">
      <c r="A11460" t="s">
        <v>995</v>
      </c>
      <c r="B11460" s="2">
        <v>46356</v>
      </c>
      <c r="C11460">
        <v>200184.38</v>
      </c>
      <c r="D11460">
        <v>1156.06</v>
      </c>
      <c r="E11460">
        <v>225.17</v>
      </c>
      <c r="F11460">
        <v>2729.12</v>
      </c>
      <c r="G11460">
        <v>147.28</v>
      </c>
      <c r="H11460">
        <v>197082.82</v>
      </c>
      <c r="I11460">
        <v>45.52</v>
      </c>
      <c r="J11460">
        <v>5.83</v>
      </c>
      <c r="K11460">
        <v>39.69</v>
      </c>
    </row>
    <row r="11461" spans="1:11" x14ac:dyDescent="0.3">
      <c r="A11461" t="s">
        <v>995</v>
      </c>
      <c r="B11461" s="2">
        <v>46387</v>
      </c>
      <c r="C11461">
        <v>197082.82</v>
      </c>
      <c r="D11461">
        <v>1138.1500000000001</v>
      </c>
      <c r="E11461">
        <v>221.68</v>
      </c>
      <c r="F11461">
        <v>2686.84</v>
      </c>
      <c r="G11461">
        <v>144.99</v>
      </c>
      <c r="H11461">
        <v>194029.31</v>
      </c>
      <c r="I11461">
        <v>44.81</v>
      </c>
      <c r="J11461">
        <v>5.83</v>
      </c>
      <c r="K11461">
        <v>38.979999999999997</v>
      </c>
    </row>
    <row r="11462" spans="1:11" x14ac:dyDescent="0.3">
      <c r="A11462" t="s">
        <v>996</v>
      </c>
      <c r="B11462" s="2">
        <v>46053</v>
      </c>
      <c r="C11462">
        <v>485441.32</v>
      </c>
      <c r="D11462">
        <v>2185.6999999999998</v>
      </c>
      <c r="E11462">
        <v>781.41</v>
      </c>
      <c r="F11462">
        <v>6552.11</v>
      </c>
      <c r="G11462">
        <v>788.3</v>
      </c>
      <c r="H11462">
        <v>477319.5</v>
      </c>
      <c r="I11462">
        <v>110.32</v>
      </c>
      <c r="J11462">
        <v>7.9</v>
      </c>
      <c r="K11462">
        <v>102.41</v>
      </c>
    </row>
    <row r="11463" spans="1:11" x14ac:dyDescent="0.3">
      <c r="A11463" t="s">
        <v>996</v>
      </c>
      <c r="B11463" s="2">
        <v>46081</v>
      </c>
      <c r="C11463">
        <v>477319.5</v>
      </c>
      <c r="D11463">
        <v>2149.13</v>
      </c>
      <c r="E11463">
        <v>768.34</v>
      </c>
      <c r="F11463">
        <v>6442.49</v>
      </c>
      <c r="G11463">
        <v>775.11</v>
      </c>
      <c r="H11463">
        <v>469333.57</v>
      </c>
      <c r="I11463">
        <v>108.47</v>
      </c>
      <c r="J11463">
        <v>7.9</v>
      </c>
      <c r="K11463">
        <v>100.57</v>
      </c>
    </row>
    <row r="11464" spans="1:11" x14ac:dyDescent="0.3">
      <c r="A11464" t="s">
        <v>996</v>
      </c>
      <c r="B11464" s="2">
        <v>46112</v>
      </c>
      <c r="C11464">
        <v>469333.57</v>
      </c>
      <c r="D11464">
        <v>2113.17</v>
      </c>
      <c r="E11464">
        <v>755.48</v>
      </c>
      <c r="F11464">
        <v>6334.7</v>
      </c>
      <c r="G11464">
        <v>762.14</v>
      </c>
      <c r="H11464">
        <v>461481.25</v>
      </c>
      <c r="I11464">
        <v>106.66</v>
      </c>
      <c r="J11464">
        <v>7.9</v>
      </c>
      <c r="K11464">
        <v>98.75</v>
      </c>
    </row>
    <row r="11465" spans="1:11" x14ac:dyDescent="0.3">
      <c r="A11465" t="s">
        <v>996</v>
      </c>
      <c r="B11465" s="2">
        <v>46142</v>
      </c>
      <c r="C11465">
        <v>461481.25</v>
      </c>
      <c r="D11465">
        <v>2077.8200000000002</v>
      </c>
      <c r="E11465">
        <v>742.84</v>
      </c>
      <c r="F11465">
        <v>6228.71</v>
      </c>
      <c r="G11465">
        <v>749.39</v>
      </c>
      <c r="H11465">
        <v>453760.3</v>
      </c>
      <c r="I11465">
        <v>104.87</v>
      </c>
      <c r="J11465">
        <v>7.9</v>
      </c>
      <c r="K11465">
        <v>96.97</v>
      </c>
    </row>
    <row r="11466" spans="1:11" x14ac:dyDescent="0.3">
      <c r="A11466" t="s">
        <v>996</v>
      </c>
      <c r="B11466" s="2">
        <v>46173</v>
      </c>
      <c r="C11466">
        <v>453760.3</v>
      </c>
      <c r="D11466">
        <v>2043.06</v>
      </c>
      <c r="E11466">
        <v>730.42</v>
      </c>
      <c r="F11466">
        <v>6124.5</v>
      </c>
      <c r="G11466">
        <v>736.85</v>
      </c>
      <c r="H11466">
        <v>446168.53</v>
      </c>
      <c r="I11466">
        <v>103.12</v>
      </c>
      <c r="J11466">
        <v>7.9</v>
      </c>
      <c r="K11466">
        <v>95.21</v>
      </c>
    </row>
    <row r="11467" spans="1:11" x14ac:dyDescent="0.3">
      <c r="A11467" t="s">
        <v>996</v>
      </c>
      <c r="B11467" s="2">
        <v>46203</v>
      </c>
      <c r="C11467">
        <v>446168.53</v>
      </c>
      <c r="D11467">
        <v>2008.87</v>
      </c>
      <c r="E11467">
        <v>718.2</v>
      </c>
      <c r="F11467">
        <v>6022.04</v>
      </c>
      <c r="G11467">
        <v>724.52</v>
      </c>
      <c r="H11467">
        <v>438703.78</v>
      </c>
      <c r="I11467">
        <v>101.39</v>
      </c>
      <c r="J11467">
        <v>7.9</v>
      </c>
      <c r="K11467">
        <v>93.49</v>
      </c>
    </row>
    <row r="11468" spans="1:11" x14ac:dyDescent="0.3">
      <c r="A11468" t="s">
        <v>996</v>
      </c>
      <c r="B11468" s="2">
        <v>46234</v>
      </c>
      <c r="C11468">
        <v>438703.78</v>
      </c>
      <c r="D11468">
        <v>1975.26</v>
      </c>
      <c r="E11468">
        <v>706.18</v>
      </c>
      <c r="F11468">
        <v>5921.28</v>
      </c>
      <c r="G11468">
        <v>712.4</v>
      </c>
      <c r="H11468">
        <v>431363.92</v>
      </c>
      <c r="I11468">
        <v>99.7</v>
      </c>
      <c r="J11468">
        <v>7.9</v>
      </c>
      <c r="K11468">
        <v>91.79</v>
      </c>
    </row>
    <row r="11469" spans="1:11" x14ac:dyDescent="0.3">
      <c r="A11469" t="s">
        <v>996</v>
      </c>
      <c r="B11469" s="2">
        <v>46265</v>
      </c>
      <c r="C11469">
        <v>431363.92</v>
      </c>
      <c r="D11469">
        <v>1942.22</v>
      </c>
      <c r="E11469">
        <v>694.36</v>
      </c>
      <c r="F11469">
        <v>5822.21</v>
      </c>
      <c r="G11469">
        <v>700.48</v>
      </c>
      <c r="H11469">
        <v>424146.86</v>
      </c>
      <c r="I11469">
        <v>98.03</v>
      </c>
      <c r="J11469">
        <v>7.9</v>
      </c>
      <c r="K11469">
        <v>90.12</v>
      </c>
    </row>
    <row r="11470" spans="1:11" x14ac:dyDescent="0.3">
      <c r="A11470" t="s">
        <v>996</v>
      </c>
      <c r="B11470" s="2">
        <v>46295</v>
      </c>
      <c r="C11470">
        <v>424146.86</v>
      </c>
      <c r="D11470">
        <v>1909.72</v>
      </c>
      <c r="E11470">
        <v>682.75</v>
      </c>
      <c r="F11470">
        <v>5724.8</v>
      </c>
      <c r="G11470">
        <v>688.76</v>
      </c>
      <c r="H11470">
        <v>417050.55</v>
      </c>
      <c r="I11470">
        <v>96.39</v>
      </c>
      <c r="J11470">
        <v>7.9</v>
      </c>
      <c r="K11470">
        <v>88.48</v>
      </c>
    </row>
    <row r="11471" spans="1:11" x14ac:dyDescent="0.3">
      <c r="A11471" t="s">
        <v>996</v>
      </c>
      <c r="B11471" s="2">
        <v>46326</v>
      </c>
      <c r="C11471">
        <v>417050.55</v>
      </c>
      <c r="D11471">
        <v>1877.77</v>
      </c>
      <c r="E11471">
        <v>671.32</v>
      </c>
      <c r="F11471">
        <v>5629.02</v>
      </c>
      <c r="G11471">
        <v>677.24</v>
      </c>
      <c r="H11471">
        <v>410072.96</v>
      </c>
      <c r="I11471">
        <v>94.77</v>
      </c>
      <c r="J11471">
        <v>7.9</v>
      </c>
      <c r="K11471">
        <v>86.87</v>
      </c>
    </row>
    <row r="11472" spans="1:11" x14ac:dyDescent="0.3">
      <c r="A11472" t="s">
        <v>996</v>
      </c>
      <c r="B11472" s="2">
        <v>46356</v>
      </c>
      <c r="C11472">
        <v>410072.96</v>
      </c>
      <c r="D11472">
        <v>1846.35</v>
      </c>
      <c r="E11472">
        <v>660.09</v>
      </c>
      <c r="F11472">
        <v>5534.85</v>
      </c>
      <c r="G11472">
        <v>665.91</v>
      </c>
      <c r="H11472">
        <v>403212.11</v>
      </c>
      <c r="I11472">
        <v>93.19</v>
      </c>
      <c r="J11472">
        <v>7.9</v>
      </c>
      <c r="K11472">
        <v>85.29</v>
      </c>
    </row>
    <row r="11473" spans="1:11" x14ac:dyDescent="0.3">
      <c r="A11473" t="s">
        <v>996</v>
      </c>
      <c r="B11473" s="2">
        <v>46387</v>
      </c>
      <c r="C11473">
        <v>403212.11</v>
      </c>
      <c r="D11473">
        <v>1815.46</v>
      </c>
      <c r="E11473">
        <v>649.04999999999995</v>
      </c>
      <c r="F11473">
        <v>5442.24</v>
      </c>
      <c r="G11473">
        <v>654.77</v>
      </c>
      <c r="H11473">
        <v>396466.06</v>
      </c>
      <c r="I11473">
        <v>91.63</v>
      </c>
      <c r="J11473">
        <v>7.9</v>
      </c>
      <c r="K11473">
        <v>83.73</v>
      </c>
    </row>
    <row r="11474" spans="1:11" x14ac:dyDescent="0.3">
      <c r="A11474" t="s">
        <v>997</v>
      </c>
      <c r="B11474" s="2">
        <v>46053</v>
      </c>
      <c r="C11474">
        <v>561684.14</v>
      </c>
      <c r="D11474">
        <v>2682.98</v>
      </c>
      <c r="E11474">
        <v>1513.61</v>
      </c>
      <c r="F11474">
        <v>7300.05</v>
      </c>
      <c r="G11474">
        <v>256.01</v>
      </c>
      <c r="H11474">
        <v>552614.47</v>
      </c>
      <c r="I11474">
        <v>116.07</v>
      </c>
      <c r="J11474">
        <v>7.58</v>
      </c>
      <c r="K11474">
        <v>108.49</v>
      </c>
    </row>
    <row r="11475" spans="1:11" x14ac:dyDescent="0.3">
      <c r="A11475" t="s">
        <v>997</v>
      </c>
      <c r="B11475" s="2">
        <v>46081</v>
      </c>
      <c r="C11475">
        <v>552614.47</v>
      </c>
      <c r="D11475">
        <v>2639.66</v>
      </c>
      <c r="E11475">
        <v>1489.17</v>
      </c>
      <c r="F11475">
        <v>7182.17</v>
      </c>
      <c r="G11475">
        <v>251.87</v>
      </c>
      <c r="H11475">
        <v>543691.25</v>
      </c>
      <c r="I11475">
        <v>114.2</v>
      </c>
      <c r="J11475">
        <v>7.58</v>
      </c>
      <c r="K11475">
        <v>106.62</v>
      </c>
    </row>
    <row r="11476" spans="1:11" x14ac:dyDescent="0.3">
      <c r="A11476" t="s">
        <v>997</v>
      </c>
      <c r="B11476" s="2">
        <v>46112</v>
      </c>
      <c r="C11476">
        <v>543691.25</v>
      </c>
      <c r="D11476">
        <v>2597.0300000000002</v>
      </c>
      <c r="E11476">
        <v>1465.13</v>
      </c>
      <c r="F11476">
        <v>7066.2</v>
      </c>
      <c r="G11476">
        <v>247.81</v>
      </c>
      <c r="H11476">
        <v>534912.11</v>
      </c>
      <c r="I11476">
        <v>112.35</v>
      </c>
      <c r="J11476">
        <v>7.58</v>
      </c>
      <c r="K11476">
        <v>104.77</v>
      </c>
    </row>
    <row r="11477" spans="1:11" x14ac:dyDescent="0.3">
      <c r="A11477" t="s">
        <v>997</v>
      </c>
      <c r="B11477" s="2">
        <v>46142</v>
      </c>
      <c r="C11477">
        <v>534912.11</v>
      </c>
      <c r="D11477">
        <v>2555.1</v>
      </c>
      <c r="E11477">
        <v>1441.47</v>
      </c>
      <c r="F11477">
        <v>6952.1</v>
      </c>
      <c r="G11477">
        <v>243.81</v>
      </c>
      <c r="H11477">
        <v>526274.74</v>
      </c>
      <c r="I11477">
        <v>110.54</v>
      </c>
      <c r="J11477">
        <v>7.58</v>
      </c>
      <c r="K11477">
        <v>102.96</v>
      </c>
    </row>
    <row r="11478" spans="1:11" x14ac:dyDescent="0.3">
      <c r="A11478" t="s">
        <v>997</v>
      </c>
      <c r="B11478" s="2">
        <v>46173</v>
      </c>
      <c r="C11478">
        <v>526274.74</v>
      </c>
      <c r="D11478">
        <v>2513.84</v>
      </c>
      <c r="E11478">
        <v>1418.19</v>
      </c>
      <c r="F11478">
        <v>6839.84</v>
      </c>
      <c r="G11478">
        <v>239.87</v>
      </c>
      <c r="H11478">
        <v>517776.83</v>
      </c>
      <c r="I11478">
        <v>108.76</v>
      </c>
      <c r="J11478">
        <v>7.58</v>
      </c>
      <c r="K11478">
        <v>101.18</v>
      </c>
    </row>
    <row r="11479" spans="1:11" x14ac:dyDescent="0.3">
      <c r="A11479" t="s">
        <v>997</v>
      </c>
      <c r="B11479" s="2">
        <v>46203</v>
      </c>
      <c r="C11479">
        <v>517776.83</v>
      </c>
      <c r="D11479">
        <v>2473.25</v>
      </c>
      <c r="E11479">
        <v>1395.29</v>
      </c>
      <c r="F11479">
        <v>6729.4</v>
      </c>
      <c r="G11479">
        <v>236</v>
      </c>
      <c r="H11479">
        <v>509416.14</v>
      </c>
      <c r="I11479">
        <v>107</v>
      </c>
      <c r="J11479">
        <v>7.58</v>
      </c>
      <c r="K11479">
        <v>99.42</v>
      </c>
    </row>
    <row r="11480" spans="1:11" x14ac:dyDescent="0.3">
      <c r="A11480" t="s">
        <v>997</v>
      </c>
      <c r="B11480" s="2">
        <v>46234</v>
      </c>
      <c r="C11480">
        <v>509416.14</v>
      </c>
      <c r="D11480">
        <v>2433.31</v>
      </c>
      <c r="E11480">
        <v>1372.76</v>
      </c>
      <c r="F11480">
        <v>6620.74</v>
      </c>
      <c r="G11480">
        <v>232.18</v>
      </c>
      <c r="H11480">
        <v>501190.46</v>
      </c>
      <c r="I11480">
        <v>105.27</v>
      </c>
      <c r="J11480">
        <v>7.58</v>
      </c>
      <c r="K11480">
        <v>97.69</v>
      </c>
    </row>
    <row r="11481" spans="1:11" x14ac:dyDescent="0.3">
      <c r="A11481" t="s">
        <v>997</v>
      </c>
      <c r="B11481" s="2">
        <v>46265</v>
      </c>
      <c r="C11481">
        <v>501190.46</v>
      </c>
      <c r="D11481">
        <v>2394.02</v>
      </c>
      <c r="E11481">
        <v>1350.6</v>
      </c>
      <c r="F11481">
        <v>6513.83</v>
      </c>
      <c r="G11481">
        <v>228.44</v>
      </c>
      <c r="H11481">
        <v>493097.59</v>
      </c>
      <c r="I11481">
        <v>103.57</v>
      </c>
      <c r="J11481">
        <v>7.58</v>
      </c>
      <c r="K11481">
        <v>95.99</v>
      </c>
    </row>
    <row r="11482" spans="1:11" x14ac:dyDescent="0.3">
      <c r="A11482" t="s">
        <v>997</v>
      </c>
      <c r="B11482" s="2">
        <v>46295</v>
      </c>
      <c r="C11482">
        <v>493097.59</v>
      </c>
      <c r="D11482">
        <v>2355.36</v>
      </c>
      <c r="E11482">
        <v>1328.79</v>
      </c>
      <c r="F11482">
        <v>6408.65</v>
      </c>
      <c r="G11482">
        <v>224.75</v>
      </c>
      <c r="H11482">
        <v>485135.41</v>
      </c>
      <c r="I11482">
        <v>101.9</v>
      </c>
      <c r="J11482">
        <v>7.58</v>
      </c>
      <c r="K11482">
        <v>94.32</v>
      </c>
    </row>
    <row r="11483" spans="1:11" x14ac:dyDescent="0.3">
      <c r="A11483" t="s">
        <v>997</v>
      </c>
      <c r="B11483" s="2">
        <v>46326</v>
      </c>
      <c r="C11483">
        <v>485135.41</v>
      </c>
      <c r="D11483">
        <v>2317.33</v>
      </c>
      <c r="E11483">
        <v>1307.33</v>
      </c>
      <c r="F11483">
        <v>6305.17</v>
      </c>
      <c r="G11483">
        <v>221.12</v>
      </c>
      <c r="H11483">
        <v>477301.79</v>
      </c>
      <c r="I11483">
        <v>100.25</v>
      </c>
      <c r="J11483">
        <v>7.58</v>
      </c>
      <c r="K11483">
        <v>92.67</v>
      </c>
    </row>
    <row r="11484" spans="1:11" x14ac:dyDescent="0.3">
      <c r="A11484" t="s">
        <v>997</v>
      </c>
      <c r="B11484" s="2">
        <v>46356</v>
      </c>
      <c r="C11484">
        <v>477301.79</v>
      </c>
      <c r="D11484">
        <v>2279.91</v>
      </c>
      <c r="E11484">
        <v>1286.22</v>
      </c>
      <c r="F11484">
        <v>6203.36</v>
      </c>
      <c r="G11484">
        <v>217.55</v>
      </c>
      <c r="H11484">
        <v>469594.66</v>
      </c>
      <c r="I11484">
        <v>98.64</v>
      </c>
      <c r="J11484">
        <v>7.58</v>
      </c>
      <c r="K11484">
        <v>91.06</v>
      </c>
    </row>
    <row r="11485" spans="1:11" x14ac:dyDescent="0.3">
      <c r="A11485" t="s">
        <v>997</v>
      </c>
      <c r="B11485" s="2">
        <v>46387</v>
      </c>
      <c r="C11485">
        <v>469594.66</v>
      </c>
      <c r="D11485">
        <v>2243.1</v>
      </c>
      <c r="E11485">
        <v>1265.45</v>
      </c>
      <c r="F11485">
        <v>6103.19</v>
      </c>
      <c r="G11485">
        <v>214.03</v>
      </c>
      <c r="H11485">
        <v>462011.99</v>
      </c>
      <c r="I11485">
        <v>97.04</v>
      </c>
      <c r="J11485">
        <v>7.58</v>
      </c>
      <c r="K11485">
        <v>89.46</v>
      </c>
    </row>
    <row r="11486" spans="1:11" x14ac:dyDescent="0.3">
      <c r="A11486" t="s">
        <v>998</v>
      </c>
      <c r="B11486" s="2">
        <v>46053</v>
      </c>
      <c r="C11486">
        <v>341825.06</v>
      </c>
      <c r="D11486">
        <v>1604.87</v>
      </c>
      <c r="E11486">
        <v>417.09</v>
      </c>
      <c r="F11486">
        <v>1849.49</v>
      </c>
      <c r="G11486">
        <v>281.94</v>
      </c>
      <c r="H11486">
        <v>339276.54</v>
      </c>
      <c r="I11486">
        <v>70.95</v>
      </c>
      <c r="J11486">
        <v>7.07</v>
      </c>
      <c r="K11486">
        <v>63.88</v>
      </c>
    </row>
    <row r="11487" spans="1:11" x14ac:dyDescent="0.3">
      <c r="A11487" t="s">
        <v>998</v>
      </c>
      <c r="B11487" s="2">
        <v>46081</v>
      </c>
      <c r="C11487">
        <v>339276.54</v>
      </c>
      <c r="D11487">
        <v>1592.9</v>
      </c>
      <c r="E11487">
        <v>413.98</v>
      </c>
      <c r="F11487">
        <v>1835.7</v>
      </c>
      <c r="G11487">
        <v>279.83999999999997</v>
      </c>
      <c r="H11487">
        <v>336747.01</v>
      </c>
      <c r="I11487">
        <v>70.42</v>
      </c>
      <c r="J11487">
        <v>7.07</v>
      </c>
      <c r="K11487">
        <v>63.35</v>
      </c>
    </row>
    <row r="11488" spans="1:11" x14ac:dyDescent="0.3">
      <c r="A11488" t="s">
        <v>998</v>
      </c>
      <c r="B11488" s="2">
        <v>46112</v>
      </c>
      <c r="C11488">
        <v>336747.01</v>
      </c>
      <c r="D11488">
        <v>1581.03</v>
      </c>
      <c r="E11488">
        <v>410.9</v>
      </c>
      <c r="F11488">
        <v>1822.02</v>
      </c>
      <c r="G11488">
        <v>277.75</v>
      </c>
      <c r="H11488">
        <v>334236.34999999998</v>
      </c>
      <c r="I11488">
        <v>69.89</v>
      </c>
      <c r="J11488">
        <v>7.07</v>
      </c>
      <c r="K11488">
        <v>62.82</v>
      </c>
    </row>
    <row r="11489" spans="1:11" x14ac:dyDescent="0.3">
      <c r="A11489" t="s">
        <v>998</v>
      </c>
      <c r="B11489" s="2">
        <v>46142</v>
      </c>
      <c r="C11489">
        <v>334236.34999999998</v>
      </c>
      <c r="D11489">
        <v>1569.24</v>
      </c>
      <c r="E11489">
        <v>407.83</v>
      </c>
      <c r="F11489">
        <v>1808.43</v>
      </c>
      <c r="G11489">
        <v>275.68</v>
      </c>
      <c r="H11489">
        <v>331744.40999999997</v>
      </c>
      <c r="I11489">
        <v>69.37</v>
      </c>
      <c r="J11489">
        <v>7.07</v>
      </c>
      <c r="K11489">
        <v>62.3</v>
      </c>
    </row>
    <row r="11490" spans="1:11" x14ac:dyDescent="0.3">
      <c r="A11490" t="s">
        <v>998</v>
      </c>
      <c r="B11490" s="2">
        <v>46173</v>
      </c>
      <c r="C11490">
        <v>331744.40999999997</v>
      </c>
      <c r="D11490">
        <v>1557.54</v>
      </c>
      <c r="E11490">
        <v>404.79</v>
      </c>
      <c r="F11490">
        <v>1794.95</v>
      </c>
      <c r="G11490">
        <v>273.62</v>
      </c>
      <c r="H11490">
        <v>329271.03999999998</v>
      </c>
      <c r="I11490">
        <v>68.86</v>
      </c>
      <c r="J11490">
        <v>7.07</v>
      </c>
      <c r="K11490">
        <v>61.79</v>
      </c>
    </row>
    <row r="11491" spans="1:11" x14ac:dyDescent="0.3">
      <c r="A11491" t="s">
        <v>998</v>
      </c>
      <c r="B11491" s="2">
        <v>46203</v>
      </c>
      <c r="C11491">
        <v>329271.03999999998</v>
      </c>
      <c r="D11491">
        <v>1545.93</v>
      </c>
      <c r="E11491">
        <v>401.78</v>
      </c>
      <c r="F11491">
        <v>1781.57</v>
      </c>
      <c r="G11491">
        <v>271.58</v>
      </c>
      <c r="H11491">
        <v>326816.12</v>
      </c>
      <c r="I11491">
        <v>68.34</v>
      </c>
      <c r="J11491">
        <v>7.07</v>
      </c>
      <c r="K11491">
        <v>61.27</v>
      </c>
    </row>
    <row r="11492" spans="1:11" x14ac:dyDescent="0.3">
      <c r="A11492" t="s">
        <v>998</v>
      </c>
      <c r="B11492" s="2">
        <v>46234</v>
      </c>
      <c r="C11492">
        <v>326816.12</v>
      </c>
      <c r="D11492">
        <v>1534.4</v>
      </c>
      <c r="E11492">
        <v>398.78</v>
      </c>
      <c r="F11492">
        <v>1768.28</v>
      </c>
      <c r="G11492">
        <v>269.56</v>
      </c>
      <c r="H11492">
        <v>324379.5</v>
      </c>
      <c r="I11492">
        <v>67.83</v>
      </c>
      <c r="J11492">
        <v>7.07</v>
      </c>
      <c r="K11492">
        <v>60.76</v>
      </c>
    </row>
    <row r="11493" spans="1:11" x14ac:dyDescent="0.3">
      <c r="A11493" t="s">
        <v>998</v>
      </c>
      <c r="B11493" s="2">
        <v>46265</v>
      </c>
      <c r="C11493">
        <v>324379.5</v>
      </c>
      <c r="D11493">
        <v>1522.96</v>
      </c>
      <c r="E11493">
        <v>395.81</v>
      </c>
      <c r="F11493">
        <v>1755.1</v>
      </c>
      <c r="G11493">
        <v>267.55</v>
      </c>
      <c r="H11493">
        <v>321961.03999999998</v>
      </c>
      <c r="I11493">
        <v>67.33</v>
      </c>
      <c r="J11493">
        <v>7.07</v>
      </c>
      <c r="K11493">
        <v>60.26</v>
      </c>
    </row>
    <row r="11494" spans="1:11" x14ac:dyDescent="0.3">
      <c r="A11494" t="s">
        <v>998</v>
      </c>
      <c r="B11494" s="2">
        <v>46295</v>
      </c>
      <c r="C11494">
        <v>321961.03999999998</v>
      </c>
      <c r="D11494">
        <v>1511.61</v>
      </c>
      <c r="E11494">
        <v>392.86</v>
      </c>
      <c r="F11494">
        <v>1742.01</v>
      </c>
      <c r="G11494">
        <v>265.55</v>
      </c>
      <c r="H11494">
        <v>319560.62</v>
      </c>
      <c r="I11494">
        <v>66.83</v>
      </c>
      <c r="J11494">
        <v>7.07</v>
      </c>
      <c r="K11494">
        <v>59.75</v>
      </c>
    </row>
    <row r="11495" spans="1:11" x14ac:dyDescent="0.3">
      <c r="A11495" t="s">
        <v>998</v>
      </c>
      <c r="B11495" s="2">
        <v>46326</v>
      </c>
      <c r="C11495">
        <v>319560.62</v>
      </c>
      <c r="D11495">
        <v>1500.34</v>
      </c>
      <c r="E11495">
        <v>389.93</v>
      </c>
      <c r="F11495">
        <v>1729.03</v>
      </c>
      <c r="G11495">
        <v>263.57</v>
      </c>
      <c r="H11495">
        <v>317178.09000000003</v>
      </c>
      <c r="I11495">
        <v>66.33</v>
      </c>
      <c r="J11495">
        <v>7.07</v>
      </c>
      <c r="K11495">
        <v>59.26</v>
      </c>
    </row>
    <row r="11496" spans="1:11" x14ac:dyDescent="0.3">
      <c r="A11496" t="s">
        <v>998</v>
      </c>
      <c r="B11496" s="2">
        <v>46356</v>
      </c>
      <c r="C11496">
        <v>317178.09000000003</v>
      </c>
      <c r="D11496">
        <v>1489.15</v>
      </c>
      <c r="E11496">
        <v>387.02</v>
      </c>
      <c r="F11496">
        <v>1716.13</v>
      </c>
      <c r="G11496">
        <v>261.61</v>
      </c>
      <c r="H11496">
        <v>314813.32</v>
      </c>
      <c r="I11496">
        <v>65.83</v>
      </c>
      <c r="J11496">
        <v>7.07</v>
      </c>
      <c r="K11496">
        <v>58.76</v>
      </c>
    </row>
    <row r="11497" spans="1:11" x14ac:dyDescent="0.3">
      <c r="A11497" t="s">
        <v>998</v>
      </c>
      <c r="B11497" s="2">
        <v>46387</v>
      </c>
      <c r="C11497">
        <v>314813.32</v>
      </c>
      <c r="D11497">
        <v>1478.05</v>
      </c>
      <c r="E11497">
        <v>384.13</v>
      </c>
      <c r="F11497">
        <v>1703.34</v>
      </c>
      <c r="G11497">
        <v>259.66000000000003</v>
      </c>
      <c r="H11497">
        <v>312466.19</v>
      </c>
      <c r="I11497">
        <v>65.34</v>
      </c>
      <c r="J11497">
        <v>7.07</v>
      </c>
      <c r="K11497">
        <v>58.27</v>
      </c>
    </row>
    <row r="11498" spans="1:11" x14ac:dyDescent="0.3">
      <c r="A11498" t="s">
        <v>999</v>
      </c>
      <c r="B11498" s="2">
        <v>46053</v>
      </c>
      <c r="C11498">
        <v>152271.29</v>
      </c>
      <c r="D11498">
        <v>819.98</v>
      </c>
      <c r="E11498">
        <v>204.55</v>
      </c>
      <c r="F11498">
        <v>2229.89</v>
      </c>
      <c r="G11498">
        <v>300.11</v>
      </c>
      <c r="H11498">
        <v>149536.74</v>
      </c>
      <c r="I11498">
        <v>34.58</v>
      </c>
      <c r="J11498">
        <v>5.51</v>
      </c>
      <c r="K11498">
        <v>29.07</v>
      </c>
    </row>
    <row r="11499" spans="1:11" x14ac:dyDescent="0.3">
      <c r="A11499" t="s">
        <v>999</v>
      </c>
      <c r="B11499" s="2">
        <v>46081</v>
      </c>
      <c r="C11499">
        <v>149536.74</v>
      </c>
      <c r="D11499">
        <v>805.26</v>
      </c>
      <c r="E11499">
        <v>200.88</v>
      </c>
      <c r="F11499">
        <v>2189.84</v>
      </c>
      <c r="G11499">
        <v>294.72000000000003</v>
      </c>
      <c r="H11499">
        <v>146851.29</v>
      </c>
      <c r="I11499">
        <v>33.96</v>
      </c>
      <c r="J11499">
        <v>5.51</v>
      </c>
      <c r="K11499">
        <v>28.45</v>
      </c>
    </row>
    <row r="11500" spans="1:11" x14ac:dyDescent="0.3">
      <c r="A11500" t="s">
        <v>999</v>
      </c>
      <c r="B11500" s="2">
        <v>46112</v>
      </c>
      <c r="C11500">
        <v>146851.29</v>
      </c>
      <c r="D11500">
        <v>790.79</v>
      </c>
      <c r="E11500">
        <v>197.27</v>
      </c>
      <c r="F11500">
        <v>2150.52</v>
      </c>
      <c r="G11500">
        <v>289.43</v>
      </c>
      <c r="H11500">
        <v>144214.07</v>
      </c>
      <c r="I11500">
        <v>33.35</v>
      </c>
      <c r="J11500">
        <v>5.51</v>
      </c>
      <c r="K11500">
        <v>27.84</v>
      </c>
    </row>
    <row r="11501" spans="1:11" x14ac:dyDescent="0.3">
      <c r="A11501" t="s">
        <v>999</v>
      </c>
      <c r="B11501" s="2">
        <v>46142</v>
      </c>
      <c r="C11501">
        <v>144214.07</v>
      </c>
      <c r="D11501">
        <v>776.59</v>
      </c>
      <c r="E11501">
        <v>193.73</v>
      </c>
      <c r="F11501">
        <v>2111.9</v>
      </c>
      <c r="G11501">
        <v>284.23</v>
      </c>
      <c r="H11501">
        <v>141624.21</v>
      </c>
      <c r="I11501">
        <v>32.75</v>
      </c>
      <c r="J11501">
        <v>5.51</v>
      </c>
      <c r="K11501">
        <v>27.24</v>
      </c>
    </row>
    <row r="11502" spans="1:11" x14ac:dyDescent="0.3">
      <c r="A11502" t="s">
        <v>999</v>
      </c>
      <c r="B11502" s="2">
        <v>46173</v>
      </c>
      <c r="C11502">
        <v>141624.21</v>
      </c>
      <c r="D11502">
        <v>762.65</v>
      </c>
      <c r="E11502">
        <v>190.25</v>
      </c>
      <c r="F11502">
        <v>2073.9699999999998</v>
      </c>
      <c r="G11502">
        <v>279.13</v>
      </c>
      <c r="H11502">
        <v>139080.85999999999</v>
      </c>
      <c r="I11502">
        <v>32.159999999999997</v>
      </c>
      <c r="J11502">
        <v>5.51</v>
      </c>
      <c r="K11502">
        <v>26.65</v>
      </c>
    </row>
    <row r="11503" spans="1:11" x14ac:dyDescent="0.3">
      <c r="A11503" t="s">
        <v>999</v>
      </c>
      <c r="B11503" s="2">
        <v>46203</v>
      </c>
      <c r="C11503">
        <v>139080.85999999999</v>
      </c>
      <c r="D11503">
        <v>748.95</v>
      </c>
      <c r="E11503">
        <v>186.83</v>
      </c>
      <c r="F11503">
        <v>2036.72</v>
      </c>
      <c r="G11503">
        <v>274.12</v>
      </c>
      <c r="H11503">
        <v>136583.18</v>
      </c>
      <c r="I11503">
        <v>31.59</v>
      </c>
      <c r="J11503">
        <v>5.51</v>
      </c>
      <c r="K11503">
        <v>26.07</v>
      </c>
    </row>
    <row r="11504" spans="1:11" x14ac:dyDescent="0.3">
      <c r="A11504" t="s">
        <v>999</v>
      </c>
      <c r="B11504" s="2">
        <v>46234</v>
      </c>
      <c r="C11504">
        <v>136583.18</v>
      </c>
      <c r="D11504">
        <v>735.5</v>
      </c>
      <c r="E11504">
        <v>183.48</v>
      </c>
      <c r="F11504">
        <v>2000.15</v>
      </c>
      <c r="G11504">
        <v>269.19</v>
      </c>
      <c r="H11504">
        <v>134130.35999999999</v>
      </c>
      <c r="I11504">
        <v>31.02</v>
      </c>
      <c r="J11504">
        <v>5.51</v>
      </c>
      <c r="K11504">
        <v>25.51</v>
      </c>
    </row>
    <row r="11505" spans="1:11" x14ac:dyDescent="0.3">
      <c r="A11505" t="s">
        <v>999</v>
      </c>
      <c r="B11505" s="2">
        <v>46265</v>
      </c>
      <c r="C11505">
        <v>134130.35999999999</v>
      </c>
      <c r="D11505">
        <v>722.29</v>
      </c>
      <c r="E11505">
        <v>180.18</v>
      </c>
      <c r="F11505">
        <v>1964.23</v>
      </c>
      <c r="G11505">
        <v>264.36</v>
      </c>
      <c r="H11505">
        <v>131721.59</v>
      </c>
      <c r="I11505">
        <v>30.46</v>
      </c>
      <c r="J11505">
        <v>5.51</v>
      </c>
      <c r="K11505">
        <v>24.95</v>
      </c>
    </row>
    <row r="11506" spans="1:11" x14ac:dyDescent="0.3">
      <c r="A11506" t="s">
        <v>999</v>
      </c>
      <c r="B11506" s="2">
        <v>46295</v>
      </c>
      <c r="C11506">
        <v>131721.59</v>
      </c>
      <c r="D11506">
        <v>709.32</v>
      </c>
      <c r="E11506">
        <v>176.95</v>
      </c>
      <c r="F11506">
        <v>1928.95</v>
      </c>
      <c r="G11506">
        <v>259.61</v>
      </c>
      <c r="H11506">
        <v>129356.08</v>
      </c>
      <c r="I11506">
        <v>29.92</v>
      </c>
      <c r="J11506">
        <v>5.51</v>
      </c>
      <c r="K11506">
        <v>24.4</v>
      </c>
    </row>
    <row r="11507" spans="1:11" x14ac:dyDescent="0.3">
      <c r="A11507" t="s">
        <v>999</v>
      </c>
      <c r="B11507" s="2">
        <v>46326</v>
      </c>
      <c r="C11507">
        <v>129356.08</v>
      </c>
      <c r="D11507">
        <v>696.58</v>
      </c>
      <c r="E11507">
        <v>173.77</v>
      </c>
      <c r="F11507">
        <v>1894.31</v>
      </c>
      <c r="G11507">
        <v>254.95</v>
      </c>
      <c r="H11507">
        <v>127033.04</v>
      </c>
      <c r="I11507">
        <v>29.38</v>
      </c>
      <c r="J11507">
        <v>5.51</v>
      </c>
      <c r="K11507">
        <v>23.87</v>
      </c>
    </row>
    <row r="11508" spans="1:11" x14ac:dyDescent="0.3">
      <c r="A11508" t="s">
        <v>999</v>
      </c>
      <c r="B11508" s="2">
        <v>46356</v>
      </c>
      <c r="C11508">
        <v>127033.04</v>
      </c>
      <c r="D11508">
        <v>684.07</v>
      </c>
      <c r="E11508">
        <v>170.65</v>
      </c>
      <c r="F11508">
        <v>1860.29</v>
      </c>
      <c r="G11508">
        <v>250.37</v>
      </c>
      <c r="H11508">
        <v>124751.73</v>
      </c>
      <c r="I11508">
        <v>28.85</v>
      </c>
      <c r="J11508">
        <v>5.51</v>
      </c>
      <c r="K11508">
        <v>23.34</v>
      </c>
    </row>
    <row r="11509" spans="1:11" x14ac:dyDescent="0.3">
      <c r="A11509" t="s">
        <v>999</v>
      </c>
      <c r="B11509" s="2">
        <v>46387</v>
      </c>
      <c r="C11509">
        <v>124751.73</v>
      </c>
      <c r="D11509">
        <v>671.79</v>
      </c>
      <c r="E11509">
        <v>167.58</v>
      </c>
      <c r="F11509">
        <v>1826.89</v>
      </c>
      <c r="G11509">
        <v>245.88</v>
      </c>
      <c r="H11509">
        <v>122511.38</v>
      </c>
      <c r="I11509">
        <v>28.33</v>
      </c>
      <c r="J11509">
        <v>5.51</v>
      </c>
      <c r="K11509">
        <v>22.82</v>
      </c>
    </row>
    <row r="11510" spans="1:11" x14ac:dyDescent="0.3">
      <c r="A11510" t="s">
        <v>1000</v>
      </c>
      <c r="B11510" s="2">
        <v>46053</v>
      </c>
      <c r="C11510">
        <v>153331.19</v>
      </c>
      <c r="D11510">
        <v>901.59</v>
      </c>
      <c r="E11510">
        <v>156.47999999999999</v>
      </c>
      <c r="F11510">
        <v>1278.27</v>
      </c>
      <c r="G11510">
        <v>216.9</v>
      </c>
      <c r="H11510">
        <v>151679.54999999999</v>
      </c>
      <c r="I11510">
        <v>34.950000000000003</v>
      </c>
      <c r="J11510">
        <v>14.11</v>
      </c>
      <c r="K11510">
        <v>20.84</v>
      </c>
    </row>
    <row r="11511" spans="1:11" x14ac:dyDescent="0.3">
      <c r="A11511" t="s">
        <v>1000</v>
      </c>
      <c r="B11511" s="2">
        <v>46081</v>
      </c>
      <c r="C11511">
        <v>151679.54999999999</v>
      </c>
      <c r="D11511">
        <v>891.88</v>
      </c>
      <c r="E11511">
        <v>154.80000000000001</v>
      </c>
      <c r="F11511">
        <v>1264.5</v>
      </c>
      <c r="G11511">
        <v>214.56</v>
      </c>
      <c r="H11511">
        <v>150045.69</v>
      </c>
      <c r="I11511">
        <v>34.57</v>
      </c>
      <c r="J11511">
        <v>14.11</v>
      </c>
      <c r="K11511">
        <v>20.46</v>
      </c>
    </row>
    <row r="11512" spans="1:11" x14ac:dyDescent="0.3">
      <c r="A11512" t="s">
        <v>1000</v>
      </c>
      <c r="B11512" s="2">
        <v>46112</v>
      </c>
      <c r="C11512">
        <v>150045.69</v>
      </c>
      <c r="D11512">
        <v>882.27</v>
      </c>
      <c r="E11512">
        <v>153.13</v>
      </c>
      <c r="F11512">
        <v>1250.8800000000001</v>
      </c>
      <c r="G11512">
        <v>212.25</v>
      </c>
      <c r="H11512">
        <v>148429.44</v>
      </c>
      <c r="I11512">
        <v>34.200000000000003</v>
      </c>
      <c r="J11512">
        <v>14.11</v>
      </c>
      <c r="K11512">
        <v>20.09</v>
      </c>
    </row>
    <row r="11513" spans="1:11" x14ac:dyDescent="0.3">
      <c r="A11513" t="s">
        <v>1000</v>
      </c>
      <c r="B11513" s="2">
        <v>46142</v>
      </c>
      <c r="C11513">
        <v>148429.44</v>
      </c>
      <c r="D11513">
        <v>872.77</v>
      </c>
      <c r="E11513">
        <v>151.47999999999999</v>
      </c>
      <c r="F11513">
        <v>1237.4000000000001</v>
      </c>
      <c r="G11513">
        <v>209.96</v>
      </c>
      <c r="H11513">
        <v>146830.6</v>
      </c>
      <c r="I11513">
        <v>33.83</v>
      </c>
      <c r="J11513">
        <v>14.11</v>
      </c>
      <c r="K11513">
        <v>19.72</v>
      </c>
    </row>
    <row r="11514" spans="1:11" x14ac:dyDescent="0.3">
      <c r="A11514" t="s">
        <v>1000</v>
      </c>
      <c r="B11514" s="2">
        <v>46173</v>
      </c>
      <c r="C11514">
        <v>146830.6</v>
      </c>
      <c r="D11514">
        <v>863.36</v>
      </c>
      <c r="E11514">
        <v>149.85</v>
      </c>
      <c r="F11514">
        <v>1224.07</v>
      </c>
      <c r="G11514">
        <v>207.7</v>
      </c>
      <c r="H11514">
        <v>145248.97</v>
      </c>
      <c r="I11514">
        <v>33.47</v>
      </c>
      <c r="J11514">
        <v>14.11</v>
      </c>
      <c r="K11514">
        <v>19.36</v>
      </c>
    </row>
    <row r="11515" spans="1:11" x14ac:dyDescent="0.3">
      <c r="A11515" t="s">
        <v>1000</v>
      </c>
      <c r="B11515" s="2">
        <v>46203</v>
      </c>
      <c r="C11515">
        <v>145248.97</v>
      </c>
      <c r="D11515">
        <v>854.06</v>
      </c>
      <c r="E11515">
        <v>148.22999999999999</v>
      </c>
      <c r="F11515">
        <v>1210.8900000000001</v>
      </c>
      <c r="G11515">
        <v>205.46</v>
      </c>
      <c r="H11515">
        <v>143684.39000000001</v>
      </c>
      <c r="I11515">
        <v>33.11</v>
      </c>
      <c r="J11515">
        <v>14.11</v>
      </c>
      <c r="K11515">
        <v>19</v>
      </c>
    </row>
    <row r="11516" spans="1:11" x14ac:dyDescent="0.3">
      <c r="A11516" t="s">
        <v>1000</v>
      </c>
      <c r="B11516" s="2">
        <v>46234</v>
      </c>
      <c r="C11516">
        <v>143684.39000000001</v>
      </c>
      <c r="D11516">
        <v>844.86</v>
      </c>
      <c r="E11516">
        <v>146.63999999999999</v>
      </c>
      <c r="F11516">
        <v>1197.8499999999999</v>
      </c>
      <c r="G11516">
        <v>203.25</v>
      </c>
      <c r="H11516">
        <v>142136.66</v>
      </c>
      <c r="I11516">
        <v>32.75</v>
      </c>
      <c r="J11516">
        <v>14.11</v>
      </c>
      <c r="K11516">
        <v>18.64</v>
      </c>
    </row>
    <row r="11517" spans="1:11" x14ac:dyDescent="0.3">
      <c r="A11517" t="s">
        <v>1000</v>
      </c>
      <c r="B11517" s="2">
        <v>46265</v>
      </c>
      <c r="C11517">
        <v>142136.66</v>
      </c>
      <c r="D11517">
        <v>835.76</v>
      </c>
      <c r="E11517">
        <v>145.06</v>
      </c>
      <c r="F11517">
        <v>1184.94</v>
      </c>
      <c r="G11517">
        <v>201.06</v>
      </c>
      <c r="H11517">
        <v>140605.6</v>
      </c>
      <c r="I11517">
        <v>32.4</v>
      </c>
      <c r="J11517">
        <v>14.11</v>
      </c>
      <c r="K11517">
        <v>18.29</v>
      </c>
    </row>
    <row r="11518" spans="1:11" x14ac:dyDescent="0.3">
      <c r="A11518" t="s">
        <v>1000</v>
      </c>
      <c r="B11518" s="2">
        <v>46295</v>
      </c>
      <c r="C11518">
        <v>140605.6</v>
      </c>
      <c r="D11518">
        <v>826.76</v>
      </c>
      <c r="E11518">
        <v>143.49</v>
      </c>
      <c r="F11518">
        <v>1172.18</v>
      </c>
      <c r="G11518">
        <v>198.9</v>
      </c>
      <c r="H11518">
        <v>139091.03</v>
      </c>
      <c r="I11518">
        <v>32.049999999999997</v>
      </c>
      <c r="J11518">
        <v>14.11</v>
      </c>
      <c r="K11518">
        <v>17.940000000000001</v>
      </c>
    </row>
    <row r="11519" spans="1:11" x14ac:dyDescent="0.3">
      <c r="A11519" t="s">
        <v>1000</v>
      </c>
      <c r="B11519" s="2">
        <v>46326</v>
      </c>
      <c r="C11519">
        <v>139091.03</v>
      </c>
      <c r="D11519">
        <v>817.86</v>
      </c>
      <c r="E11519">
        <v>141.94999999999999</v>
      </c>
      <c r="F11519">
        <v>1159.55</v>
      </c>
      <c r="G11519">
        <v>196.75</v>
      </c>
      <c r="H11519">
        <v>137592.78</v>
      </c>
      <c r="I11519">
        <v>31.7</v>
      </c>
      <c r="J11519">
        <v>14.11</v>
      </c>
      <c r="K11519">
        <v>17.59</v>
      </c>
    </row>
    <row r="11520" spans="1:11" x14ac:dyDescent="0.3">
      <c r="A11520" t="s">
        <v>1000</v>
      </c>
      <c r="B11520" s="2">
        <v>46356</v>
      </c>
      <c r="C11520">
        <v>137592.78</v>
      </c>
      <c r="D11520">
        <v>809.05</v>
      </c>
      <c r="E11520">
        <v>140.41999999999999</v>
      </c>
      <c r="F11520">
        <v>1147.06</v>
      </c>
      <c r="G11520">
        <v>194.63</v>
      </c>
      <c r="H11520">
        <v>136110.67000000001</v>
      </c>
      <c r="I11520">
        <v>31.36</v>
      </c>
      <c r="J11520">
        <v>14.11</v>
      </c>
      <c r="K11520">
        <v>17.25</v>
      </c>
    </row>
    <row r="11521" spans="1:11" x14ac:dyDescent="0.3">
      <c r="A11521" t="s">
        <v>1000</v>
      </c>
      <c r="B11521" s="2">
        <v>46387</v>
      </c>
      <c r="C11521">
        <v>136110.67000000001</v>
      </c>
      <c r="D11521">
        <v>800.33</v>
      </c>
      <c r="E11521">
        <v>138.91</v>
      </c>
      <c r="F11521">
        <v>1134.71</v>
      </c>
      <c r="G11521">
        <v>192.54</v>
      </c>
      <c r="H11521">
        <v>134644.51999999999</v>
      </c>
      <c r="I11521">
        <v>31.02</v>
      </c>
      <c r="J11521">
        <v>14.11</v>
      </c>
      <c r="K11521">
        <v>16.920000000000002</v>
      </c>
    </row>
    <row r="11522" spans="1:11" x14ac:dyDescent="0.3">
      <c r="A11522" t="s">
        <v>1001</v>
      </c>
      <c r="B11522" s="2">
        <v>46053</v>
      </c>
      <c r="C11522">
        <v>405044.51</v>
      </c>
      <c r="D11522">
        <v>1668.78</v>
      </c>
      <c r="E11522">
        <v>575.49</v>
      </c>
      <c r="F11522">
        <v>2858.17</v>
      </c>
      <c r="G11522">
        <v>891.34</v>
      </c>
      <c r="H11522">
        <v>400719.51</v>
      </c>
      <c r="I11522">
        <v>83.93</v>
      </c>
      <c r="J11522">
        <v>7.65</v>
      </c>
      <c r="K11522">
        <v>76.28</v>
      </c>
    </row>
    <row r="11523" spans="1:11" x14ac:dyDescent="0.3">
      <c r="A11523" t="s">
        <v>1001</v>
      </c>
      <c r="B11523" s="2">
        <v>46081</v>
      </c>
      <c r="C11523">
        <v>400719.51</v>
      </c>
      <c r="D11523">
        <v>1650.96</v>
      </c>
      <c r="E11523">
        <v>569.34</v>
      </c>
      <c r="F11523">
        <v>2827.65</v>
      </c>
      <c r="G11523">
        <v>881.83</v>
      </c>
      <c r="H11523">
        <v>396440.7</v>
      </c>
      <c r="I11523">
        <v>83.04</v>
      </c>
      <c r="J11523">
        <v>7.65</v>
      </c>
      <c r="K11523">
        <v>75.39</v>
      </c>
    </row>
    <row r="11524" spans="1:11" x14ac:dyDescent="0.3">
      <c r="A11524" t="s">
        <v>1001</v>
      </c>
      <c r="B11524" s="2">
        <v>46112</v>
      </c>
      <c r="C11524">
        <v>396440.7</v>
      </c>
      <c r="D11524">
        <v>1633.34</v>
      </c>
      <c r="E11524">
        <v>563.26</v>
      </c>
      <c r="F11524">
        <v>2797.45</v>
      </c>
      <c r="G11524">
        <v>872.41</v>
      </c>
      <c r="H11524">
        <v>392207.57</v>
      </c>
      <c r="I11524">
        <v>82.15</v>
      </c>
      <c r="J11524">
        <v>7.65</v>
      </c>
      <c r="K11524">
        <v>74.5</v>
      </c>
    </row>
    <row r="11525" spans="1:11" x14ac:dyDescent="0.3">
      <c r="A11525" t="s">
        <v>1001</v>
      </c>
      <c r="B11525" s="2">
        <v>46142</v>
      </c>
      <c r="C11525">
        <v>392207.57</v>
      </c>
      <c r="D11525">
        <v>1615.9</v>
      </c>
      <c r="E11525">
        <v>557.25</v>
      </c>
      <c r="F11525">
        <v>2767.58</v>
      </c>
      <c r="G11525">
        <v>863.09</v>
      </c>
      <c r="H11525">
        <v>388019.65</v>
      </c>
      <c r="I11525">
        <v>81.27</v>
      </c>
      <c r="J11525">
        <v>7.65</v>
      </c>
      <c r="K11525">
        <v>73.62</v>
      </c>
    </row>
    <row r="11526" spans="1:11" x14ac:dyDescent="0.3">
      <c r="A11526" t="s">
        <v>1001</v>
      </c>
      <c r="B11526" s="2">
        <v>46173</v>
      </c>
      <c r="C11526">
        <v>388019.65</v>
      </c>
      <c r="D11526">
        <v>1598.64</v>
      </c>
      <c r="E11526">
        <v>551.29999999999995</v>
      </c>
      <c r="F11526">
        <v>2738.03</v>
      </c>
      <c r="G11526">
        <v>853.88</v>
      </c>
      <c r="H11526">
        <v>383876.44</v>
      </c>
      <c r="I11526">
        <v>80.41</v>
      </c>
      <c r="J11526">
        <v>7.65</v>
      </c>
      <c r="K11526">
        <v>72.75</v>
      </c>
    </row>
    <row r="11527" spans="1:11" x14ac:dyDescent="0.3">
      <c r="A11527" t="s">
        <v>1001</v>
      </c>
      <c r="B11527" s="2">
        <v>46203</v>
      </c>
      <c r="C11527">
        <v>383876.44</v>
      </c>
      <c r="D11527">
        <v>1581.57</v>
      </c>
      <c r="E11527">
        <v>545.41</v>
      </c>
      <c r="F11527">
        <v>2708.79</v>
      </c>
      <c r="G11527">
        <v>844.76</v>
      </c>
      <c r="H11527">
        <v>379777.47</v>
      </c>
      <c r="I11527">
        <v>79.55</v>
      </c>
      <c r="J11527">
        <v>7.65</v>
      </c>
      <c r="K11527">
        <v>71.900000000000006</v>
      </c>
    </row>
    <row r="11528" spans="1:11" x14ac:dyDescent="0.3">
      <c r="A11528" t="s">
        <v>1001</v>
      </c>
      <c r="B11528" s="2">
        <v>46234</v>
      </c>
      <c r="C11528">
        <v>379777.47</v>
      </c>
      <c r="D11528">
        <v>1564.68</v>
      </c>
      <c r="E11528">
        <v>539.59</v>
      </c>
      <c r="F11528">
        <v>2679.87</v>
      </c>
      <c r="G11528">
        <v>835.74</v>
      </c>
      <c r="H11528">
        <v>375722.27</v>
      </c>
      <c r="I11528">
        <v>78.7</v>
      </c>
      <c r="J11528">
        <v>7.65</v>
      </c>
      <c r="K11528">
        <v>71.05</v>
      </c>
    </row>
    <row r="11529" spans="1:11" x14ac:dyDescent="0.3">
      <c r="A11529" t="s">
        <v>1001</v>
      </c>
      <c r="B11529" s="2">
        <v>46265</v>
      </c>
      <c r="C11529">
        <v>375722.27</v>
      </c>
      <c r="D11529">
        <v>1547.98</v>
      </c>
      <c r="E11529">
        <v>533.83000000000004</v>
      </c>
      <c r="F11529">
        <v>2651.26</v>
      </c>
      <c r="G11529">
        <v>826.82</v>
      </c>
      <c r="H11529">
        <v>371710.37</v>
      </c>
      <c r="I11529">
        <v>77.86</v>
      </c>
      <c r="J11529">
        <v>7.65</v>
      </c>
      <c r="K11529">
        <v>70.209999999999994</v>
      </c>
    </row>
    <row r="11530" spans="1:11" x14ac:dyDescent="0.3">
      <c r="A11530" t="s">
        <v>1001</v>
      </c>
      <c r="B11530" s="2">
        <v>46295</v>
      </c>
      <c r="C11530">
        <v>371710.37</v>
      </c>
      <c r="D11530">
        <v>1531.45</v>
      </c>
      <c r="E11530">
        <v>528.13</v>
      </c>
      <c r="F11530">
        <v>2622.95</v>
      </c>
      <c r="G11530">
        <v>817.99</v>
      </c>
      <c r="H11530">
        <v>367741.31</v>
      </c>
      <c r="I11530">
        <v>77.03</v>
      </c>
      <c r="J11530">
        <v>7.65</v>
      </c>
      <c r="K11530">
        <v>69.37</v>
      </c>
    </row>
    <row r="11531" spans="1:11" x14ac:dyDescent="0.3">
      <c r="A11531" t="s">
        <v>1001</v>
      </c>
      <c r="B11531" s="2">
        <v>46326</v>
      </c>
      <c r="C11531">
        <v>367741.31</v>
      </c>
      <c r="D11531">
        <v>1515.09</v>
      </c>
      <c r="E11531">
        <v>522.49</v>
      </c>
      <c r="F11531">
        <v>2594.94</v>
      </c>
      <c r="G11531">
        <v>809.25</v>
      </c>
      <c r="H11531">
        <v>363814.63</v>
      </c>
      <c r="I11531">
        <v>76.2</v>
      </c>
      <c r="J11531">
        <v>7.65</v>
      </c>
      <c r="K11531">
        <v>68.55</v>
      </c>
    </row>
    <row r="11532" spans="1:11" x14ac:dyDescent="0.3">
      <c r="A11532" t="s">
        <v>1001</v>
      </c>
      <c r="B11532" s="2">
        <v>46356</v>
      </c>
      <c r="C11532">
        <v>363814.63</v>
      </c>
      <c r="D11532">
        <v>1498.92</v>
      </c>
      <c r="E11532">
        <v>516.91</v>
      </c>
      <c r="F11532">
        <v>2567.23</v>
      </c>
      <c r="G11532">
        <v>800.61</v>
      </c>
      <c r="H11532">
        <v>359929.88</v>
      </c>
      <c r="I11532">
        <v>75.39</v>
      </c>
      <c r="J11532">
        <v>7.65</v>
      </c>
      <c r="K11532">
        <v>67.739999999999995</v>
      </c>
    </row>
    <row r="11533" spans="1:11" x14ac:dyDescent="0.3">
      <c r="A11533" t="s">
        <v>1001</v>
      </c>
      <c r="B11533" s="2">
        <v>46387</v>
      </c>
      <c r="C11533">
        <v>359929.88</v>
      </c>
      <c r="D11533">
        <v>1482.91</v>
      </c>
      <c r="E11533">
        <v>511.39</v>
      </c>
      <c r="F11533">
        <v>2539.8200000000002</v>
      </c>
      <c r="G11533">
        <v>792.06</v>
      </c>
      <c r="H11533">
        <v>356086.61</v>
      </c>
      <c r="I11533">
        <v>74.59</v>
      </c>
      <c r="J11533">
        <v>7.65</v>
      </c>
      <c r="K11533">
        <v>66.930000000000007</v>
      </c>
    </row>
    <row r="11534" spans="1:11" x14ac:dyDescent="0.3">
      <c r="A11534" t="s">
        <v>1002</v>
      </c>
      <c r="B11534" s="2">
        <v>46053</v>
      </c>
      <c r="C11534">
        <v>304592.61</v>
      </c>
      <c r="D11534">
        <v>1601.9</v>
      </c>
      <c r="E11534">
        <v>1241.3</v>
      </c>
      <c r="F11534">
        <v>2372.58</v>
      </c>
      <c r="G11534">
        <v>290.83999999999997</v>
      </c>
      <c r="H11534">
        <v>300687.89</v>
      </c>
      <c r="I11534">
        <v>75.66</v>
      </c>
      <c r="J11534">
        <v>7.44</v>
      </c>
      <c r="K11534">
        <v>68.23</v>
      </c>
    </row>
    <row r="11535" spans="1:11" x14ac:dyDescent="0.3">
      <c r="A11535" t="s">
        <v>1002</v>
      </c>
      <c r="B11535" s="2">
        <v>46081</v>
      </c>
      <c r="C11535">
        <v>300687.89</v>
      </c>
      <c r="D11535">
        <v>1581.37</v>
      </c>
      <c r="E11535">
        <v>1225.3900000000001</v>
      </c>
      <c r="F11535">
        <v>2342.16</v>
      </c>
      <c r="G11535">
        <v>287.11</v>
      </c>
      <c r="H11535">
        <v>296833.23</v>
      </c>
      <c r="I11535">
        <v>74.69</v>
      </c>
      <c r="J11535">
        <v>7.44</v>
      </c>
      <c r="K11535">
        <v>67.260000000000005</v>
      </c>
    </row>
    <row r="11536" spans="1:11" x14ac:dyDescent="0.3">
      <c r="A11536" t="s">
        <v>1002</v>
      </c>
      <c r="B11536" s="2">
        <v>46112</v>
      </c>
      <c r="C11536">
        <v>296833.23</v>
      </c>
      <c r="D11536">
        <v>1561.1</v>
      </c>
      <c r="E11536">
        <v>1209.68</v>
      </c>
      <c r="F11536">
        <v>2312.14</v>
      </c>
      <c r="G11536">
        <v>283.43</v>
      </c>
      <c r="H11536">
        <v>293027.98</v>
      </c>
      <c r="I11536">
        <v>73.73</v>
      </c>
      <c r="J11536">
        <v>7.44</v>
      </c>
      <c r="K11536">
        <v>66.3</v>
      </c>
    </row>
    <row r="11537" spans="1:11" x14ac:dyDescent="0.3">
      <c r="A11537" t="s">
        <v>1002</v>
      </c>
      <c r="B11537" s="2">
        <v>46142</v>
      </c>
      <c r="C11537">
        <v>293027.98</v>
      </c>
      <c r="D11537">
        <v>1541.08</v>
      </c>
      <c r="E11537">
        <v>1194.17</v>
      </c>
      <c r="F11537">
        <v>2282.5</v>
      </c>
      <c r="G11537">
        <v>279.8</v>
      </c>
      <c r="H11537">
        <v>289271.52</v>
      </c>
      <c r="I11537">
        <v>72.790000000000006</v>
      </c>
      <c r="J11537">
        <v>7.44</v>
      </c>
      <c r="K11537">
        <v>65.349999999999994</v>
      </c>
    </row>
    <row r="11538" spans="1:11" x14ac:dyDescent="0.3">
      <c r="A11538" t="s">
        <v>1002</v>
      </c>
      <c r="B11538" s="2">
        <v>46173</v>
      </c>
      <c r="C11538">
        <v>289271.52</v>
      </c>
      <c r="D11538">
        <v>1521.33</v>
      </c>
      <c r="E11538">
        <v>1178.8599999999999</v>
      </c>
      <c r="F11538">
        <v>2253.2399999999998</v>
      </c>
      <c r="G11538">
        <v>276.20999999999998</v>
      </c>
      <c r="H11538">
        <v>285563.21000000002</v>
      </c>
      <c r="I11538">
        <v>71.849999999999994</v>
      </c>
      <c r="J11538">
        <v>7.44</v>
      </c>
      <c r="K11538">
        <v>64.42</v>
      </c>
    </row>
    <row r="11539" spans="1:11" x14ac:dyDescent="0.3">
      <c r="A11539" t="s">
        <v>1002</v>
      </c>
      <c r="B11539" s="2">
        <v>46203</v>
      </c>
      <c r="C11539">
        <v>285563.21000000002</v>
      </c>
      <c r="D11539">
        <v>1501.82</v>
      </c>
      <c r="E11539">
        <v>1163.75</v>
      </c>
      <c r="F11539">
        <v>2224.35</v>
      </c>
      <c r="G11539">
        <v>272.67</v>
      </c>
      <c r="H11539">
        <v>281902.44</v>
      </c>
      <c r="I11539">
        <v>70.930000000000007</v>
      </c>
      <c r="J11539">
        <v>7.44</v>
      </c>
      <c r="K11539">
        <v>63.5</v>
      </c>
    </row>
    <row r="11540" spans="1:11" x14ac:dyDescent="0.3">
      <c r="A11540" t="s">
        <v>1002</v>
      </c>
      <c r="B11540" s="2">
        <v>46234</v>
      </c>
      <c r="C11540">
        <v>281902.44</v>
      </c>
      <c r="D11540">
        <v>1482.57</v>
      </c>
      <c r="E11540">
        <v>1148.83</v>
      </c>
      <c r="F11540">
        <v>2195.83</v>
      </c>
      <c r="G11540">
        <v>269.17</v>
      </c>
      <c r="H11540">
        <v>278288.59999999998</v>
      </c>
      <c r="I11540">
        <v>70.02</v>
      </c>
      <c r="J11540">
        <v>7.44</v>
      </c>
      <c r="K11540">
        <v>62.59</v>
      </c>
    </row>
    <row r="11541" spans="1:11" x14ac:dyDescent="0.3">
      <c r="A11541" t="s">
        <v>1002</v>
      </c>
      <c r="B11541" s="2">
        <v>46265</v>
      </c>
      <c r="C11541">
        <v>278288.59999999998</v>
      </c>
      <c r="D11541">
        <v>1463.57</v>
      </c>
      <c r="E11541">
        <v>1134.1099999999999</v>
      </c>
      <c r="F11541">
        <v>2167.69</v>
      </c>
      <c r="G11541">
        <v>265.72000000000003</v>
      </c>
      <c r="H11541">
        <v>274721.08</v>
      </c>
      <c r="I11541">
        <v>69.13</v>
      </c>
      <c r="J11541">
        <v>7.44</v>
      </c>
      <c r="K11541">
        <v>61.69</v>
      </c>
    </row>
    <row r="11542" spans="1:11" x14ac:dyDescent="0.3">
      <c r="A11542" t="s">
        <v>1002</v>
      </c>
      <c r="B11542" s="2">
        <v>46295</v>
      </c>
      <c r="C11542">
        <v>274721.08</v>
      </c>
      <c r="D11542">
        <v>1444.8</v>
      </c>
      <c r="E11542">
        <v>1119.57</v>
      </c>
      <c r="F11542">
        <v>2139.9</v>
      </c>
      <c r="G11542">
        <v>262.32</v>
      </c>
      <c r="H11542">
        <v>271199.3</v>
      </c>
      <c r="I11542">
        <v>68.239999999999995</v>
      </c>
      <c r="J11542">
        <v>7.44</v>
      </c>
      <c r="K11542">
        <v>60.81</v>
      </c>
    </row>
    <row r="11543" spans="1:11" x14ac:dyDescent="0.3">
      <c r="A11543" t="s">
        <v>1002</v>
      </c>
      <c r="B11543" s="2">
        <v>46326</v>
      </c>
      <c r="C11543">
        <v>271199.3</v>
      </c>
      <c r="D11543">
        <v>1426.28</v>
      </c>
      <c r="E11543">
        <v>1105.22</v>
      </c>
      <c r="F11543">
        <v>2112.46</v>
      </c>
      <c r="G11543">
        <v>258.95</v>
      </c>
      <c r="H11543">
        <v>267722.67</v>
      </c>
      <c r="I11543">
        <v>67.37</v>
      </c>
      <c r="J11543">
        <v>7.44</v>
      </c>
      <c r="K11543">
        <v>59.93</v>
      </c>
    </row>
    <row r="11544" spans="1:11" x14ac:dyDescent="0.3">
      <c r="A11544" t="s">
        <v>1002</v>
      </c>
      <c r="B11544" s="2">
        <v>46356</v>
      </c>
      <c r="C11544">
        <v>267722.67</v>
      </c>
      <c r="D11544">
        <v>1408</v>
      </c>
      <c r="E11544">
        <v>1091.05</v>
      </c>
      <c r="F11544">
        <v>2085.38</v>
      </c>
      <c r="G11544">
        <v>255.63</v>
      </c>
      <c r="H11544">
        <v>264290.59999999998</v>
      </c>
      <c r="I11544">
        <v>66.5</v>
      </c>
      <c r="J11544">
        <v>7.44</v>
      </c>
      <c r="K11544">
        <v>59.07</v>
      </c>
    </row>
    <row r="11545" spans="1:11" x14ac:dyDescent="0.3">
      <c r="A11545" t="s">
        <v>1002</v>
      </c>
      <c r="B11545" s="2">
        <v>46387</v>
      </c>
      <c r="C11545">
        <v>264290.59999999998</v>
      </c>
      <c r="D11545">
        <v>1389.95</v>
      </c>
      <c r="E11545">
        <v>1077.06</v>
      </c>
      <c r="F11545">
        <v>2058.65</v>
      </c>
      <c r="G11545">
        <v>252.36</v>
      </c>
      <c r="H11545">
        <v>260902.54</v>
      </c>
      <c r="I11545">
        <v>65.650000000000006</v>
      </c>
      <c r="J11545">
        <v>7.44</v>
      </c>
      <c r="K11545">
        <v>58.21</v>
      </c>
    </row>
    <row r="11546" spans="1:11" x14ac:dyDescent="0.3">
      <c r="A11546" t="s">
        <v>1003</v>
      </c>
      <c r="B11546" s="2">
        <v>46053</v>
      </c>
      <c r="C11546">
        <v>156064.23000000001</v>
      </c>
      <c r="D11546">
        <v>734.67</v>
      </c>
      <c r="E11546">
        <v>189.93</v>
      </c>
      <c r="F11546">
        <v>2043.12</v>
      </c>
      <c r="G11546">
        <v>490.24</v>
      </c>
      <c r="H11546">
        <v>153340.94</v>
      </c>
      <c r="I11546">
        <v>32.229999999999997</v>
      </c>
      <c r="J11546">
        <v>16.510000000000002</v>
      </c>
      <c r="K11546">
        <v>15.72</v>
      </c>
    </row>
    <row r="11547" spans="1:11" x14ac:dyDescent="0.3">
      <c r="A11547" t="s">
        <v>1003</v>
      </c>
      <c r="B11547" s="2">
        <v>46081</v>
      </c>
      <c r="C11547">
        <v>153340.94</v>
      </c>
      <c r="D11547">
        <v>721.85</v>
      </c>
      <c r="E11547">
        <v>186.62</v>
      </c>
      <c r="F11547">
        <v>2007.47</v>
      </c>
      <c r="G11547">
        <v>481.69</v>
      </c>
      <c r="H11547">
        <v>150665.16</v>
      </c>
      <c r="I11547">
        <v>31.67</v>
      </c>
      <c r="J11547">
        <v>16.510000000000002</v>
      </c>
      <c r="K11547">
        <v>15.16</v>
      </c>
    </row>
    <row r="11548" spans="1:11" x14ac:dyDescent="0.3">
      <c r="A11548" t="s">
        <v>1003</v>
      </c>
      <c r="B11548" s="2">
        <v>46112</v>
      </c>
      <c r="C11548">
        <v>150665.16</v>
      </c>
      <c r="D11548">
        <v>709.26</v>
      </c>
      <c r="E11548">
        <v>183.36</v>
      </c>
      <c r="F11548">
        <v>1972.44</v>
      </c>
      <c r="G11548">
        <v>473.28</v>
      </c>
      <c r="H11548">
        <v>148036.07999999999</v>
      </c>
      <c r="I11548">
        <v>31.11</v>
      </c>
      <c r="J11548">
        <v>16.510000000000002</v>
      </c>
      <c r="K11548">
        <v>14.61</v>
      </c>
    </row>
    <row r="11549" spans="1:11" x14ac:dyDescent="0.3">
      <c r="A11549" t="s">
        <v>1003</v>
      </c>
      <c r="B11549" s="2">
        <v>46142</v>
      </c>
      <c r="C11549">
        <v>148036.07999999999</v>
      </c>
      <c r="D11549">
        <v>696.88</v>
      </c>
      <c r="E11549">
        <v>180.16</v>
      </c>
      <c r="F11549">
        <v>1938.02</v>
      </c>
      <c r="G11549">
        <v>465.02</v>
      </c>
      <c r="H11549">
        <v>145452.88</v>
      </c>
      <c r="I11549">
        <v>30.57</v>
      </c>
      <c r="J11549">
        <v>16.510000000000002</v>
      </c>
      <c r="K11549">
        <v>14.06</v>
      </c>
    </row>
    <row r="11550" spans="1:11" x14ac:dyDescent="0.3">
      <c r="A11550" t="s">
        <v>1003</v>
      </c>
      <c r="B11550" s="2">
        <v>46173</v>
      </c>
      <c r="C11550">
        <v>145452.88</v>
      </c>
      <c r="D11550">
        <v>684.72</v>
      </c>
      <c r="E11550">
        <v>177.02</v>
      </c>
      <c r="F11550">
        <v>1904.2</v>
      </c>
      <c r="G11550">
        <v>456.91</v>
      </c>
      <c r="H11550">
        <v>142914.75</v>
      </c>
      <c r="I11550">
        <v>30.04</v>
      </c>
      <c r="J11550">
        <v>16.510000000000002</v>
      </c>
      <c r="K11550">
        <v>13.53</v>
      </c>
    </row>
    <row r="11551" spans="1:11" x14ac:dyDescent="0.3">
      <c r="A11551" t="s">
        <v>1003</v>
      </c>
      <c r="B11551" s="2">
        <v>46203</v>
      </c>
      <c r="C11551">
        <v>142914.75</v>
      </c>
      <c r="D11551">
        <v>672.77</v>
      </c>
      <c r="E11551">
        <v>173.93</v>
      </c>
      <c r="F11551">
        <v>1870.97</v>
      </c>
      <c r="G11551">
        <v>448.94</v>
      </c>
      <c r="H11551">
        <v>140420.91</v>
      </c>
      <c r="I11551">
        <v>29.51</v>
      </c>
      <c r="J11551">
        <v>16.510000000000002</v>
      </c>
      <c r="K11551">
        <v>13.01</v>
      </c>
    </row>
    <row r="11552" spans="1:11" x14ac:dyDescent="0.3">
      <c r="A11552" t="s">
        <v>1003</v>
      </c>
      <c r="B11552" s="2">
        <v>46234</v>
      </c>
      <c r="C11552">
        <v>140420.91</v>
      </c>
      <c r="D11552">
        <v>661.03</v>
      </c>
      <c r="E11552">
        <v>170.89</v>
      </c>
      <c r="F11552">
        <v>1838.33</v>
      </c>
      <c r="G11552">
        <v>441.1</v>
      </c>
      <c r="H11552">
        <v>137970.59</v>
      </c>
      <c r="I11552">
        <v>29</v>
      </c>
      <c r="J11552">
        <v>16.510000000000002</v>
      </c>
      <c r="K11552">
        <v>12.49</v>
      </c>
    </row>
    <row r="11553" spans="1:11" x14ac:dyDescent="0.3">
      <c r="A11553" t="s">
        <v>1003</v>
      </c>
      <c r="B11553" s="2">
        <v>46265</v>
      </c>
      <c r="C11553">
        <v>137970.59</v>
      </c>
      <c r="D11553">
        <v>649.5</v>
      </c>
      <c r="E11553">
        <v>167.91</v>
      </c>
      <c r="F11553">
        <v>1806.25</v>
      </c>
      <c r="G11553">
        <v>433.4</v>
      </c>
      <c r="H11553">
        <v>135563.03</v>
      </c>
      <c r="I11553">
        <v>28.49</v>
      </c>
      <c r="J11553">
        <v>16.510000000000002</v>
      </c>
      <c r="K11553">
        <v>11.99</v>
      </c>
    </row>
    <row r="11554" spans="1:11" x14ac:dyDescent="0.3">
      <c r="A11554" t="s">
        <v>1003</v>
      </c>
      <c r="B11554" s="2">
        <v>46295</v>
      </c>
      <c r="C11554">
        <v>135563.03</v>
      </c>
      <c r="D11554">
        <v>638.16</v>
      </c>
      <c r="E11554">
        <v>164.98</v>
      </c>
      <c r="F11554">
        <v>1774.73</v>
      </c>
      <c r="G11554">
        <v>425.84</v>
      </c>
      <c r="H11554">
        <v>133197.48000000001</v>
      </c>
      <c r="I11554">
        <v>28</v>
      </c>
      <c r="J11554">
        <v>16.510000000000002</v>
      </c>
      <c r="K11554">
        <v>11.49</v>
      </c>
    </row>
    <row r="11555" spans="1:11" x14ac:dyDescent="0.3">
      <c r="A11555" t="s">
        <v>1003</v>
      </c>
      <c r="B11555" s="2">
        <v>46326</v>
      </c>
      <c r="C11555">
        <v>133197.48000000001</v>
      </c>
      <c r="D11555">
        <v>627.03</v>
      </c>
      <c r="E11555">
        <v>162.1</v>
      </c>
      <c r="F11555">
        <v>1743.76</v>
      </c>
      <c r="G11555">
        <v>418.41</v>
      </c>
      <c r="H11555">
        <v>130873.21</v>
      </c>
      <c r="I11555">
        <v>27.51</v>
      </c>
      <c r="J11555">
        <v>16.510000000000002</v>
      </c>
      <c r="K11555">
        <v>11</v>
      </c>
    </row>
    <row r="11556" spans="1:11" x14ac:dyDescent="0.3">
      <c r="A11556" t="s">
        <v>1003</v>
      </c>
      <c r="B11556" s="2">
        <v>46356</v>
      </c>
      <c r="C11556">
        <v>130873.21</v>
      </c>
      <c r="D11556">
        <v>616.09</v>
      </c>
      <c r="E11556">
        <v>159.27000000000001</v>
      </c>
      <c r="F11556">
        <v>1713.33</v>
      </c>
      <c r="G11556">
        <v>411.11</v>
      </c>
      <c r="H11556">
        <v>128589.49</v>
      </c>
      <c r="I11556">
        <v>27.03</v>
      </c>
      <c r="J11556">
        <v>16.510000000000002</v>
      </c>
      <c r="K11556">
        <v>10.52</v>
      </c>
    </row>
    <row r="11557" spans="1:11" x14ac:dyDescent="0.3">
      <c r="A11557" t="s">
        <v>1003</v>
      </c>
      <c r="B11557" s="2">
        <v>46387</v>
      </c>
      <c r="C11557">
        <v>128589.49</v>
      </c>
      <c r="D11557">
        <v>605.34</v>
      </c>
      <c r="E11557">
        <v>156.49</v>
      </c>
      <c r="F11557">
        <v>1683.43</v>
      </c>
      <c r="G11557">
        <v>403.94</v>
      </c>
      <c r="H11557">
        <v>126345.63</v>
      </c>
      <c r="I11557">
        <v>26.56</v>
      </c>
      <c r="J11557">
        <v>16.510000000000002</v>
      </c>
      <c r="K11557">
        <v>10.050000000000001</v>
      </c>
    </row>
    <row r="11558" spans="1:11" x14ac:dyDescent="0.3">
      <c r="A11558" t="s">
        <v>1004</v>
      </c>
      <c r="B11558" s="2">
        <v>46053</v>
      </c>
      <c r="C11558">
        <v>382315.49</v>
      </c>
      <c r="D11558">
        <v>2199.59</v>
      </c>
      <c r="E11558">
        <v>437.88</v>
      </c>
      <c r="F11558">
        <v>2260.06</v>
      </c>
      <c r="G11558">
        <v>766.1</v>
      </c>
      <c r="H11558">
        <v>378851.45</v>
      </c>
      <c r="I11558">
        <v>79.290000000000006</v>
      </c>
      <c r="J11558">
        <v>11.64</v>
      </c>
      <c r="K11558">
        <v>67.650000000000006</v>
      </c>
    </row>
    <row r="11559" spans="1:11" x14ac:dyDescent="0.3">
      <c r="A11559" t="s">
        <v>1004</v>
      </c>
      <c r="B11559" s="2">
        <v>46081</v>
      </c>
      <c r="C11559">
        <v>378851.45</v>
      </c>
      <c r="D11559">
        <v>2179.66</v>
      </c>
      <c r="E11559">
        <v>433.91</v>
      </c>
      <c r="F11559">
        <v>2239.58</v>
      </c>
      <c r="G11559">
        <v>759.16</v>
      </c>
      <c r="H11559">
        <v>375418.8</v>
      </c>
      <c r="I11559">
        <v>78.569999999999993</v>
      </c>
      <c r="J11559">
        <v>11.64</v>
      </c>
      <c r="K11559">
        <v>66.930000000000007</v>
      </c>
    </row>
    <row r="11560" spans="1:11" x14ac:dyDescent="0.3">
      <c r="A11560" t="s">
        <v>1004</v>
      </c>
      <c r="B11560" s="2">
        <v>46112</v>
      </c>
      <c r="C11560">
        <v>375418.8</v>
      </c>
      <c r="D11560">
        <v>2159.91</v>
      </c>
      <c r="E11560">
        <v>429.98</v>
      </c>
      <c r="F11560">
        <v>2219.29</v>
      </c>
      <c r="G11560">
        <v>752.28</v>
      </c>
      <c r="H11560">
        <v>372017.25</v>
      </c>
      <c r="I11560">
        <v>77.86</v>
      </c>
      <c r="J11560">
        <v>11.64</v>
      </c>
      <c r="K11560">
        <v>66.22</v>
      </c>
    </row>
    <row r="11561" spans="1:11" x14ac:dyDescent="0.3">
      <c r="A11561" t="s">
        <v>1004</v>
      </c>
      <c r="B11561" s="2">
        <v>46142</v>
      </c>
      <c r="C11561">
        <v>372017.25</v>
      </c>
      <c r="D11561">
        <v>2140.34</v>
      </c>
      <c r="E11561">
        <v>426.08</v>
      </c>
      <c r="F11561">
        <v>2199.1799999999998</v>
      </c>
      <c r="G11561">
        <v>745.46</v>
      </c>
      <c r="H11561">
        <v>368646.52</v>
      </c>
      <c r="I11561">
        <v>77.150000000000006</v>
      </c>
      <c r="J11561">
        <v>11.64</v>
      </c>
      <c r="K11561">
        <v>65.510000000000005</v>
      </c>
    </row>
    <row r="11562" spans="1:11" x14ac:dyDescent="0.3">
      <c r="A11562" t="s">
        <v>1004</v>
      </c>
      <c r="B11562" s="2">
        <v>46173</v>
      </c>
      <c r="C11562">
        <v>368646.52</v>
      </c>
      <c r="D11562">
        <v>2120.9499999999998</v>
      </c>
      <c r="E11562">
        <v>422.22</v>
      </c>
      <c r="F11562">
        <v>2179.2600000000002</v>
      </c>
      <c r="G11562">
        <v>738.71</v>
      </c>
      <c r="H11562">
        <v>365306.33</v>
      </c>
      <c r="I11562">
        <v>76.45</v>
      </c>
      <c r="J11562">
        <v>11.64</v>
      </c>
      <c r="K11562">
        <v>64.819999999999993</v>
      </c>
    </row>
    <row r="11563" spans="1:11" x14ac:dyDescent="0.3">
      <c r="A11563" t="s">
        <v>1004</v>
      </c>
      <c r="B11563" s="2">
        <v>46203</v>
      </c>
      <c r="C11563">
        <v>365306.33</v>
      </c>
      <c r="D11563">
        <v>2101.73</v>
      </c>
      <c r="E11563">
        <v>418.4</v>
      </c>
      <c r="F11563">
        <v>2159.5100000000002</v>
      </c>
      <c r="G11563">
        <v>732.02</v>
      </c>
      <c r="H11563">
        <v>361996.41</v>
      </c>
      <c r="I11563">
        <v>75.760000000000005</v>
      </c>
      <c r="J11563">
        <v>11.64</v>
      </c>
      <c r="K11563">
        <v>64.12</v>
      </c>
    </row>
    <row r="11564" spans="1:11" x14ac:dyDescent="0.3">
      <c r="A11564" t="s">
        <v>1004</v>
      </c>
      <c r="B11564" s="2">
        <v>46234</v>
      </c>
      <c r="C11564">
        <v>361996.41</v>
      </c>
      <c r="D11564">
        <v>2082.69</v>
      </c>
      <c r="E11564">
        <v>414.61</v>
      </c>
      <c r="F11564">
        <v>2139.94</v>
      </c>
      <c r="G11564">
        <v>725.38</v>
      </c>
      <c r="H11564">
        <v>358716.47</v>
      </c>
      <c r="I11564">
        <v>75.069999999999993</v>
      </c>
      <c r="J11564">
        <v>11.64</v>
      </c>
      <c r="K11564">
        <v>63.44</v>
      </c>
    </row>
    <row r="11565" spans="1:11" x14ac:dyDescent="0.3">
      <c r="A11565" t="s">
        <v>1004</v>
      </c>
      <c r="B11565" s="2">
        <v>46265</v>
      </c>
      <c r="C11565">
        <v>358716.47</v>
      </c>
      <c r="D11565">
        <v>2063.8200000000002</v>
      </c>
      <c r="E11565">
        <v>410.85</v>
      </c>
      <c r="F11565">
        <v>2120.5500000000002</v>
      </c>
      <c r="G11565">
        <v>718.81</v>
      </c>
      <c r="H11565">
        <v>355466.26</v>
      </c>
      <c r="I11565">
        <v>74.39</v>
      </c>
      <c r="J11565">
        <v>11.64</v>
      </c>
      <c r="K11565">
        <v>62.76</v>
      </c>
    </row>
    <row r="11566" spans="1:11" x14ac:dyDescent="0.3">
      <c r="A11566" t="s">
        <v>1004</v>
      </c>
      <c r="B11566" s="2">
        <v>46295</v>
      </c>
      <c r="C11566">
        <v>355466.26</v>
      </c>
      <c r="D11566">
        <v>2045.12</v>
      </c>
      <c r="E11566">
        <v>407.13</v>
      </c>
      <c r="F11566">
        <v>2101.34</v>
      </c>
      <c r="G11566">
        <v>712.3</v>
      </c>
      <c r="H11566">
        <v>352245.49</v>
      </c>
      <c r="I11566">
        <v>73.72</v>
      </c>
      <c r="J11566">
        <v>11.64</v>
      </c>
      <c r="K11566">
        <v>62.08</v>
      </c>
    </row>
    <row r="11567" spans="1:11" x14ac:dyDescent="0.3">
      <c r="A11567" t="s">
        <v>1004</v>
      </c>
      <c r="B11567" s="2">
        <v>46326</v>
      </c>
      <c r="C11567">
        <v>352245.49</v>
      </c>
      <c r="D11567">
        <v>2026.59</v>
      </c>
      <c r="E11567">
        <v>403.44</v>
      </c>
      <c r="F11567">
        <v>2082.3000000000002</v>
      </c>
      <c r="G11567">
        <v>705.85</v>
      </c>
      <c r="H11567">
        <v>349053.91</v>
      </c>
      <c r="I11567">
        <v>73.05</v>
      </c>
      <c r="J11567">
        <v>11.64</v>
      </c>
      <c r="K11567">
        <v>61.41</v>
      </c>
    </row>
    <row r="11568" spans="1:11" x14ac:dyDescent="0.3">
      <c r="A11568" t="s">
        <v>1004</v>
      </c>
      <c r="B11568" s="2">
        <v>46356</v>
      </c>
      <c r="C11568">
        <v>349053.91</v>
      </c>
      <c r="D11568">
        <v>2008.22</v>
      </c>
      <c r="E11568">
        <v>399.78</v>
      </c>
      <c r="F11568">
        <v>2063.4299999999998</v>
      </c>
      <c r="G11568">
        <v>699.45</v>
      </c>
      <c r="H11568">
        <v>345891.24</v>
      </c>
      <c r="I11568">
        <v>72.39</v>
      </c>
      <c r="J11568">
        <v>11.64</v>
      </c>
      <c r="K11568">
        <v>60.75</v>
      </c>
    </row>
    <row r="11569" spans="1:11" x14ac:dyDescent="0.3">
      <c r="A11569" t="s">
        <v>1004</v>
      </c>
      <c r="B11569" s="2">
        <v>46387</v>
      </c>
      <c r="C11569">
        <v>345891.24</v>
      </c>
      <c r="D11569">
        <v>1990.03</v>
      </c>
      <c r="E11569">
        <v>396.16</v>
      </c>
      <c r="F11569">
        <v>2044.74</v>
      </c>
      <c r="G11569">
        <v>693.11</v>
      </c>
      <c r="H11569">
        <v>342757.23</v>
      </c>
      <c r="I11569">
        <v>71.73</v>
      </c>
      <c r="J11569">
        <v>11.64</v>
      </c>
      <c r="K11569">
        <v>60.1</v>
      </c>
    </row>
    <row r="11570" spans="1:11" x14ac:dyDescent="0.3">
      <c r="A11570" t="s">
        <v>1005</v>
      </c>
      <c r="B11570" s="2">
        <v>46053</v>
      </c>
      <c r="C11570">
        <v>134154.09</v>
      </c>
      <c r="D11570">
        <v>681.5</v>
      </c>
      <c r="E11570">
        <v>178.85</v>
      </c>
      <c r="F11570">
        <v>1324.89</v>
      </c>
      <c r="G11570">
        <v>290.48</v>
      </c>
      <c r="H11570">
        <v>132359.87</v>
      </c>
      <c r="I11570">
        <v>30.54</v>
      </c>
      <c r="J11570">
        <v>5.13</v>
      </c>
      <c r="K11570">
        <v>25.41</v>
      </c>
    </row>
    <row r="11571" spans="1:11" x14ac:dyDescent="0.3">
      <c r="A11571" t="s">
        <v>1005</v>
      </c>
      <c r="B11571" s="2">
        <v>46081</v>
      </c>
      <c r="C11571">
        <v>132359.87</v>
      </c>
      <c r="D11571">
        <v>672.39</v>
      </c>
      <c r="E11571">
        <v>176.45</v>
      </c>
      <c r="F11571">
        <v>1307.17</v>
      </c>
      <c r="G11571">
        <v>286.60000000000002</v>
      </c>
      <c r="H11571">
        <v>130589.65</v>
      </c>
      <c r="I11571">
        <v>30.13</v>
      </c>
      <c r="J11571">
        <v>5.13</v>
      </c>
      <c r="K11571">
        <v>25</v>
      </c>
    </row>
    <row r="11572" spans="1:11" x14ac:dyDescent="0.3">
      <c r="A11572" t="s">
        <v>1005</v>
      </c>
      <c r="B11572" s="2">
        <v>46112</v>
      </c>
      <c r="C11572">
        <v>130589.65</v>
      </c>
      <c r="D11572">
        <v>663.4</v>
      </c>
      <c r="E11572">
        <v>174.09</v>
      </c>
      <c r="F11572">
        <v>1289.69</v>
      </c>
      <c r="G11572">
        <v>282.76</v>
      </c>
      <c r="H11572">
        <v>128843.1</v>
      </c>
      <c r="I11572">
        <v>29.73</v>
      </c>
      <c r="J11572">
        <v>5.13</v>
      </c>
      <c r="K11572">
        <v>24.6</v>
      </c>
    </row>
    <row r="11573" spans="1:11" x14ac:dyDescent="0.3">
      <c r="A11573" t="s">
        <v>1005</v>
      </c>
      <c r="B11573" s="2">
        <v>46142</v>
      </c>
      <c r="C11573">
        <v>128843.1</v>
      </c>
      <c r="D11573">
        <v>654.52</v>
      </c>
      <c r="E11573">
        <v>171.77</v>
      </c>
      <c r="F11573">
        <v>1272.44</v>
      </c>
      <c r="G11573">
        <v>278.98</v>
      </c>
      <c r="H11573">
        <v>127119.91</v>
      </c>
      <c r="I11573">
        <v>29.33</v>
      </c>
      <c r="J11573">
        <v>5.13</v>
      </c>
      <c r="K11573">
        <v>24.2</v>
      </c>
    </row>
    <row r="11574" spans="1:11" x14ac:dyDescent="0.3">
      <c r="A11574" t="s">
        <v>1005</v>
      </c>
      <c r="B11574" s="2">
        <v>46173</v>
      </c>
      <c r="C11574">
        <v>127119.91</v>
      </c>
      <c r="D11574">
        <v>645.77</v>
      </c>
      <c r="E11574">
        <v>169.47</v>
      </c>
      <c r="F11574">
        <v>1255.42</v>
      </c>
      <c r="G11574">
        <v>275.25</v>
      </c>
      <c r="H11574">
        <v>125419.77</v>
      </c>
      <c r="I11574">
        <v>28.94</v>
      </c>
      <c r="J11574">
        <v>5.13</v>
      </c>
      <c r="K11574">
        <v>23.81</v>
      </c>
    </row>
    <row r="11575" spans="1:11" x14ac:dyDescent="0.3">
      <c r="A11575" t="s">
        <v>1005</v>
      </c>
      <c r="B11575" s="2">
        <v>46203</v>
      </c>
      <c r="C11575">
        <v>125419.77</v>
      </c>
      <c r="D11575">
        <v>637.13</v>
      </c>
      <c r="E11575">
        <v>167.2</v>
      </c>
      <c r="F11575">
        <v>1238.6300000000001</v>
      </c>
      <c r="G11575">
        <v>271.57</v>
      </c>
      <c r="H11575">
        <v>123742.37</v>
      </c>
      <c r="I11575">
        <v>28.55</v>
      </c>
      <c r="J11575">
        <v>5.13</v>
      </c>
      <c r="K11575">
        <v>23.42</v>
      </c>
    </row>
    <row r="11576" spans="1:11" x14ac:dyDescent="0.3">
      <c r="A11576" t="s">
        <v>1005</v>
      </c>
      <c r="B11576" s="2">
        <v>46234</v>
      </c>
      <c r="C11576">
        <v>123742.37</v>
      </c>
      <c r="D11576">
        <v>628.61</v>
      </c>
      <c r="E11576">
        <v>164.97</v>
      </c>
      <c r="F11576">
        <v>1222.07</v>
      </c>
      <c r="G11576">
        <v>267.94</v>
      </c>
      <c r="H11576">
        <v>122087.4</v>
      </c>
      <c r="I11576">
        <v>28.17</v>
      </c>
      <c r="J11576">
        <v>5.13</v>
      </c>
      <c r="K11576">
        <v>23.04</v>
      </c>
    </row>
    <row r="11577" spans="1:11" x14ac:dyDescent="0.3">
      <c r="A11577" t="s">
        <v>1005</v>
      </c>
      <c r="B11577" s="2">
        <v>46265</v>
      </c>
      <c r="C11577">
        <v>122087.4</v>
      </c>
      <c r="D11577">
        <v>620.20000000000005</v>
      </c>
      <c r="E11577">
        <v>162.76</v>
      </c>
      <c r="F11577">
        <v>1205.72</v>
      </c>
      <c r="G11577">
        <v>264.35000000000002</v>
      </c>
      <c r="H11577">
        <v>120454.56</v>
      </c>
      <c r="I11577">
        <v>27.79</v>
      </c>
      <c r="J11577">
        <v>5.13</v>
      </c>
      <c r="K11577">
        <v>22.66</v>
      </c>
    </row>
    <row r="11578" spans="1:11" x14ac:dyDescent="0.3">
      <c r="A11578" t="s">
        <v>1005</v>
      </c>
      <c r="B11578" s="2">
        <v>46295</v>
      </c>
      <c r="C11578">
        <v>120454.56</v>
      </c>
      <c r="D11578">
        <v>611.91</v>
      </c>
      <c r="E11578">
        <v>160.58000000000001</v>
      </c>
      <c r="F11578">
        <v>1189.5999999999999</v>
      </c>
      <c r="G11578">
        <v>260.82</v>
      </c>
      <c r="H11578">
        <v>118843.57</v>
      </c>
      <c r="I11578">
        <v>27.42</v>
      </c>
      <c r="J11578">
        <v>5.13</v>
      </c>
      <c r="K11578">
        <v>22.29</v>
      </c>
    </row>
    <row r="11579" spans="1:11" x14ac:dyDescent="0.3">
      <c r="A11579" t="s">
        <v>1005</v>
      </c>
      <c r="B11579" s="2">
        <v>46326</v>
      </c>
      <c r="C11579">
        <v>118843.57</v>
      </c>
      <c r="D11579">
        <v>603.73</v>
      </c>
      <c r="E11579">
        <v>158.43</v>
      </c>
      <c r="F11579">
        <v>1173.69</v>
      </c>
      <c r="G11579">
        <v>257.33</v>
      </c>
      <c r="H11579">
        <v>117254.12</v>
      </c>
      <c r="I11579">
        <v>27.05</v>
      </c>
      <c r="J11579">
        <v>5.13</v>
      </c>
      <c r="K11579">
        <v>21.92</v>
      </c>
    </row>
    <row r="11580" spans="1:11" x14ac:dyDescent="0.3">
      <c r="A11580" t="s">
        <v>1005</v>
      </c>
      <c r="B11580" s="2">
        <v>46356</v>
      </c>
      <c r="C11580">
        <v>117254.12</v>
      </c>
      <c r="D11580">
        <v>595.65</v>
      </c>
      <c r="E11580">
        <v>156.32</v>
      </c>
      <c r="F11580">
        <v>1157.99</v>
      </c>
      <c r="G11580">
        <v>253.89</v>
      </c>
      <c r="H11580">
        <v>115685.92</v>
      </c>
      <c r="I11580">
        <v>26.69</v>
      </c>
      <c r="J11580">
        <v>5.13</v>
      </c>
      <c r="K11580">
        <v>21.56</v>
      </c>
    </row>
    <row r="11581" spans="1:11" x14ac:dyDescent="0.3">
      <c r="A11581" t="s">
        <v>1005</v>
      </c>
      <c r="B11581" s="2">
        <v>46387</v>
      </c>
      <c r="C11581">
        <v>115685.92</v>
      </c>
      <c r="D11581">
        <v>587.67999999999995</v>
      </c>
      <c r="E11581">
        <v>154.22999999999999</v>
      </c>
      <c r="F11581">
        <v>1142.5</v>
      </c>
      <c r="G11581">
        <v>250.49</v>
      </c>
      <c r="H11581">
        <v>114138.7</v>
      </c>
      <c r="I11581">
        <v>26.33</v>
      </c>
      <c r="J11581">
        <v>5.13</v>
      </c>
      <c r="K11581">
        <v>21.2</v>
      </c>
    </row>
    <row r="11582" spans="1:11" x14ac:dyDescent="0.3">
      <c r="A11582" t="s">
        <v>1006</v>
      </c>
      <c r="B11582" s="2">
        <v>46053</v>
      </c>
      <c r="C11582">
        <v>516540.01</v>
      </c>
      <c r="D11582">
        <v>2726.9</v>
      </c>
      <c r="E11582">
        <v>553.36</v>
      </c>
      <c r="F11582">
        <v>5099.1400000000003</v>
      </c>
      <c r="G11582">
        <v>1209.0999999999999</v>
      </c>
      <c r="H11582">
        <v>509678.41</v>
      </c>
      <c r="I11582">
        <v>106.9</v>
      </c>
      <c r="J11582">
        <v>6.01</v>
      </c>
      <c r="K11582">
        <v>100.88</v>
      </c>
    </row>
    <row r="11583" spans="1:11" x14ac:dyDescent="0.3">
      <c r="A11583" t="s">
        <v>1006</v>
      </c>
      <c r="B11583" s="2">
        <v>46081</v>
      </c>
      <c r="C11583">
        <v>509678.41</v>
      </c>
      <c r="D11583">
        <v>2690.68</v>
      </c>
      <c r="E11583">
        <v>546.01</v>
      </c>
      <c r="F11583">
        <v>5031.3999999999996</v>
      </c>
      <c r="G11583">
        <v>1193.04</v>
      </c>
      <c r="H11583">
        <v>502907.95</v>
      </c>
      <c r="I11583">
        <v>105.48</v>
      </c>
      <c r="J11583">
        <v>6.01</v>
      </c>
      <c r="K11583">
        <v>99.46</v>
      </c>
    </row>
    <row r="11584" spans="1:11" x14ac:dyDescent="0.3">
      <c r="A11584" t="s">
        <v>1006</v>
      </c>
      <c r="B11584" s="2">
        <v>46112</v>
      </c>
      <c r="C11584">
        <v>502907.95</v>
      </c>
      <c r="D11584">
        <v>2654.93</v>
      </c>
      <c r="E11584">
        <v>538.76</v>
      </c>
      <c r="F11584">
        <v>4964.57</v>
      </c>
      <c r="G11584">
        <v>1177.19</v>
      </c>
      <c r="H11584">
        <v>496227.44</v>
      </c>
      <c r="I11584">
        <v>104.08</v>
      </c>
      <c r="J11584">
        <v>6.01</v>
      </c>
      <c r="K11584">
        <v>98.06</v>
      </c>
    </row>
    <row r="11585" spans="1:11" x14ac:dyDescent="0.3">
      <c r="A11585" t="s">
        <v>1006</v>
      </c>
      <c r="B11585" s="2">
        <v>46142</v>
      </c>
      <c r="C11585">
        <v>496227.44</v>
      </c>
      <c r="D11585">
        <v>2619.67</v>
      </c>
      <c r="E11585">
        <v>531.6</v>
      </c>
      <c r="F11585">
        <v>4898.62</v>
      </c>
      <c r="G11585">
        <v>1161.55</v>
      </c>
      <c r="H11585">
        <v>489635.66</v>
      </c>
      <c r="I11585">
        <v>102.69</v>
      </c>
      <c r="J11585">
        <v>6.01</v>
      </c>
      <c r="K11585">
        <v>96.68</v>
      </c>
    </row>
    <row r="11586" spans="1:11" x14ac:dyDescent="0.3">
      <c r="A11586" t="s">
        <v>1006</v>
      </c>
      <c r="B11586" s="2">
        <v>46173</v>
      </c>
      <c r="C11586">
        <v>489635.66</v>
      </c>
      <c r="D11586">
        <v>2584.87</v>
      </c>
      <c r="E11586">
        <v>524.54</v>
      </c>
      <c r="F11586">
        <v>4833.55</v>
      </c>
      <c r="G11586">
        <v>1146.1199999999999</v>
      </c>
      <c r="H11586">
        <v>483131.45</v>
      </c>
      <c r="I11586">
        <v>101.33</v>
      </c>
      <c r="J11586">
        <v>6.01</v>
      </c>
      <c r="K11586">
        <v>95.32</v>
      </c>
    </row>
    <row r="11587" spans="1:11" x14ac:dyDescent="0.3">
      <c r="A11587" t="s">
        <v>1006</v>
      </c>
      <c r="B11587" s="2">
        <v>46203</v>
      </c>
      <c r="C11587">
        <v>483131.45</v>
      </c>
      <c r="D11587">
        <v>2550.5300000000002</v>
      </c>
      <c r="E11587">
        <v>517.57000000000005</v>
      </c>
      <c r="F11587">
        <v>4769.34</v>
      </c>
      <c r="G11587">
        <v>1130.9000000000001</v>
      </c>
      <c r="H11587">
        <v>476713.64</v>
      </c>
      <c r="I11587">
        <v>99.98</v>
      </c>
      <c r="J11587">
        <v>6.01</v>
      </c>
      <c r="K11587">
        <v>93.97</v>
      </c>
    </row>
    <row r="11588" spans="1:11" x14ac:dyDescent="0.3">
      <c r="A11588" t="s">
        <v>1006</v>
      </c>
      <c r="B11588" s="2">
        <v>46234</v>
      </c>
      <c r="C11588">
        <v>476713.64</v>
      </c>
      <c r="D11588">
        <v>2516.65</v>
      </c>
      <c r="E11588">
        <v>510.7</v>
      </c>
      <c r="F11588">
        <v>4705.9799999999996</v>
      </c>
      <c r="G11588">
        <v>1115.8800000000001</v>
      </c>
      <c r="H11588">
        <v>470381.09</v>
      </c>
      <c r="I11588">
        <v>98.66</v>
      </c>
      <c r="J11588">
        <v>6.01</v>
      </c>
      <c r="K11588">
        <v>92.64</v>
      </c>
    </row>
    <row r="11589" spans="1:11" x14ac:dyDescent="0.3">
      <c r="A11589" t="s">
        <v>1006</v>
      </c>
      <c r="B11589" s="2">
        <v>46265</v>
      </c>
      <c r="C11589">
        <v>470381.09</v>
      </c>
      <c r="D11589">
        <v>2483.2199999999998</v>
      </c>
      <c r="E11589">
        <v>503.91</v>
      </c>
      <c r="F11589">
        <v>4643.47</v>
      </c>
      <c r="G11589">
        <v>1101.05</v>
      </c>
      <c r="H11589">
        <v>464132.65</v>
      </c>
      <c r="I11589">
        <v>97.35</v>
      </c>
      <c r="J11589">
        <v>6.01</v>
      </c>
      <c r="K11589">
        <v>91.33</v>
      </c>
    </row>
    <row r="11590" spans="1:11" x14ac:dyDescent="0.3">
      <c r="A11590" t="s">
        <v>1006</v>
      </c>
      <c r="B11590" s="2">
        <v>46295</v>
      </c>
      <c r="C11590">
        <v>464132.65</v>
      </c>
      <c r="D11590">
        <v>2450.23</v>
      </c>
      <c r="E11590">
        <v>497.22</v>
      </c>
      <c r="F11590">
        <v>4581.79</v>
      </c>
      <c r="G11590">
        <v>1086.43</v>
      </c>
      <c r="H11590">
        <v>457967.21</v>
      </c>
      <c r="I11590">
        <v>96.05</v>
      </c>
      <c r="J11590">
        <v>6.01</v>
      </c>
      <c r="K11590">
        <v>90.04</v>
      </c>
    </row>
    <row r="11591" spans="1:11" x14ac:dyDescent="0.3">
      <c r="A11591" t="s">
        <v>1006</v>
      </c>
      <c r="B11591" s="2">
        <v>46326</v>
      </c>
      <c r="C11591">
        <v>457967.21</v>
      </c>
      <c r="D11591">
        <v>2417.69</v>
      </c>
      <c r="E11591">
        <v>490.61</v>
      </c>
      <c r="F11591">
        <v>4520.92</v>
      </c>
      <c r="G11591">
        <v>1072</v>
      </c>
      <c r="H11591">
        <v>451883.68</v>
      </c>
      <c r="I11591">
        <v>94.78</v>
      </c>
      <c r="J11591">
        <v>6.01</v>
      </c>
      <c r="K11591">
        <v>88.76</v>
      </c>
    </row>
    <row r="11592" spans="1:11" x14ac:dyDescent="0.3">
      <c r="A11592" t="s">
        <v>1006</v>
      </c>
      <c r="B11592" s="2">
        <v>46356</v>
      </c>
      <c r="C11592">
        <v>451883.68</v>
      </c>
      <c r="D11592">
        <v>2385.5700000000002</v>
      </c>
      <c r="E11592">
        <v>484.1</v>
      </c>
      <c r="F11592">
        <v>4460.87</v>
      </c>
      <c r="G11592">
        <v>1057.76</v>
      </c>
      <c r="H11592">
        <v>445880.96</v>
      </c>
      <c r="I11592">
        <v>93.52</v>
      </c>
      <c r="J11592">
        <v>6.01</v>
      </c>
      <c r="K11592">
        <v>87.5</v>
      </c>
    </row>
    <row r="11593" spans="1:11" x14ac:dyDescent="0.3">
      <c r="A11593" t="s">
        <v>1006</v>
      </c>
      <c r="B11593" s="2">
        <v>46387</v>
      </c>
      <c r="C11593">
        <v>445880.96</v>
      </c>
      <c r="D11593">
        <v>2353.88</v>
      </c>
      <c r="E11593">
        <v>477.67</v>
      </c>
      <c r="F11593">
        <v>4401.6099999999997</v>
      </c>
      <c r="G11593">
        <v>1043.7</v>
      </c>
      <c r="H11593">
        <v>439957.98</v>
      </c>
      <c r="I11593">
        <v>92.27</v>
      </c>
      <c r="J11593">
        <v>6.01</v>
      </c>
      <c r="K11593">
        <v>86.26</v>
      </c>
    </row>
    <row r="11594" spans="1:11" x14ac:dyDescent="0.3">
      <c r="A11594" t="s">
        <v>1007</v>
      </c>
      <c r="B11594" s="2">
        <v>46053</v>
      </c>
      <c r="C11594">
        <v>278902.51</v>
      </c>
      <c r="D11594">
        <v>1452.38</v>
      </c>
      <c r="E11594">
        <v>675.06</v>
      </c>
      <c r="F11594">
        <v>3430.57</v>
      </c>
      <c r="G11594">
        <v>480.72</v>
      </c>
      <c r="H11594">
        <v>274316.15999999997</v>
      </c>
      <c r="I11594">
        <v>57.63</v>
      </c>
      <c r="J11594">
        <v>5.67</v>
      </c>
      <c r="K11594">
        <v>51.96</v>
      </c>
    </row>
    <row r="11595" spans="1:11" x14ac:dyDescent="0.3">
      <c r="A11595" t="s">
        <v>1007</v>
      </c>
      <c r="B11595" s="2">
        <v>46081</v>
      </c>
      <c r="C11595">
        <v>274316.15999999997</v>
      </c>
      <c r="D11595">
        <v>1428.5</v>
      </c>
      <c r="E11595">
        <v>663.96</v>
      </c>
      <c r="F11595">
        <v>3374.15</v>
      </c>
      <c r="G11595">
        <v>472.82</v>
      </c>
      <c r="H11595">
        <v>269805.21999999997</v>
      </c>
      <c r="I11595">
        <v>56.68</v>
      </c>
      <c r="J11595">
        <v>5.67</v>
      </c>
      <c r="K11595">
        <v>51.01</v>
      </c>
    </row>
    <row r="11596" spans="1:11" x14ac:dyDescent="0.3">
      <c r="A11596" t="s">
        <v>1007</v>
      </c>
      <c r="B11596" s="2">
        <v>46112</v>
      </c>
      <c r="C11596">
        <v>269805.21999999997</v>
      </c>
      <c r="D11596">
        <v>1405.01</v>
      </c>
      <c r="E11596">
        <v>653.04</v>
      </c>
      <c r="F11596">
        <v>3318.67</v>
      </c>
      <c r="G11596">
        <v>465.04</v>
      </c>
      <c r="H11596">
        <v>265368.46000000002</v>
      </c>
      <c r="I11596">
        <v>55.75</v>
      </c>
      <c r="J11596">
        <v>5.67</v>
      </c>
      <c r="K11596">
        <v>50.08</v>
      </c>
    </row>
    <row r="11597" spans="1:11" x14ac:dyDescent="0.3">
      <c r="A11597" t="s">
        <v>1007</v>
      </c>
      <c r="B11597" s="2">
        <v>46142</v>
      </c>
      <c r="C11597">
        <v>265368.46000000002</v>
      </c>
      <c r="D11597">
        <v>1381.91</v>
      </c>
      <c r="E11597">
        <v>642.30999999999995</v>
      </c>
      <c r="F11597">
        <v>3264.1</v>
      </c>
      <c r="G11597">
        <v>457.4</v>
      </c>
      <c r="H11597">
        <v>261004.67</v>
      </c>
      <c r="I11597">
        <v>54.83</v>
      </c>
      <c r="J11597">
        <v>5.67</v>
      </c>
      <c r="K11597">
        <v>49.16</v>
      </c>
    </row>
    <row r="11598" spans="1:11" x14ac:dyDescent="0.3">
      <c r="A11598" t="s">
        <v>1007</v>
      </c>
      <c r="B11598" s="2">
        <v>46173</v>
      </c>
      <c r="C11598">
        <v>261004.67</v>
      </c>
      <c r="D11598">
        <v>1359.18</v>
      </c>
      <c r="E11598">
        <v>631.74</v>
      </c>
      <c r="F11598">
        <v>3210.42</v>
      </c>
      <c r="G11598">
        <v>449.87</v>
      </c>
      <c r="H11598">
        <v>256712.63</v>
      </c>
      <c r="I11598">
        <v>53.93</v>
      </c>
      <c r="J11598">
        <v>5.67</v>
      </c>
      <c r="K11598">
        <v>48.26</v>
      </c>
    </row>
    <row r="11599" spans="1:11" x14ac:dyDescent="0.3">
      <c r="A11599" t="s">
        <v>1007</v>
      </c>
      <c r="B11599" s="2">
        <v>46203</v>
      </c>
      <c r="C11599">
        <v>256712.63</v>
      </c>
      <c r="D11599">
        <v>1336.83</v>
      </c>
      <c r="E11599">
        <v>621.35</v>
      </c>
      <c r="F11599">
        <v>3157.63</v>
      </c>
      <c r="G11599">
        <v>442.48</v>
      </c>
      <c r="H11599">
        <v>252491.17</v>
      </c>
      <c r="I11599">
        <v>53.04</v>
      </c>
      <c r="J11599">
        <v>5.67</v>
      </c>
      <c r="K11599">
        <v>47.37</v>
      </c>
    </row>
    <row r="11600" spans="1:11" x14ac:dyDescent="0.3">
      <c r="A11600" t="s">
        <v>1007</v>
      </c>
      <c r="B11600" s="2">
        <v>46234</v>
      </c>
      <c r="C11600">
        <v>252491.17</v>
      </c>
      <c r="D11600">
        <v>1314.85</v>
      </c>
      <c r="E11600">
        <v>611.14</v>
      </c>
      <c r="F11600">
        <v>3105.7</v>
      </c>
      <c r="G11600">
        <v>435.2</v>
      </c>
      <c r="H11600">
        <v>248339.13</v>
      </c>
      <c r="I11600">
        <v>52.17</v>
      </c>
      <c r="J11600">
        <v>5.67</v>
      </c>
      <c r="K11600">
        <v>46.5</v>
      </c>
    </row>
    <row r="11601" spans="1:11" x14ac:dyDescent="0.3">
      <c r="A11601" t="s">
        <v>1007</v>
      </c>
      <c r="B11601" s="2">
        <v>46265</v>
      </c>
      <c r="C11601">
        <v>248339.13</v>
      </c>
      <c r="D11601">
        <v>1293.23</v>
      </c>
      <c r="E11601">
        <v>601.09</v>
      </c>
      <c r="F11601">
        <v>3054.63</v>
      </c>
      <c r="G11601">
        <v>428.04</v>
      </c>
      <c r="H11601">
        <v>244255.37</v>
      </c>
      <c r="I11601">
        <v>51.31</v>
      </c>
      <c r="J11601">
        <v>5.67</v>
      </c>
      <c r="K11601">
        <v>45.64</v>
      </c>
    </row>
    <row r="11602" spans="1:11" x14ac:dyDescent="0.3">
      <c r="A11602" t="s">
        <v>1007</v>
      </c>
      <c r="B11602" s="2">
        <v>46295</v>
      </c>
      <c r="C11602">
        <v>244255.37</v>
      </c>
      <c r="D11602">
        <v>1271.96</v>
      </c>
      <c r="E11602">
        <v>591.20000000000005</v>
      </c>
      <c r="F11602">
        <v>3004.4</v>
      </c>
      <c r="G11602">
        <v>421</v>
      </c>
      <c r="H11602">
        <v>240238.76</v>
      </c>
      <c r="I11602">
        <v>50.47</v>
      </c>
      <c r="J11602">
        <v>5.67</v>
      </c>
      <c r="K11602">
        <v>44.8</v>
      </c>
    </row>
    <row r="11603" spans="1:11" x14ac:dyDescent="0.3">
      <c r="A11603" t="s">
        <v>1007</v>
      </c>
      <c r="B11603" s="2">
        <v>46326</v>
      </c>
      <c r="C11603">
        <v>240238.76</v>
      </c>
      <c r="D11603">
        <v>1251.04</v>
      </c>
      <c r="E11603">
        <v>581.48</v>
      </c>
      <c r="F11603">
        <v>2954.99</v>
      </c>
      <c r="G11603">
        <v>414.08</v>
      </c>
      <c r="H11603">
        <v>236288.21</v>
      </c>
      <c r="I11603">
        <v>49.64</v>
      </c>
      <c r="J11603">
        <v>5.67</v>
      </c>
      <c r="K11603">
        <v>43.97</v>
      </c>
    </row>
    <row r="11604" spans="1:11" x14ac:dyDescent="0.3">
      <c r="A11604" t="s">
        <v>1007</v>
      </c>
      <c r="B11604" s="2">
        <v>46356</v>
      </c>
      <c r="C11604">
        <v>236288.21</v>
      </c>
      <c r="D11604">
        <v>1230.47</v>
      </c>
      <c r="E11604">
        <v>571.91999999999996</v>
      </c>
      <c r="F11604">
        <v>2906.4</v>
      </c>
      <c r="G11604">
        <v>407.27</v>
      </c>
      <c r="H11604">
        <v>232402.61</v>
      </c>
      <c r="I11604">
        <v>48.82</v>
      </c>
      <c r="J11604">
        <v>5.67</v>
      </c>
      <c r="K11604">
        <v>43.15</v>
      </c>
    </row>
    <row r="11605" spans="1:11" x14ac:dyDescent="0.3">
      <c r="A11605" t="s">
        <v>1007</v>
      </c>
      <c r="B11605" s="2">
        <v>46387</v>
      </c>
      <c r="C11605">
        <v>232402.61</v>
      </c>
      <c r="D11605">
        <v>1210.24</v>
      </c>
      <c r="E11605">
        <v>562.51</v>
      </c>
      <c r="F11605">
        <v>2858.61</v>
      </c>
      <c r="G11605">
        <v>400.57</v>
      </c>
      <c r="H11605">
        <v>228580.92</v>
      </c>
      <c r="I11605">
        <v>48.02</v>
      </c>
      <c r="J11605">
        <v>5.67</v>
      </c>
      <c r="K11605">
        <v>42.35</v>
      </c>
    </row>
    <row r="11606" spans="1:11" x14ac:dyDescent="0.3">
      <c r="A11606" t="s">
        <v>1008</v>
      </c>
      <c r="B11606" s="2">
        <v>46053</v>
      </c>
      <c r="C11606">
        <v>148947.23000000001</v>
      </c>
      <c r="D11606">
        <v>866.5</v>
      </c>
      <c r="E11606">
        <v>176.83</v>
      </c>
      <c r="F11606">
        <v>1157.46</v>
      </c>
      <c r="G11606">
        <v>240.56</v>
      </c>
      <c r="H11606">
        <v>147372.39000000001</v>
      </c>
      <c r="I11606">
        <v>30.87</v>
      </c>
      <c r="J11606">
        <v>4.58</v>
      </c>
      <c r="K11606">
        <v>26.29</v>
      </c>
    </row>
    <row r="11607" spans="1:11" x14ac:dyDescent="0.3">
      <c r="A11607" t="s">
        <v>1008</v>
      </c>
      <c r="B11607" s="2">
        <v>46081</v>
      </c>
      <c r="C11607">
        <v>147372.39000000001</v>
      </c>
      <c r="D11607">
        <v>857.34</v>
      </c>
      <c r="E11607">
        <v>174.96</v>
      </c>
      <c r="F11607">
        <v>1145.22</v>
      </c>
      <c r="G11607">
        <v>238.02</v>
      </c>
      <c r="H11607">
        <v>145814.19</v>
      </c>
      <c r="I11607">
        <v>30.54</v>
      </c>
      <c r="J11607">
        <v>4.58</v>
      </c>
      <c r="K11607">
        <v>25.96</v>
      </c>
    </row>
    <row r="11608" spans="1:11" x14ac:dyDescent="0.3">
      <c r="A11608" t="s">
        <v>1008</v>
      </c>
      <c r="B11608" s="2">
        <v>46112</v>
      </c>
      <c r="C11608">
        <v>145814.19</v>
      </c>
      <c r="D11608">
        <v>848.27</v>
      </c>
      <c r="E11608">
        <v>173.11</v>
      </c>
      <c r="F11608">
        <v>1133.1099999999999</v>
      </c>
      <c r="G11608">
        <v>235.5</v>
      </c>
      <c r="H11608">
        <v>144272.48000000001</v>
      </c>
      <c r="I11608">
        <v>30.22</v>
      </c>
      <c r="J11608">
        <v>4.58</v>
      </c>
      <c r="K11608">
        <v>25.64</v>
      </c>
    </row>
    <row r="11609" spans="1:11" x14ac:dyDescent="0.3">
      <c r="A11609" t="s">
        <v>1008</v>
      </c>
      <c r="B11609" s="2">
        <v>46142</v>
      </c>
      <c r="C11609">
        <v>144272.48000000001</v>
      </c>
      <c r="D11609">
        <v>839.31</v>
      </c>
      <c r="E11609">
        <v>171.28</v>
      </c>
      <c r="F11609">
        <v>1121.1300000000001</v>
      </c>
      <c r="G11609">
        <v>233.01</v>
      </c>
      <c r="H11609">
        <v>142747.06</v>
      </c>
      <c r="I11609">
        <v>29.9</v>
      </c>
      <c r="J11609">
        <v>4.58</v>
      </c>
      <c r="K11609">
        <v>25.32</v>
      </c>
    </row>
    <row r="11610" spans="1:11" x14ac:dyDescent="0.3">
      <c r="A11610" t="s">
        <v>1008</v>
      </c>
      <c r="B11610" s="2">
        <v>46173</v>
      </c>
      <c r="C11610">
        <v>142747.06</v>
      </c>
      <c r="D11610">
        <v>830.43</v>
      </c>
      <c r="E11610">
        <v>169.47</v>
      </c>
      <c r="F11610">
        <v>1109.28</v>
      </c>
      <c r="G11610">
        <v>230.55</v>
      </c>
      <c r="H11610">
        <v>141237.76999999999</v>
      </c>
      <c r="I11610">
        <v>29.58</v>
      </c>
      <c r="J11610">
        <v>4.58</v>
      </c>
      <c r="K11610">
        <v>25</v>
      </c>
    </row>
    <row r="11611" spans="1:11" x14ac:dyDescent="0.3">
      <c r="A11611" t="s">
        <v>1008</v>
      </c>
      <c r="B11611" s="2">
        <v>46203</v>
      </c>
      <c r="C11611">
        <v>141237.76999999999</v>
      </c>
      <c r="D11611">
        <v>821.65</v>
      </c>
      <c r="E11611">
        <v>167.67</v>
      </c>
      <c r="F11611">
        <v>1097.55</v>
      </c>
      <c r="G11611">
        <v>228.11</v>
      </c>
      <c r="H11611">
        <v>139744.44</v>
      </c>
      <c r="I11611">
        <v>29.27</v>
      </c>
      <c r="J11611">
        <v>4.58</v>
      </c>
      <c r="K11611">
        <v>24.69</v>
      </c>
    </row>
    <row r="11612" spans="1:11" x14ac:dyDescent="0.3">
      <c r="A11612" t="s">
        <v>1008</v>
      </c>
      <c r="B11612" s="2">
        <v>46234</v>
      </c>
      <c r="C11612">
        <v>139744.44</v>
      </c>
      <c r="D11612">
        <v>812.96</v>
      </c>
      <c r="E11612">
        <v>165.9</v>
      </c>
      <c r="F11612">
        <v>1085.94</v>
      </c>
      <c r="G11612">
        <v>225.7</v>
      </c>
      <c r="H11612">
        <v>138266.9</v>
      </c>
      <c r="I11612">
        <v>28.96</v>
      </c>
      <c r="J11612">
        <v>4.58</v>
      </c>
      <c r="K11612">
        <v>24.38</v>
      </c>
    </row>
    <row r="11613" spans="1:11" x14ac:dyDescent="0.3">
      <c r="A11613" t="s">
        <v>1008</v>
      </c>
      <c r="B11613" s="2">
        <v>46265</v>
      </c>
      <c r="C11613">
        <v>138266.9</v>
      </c>
      <c r="D11613">
        <v>804.37</v>
      </c>
      <c r="E11613">
        <v>164.15</v>
      </c>
      <c r="F11613">
        <v>1074.46</v>
      </c>
      <c r="G11613">
        <v>223.31</v>
      </c>
      <c r="H11613">
        <v>136804.99</v>
      </c>
      <c r="I11613">
        <v>28.65</v>
      </c>
      <c r="J11613">
        <v>4.58</v>
      </c>
      <c r="K11613">
        <v>24.07</v>
      </c>
    </row>
    <row r="11614" spans="1:11" x14ac:dyDescent="0.3">
      <c r="A11614" t="s">
        <v>1008</v>
      </c>
      <c r="B11614" s="2">
        <v>46295</v>
      </c>
      <c r="C11614">
        <v>136804.99</v>
      </c>
      <c r="D11614">
        <v>795.86</v>
      </c>
      <c r="E11614">
        <v>162.41</v>
      </c>
      <c r="F11614">
        <v>1063.0999999999999</v>
      </c>
      <c r="G11614">
        <v>220.95</v>
      </c>
      <c r="H11614">
        <v>135358.51999999999</v>
      </c>
      <c r="I11614">
        <v>28.35</v>
      </c>
      <c r="J11614">
        <v>4.58</v>
      </c>
      <c r="K11614">
        <v>23.77</v>
      </c>
    </row>
    <row r="11615" spans="1:11" x14ac:dyDescent="0.3">
      <c r="A11615" t="s">
        <v>1008</v>
      </c>
      <c r="B11615" s="2">
        <v>46326</v>
      </c>
      <c r="C11615">
        <v>135358.51999999999</v>
      </c>
      <c r="D11615">
        <v>787.45</v>
      </c>
      <c r="E11615">
        <v>160.69999999999999</v>
      </c>
      <c r="F11615">
        <v>1051.8599999999999</v>
      </c>
      <c r="G11615">
        <v>218.61</v>
      </c>
      <c r="H11615">
        <v>133927.35999999999</v>
      </c>
      <c r="I11615">
        <v>28.05</v>
      </c>
      <c r="J11615">
        <v>4.58</v>
      </c>
      <c r="K11615">
        <v>23.47</v>
      </c>
    </row>
    <row r="11616" spans="1:11" x14ac:dyDescent="0.3">
      <c r="A11616" t="s">
        <v>1008</v>
      </c>
      <c r="B11616" s="2">
        <v>46356</v>
      </c>
      <c r="C11616">
        <v>133927.35999999999</v>
      </c>
      <c r="D11616">
        <v>779.12</v>
      </c>
      <c r="E11616">
        <v>159</v>
      </c>
      <c r="F11616">
        <v>1040.74</v>
      </c>
      <c r="G11616">
        <v>216.3</v>
      </c>
      <c r="H11616">
        <v>132511.32</v>
      </c>
      <c r="I11616">
        <v>27.75</v>
      </c>
      <c r="J11616">
        <v>4.58</v>
      </c>
      <c r="K11616">
        <v>23.17</v>
      </c>
    </row>
    <row r="11617" spans="1:11" x14ac:dyDescent="0.3">
      <c r="A11617" t="s">
        <v>1008</v>
      </c>
      <c r="B11617" s="2">
        <v>46387</v>
      </c>
      <c r="C11617">
        <v>132511.32</v>
      </c>
      <c r="D11617">
        <v>770.88</v>
      </c>
      <c r="E11617">
        <v>157.31</v>
      </c>
      <c r="F11617">
        <v>1029.73</v>
      </c>
      <c r="G11617">
        <v>214.01</v>
      </c>
      <c r="H11617">
        <v>131110.26</v>
      </c>
      <c r="I11617">
        <v>27.46</v>
      </c>
      <c r="J11617">
        <v>4.58</v>
      </c>
      <c r="K11617">
        <v>22.88</v>
      </c>
    </row>
    <row r="11618" spans="1:11" x14ac:dyDescent="0.3">
      <c r="A11618" t="s">
        <v>1009</v>
      </c>
      <c r="B11618" s="2">
        <v>46053</v>
      </c>
      <c r="C11618">
        <v>376102.99</v>
      </c>
      <c r="D11618">
        <v>2376.34</v>
      </c>
      <c r="E11618">
        <v>1575.59</v>
      </c>
      <c r="F11618">
        <v>4567.2</v>
      </c>
      <c r="G11618">
        <v>1083.3399999999999</v>
      </c>
      <c r="H11618">
        <v>368876.86</v>
      </c>
      <c r="I11618">
        <v>85.36</v>
      </c>
      <c r="J11618">
        <v>5.74</v>
      </c>
      <c r="K11618">
        <v>79.62</v>
      </c>
    </row>
    <row r="11619" spans="1:11" x14ac:dyDescent="0.3">
      <c r="A11619" t="s">
        <v>1009</v>
      </c>
      <c r="B11619" s="2">
        <v>46081</v>
      </c>
      <c r="C11619">
        <v>368876.86</v>
      </c>
      <c r="D11619">
        <v>2330.69</v>
      </c>
      <c r="E11619">
        <v>1545.32</v>
      </c>
      <c r="F11619">
        <v>4479.45</v>
      </c>
      <c r="G11619">
        <v>1062.53</v>
      </c>
      <c r="H11619">
        <v>361789.57</v>
      </c>
      <c r="I11619">
        <v>83.72</v>
      </c>
      <c r="J11619">
        <v>5.74</v>
      </c>
      <c r="K11619">
        <v>77.98</v>
      </c>
    </row>
    <row r="11620" spans="1:11" x14ac:dyDescent="0.3">
      <c r="A11620" t="s">
        <v>1009</v>
      </c>
      <c r="B11620" s="2">
        <v>46112</v>
      </c>
      <c r="C11620">
        <v>361789.57</v>
      </c>
      <c r="D11620">
        <v>2285.91</v>
      </c>
      <c r="E11620">
        <v>1515.63</v>
      </c>
      <c r="F11620">
        <v>4393.38</v>
      </c>
      <c r="G11620">
        <v>1042.1099999999999</v>
      </c>
      <c r="H11620">
        <v>354838.45</v>
      </c>
      <c r="I11620">
        <v>82.11</v>
      </c>
      <c r="J11620">
        <v>5.74</v>
      </c>
      <c r="K11620">
        <v>76.37</v>
      </c>
    </row>
    <row r="11621" spans="1:11" x14ac:dyDescent="0.3">
      <c r="A11621" t="s">
        <v>1009</v>
      </c>
      <c r="B11621" s="2">
        <v>46142</v>
      </c>
      <c r="C11621">
        <v>354838.45</v>
      </c>
      <c r="D11621">
        <v>2241.9899999999998</v>
      </c>
      <c r="E11621">
        <v>1486.51</v>
      </c>
      <c r="F11621">
        <v>4308.97</v>
      </c>
      <c r="G11621">
        <v>1022.09</v>
      </c>
      <c r="H11621">
        <v>348020.87</v>
      </c>
      <c r="I11621">
        <v>80.540000000000006</v>
      </c>
      <c r="J11621">
        <v>5.74</v>
      </c>
      <c r="K11621">
        <v>74.790000000000006</v>
      </c>
    </row>
    <row r="11622" spans="1:11" x14ac:dyDescent="0.3">
      <c r="A11622" t="s">
        <v>1009</v>
      </c>
      <c r="B11622" s="2">
        <v>46173</v>
      </c>
      <c r="C11622">
        <v>348020.87</v>
      </c>
      <c r="D11622">
        <v>2198.91</v>
      </c>
      <c r="E11622">
        <v>1457.95</v>
      </c>
      <c r="F11622">
        <v>4226.18</v>
      </c>
      <c r="G11622">
        <v>1002.45</v>
      </c>
      <c r="H11622">
        <v>341334.29</v>
      </c>
      <c r="I11622">
        <v>78.989999999999995</v>
      </c>
      <c r="J11622">
        <v>5.74</v>
      </c>
      <c r="K11622">
        <v>73.25</v>
      </c>
    </row>
    <row r="11623" spans="1:11" x14ac:dyDescent="0.3">
      <c r="A11623" t="s">
        <v>1009</v>
      </c>
      <c r="B11623" s="2">
        <v>46203</v>
      </c>
      <c r="C11623">
        <v>341334.29</v>
      </c>
      <c r="D11623">
        <v>2156.66</v>
      </c>
      <c r="E11623">
        <v>1429.94</v>
      </c>
      <c r="F11623">
        <v>4144.9799999999996</v>
      </c>
      <c r="G11623">
        <v>983.19</v>
      </c>
      <c r="H11623">
        <v>334776.18</v>
      </c>
      <c r="I11623">
        <v>77.47</v>
      </c>
      <c r="J11623">
        <v>5.74</v>
      </c>
      <c r="K11623">
        <v>71.73</v>
      </c>
    </row>
    <row r="11624" spans="1:11" x14ac:dyDescent="0.3">
      <c r="A11624" t="s">
        <v>1009</v>
      </c>
      <c r="B11624" s="2">
        <v>46234</v>
      </c>
      <c r="C11624">
        <v>334776.18</v>
      </c>
      <c r="D11624">
        <v>2115.23</v>
      </c>
      <c r="E11624">
        <v>1402.46</v>
      </c>
      <c r="F11624">
        <v>4065.35</v>
      </c>
      <c r="G11624">
        <v>964.3</v>
      </c>
      <c r="H11624">
        <v>328344.07</v>
      </c>
      <c r="I11624">
        <v>75.98</v>
      </c>
      <c r="J11624">
        <v>5.74</v>
      </c>
      <c r="K11624">
        <v>70.239999999999995</v>
      </c>
    </row>
    <row r="11625" spans="1:11" x14ac:dyDescent="0.3">
      <c r="A11625" t="s">
        <v>1009</v>
      </c>
      <c r="B11625" s="2">
        <v>46265</v>
      </c>
      <c r="C11625">
        <v>328344.07</v>
      </c>
      <c r="D11625">
        <v>2074.59</v>
      </c>
      <c r="E11625">
        <v>1375.52</v>
      </c>
      <c r="F11625">
        <v>3987.24</v>
      </c>
      <c r="G11625">
        <v>945.77</v>
      </c>
      <c r="H11625">
        <v>322035.53999999998</v>
      </c>
      <c r="I11625">
        <v>74.52</v>
      </c>
      <c r="J11625">
        <v>5.74</v>
      </c>
      <c r="K11625">
        <v>68.78</v>
      </c>
    </row>
    <row r="11626" spans="1:11" x14ac:dyDescent="0.3">
      <c r="A11626" t="s">
        <v>1009</v>
      </c>
      <c r="B11626" s="2">
        <v>46295</v>
      </c>
      <c r="C11626">
        <v>322035.53999999998</v>
      </c>
      <c r="D11626">
        <v>2034.73</v>
      </c>
      <c r="E11626">
        <v>1349.09</v>
      </c>
      <c r="F11626">
        <v>3910.63</v>
      </c>
      <c r="G11626">
        <v>927.6</v>
      </c>
      <c r="H11626">
        <v>315848.21999999997</v>
      </c>
      <c r="I11626">
        <v>73.09</v>
      </c>
      <c r="J11626">
        <v>5.74</v>
      </c>
      <c r="K11626">
        <v>67.349999999999994</v>
      </c>
    </row>
    <row r="11627" spans="1:11" x14ac:dyDescent="0.3">
      <c r="A11627" t="s">
        <v>1009</v>
      </c>
      <c r="B11627" s="2">
        <v>46326</v>
      </c>
      <c r="C11627">
        <v>315848.21999999997</v>
      </c>
      <c r="D11627">
        <v>1995.63</v>
      </c>
      <c r="E11627">
        <v>1323.17</v>
      </c>
      <c r="F11627">
        <v>3835.49</v>
      </c>
      <c r="G11627">
        <v>909.78</v>
      </c>
      <c r="H11627">
        <v>309779.77</v>
      </c>
      <c r="I11627">
        <v>71.69</v>
      </c>
      <c r="J11627">
        <v>5.74</v>
      </c>
      <c r="K11627">
        <v>65.95</v>
      </c>
    </row>
    <row r="11628" spans="1:11" x14ac:dyDescent="0.3">
      <c r="A11628" t="s">
        <v>1009</v>
      </c>
      <c r="B11628" s="2">
        <v>46356</v>
      </c>
      <c r="C11628">
        <v>309779.77</v>
      </c>
      <c r="D11628">
        <v>1957.29</v>
      </c>
      <c r="E11628">
        <v>1297.75</v>
      </c>
      <c r="F11628">
        <v>3761.8</v>
      </c>
      <c r="G11628">
        <v>892.3</v>
      </c>
      <c r="H11628">
        <v>303827.92</v>
      </c>
      <c r="I11628">
        <v>70.31</v>
      </c>
      <c r="J11628">
        <v>5.74</v>
      </c>
      <c r="K11628">
        <v>64.569999999999993</v>
      </c>
    </row>
    <row r="11629" spans="1:11" x14ac:dyDescent="0.3">
      <c r="A11629" t="s">
        <v>1009</v>
      </c>
      <c r="B11629" s="2">
        <v>46387</v>
      </c>
      <c r="C11629">
        <v>303827.92</v>
      </c>
      <c r="D11629">
        <v>1919.69</v>
      </c>
      <c r="E11629">
        <v>1272.81</v>
      </c>
      <c r="F11629">
        <v>3689.53</v>
      </c>
      <c r="G11629">
        <v>875.16</v>
      </c>
      <c r="H11629">
        <v>297990.43</v>
      </c>
      <c r="I11629">
        <v>68.959999999999994</v>
      </c>
      <c r="J11629">
        <v>5.74</v>
      </c>
      <c r="K11629">
        <v>63.22</v>
      </c>
    </row>
    <row r="11630" spans="1:11" x14ac:dyDescent="0.3">
      <c r="A11630" t="s">
        <v>1010</v>
      </c>
      <c r="B11630" s="2">
        <v>46053</v>
      </c>
      <c r="C11630">
        <v>341568.74</v>
      </c>
      <c r="D11630">
        <v>1568.94</v>
      </c>
      <c r="E11630">
        <v>392.66</v>
      </c>
      <c r="F11630">
        <v>1634.07</v>
      </c>
      <c r="G11630">
        <v>1139.51</v>
      </c>
      <c r="H11630">
        <v>338402.49</v>
      </c>
      <c r="I11630">
        <v>85</v>
      </c>
      <c r="J11630">
        <v>5.42</v>
      </c>
      <c r="K11630">
        <v>79.569999999999993</v>
      </c>
    </row>
    <row r="11631" spans="1:11" x14ac:dyDescent="0.3">
      <c r="A11631" t="s">
        <v>1010</v>
      </c>
      <c r="B11631" s="2">
        <v>46081</v>
      </c>
      <c r="C11631">
        <v>338402.49</v>
      </c>
      <c r="D11631">
        <v>1554.4</v>
      </c>
      <c r="E11631">
        <v>389.02</v>
      </c>
      <c r="F11631">
        <v>1618.93</v>
      </c>
      <c r="G11631">
        <v>1128.95</v>
      </c>
      <c r="H11631">
        <v>335265.59999999998</v>
      </c>
      <c r="I11631">
        <v>84.21</v>
      </c>
      <c r="J11631">
        <v>5.42</v>
      </c>
      <c r="K11631">
        <v>78.790000000000006</v>
      </c>
    </row>
    <row r="11632" spans="1:11" x14ac:dyDescent="0.3">
      <c r="A11632" t="s">
        <v>1010</v>
      </c>
      <c r="B11632" s="2">
        <v>46112</v>
      </c>
      <c r="C11632">
        <v>335265.59999999998</v>
      </c>
      <c r="D11632">
        <v>1539.99</v>
      </c>
      <c r="E11632">
        <v>385.42</v>
      </c>
      <c r="F11632">
        <v>1603.92</v>
      </c>
      <c r="G11632">
        <v>1118.48</v>
      </c>
      <c r="H11632">
        <v>332157.78000000003</v>
      </c>
      <c r="I11632">
        <v>83.43</v>
      </c>
      <c r="J11632">
        <v>5.42</v>
      </c>
      <c r="K11632">
        <v>78</v>
      </c>
    </row>
    <row r="11633" spans="1:11" x14ac:dyDescent="0.3">
      <c r="A11633" t="s">
        <v>1010</v>
      </c>
      <c r="B11633" s="2">
        <v>46142</v>
      </c>
      <c r="C11633">
        <v>332157.78000000003</v>
      </c>
      <c r="D11633">
        <v>1525.71</v>
      </c>
      <c r="E11633">
        <v>381.84</v>
      </c>
      <c r="F11633">
        <v>1589.05</v>
      </c>
      <c r="G11633">
        <v>1108.1099999999999</v>
      </c>
      <c r="H11633">
        <v>329078.77</v>
      </c>
      <c r="I11633">
        <v>82.65</v>
      </c>
      <c r="J11633">
        <v>5.42</v>
      </c>
      <c r="K11633">
        <v>77.23</v>
      </c>
    </row>
    <row r="11634" spans="1:11" x14ac:dyDescent="0.3">
      <c r="A11634" t="s">
        <v>1010</v>
      </c>
      <c r="B11634" s="2">
        <v>46173</v>
      </c>
      <c r="C11634">
        <v>329078.77</v>
      </c>
      <c r="D11634">
        <v>1511.57</v>
      </c>
      <c r="E11634">
        <v>378.3</v>
      </c>
      <c r="F11634">
        <v>1574.32</v>
      </c>
      <c r="G11634">
        <v>1097.8399999999999</v>
      </c>
      <c r="H11634">
        <v>326028.31</v>
      </c>
      <c r="I11634">
        <v>81.89</v>
      </c>
      <c r="J11634">
        <v>5.42</v>
      </c>
      <c r="K11634">
        <v>76.47</v>
      </c>
    </row>
    <row r="11635" spans="1:11" x14ac:dyDescent="0.3">
      <c r="A11635" t="s">
        <v>1010</v>
      </c>
      <c r="B11635" s="2">
        <v>46203</v>
      </c>
      <c r="C11635">
        <v>326028.31</v>
      </c>
      <c r="D11635">
        <v>1497.56</v>
      </c>
      <c r="E11635">
        <v>374.8</v>
      </c>
      <c r="F11635">
        <v>1559.73</v>
      </c>
      <c r="G11635">
        <v>1087.67</v>
      </c>
      <c r="H11635">
        <v>323006.12</v>
      </c>
      <c r="I11635">
        <v>81.13</v>
      </c>
      <c r="J11635">
        <v>5.42</v>
      </c>
      <c r="K11635">
        <v>75.709999999999994</v>
      </c>
    </row>
    <row r="11636" spans="1:11" x14ac:dyDescent="0.3">
      <c r="A11636" t="s">
        <v>1010</v>
      </c>
      <c r="B11636" s="2">
        <v>46234</v>
      </c>
      <c r="C11636">
        <v>323006.12</v>
      </c>
      <c r="D11636">
        <v>1483.67</v>
      </c>
      <c r="E11636">
        <v>371.32</v>
      </c>
      <c r="F11636">
        <v>1545.27</v>
      </c>
      <c r="G11636">
        <v>1077.58</v>
      </c>
      <c r="H11636">
        <v>320011.94</v>
      </c>
      <c r="I11636">
        <v>80.38</v>
      </c>
      <c r="J11636">
        <v>5.42</v>
      </c>
      <c r="K11636">
        <v>74.95</v>
      </c>
    </row>
    <row r="11637" spans="1:11" x14ac:dyDescent="0.3">
      <c r="A11637" t="s">
        <v>1010</v>
      </c>
      <c r="B11637" s="2">
        <v>46265</v>
      </c>
      <c r="C11637">
        <v>320011.94</v>
      </c>
      <c r="D11637">
        <v>1469.92</v>
      </c>
      <c r="E11637">
        <v>367.88</v>
      </c>
      <c r="F11637">
        <v>1530.95</v>
      </c>
      <c r="G11637">
        <v>1067.5899999999999</v>
      </c>
      <c r="H11637">
        <v>317045.52</v>
      </c>
      <c r="I11637">
        <v>79.63</v>
      </c>
      <c r="J11637">
        <v>5.42</v>
      </c>
      <c r="K11637">
        <v>74.209999999999994</v>
      </c>
    </row>
    <row r="11638" spans="1:11" x14ac:dyDescent="0.3">
      <c r="A11638" t="s">
        <v>1010</v>
      </c>
      <c r="B11638" s="2">
        <v>46295</v>
      </c>
      <c r="C11638">
        <v>317045.52</v>
      </c>
      <c r="D11638">
        <v>1456.3</v>
      </c>
      <c r="E11638">
        <v>364.47</v>
      </c>
      <c r="F11638">
        <v>1516.75</v>
      </c>
      <c r="G11638">
        <v>1057.7</v>
      </c>
      <c r="H11638">
        <v>314106.59999999998</v>
      </c>
      <c r="I11638">
        <v>78.89</v>
      </c>
      <c r="J11638">
        <v>5.42</v>
      </c>
      <c r="K11638">
        <v>73.47</v>
      </c>
    </row>
    <row r="11639" spans="1:11" x14ac:dyDescent="0.3">
      <c r="A11639" t="s">
        <v>1010</v>
      </c>
      <c r="B11639" s="2">
        <v>46326</v>
      </c>
      <c r="C11639">
        <v>314106.59999999998</v>
      </c>
      <c r="D11639">
        <v>1442.8</v>
      </c>
      <c r="E11639">
        <v>361.09</v>
      </c>
      <c r="F11639">
        <v>1502.69</v>
      </c>
      <c r="G11639">
        <v>1047.8900000000001</v>
      </c>
      <c r="H11639">
        <v>311194.92</v>
      </c>
      <c r="I11639">
        <v>78.16</v>
      </c>
      <c r="J11639">
        <v>5.42</v>
      </c>
      <c r="K11639">
        <v>72.739999999999995</v>
      </c>
    </row>
    <row r="11640" spans="1:11" x14ac:dyDescent="0.3">
      <c r="A11640" t="s">
        <v>1010</v>
      </c>
      <c r="B11640" s="2">
        <v>46356</v>
      </c>
      <c r="C11640">
        <v>311194.92</v>
      </c>
      <c r="D11640">
        <v>1429.42</v>
      </c>
      <c r="E11640">
        <v>357.74</v>
      </c>
      <c r="F11640">
        <v>1488.77</v>
      </c>
      <c r="G11640">
        <v>1038.18</v>
      </c>
      <c r="H11640">
        <v>308310.23</v>
      </c>
      <c r="I11640">
        <v>77.44</v>
      </c>
      <c r="J11640">
        <v>5.42</v>
      </c>
      <c r="K11640">
        <v>72.02</v>
      </c>
    </row>
    <row r="11641" spans="1:11" x14ac:dyDescent="0.3">
      <c r="A11641" t="s">
        <v>1010</v>
      </c>
      <c r="B11641" s="2">
        <v>46387</v>
      </c>
      <c r="C11641">
        <v>308310.23</v>
      </c>
      <c r="D11641">
        <v>1416.17</v>
      </c>
      <c r="E11641">
        <v>354.43</v>
      </c>
      <c r="F11641">
        <v>1474.96</v>
      </c>
      <c r="G11641">
        <v>1028.56</v>
      </c>
      <c r="H11641">
        <v>305452.28000000003</v>
      </c>
      <c r="I11641">
        <v>76.72</v>
      </c>
      <c r="J11641">
        <v>5.42</v>
      </c>
      <c r="K11641">
        <v>71.3</v>
      </c>
    </row>
    <row r="11642" spans="1:11" x14ac:dyDescent="0.3">
      <c r="A11642" t="s">
        <v>1011</v>
      </c>
      <c r="B11642" s="2">
        <v>46053</v>
      </c>
      <c r="C11642">
        <v>591654.16</v>
      </c>
      <c r="D11642">
        <v>2776.34</v>
      </c>
      <c r="E11642">
        <v>730.9</v>
      </c>
      <c r="F11642">
        <v>3376.91</v>
      </c>
      <c r="G11642">
        <v>885.75</v>
      </c>
      <c r="H11642">
        <v>586660.6</v>
      </c>
      <c r="I11642">
        <v>122.74</v>
      </c>
      <c r="J11642">
        <v>17.71</v>
      </c>
      <c r="K11642">
        <v>105.03</v>
      </c>
    </row>
    <row r="11643" spans="1:11" x14ac:dyDescent="0.3">
      <c r="A11643" t="s">
        <v>1011</v>
      </c>
      <c r="B11643" s="2">
        <v>46081</v>
      </c>
      <c r="C11643">
        <v>586660.6</v>
      </c>
      <c r="D11643">
        <v>2752.9</v>
      </c>
      <c r="E11643">
        <v>724.73</v>
      </c>
      <c r="F11643">
        <v>3348.41</v>
      </c>
      <c r="G11643">
        <v>878.28</v>
      </c>
      <c r="H11643">
        <v>581709.18999999994</v>
      </c>
      <c r="I11643">
        <v>121.71</v>
      </c>
      <c r="J11643">
        <v>17.71</v>
      </c>
      <c r="K11643">
        <v>103.99</v>
      </c>
    </row>
    <row r="11644" spans="1:11" x14ac:dyDescent="0.3">
      <c r="A11644" t="s">
        <v>1011</v>
      </c>
      <c r="B11644" s="2">
        <v>46112</v>
      </c>
      <c r="C11644">
        <v>581709.18999999994</v>
      </c>
      <c r="D11644">
        <v>2729.67</v>
      </c>
      <c r="E11644">
        <v>718.61</v>
      </c>
      <c r="F11644">
        <v>3320.15</v>
      </c>
      <c r="G11644">
        <v>870.87</v>
      </c>
      <c r="H11644">
        <v>576799.56000000006</v>
      </c>
      <c r="I11644">
        <v>120.68</v>
      </c>
      <c r="J11644">
        <v>17.71</v>
      </c>
      <c r="K11644">
        <v>102.97</v>
      </c>
    </row>
    <row r="11645" spans="1:11" x14ac:dyDescent="0.3">
      <c r="A11645" t="s">
        <v>1011</v>
      </c>
      <c r="B11645" s="2">
        <v>46142</v>
      </c>
      <c r="C11645">
        <v>576799.56000000006</v>
      </c>
      <c r="D11645">
        <v>2706.63</v>
      </c>
      <c r="E11645">
        <v>712.55</v>
      </c>
      <c r="F11645">
        <v>3292.12</v>
      </c>
      <c r="G11645">
        <v>863.52</v>
      </c>
      <c r="H11645">
        <v>571931.37</v>
      </c>
      <c r="I11645">
        <v>119.66</v>
      </c>
      <c r="J11645">
        <v>17.71</v>
      </c>
      <c r="K11645">
        <v>101.95</v>
      </c>
    </row>
    <row r="11646" spans="1:11" x14ac:dyDescent="0.3">
      <c r="A11646" t="s">
        <v>1011</v>
      </c>
      <c r="B11646" s="2">
        <v>46173</v>
      </c>
      <c r="C11646">
        <v>571931.37</v>
      </c>
      <c r="D11646">
        <v>2683.79</v>
      </c>
      <c r="E11646">
        <v>706.53</v>
      </c>
      <c r="F11646">
        <v>3264.34</v>
      </c>
      <c r="G11646">
        <v>856.23</v>
      </c>
      <c r="H11646">
        <v>567104.27</v>
      </c>
      <c r="I11646">
        <v>118.65</v>
      </c>
      <c r="J11646">
        <v>17.71</v>
      </c>
      <c r="K11646">
        <v>100.94</v>
      </c>
    </row>
    <row r="11647" spans="1:11" x14ac:dyDescent="0.3">
      <c r="A11647" t="s">
        <v>1011</v>
      </c>
      <c r="B11647" s="2">
        <v>46203</v>
      </c>
      <c r="C11647">
        <v>567104.27</v>
      </c>
      <c r="D11647">
        <v>2661.14</v>
      </c>
      <c r="E11647">
        <v>700.57</v>
      </c>
      <c r="F11647">
        <v>3236.79</v>
      </c>
      <c r="G11647">
        <v>849</v>
      </c>
      <c r="H11647">
        <v>562317.91</v>
      </c>
      <c r="I11647">
        <v>117.65</v>
      </c>
      <c r="J11647">
        <v>17.71</v>
      </c>
      <c r="K11647">
        <v>99.94</v>
      </c>
    </row>
    <row r="11648" spans="1:11" x14ac:dyDescent="0.3">
      <c r="A11648" t="s">
        <v>1011</v>
      </c>
      <c r="B11648" s="2">
        <v>46234</v>
      </c>
      <c r="C11648">
        <v>562317.91</v>
      </c>
      <c r="D11648">
        <v>2638.68</v>
      </c>
      <c r="E11648">
        <v>694.66</v>
      </c>
      <c r="F11648">
        <v>3209.47</v>
      </c>
      <c r="G11648">
        <v>841.84</v>
      </c>
      <c r="H11648">
        <v>557571.94999999995</v>
      </c>
      <c r="I11648">
        <v>116.66</v>
      </c>
      <c r="J11648">
        <v>17.71</v>
      </c>
      <c r="K11648">
        <v>98.94</v>
      </c>
    </row>
    <row r="11649" spans="1:11" x14ac:dyDescent="0.3">
      <c r="A11649" t="s">
        <v>1011</v>
      </c>
      <c r="B11649" s="2">
        <v>46265</v>
      </c>
      <c r="C11649">
        <v>557571.94999999995</v>
      </c>
      <c r="D11649">
        <v>2616.41</v>
      </c>
      <c r="E11649">
        <v>688.79</v>
      </c>
      <c r="F11649">
        <v>3182.38</v>
      </c>
      <c r="G11649">
        <v>834.73</v>
      </c>
      <c r="H11649">
        <v>552866.05000000005</v>
      </c>
      <c r="I11649">
        <v>115.67</v>
      </c>
      <c r="J11649">
        <v>17.71</v>
      </c>
      <c r="K11649">
        <v>97.96</v>
      </c>
    </row>
    <row r="11650" spans="1:11" x14ac:dyDescent="0.3">
      <c r="A11650" t="s">
        <v>1011</v>
      </c>
      <c r="B11650" s="2">
        <v>46295</v>
      </c>
      <c r="C11650">
        <v>552866.05000000005</v>
      </c>
      <c r="D11650">
        <v>2594.3200000000002</v>
      </c>
      <c r="E11650">
        <v>682.98</v>
      </c>
      <c r="F11650">
        <v>3155.52</v>
      </c>
      <c r="G11650">
        <v>827.69</v>
      </c>
      <c r="H11650">
        <v>548199.86</v>
      </c>
      <c r="I11650">
        <v>114.69</v>
      </c>
      <c r="J11650">
        <v>17.71</v>
      </c>
      <c r="K11650">
        <v>96.98</v>
      </c>
    </row>
    <row r="11651" spans="1:11" x14ac:dyDescent="0.3">
      <c r="A11651" t="s">
        <v>1011</v>
      </c>
      <c r="B11651" s="2">
        <v>46326</v>
      </c>
      <c r="C11651">
        <v>548199.86</v>
      </c>
      <c r="D11651">
        <v>2572.4299999999998</v>
      </c>
      <c r="E11651">
        <v>677.22</v>
      </c>
      <c r="F11651">
        <v>3128.89</v>
      </c>
      <c r="G11651">
        <v>820.7</v>
      </c>
      <c r="H11651">
        <v>543573.05000000005</v>
      </c>
      <c r="I11651">
        <v>113.73</v>
      </c>
      <c r="J11651">
        <v>17.71</v>
      </c>
      <c r="K11651">
        <v>96.01</v>
      </c>
    </row>
    <row r="11652" spans="1:11" x14ac:dyDescent="0.3">
      <c r="A11652" t="s">
        <v>1011</v>
      </c>
      <c r="B11652" s="2">
        <v>46356</v>
      </c>
      <c r="C11652">
        <v>543573.05000000005</v>
      </c>
      <c r="D11652">
        <v>2550.7199999999998</v>
      </c>
      <c r="E11652">
        <v>671.5</v>
      </c>
      <c r="F11652">
        <v>3102.48</v>
      </c>
      <c r="G11652">
        <v>813.77</v>
      </c>
      <c r="H11652">
        <v>538985.30000000005</v>
      </c>
      <c r="I11652">
        <v>112.77</v>
      </c>
      <c r="J11652">
        <v>17.71</v>
      </c>
      <c r="K11652">
        <v>95.05</v>
      </c>
    </row>
    <row r="11653" spans="1:11" x14ac:dyDescent="0.3">
      <c r="A11653" t="s">
        <v>1011</v>
      </c>
      <c r="B11653" s="2">
        <v>46387</v>
      </c>
      <c r="C11653">
        <v>538985.30000000005</v>
      </c>
      <c r="D11653">
        <v>2529.19</v>
      </c>
      <c r="E11653">
        <v>665.83</v>
      </c>
      <c r="F11653">
        <v>3076.3</v>
      </c>
      <c r="G11653">
        <v>806.91</v>
      </c>
      <c r="H11653">
        <v>534436.26</v>
      </c>
      <c r="I11653">
        <v>111.81</v>
      </c>
      <c r="J11653">
        <v>17.71</v>
      </c>
      <c r="K11653">
        <v>94.1</v>
      </c>
    </row>
    <row r="11654" spans="1:11" x14ac:dyDescent="0.3">
      <c r="A11654" t="s">
        <v>1012</v>
      </c>
      <c r="B11654" s="2">
        <v>46053</v>
      </c>
      <c r="C11654">
        <v>359625.41</v>
      </c>
      <c r="D11654">
        <v>1935.68</v>
      </c>
      <c r="E11654">
        <v>458.2</v>
      </c>
      <c r="F11654">
        <v>2753.32</v>
      </c>
      <c r="G11654">
        <v>754.66</v>
      </c>
      <c r="H11654">
        <v>355659.23</v>
      </c>
      <c r="I11654">
        <v>74.510000000000005</v>
      </c>
      <c r="J11654">
        <v>5.95</v>
      </c>
      <c r="K11654">
        <v>68.55</v>
      </c>
    </row>
    <row r="11655" spans="1:11" x14ac:dyDescent="0.3">
      <c r="A11655" t="s">
        <v>1012</v>
      </c>
      <c r="B11655" s="2">
        <v>46081</v>
      </c>
      <c r="C11655">
        <v>355659.23</v>
      </c>
      <c r="D11655">
        <v>1914.34</v>
      </c>
      <c r="E11655">
        <v>453.15</v>
      </c>
      <c r="F11655">
        <v>2722.96</v>
      </c>
      <c r="G11655">
        <v>746.34</v>
      </c>
      <c r="H11655">
        <v>351736.78</v>
      </c>
      <c r="I11655">
        <v>73.69</v>
      </c>
      <c r="J11655">
        <v>5.95</v>
      </c>
      <c r="K11655">
        <v>67.73</v>
      </c>
    </row>
    <row r="11656" spans="1:11" x14ac:dyDescent="0.3">
      <c r="A11656" t="s">
        <v>1012</v>
      </c>
      <c r="B11656" s="2">
        <v>46112</v>
      </c>
      <c r="C11656">
        <v>351736.78</v>
      </c>
      <c r="D11656">
        <v>1893.22</v>
      </c>
      <c r="E11656">
        <v>448.15</v>
      </c>
      <c r="F11656">
        <v>2692.93</v>
      </c>
      <c r="G11656">
        <v>738.11</v>
      </c>
      <c r="H11656">
        <v>347857.6</v>
      </c>
      <c r="I11656">
        <v>72.87</v>
      </c>
      <c r="J11656">
        <v>5.95</v>
      </c>
      <c r="K11656">
        <v>66.92</v>
      </c>
    </row>
    <row r="11657" spans="1:11" x14ac:dyDescent="0.3">
      <c r="A11657" t="s">
        <v>1012</v>
      </c>
      <c r="B11657" s="2">
        <v>46142</v>
      </c>
      <c r="C11657">
        <v>347857.6</v>
      </c>
      <c r="D11657">
        <v>1872.34</v>
      </c>
      <c r="E11657">
        <v>443.21</v>
      </c>
      <c r="F11657">
        <v>2663.23</v>
      </c>
      <c r="G11657">
        <v>729.97</v>
      </c>
      <c r="H11657">
        <v>344021.2</v>
      </c>
      <c r="I11657">
        <v>72.069999999999993</v>
      </c>
      <c r="J11657">
        <v>5.95</v>
      </c>
      <c r="K11657">
        <v>66.12</v>
      </c>
    </row>
    <row r="11658" spans="1:11" x14ac:dyDescent="0.3">
      <c r="A11658" t="s">
        <v>1012</v>
      </c>
      <c r="B11658" s="2">
        <v>46173</v>
      </c>
      <c r="C11658">
        <v>344021.2</v>
      </c>
      <c r="D11658">
        <v>1851.69</v>
      </c>
      <c r="E11658">
        <v>438.32</v>
      </c>
      <c r="F11658">
        <v>2633.86</v>
      </c>
      <c r="G11658">
        <v>721.91</v>
      </c>
      <c r="H11658">
        <v>340227.11</v>
      </c>
      <c r="I11658">
        <v>71.28</v>
      </c>
      <c r="J11658">
        <v>5.95</v>
      </c>
      <c r="K11658">
        <v>65.319999999999993</v>
      </c>
    </row>
    <row r="11659" spans="1:11" x14ac:dyDescent="0.3">
      <c r="A11659" t="s">
        <v>1012</v>
      </c>
      <c r="B11659" s="2">
        <v>46203</v>
      </c>
      <c r="C11659">
        <v>340227.11</v>
      </c>
      <c r="D11659">
        <v>1831.27</v>
      </c>
      <c r="E11659">
        <v>433.49</v>
      </c>
      <c r="F11659">
        <v>2604.81</v>
      </c>
      <c r="G11659">
        <v>713.95</v>
      </c>
      <c r="H11659">
        <v>336474.86</v>
      </c>
      <c r="I11659">
        <v>70.489999999999995</v>
      </c>
      <c r="J11659">
        <v>5.95</v>
      </c>
      <c r="K11659">
        <v>64.540000000000006</v>
      </c>
    </row>
    <row r="11660" spans="1:11" x14ac:dyDescent="0.3">
      <c r="A11660" t="s">
        <v>1012</v>
      </c>
      <c r="B11660" s="2">
        <v>46234</v>
      </c>
      <c r="C11660">
        <v>336474.86</v>
      </c>
      <c r="D11660">
        <v>1811.08</v>
      </c>
      <c r="E11660">
        <v>428.7</v>
      </c>
      <c r="F11660">
        <v>2576.08</v>
      </c>
      <c r="G11660">
        <v>706.08</v>
      </c>
      <c r="H11660">
        <v>332763.99</v>
      </c>
      <c r="I11660">
        <v>69.709999999999994</v>
      </c>
      <c r="J11660">
        <v>5.95</v>
      </c>
      <c r="K11660">
        <v>63.76</v>
      </c>
    </row>
    <row r="11661" spans="1:11" x14ac:dyDescent="0.3">
      <c r="A11661" t="s">
        <v>1012</v>
      </c>
      <c r="B11661" s="2">
        <v>46265</v>
      </c>
      <c r="C11661">
        <v>332763.99</v>
      </c>
      <c r="D11661">
        <v>1791.1</v>
      </c>
      <c r="E11661">
        <v>423.98</v>
      </c>
      <c r="F11661">
        <v>2547.67</v>
      </c>
      <c r="G11661">
        <v>698.29</v>
      </c>
      <c r="H11661">
        <v>329094.06</v>
      </c>
      <c r="I11661">
        <v>68.94</v>
      </c>
      <c r="J11661">
        <v>5.95</v>
      </c>
      <c r="K11661">
        <v>62.99</v>
      </c>
    </row>
    <row r="11662" spans="1:11" x14ac:dyDescent="0.3">
      <c r="A11662" t="s">
        <v>1012</v>
      </c>
      <c r="B11662" s="2">
        <v>46295</v>
      </c>
      <c r="C11662">
        <v>329094.06</v>
      </c>
      <c r="D11662">
        <v>1771.35</v>
      </c>
      <c r="E11662">
        <v>419.3</v>
      </c>
      <c r="F11662">
        <v>2519.5700000000002</v>
      </c>
      <c r="G11662">
        <v>690.59</v>
      </c>
      <c r="H11662">
        <v>325464.59000000003</v>
      </c>
      <c r="I11662">
        <v>68.180000000000007</v>
      </c>
      <c r="J11662">
        <v>5.95</v>
      </c>
      <c r="K11662">
        <v>62.23</v>
      </c>
    </row>
    <row r="11663" spans="1:11" x14ac:dyDescent="0.3">
      <c r="A11663" t="s">
        <v>1012</v>
      </c>
      <c r="B11663" s="2">
        <v>46326</v>
      </c>
      <c r="C11663">
        <v>325464.59000000003</v>
      </c>
      <c r="D11663">
        <v>1751.81</v>
      </c>
      <c r="E11663">
        <v>414.68</v>
      </c>
      <c r="F11663">
        <v>2491.79</v>
      </c>
      <c r="G11663">
        <v>682.97</v>
      </c>
      <c r="H11663">
        <v>321875.15000000002</v>
      </c>
      <c r="I11663">
        <v>67.430000000000007</v>
      </c>
      <c r="J11663">
        <v>5.95</v>
      </c>
      <c r="K11663">
        <v>61.48</v>
      </c>
    </row>
    <row r="11664" spans="1:11" x14ac:dyDescent="0.3">
      <c r="A11664" t="s">
        <v>1012</v>
      </c>
      <c r="B11664" s="2">
        <v>46356</v>
      </c>
      <c r="C11664">
        <v>321875.15000000002</v>
      </c>
      <c r="D11664">
        <v>1732.49</v>
      </c>
      <c r="E11664">
        <v>410.1</v>
      </c>
      <c r="F11664">
        <v>2464.3000000000002</v>
      </c>
      <c r="G11664">
        <v>675.44</v>
      </c>
      <c r="H11664">
        <v>318325.3</v>
      </c>
      <c r="I11664">
        <v>66.69</v>
      </c>
      <c r="J11664">
        <v>5.95</v>
      </c>
      <c r="K11664">
        <v>60.73</v>
      </c>
    </row>
    <row r="11665" spans="1:11" x14ac:dyDescent="0.3">
      <c r="A11665" t="s">
        <v>1012</v>
      </c>
      <c r="B11665" s="2">
        <v>46387</v>
      </c>
      <c r="C11665">
        <v>318325.3</v>
      </c>
      <c r="D11665">
        <v>1713.39</v>
      </c>
      <c r="E11665">
        <v>405.58</v>
      </c>
      <c r="F11665">
        <v>2437.13</v>
      </c>
      <c r="G11665">
        <v>667.99</v>
      </c>
      <c r="H11665">
        <v>314814.59999999998</v>
      </c>
      <c r="I11665">
        <v>65.95</v>
      </c>
      <c r="J11665">
        <v>5.95</v>
      </c>
      <c r="K11665">
        <v>60</v>
      </c>
    </row>
    <row r="11666" spans="1:11" x14ac:dyDescent="0.3">
      <c r="A11666" t="s">
        <v>1013</v>
      </c>
      <c r="B11666" s="2">
        <v>46053</v>
      </c>
      <c r="C11666">
        <v>278107.78000000003</v>
      </c>
      <c r="D11666">
        <v>1325.42</v>
      </c>
      <c r="E11666">
        <v>316.98</v>
      </c>
      <c r="F11666">
        <v>1559.1</v>
      </c>
      <c r="G11666">
        <v>384.13</v>
      </c>
      <c r="H11666">
        <v>275847.57</v>
      </c>
      <c r="I11666">
        <v>57.7</v>
      </c>
      <c r="J11666">
        <v>7.04</v>
      </c>
      <c r="K11666">
        <v>50.67</v>
      </c>
    </row>
    <row r="11667" spans="1:11" x14ac:dyDescent="0.3">
      <c r="A11667" t="s">
        <v>1013</v>
      </c>
      <c r="B11667" s="2">
        <v>46081</v>
      </c>
      <c r="C11667">
        <v>275847.57</v>
      </c>
      <c r="D11667">
        <v>1314.64</v>
      </c>
      <c r="E11667">
        <v>314.41000000000003</v>
      </c>
      <c r="F11667">
        <v>1546.43</v>
      </c>
      <c r="G11667">
        <v>381</v>
      </c>
      <c r="H11667">
        <v>273605.73</v>
      </c>
      <c r="I11667">
        <v>57.23</v>
      </c>
      <c r="J11667">
        <v>7.04</v>
      </c>
      <c r="K11667">
        <v>50.2</v>
      </c>
    </row>
    <row r="11668" spans="1:11" x14ac:dyDescent="0.3">
      <c r="A11668" t="s">
        <v>1013</v>
      </c>
      <c r="B11668" s="2">
        <v>46112</v>
      </c>
      <c r="C11668">
        <v>273605.73</v>
      </c>
      <c r="D11668">
        <v>1303.96</v>
      </c>
      <c r="E11668">
        <v>311.85000000000002</v>
      </c>
      <c r="F11668">
        <v>1533.86</v>
      </c>
      <c r="G11668">
        <v>377.91</v>
      </c>
      <c r="H11668">
        <v>271382.11</v>
      </c>
      <c r="I11668">
        <v>56.77</v>
      </c>
      <c r="J11668">
        <v>7.04</v>
      </c>
      <c r="K11668">
        <v>49.73</v>
      </c>
    </row>
    <row r="11669" spans="1:11" x14ac:dyDescent="0.3">
      <c r="A11669" t="s">
        <v>1013</v>
      </c>
      <c r="B11669" s="2">
        <v>46142</v>
      </c>
      <c r="C11669">
        <v>271382.11</v>
      </c>
      <c r="D11669">
        <v>1293.3599999999999</v>
      </c>
      <c r="E11669">
        <v>309.32</v>
      </c>
      <c r="F11669">
        <v>1521.39</v>
      </c>
      <c r="G11669">
        <v>374.84</v>
      </c>
      <c r="H11669">
        <v>269176.56</v>
      </c>
      <c r="I11669">
        <v>56.31</v>
      </c>
      <c r="J11669">
        <v>7.04</v>
      </c>
      <c r="K11669">
        <v>49.27</v>
      </c>
    </row>
    <row r="11670" spans="1:11" x14ac:dyDescent="0.3">
      <c r="A11670" t="s">
        <v>1013</v>
      </c>
      <c r="B11670" s="2">
        <v>46173</v>
      </c>
      <c r="C11670">
        <v>269176.56</v>
      </c>
      <c r="D11670">
        <v>1282.8499999999999</v>
      </c>
      <c r="E11670">
        <v>306.8</v>
      </c>
      <c r="F11670">
        <v>1509.03</v>
      </c>
      <c r="G11670">
        <v>371.79</v>
      </c>
      <c r="H11670">
        <v>266988.94</v>
      </c>
      <c r="I11670">
        <v>55.85</v>
      </c>
      <c r="J11670">
        <v>7.04</v>
      </c>
      <c r="K11670">
        <v>48.81</v>
      </c>
    </row>
    <row r="11671" spans="1:11" x14ac:dyDescent="0.3">
      <c r="A11671" t="s">
        <v>1013</v>
      </c>
      <c r="B11671" s="2">
        <v>46203</v>
      </c>
      <c r="C11671">
        <v>266988.94</v>
      </c>
      <c r="D11671">
        <v>1272.42</v>
      </c>
      <c r="E11671">
        <v>304.31</v>
      </c>
      <c r="F11671">
        <v>1496.77</v>
      </c>
      <c r="G11671">
        <v>368.77</v>
      </c>
      <c r="H11671">
        <v>264819.09999999998</v>
      </c>
      <c r="I11671">
        <v>55.4</v>
      </c>
      <c r="J11671">
        <v>7.04</v>
      </c>
      <c r="K11671">
        <v>48.36</v>
      </c>
    </row>
    <row r="11672" spans="1:11" x14ac:dyDescent="0.3">
      <c r="A11672" t="s">
        <v>1013</v>
      </c>
      <c r="B11672" s="2">
        <v>46234</v>
      </c>
      <c r="C11672">
        <v>264819.09999999998</v>
      </c>
      <c r="D11672">
        <v>1262.08</v>
      </c>
      <c r="E11672">
        <v>301.83999999999997</v>
      </c>
      <c r="F11672">
        <v>1484.6</v>
      </c>
      <c r="G11672">
        <v>365.77</v>
      </c>
      <c r="H11672">
        <v>262666.89</v>
      </c>
      <c r="I11672">
        <v>54.95</v>
      </c>
      <c r="J11672">
        <v>7.04</v>
      </c>
      <c r="K11672">
        <v>47.91</v>
      </c>
    </row>
    <row r="11673" spans="1:11" x14ac:dyDescent="0.3">
      <c r="A11673" t="s">
        <v>1013</v>
      </c>
      <c r="B11673" s="2">
        <v>46265</v>
      </c>
      <c r="C11673">
        <v>262666.89</v>
      </c>
      <c r="D11673">
        <v>1251.83</v>
      </c>
      <c r="E11673">
        <v>299.38</v>
      </c>
      <c r="F11673">
        <v>1472.54</v>
      </c>
      <c r="G11673">
        <v>362.8</v>
      </c>
      <c r="H11673">
        <v>260532.17</v>
      </c>
      <c r="I11673">
        <v>54.5</v>
      </c>
      <c r="J11673">
        <v>7.04</v>
      </c>
      <c r="K11673">
        <v>47.46</v>
      </c>
    </row>
    <row r="11674" spans="1:11" x14ac:dyDescent="0.3">
      <c r="A11674" t="s">
        <v>1013</v>
      </c>
      <c r="B11674" s="2">
        <v>46295</v>
      </c>
      <c r="C11674">
        <v>260532.17</v>
      </c>
      <c r="D11674">
        <v>1241.6500000000001</v>
      </c>
      <c r="E11674">
        <v>296.95</v>
      </c>
      <c r="F11674">
        <v>1460.57</v>
      </c>
      <c r="G11674">
        <v>359.85</v>
      </c>
      <c r="H11674">
        <v>258414.8</v>
      </c>
      <c r="I11674">
        <v>54.06</v>
      </c>
      <c r="J11674">
        <v>7.04</v>
      </c>
      <c r="K11674">
        <v>47.02</v>
      </c>
    </row>
    <row r="11675" spans="1:11" x14ac:dyDescent="0.3">
      <c r="A11675" t="s">
        <v>1013</v>
      </c>
      <c r="B11675" s="2">
        <v>46326</v>
      </c>
      <c r="C11675">
        <v>258414.8</v>
      </c>
      <c r="D11675">
        <v>1231.56</v>
      </c>
      <c r="E11675">
        <v>294.54000000000002</v>
      </c>
      <c r="F11675">
        <v>1448.7</v>
      </c>
      <c r="G11675">
        <v>356.92</v>
      </c>
      <c r="H11675">
        <v>256314.64</v>
      </c>
      <c r="I11675">
        <v>53.62</v>
      </c>
      <c r="J11675">
        <v>7.04</v>
      </c>
      <c r="K11675">
        <v>46.58</v>
      </c>
    </row>
    <row r="11676" spans="1:11" x14ac:dyDescent="0.3">
      <c r="A11676" t="s">
        <v>1013</v>
      </c>
      <c r="B11676" s="2">
        <v>46356</v>
      </c>
      <c r="C11676">
        <v>256314.64</v>
      </c>
      <c r="D11676">
        <v>1221.55</v>
      </c>
      <c r="E11676">
        <v>292.14</v>
      </c>
      <c r="F11676">
        <v>1436.92</v>
      </c>
      <c r="G11676">
        <v>354.02</v>
      </c>
      <c r="H11676">
        <v>254231.54</v>
      </c>
      <c r="I11676">
        <v>53.18</v>
      </c>
      <c r="J11676">
        <v>7.04</v>
      </c>
      <c r="K11676">
        <v>46.14</v>
      </c>
    </row>
    <row r="11677" spans="1:11" x14ac:dyDescent="0.3">
      <c r="A11677" t="s">
        <v>1013</v>
      </c>
      <c r="B11677" s="2">
        <v>46387</v>
      </c>
      <c r="C11677">
        <v>254231.54</v>
      </c>
      <c r="D11677">
        <v>1211.6300000000001</v>
      </c>
      <c r="E11677">
        <v>289.77</v>
      </c>
      <c r="F11677">
        <v>1425.25</v>
      </c>
      <c r="G11677">
        <v>351.15</v>
      </c>
      <c r="H11677">
        <v>252165.38</v>
      </c>
      <c r="I11677">
        <v>52.75</v>
      </c>
      <c r="J11677">
        <v>7.04</v>
      </c>
      <c r="K11677">
        <v>45.71</v>
      </c>
    </row>
    <row r="11678" spans="1:11" x14ac:dyDescent="0.3">
      <c r="A11678" t="s">
        <v>1014</v>
      </c>
      <c r="B11678" s="2">
        <v>46053</v>
      </c>
      <c r="C11678">
        <v>461559.13</v>
      </c>
      <c r="D11678">
        <v>2637.43</v>
      </c>
      <c r="E11678">
        <v>481.17</v>
      </c>
      <c r="F11678">
        <v>5300.78</v>
      </c>
      <c r="G11678">
        <v>350.61</v>
      </c>
      <c r="H11678">
        <v>455426.56</v>
      </c>
      <c r="I11678">
        <v>105.07</v>
      </c>
      <c r="J11678">
        <v>5.07</v>
      </c>
      <c r="K11678">
        <v>100</v>
      </c>
    </row>
    <row r="11679" spans="1:11" x14ac:dyDescent="0.3">
      <c r="A11679" t="s">
        <v>1014</v>
      </c>
      <c r="B11679" s="2">
        <v>46081</v>
      </c>
      <c r="C11679">
        <v>455426.56</v>
      </c>
      <c r="D11679">
        <v>2602.38</v>
      </c>
      <c r="E11679">
        <v>474.78</v>
      </c>
      <c r="F11679">
        <v>5230.3500000000004</v>
      </c>
      <c r="G11679">
        <v>345.96</v>
      </c>
      <c r="H11679">
        <v>449375.48</v>
      </c>
      <c r="I11679">
        <v>103.68</v>
      </c>
      <c r="J11679">
        <v>5.07</v>
      </c>
      <c r="K11679">
        <v>98.6</v>
      </c>
    </row>
    <row r="11680" spans="1:11" x14ac:dyDescent="0.3">
      <c r="A11680" t="s">
        <v>1014</v>
      </c>
      <c r="B11680" s="2">
        <v>46112</v>
      </c>
      <c r="C11680">
        <v>449375.48</v>
      </c>
      <c r="D11680">
        <v>2567.81</v>
      </c>
      <c r="E11680">
        <v>468.47</v>
      </c>
      <c r="F11680">
        <v>5160.8599999999997</v>
      </c>
      <c r="G11680">
        <v>341.36</v>
      </c>
      <c r="H11680">
        <v>443404.79</v>
      </c>
      <c r="I11680">
        <v>102.3</v>
      </c>
      <c r="J11680">
        <v>5.07</v>
      </c>
      <c r="K11680">
        <v>97.23</v>
      </c>
    </row>
    <row r="11681" spans="1:11" x14ac:dyDescent="0.3">
      <c r="A11681" t="s">
        <v>1014</v>
      </c>
      <c r="B11681" s="2">
        <v>46142</v>
      </c>
      <c r="C11681">
        <v>443404.79</v>
      </c>
      <c r="D11681">
        <v>2533.69</v>
      </c>
      <c r="E11681">
        <v>462.25</v>
      </c>
      <c r="F11681">
        <v>5092.28</v>
      </c>
      <c r="G11681">
        <v>336.82</v>
      </c>
      <c r="H11681">
        <v>437513.44</v>
      </c>
      <c r="I11681">
        <v>100.94</v>
      </c>
      <c r="J11681">
        <v>5.07</v>
      </c>
      <c r="K11681">
        <v>95.87</v>
      </c>
    </row>
    <row r="11682" spans="1:11" x14ac:dyDescent="0.3">
      <c r="A11682" t="s">
        <v>1014</v>
      </c>
      <c r="B11682" s="2">
        <v>46173</v>
      </c>
      <c r="C11682">
        <v>437513.44</v>
      </c>
      <c r="D11682">
        <v>2500.02</v>
      </c>
      <c r="E11682">
        <v>456.11</v>
      </c>
      <c r="F11682">
        <v>5024.63</v>
      </c>
      <c r="G11682">
        <v>332.35</v>
      </c>
      <c r="H11682">
        <v>431700.36</v>
      </c>
      <c r="I11682">
        <v>99.6</v>
      </c>
      <c r="J11682">
        <v>5.07</v>
      </c>
      <c r="K11682">
        <v>94.53</v>
      </c>
    </row>
    <row r="11683" spans="1:11" x14ac:dyDescent="0.3">
      <c r="A11683" t="s">
        <v>1014</v>
      </c>
      <c r="B11683" s="2">
        <v>46203</v>
      </c>
      <c r="C11683">
        <v>431700.36</v>
      </c>
      <c r="D11683">
        <v>2466.81</v>
      </c>
      <c r="E11683">
        <v>450.05</v>
      </c>
      <c r="F11683">
        <v>4957.87</v>
      </c>
      <c r="G11683">
        <v>327.93</v>
      </c>
      <c r="H11683">
        <v>425964.52</v>
      </c>
      <c r="I11683">
        <v>98.27</v>
      </c>
      <c r="J11683">
        <v>5.07</v>
      </c>
      <c r="K11683">
        <v>93.2</v>
      </c>
    </row>
    <row r="11684" spans="1:11" x14ac:dyDescent="0.3">
      <c r="A11684" t="s">
        <v>1014</v>
      </c>
      <c r="B11684" s="2">
        <v>46234</v>
      </c>
      <c r="C11684">
        <v>425964.52</v>
      </c>
      <c r="D11684">
        <v>2434.0300000000002</v>
      </c>
      <c r="E11684">
        <v>444.07</v>
      </c>
      <c r="F11684">
        <v>4891.99</v>
      </c>
      <c r="G11684">
        <v>323.58</v>
      </c>
      <c r="H11684">
        <v>420304.88</v>
      </c>
      <c r="I11684">
        <v>96.97</v>
      </c>
      <c r="J11684">
        <v>5.07</v>
      </c>
      <c r="K11684">
        <v>91.9</v>
      </c>
    </row>
    <row r="11685" spans="1:11" x14ac:dyDescent="0.3">
      <c r="A11685" t="s">
        <v>1014</v>
      </c>
      <c r="B11685" s="2">
        <v>46265</v>
      </c>
      <c r="C11685">
        <v>420304.88</v>
      </c>
      <c r="D11685">
        <v>2401.69</v>
      </c>
      <c r="E11685">
        <v>438.17</v>
      </c>
      <c r="F11685">
        <v>4826.99</v>
      </c>
      <c r="G11685">
        <v>319.27999999999997</v>
      </c>
      <c r="H11685">
        <v>414720.45</v>
      </c>
      <c r="I11685">
        <v>95.68</v>
      </c>
      <c r="J11685">
        <v>5.07</v>
      </c>
      <c r="K11685">
        <v>90.61</v>
      </c>
    </row>
    <row r="11686" spans="1:11" x14ac:dyDescent="0.3">
      <c r="A11686" t="s">
        <v>1014</v>
      </c>
      <c r="B11686" s="2">
        <v>46295</v>
      </c>
      <c r="C11686">
        <v>414720.45</v>
      </c>
      <c r="D11686">
        <v>2369.7800000000002</v>
      </c>
      <c r="E11686">
        <v>432.34</v>
      </c>
      <c r="F11686">
        <v>4762.8599999999997</v>
      </c>
      <c r="G11686">
        <v>315.02999999999997</v>
      </c>
      <c r="H11686">
        <v>409210.21</v>
      </c>
      <c r="I11686">
        <v>94.41</v>
      </c>
      <c r="J11686">
        <v>5.07</v>
      </c>
      <c r="K11686">
        <v>89.34</v>
      </c>
    </row>
    <row r="11687" spans="1:11" x14ac:dyDescent="0.3">
      <c r="A11687" t="s">
        <v>1014</v>
      </c>
      <c r="B11687" s="2">
        <v>46326</v>
      </c>
      <c r="C11687">
        <v>409210.21</v>
      </c>
      <c r="D11687">
        <v>2338.3000000000002</v>
      </c>
      <c r="E11687">
        <v>426.6</v>
      </c>
      <c r="F11687">
        <v>4699.58</v>
      </c>
      <c r="G11687">
        <v>310.85000000000002</v>
      </c>
      <c r="H11687">
        <v>403773.19</v>
      </c>
      <c r="I11687">
        <v>93.15</v>
      </c>
      <c r="J11687">
        <v>5.07</v>
      </c>
      <c r="K11687">
        <v>88.08</v>
      </c>
    </row>
    <row r="11688" spans="1:11" x14ac:dyDescent="0.3">
      <c r="A11688" t="s">
        <v>1014</v>
      </c>
      <c r="B11688" s="2">
        <v>46356</v>
      </c>
      <c r="C11688">
        <v>403773.19</v>
      </c>
      <c r="D11688">
        <v>2307.23</v>
      </c>
      <c r="E11688">
        <v>420.93</v>
      </c>
      <c r="F11688">
        <v>4637.1400000000003</v>
      </c>
      <c r="G11688">
        <v>306.72000000000003</v>
      </c>
      <c r="H11688">
        <v>398408.4</v>
      </c>
      <c r="I11688">
        <v>91.92</v>
      </c>
      <c r="J11688">
        <v>5.07</v>
      </c>
      <c r="K11688">
        <v>86.85</v>
      </c>
    </row>
    <row r="11689" spans="1:11" x14ac:dyDescent="0.3">
      <c r="A11689" t="s">
        <v>1014</v>
      </c>
      <c r="B11689" s="2">
        <v>46387</v>
      </c>
      <c r="C11689">
        <v>398408.4</v>
      </c>
      <c r="D11689">
        <v>2276.5700000000002</v>
      </c>
      <c r="E11689">
        <v>415.34</v>
      </c>
      <c r="F11689">
        <v>4575.5200000000004</v>
      </c>
      <c r="G11689">
        <v>302.64</v>
      </c>
      <c r="H11689">
        <v>393114.9</v>
      </c>
      <c r="I11689">
        <v>90.7</v>
      </c>
      <c r="J11689">
        <v>5.07</v>
      </c>
      <c r="K11689">
        <v>85.62</v>
      </c>
    </row>
    <row r="11690" spans="1:11" x14ac:dyDescent="0.3">
      <c r="A11690" t="s">
        <v>1015</v>
      </c>
      <c r="B11690" s="2">
        <v>46053</v>
      </c>
      <c r="C11690">
        <v>270578.15999999997</v>
      </c>
      <c r="D11690">
        <v>1569.58</v>
      </c>
      <c r="E11690">
        <v>255.37</v>
      </c>
      <c r="F11690">
        <v>3203.5</v>
      </c>
      <c r="G11690">
        <v>756.71</v>
      </c>
      <c r="H11690">
        <v>266362.58</v>
      </c>
      <c r="I11690">
        <v>55.93</v>
      </c>
      <c r="J11690">
        <v>5.72</v>
      </c>
      <c r="K11690">
        <v>50.21</v>
      </c>
    </row>
    <row r="11691" spans="1:11" x14ac:dyDescent="0.3">
      <c r="A11691" t="s">
        <v>1015</v>
      </c>
      <c r="B11691" s="2">
        <v>46081</v>
      </c>
      <c r="C11691">
        <v>266362.58</v>
      </c>
      <c r="D11691">
        <v>1545.12</v>
      </c>
      <c r="E11691">
        <v>251.39</v>
      </c>
      <c r="F11691">
        <v>3153.59</v>
      </c>
      <c r="G11691">
        <v>744.92</v>
      </c>
      <c r="H11691">
        <v>262212.68</v>
      </c>
      <c r="I11691">
        <v>55.06</v>
      </c>
      <c r="J11691">
        <v>5.72</v>
      </c>
      <c r="K11691">
        <v>49.34</v>
      </c>
    </row>
    <row r="11692" spans="1:11" x14ac:dyDescent="0.3">
      <c r="A11692" t="s">
        <v>1015</v>
      </c>
      <c r="B11692" s="2">
        <v>46112</v>
      </c>
      <c r="C11692">
        <v>262212.68</v>
      </c>
      <c r="D11692">
        <v>1521.05</v>
      </c>
      <c r="E11692">
        <v>247.48</v>
      </c>
      <c r="F11692">
        <v>3104.45</v>
      </c>
      <c r="G11692">
        <v>733.31</v>
      </c>
      <c r="H11692">
        <v>258127.43</v>
      </c>
      <c r="I11692">
        <v>54.2</v>
      </c>
      <c r="J11692">
        <v>5.72</v>
      </c>
      <c r="K11692">
        <v>48.48</v>
      </c>
    </row>
    <row r="11693" spans="1:11" x14ac:dyDescent="0.3">
      <c r="A11693" t="s">
        <v>1015</v>
      </c>
      <c r="B11693" s="2">
        <v>46142</v>
      </c>
      <c r="C11693">
        <v>258127.43</v>
      </c>
      <c r="D11693">
        <v>1497.35</v>
      </c>
      <c r="E11693">
        <v>243.62</v>
      </c>
      <c r="F11693">
        <v>3056.09</v>
      </c>
      <c r="G11693">
        <v>721.89</v>
      </c>
      <c r="H11693">
        <v>254105.83</v>
      </c>
      <c r="I11693">
        <v>53.36</v>
      </c>
      <c r="J11693">
        <v>5.72</v>
      </c>
      <c r="K11693">
        <v>47.63</v>
      </c>
    </row>
    <row r="11694" spans="1:11" x14ac:dyDescent="0.3">
      <c r="A11694" t="s">
        <v>1015</v>
      </c>
      <c r="B11694" s="2">
        <v>46173</v>
      </c>
      <c r="C11694">
        <v>254105.83</v>
      </c>
      <c r="D11694">
        <v>1474.03</v>
      </c>
      <c r="E11694">
        <v>239.83</v>
      </c>
      <c r="F11694">
        <v>3008.47</v>
      </c>
      <c r="G11694">
        <v>710.64</v>
      </c>
      <c r="H11694">
        <v>250146.89</v>
      </c>
      <c r="I11694">
        <v>52.53</v>
      </c>
      <c r="J11694">
        <v>5.72</v>
      </c>
      <c r="K11694">
        <v>46.8</v>
      </c>
    </row>
    <row r="11695" spans="1:11" x14ac:dyDescent="0.3">
      <c r="A11695" t="s">
        <v>1015</v>
      </c>
      <c r="B11695" s="2">
        <v>46203</v>
      </c>
      <c r="C11695">
        <v>250146.89</v>
      </c>
      <c r="D11695">
        <v>1451.06</v>
      </c>
      <c r="E11695">
        <v>236.09</v>
      </c>
      <c r="F11695">
        <v>2961.6</v>
      </c>
      <c r="G11695">
        <v>699.57</v>
      </c>
      <c r="H11695">
        <v>246249.63</v>
      </c>
      <c r="I11695">
        <v>51.71</v>
      </c>
      <c r="J11695">
        <v>5.72</v>
      </c>
      <c r="K11695">
        <v>45.98</v>
      </c>
    </row>
    <row r="11696" spans="1:11" x14ac:dyDescent="0.3">
      <c r="A11696" t="s">
        <v>1015</v>
      </c>
      <c r="B11696" s="2">
        <v>46234</v>
      </c>
      <c r="C11696">
        <v>246249.63</v>
      </c>
      <c r="D11696">
        <v>1428.45</v>
      </c>
      <c r="E11696">
        <v>232.41</v>
      </c>
      <c r="F11696">
        <v>2915.46</v>
      </c>
      <c r="G11696">
        <v>688.67</v>
      </c>
      <c r="H11696">
        <v>242413.09</v>
      </c>
      <c r="I11696">
        <v>50.9</v>
      </c>
      <c r="J11696">
        <v>5.72</v>
      </c>
      <c r="K11696">
        <v>45.18</v>
      </c>
    </row>
    <row r="11697" spans="1:11" x14ac:dyDescent="0.3">
      <c r="A11697" t="s">
        <v>1015</v>
      </c>
      <c r="B11697" s="2">
        <v>46265</v>
      </c>
      <c r="C11697">
        <v>242413.09</v>
      </c>
      <c r="D11697">
        <v>1406.2</v>
      </c>
      <c r="E11697">
        <v>228.79</v>
      </c>
      <c r="F11697">
        <v>2870.04</v>
      </c>
      <c r="G11697">
        <v>677.94</v>
      </c>
      <c r="H11697">
        <v>238636.31</v>
      </c>
      <c r="I11697">
        <v>50.11</v>
      </c>
      <c r="J11697">
        <v>5.72</v>
      </c>
      <c r="K11697">
        <v>44.39</v>
      </c>
    </row>
    <row r="11698" spans="1:11" x14ac:dyDescent="0.3">
      <c r="A11698" t="s">
        <v>1015</v>
      </c>
      <c r="B11698" s="2">
        <v>46295</v>
      </c>
      <c r="C11698">
        <v>238636.31</v>
      </c>
      <c r="D11698">
        <v>1384.29</v>
      </c>
      <c r="E11698">
        <v>225.23</v>
      </c>
      <c r="F11698">
        <v>2825.32</v>
      </c>
      <c r="G11698">
        <v>667.38</v>
      </c>
      <c r="H11698">
        <v>234918.39</v>
      </c>
      <c r="I11698">
        <v>49.33</v>
      </c>
      <c r="J11698">
        <v>5.72</v>
      </c>
      <c r="K11698">
        <v>43.61</v>
      </c>
    </row>
    <row r="11699" spans="1:11" x14ac:dyDescent="0.3">
      <c r="A11699" t="s">
        <v>1015</v>
      </c>
      <c r="B11699" s="2">
        <v>46326</v>
      </c>
      <c r="C11699">
        <v>234918.39</v>
      </c>
      <c r="D11699">
        <v>1362.72</v>
      </c>
      <c r="E11699">
        <v>221.72</v>
      </c>
      <c r="F11699">
        <v>2781.31</v>
      </c>
      <c r="G11699">
        <v>656.98</v>
      </c>
      <c r="H11699">
        <v>231258.38</v>
      </c>
      <c r="I11699">
        <v>48.56</v>
      </c>
      <c r="J11699">
        <v>5.72</v>
      </c>
      <c r="K11699">
        <v>42.84</v>
      </c>
    </row>
    <row r="11700" spans="1:11" x14ac:dyDescent="0.3">
      <c r="A11700" t="s">
        <v>1015</v>
      </c>
      <c r="B11700" s="2">
        <v>46356</v>
      </c>
      <c r="C11700">
        <v>231258.38</v>
      </c>
      <c r="D11700">
        <v>1341.49</v>
      </c>
      <c r="E11700">
        <v>218.26</v>
      </c>
      <c r="F11700">
        <v>2737.97</v>
      </c>
      <c r="G11700">
        <v>646.75</v>
      </c>
      <c r="H11700">
        <v>227655.4</v>
      </c>
      <c r="I11700">
        <v>47.8</v>
      </c>
      <c r="J11700">
        <v>5.72</v>
      </c>
      <c r="K11700">
        <v>42.08</v>
      </c>
    </row>
    <row r="11701" spans="1:11" x14ac:dyDescent="0.3">
      <c r="A11701" t="s">
        <v>1015</v>
      </c>
      <c r="B11701" s="2">
        <v>46387</v>
      </c>
      <c r="C11701">
        <v>227655.4</v>
      </c>
      <c r="D11701">
        <v>1320.59</v>
      </c>
      <c r="E11701">
        <v>214.86</v>
      </c>
      <c r="F11701">
        <v>2695.32</v>
      </c>
      <c r="G11701">
        <v>636.66999999999996</v>
      </c>
      <c r="H11701">
        <v>224108.55</v>
      </c>
      <c r="I11701">
        <v>47.06</v>
      </c>
      <c r="J11701">
        <v>5.72</v>
      </c>
      <c r="K11701">
        <v>41.34</v>
      </c>
    </row>
    <row r="11702" spans="1:11" x14ac:dyDescent="0.3">
      <c r="A11702" t="s">
        <v>1016</v>
      </c>
      <c r="B11702" s="2">
        <v>46053</v>
      </c>
      <c r="C11702">
        <v>562282.37</v>
      </c>
      <c r="D11702">
        <v>2762.21</v>
      </c>
      <c r="E11702">
        <v>659.38</v>
      </c>
      <c r="F11702">
        <v>6341.48</v>
      </c>
      <c r="G11702">
        <v>510.31</v>
      </c>
      <c r="H11702">
        <v>554771.19999999995</v>
      </c>
      <c r="I11702">
        <v>116.36</v>
      </c>
      <c r="J11702">
        <v>5.59</v>
      </c>
      <c r="K11702">
        <v>110.77</v>
      </c>
    </row>
    <row r="11703" spans="1:11" x14ac:dyDescent="0.3">
      <c r="A11703" t="s">
        <v>1016</v>
      </c>
      <c r="B11703" s="2">
        <v>46081</v>
      </c>
      <c r="C11703">
        <v>554771.19999999995</v>
      </c>
      <c r="D11703">
        <v>2725.31</v>
      </c>
      <c r="E11703">
        <v>650.57000000000005</v>
      </c>
      <c r="F11703">
        <v>6256.77</v>
      </c>
      <c r="G11703">
        <v>503.49</v>
      </c>
      <c r="H11703">
        <v>547360.36</v>
      </c>
      <c r="I11703">
        <v>114.81</v>
      </c>
      <c r="J11703">
        <v>5.59</v>
      </c>
      <c r="K11703">
        <v>109.22</v>
      </c>
    </row>
    <row r="11704" spans="1:11" x14ac:dyDescent="0.3">
      <c r="A11704" t="s">
        <v>1016</v>
      </c>
      <c r="B11704" s="2">
        <v>46112</v>
      </c>
      <c r="C11704">
        <v>547360.36</v>
      </c>
      <c r="D11704">
        <v>2688.91</v>
      </c>
      <c r="E11704">
        <v>641.88</v>
      </c>
      <c r="F11704">
        <v>6173.19</v>
      </c>
      <c r="G11704">
        <v>496.77</v>
      </c>
      <c r="H11704">
        <v>540048.52</v>
      </c>
      <c r="I11704">
        <v>113.27</v>
      </c>
      <c r="J11704">
        <v>5.59</v>
      </c>
      <c r="K11704">
        <v>107.68</v>
      </c>
    </row>
    <row r="11705" spans="1:11" x14ac:dyDescent="0.3">
      <c r="A11705" t="s">
        <v>1016</v>
      </c>
      <c r="B11705" s="2">
        <v>46142</v>
      </c>
      <c r="C11705">
        <v>540048.52</v>
      </c>
      <c r="D11705">
        <v>2652.99</v>
      </c>
      <c r="E11705">
        <v>633.30999999999995</v>
      </c>
      <c r="F11705">
        <v>6090.73</v>
      </c>
      <c r="G11705">
        <v>490.13</v>
      </c>
      <c r="H11705">
        <v>532834.35</v>
      </c>
      <c r="I11705">
        <v>111.76</v>
      </c>
      <c r="J11705">
        <v>5.59</v>
      </c>
      <c r="K11705">
        <v>106.17</v>
      </c>
    </row>
    <row r="11706" spans="1:11" x14ac:dyDescent="0.3">
      <c r="A11706" t="s">
        <v>1016</v>
      </c>
      <c r="B11706" s="2">
        <v>46173</v>
      </c>
      <c r="C11706">
        <v>532834.35</v>
      </c>
      <c r="D11706">
        <v>2617.5500000000002</v>
      </c>
      <c r="E11706">
        <v>624.85</v>
      </c>
      <c r="F11706">
        <v>6009.37</v>
      </c>
      <c r="G11706">
        <v>483.58</v>
      </c>
      <c r="H11706">
        <v>525716.56000000006</v>
      </c>
      <c r="I11706">
        <v>110.27</v>
      </c>
      <c r="J11706">
        <v>5.59</v>
      </c>
      <c r="K11706">
        <v>104.68</v>
      </c>
    </row>
    <row r="11707" spans="1:11" x14ac:dyDescent="0.3">
      <c r="A11707" t="s">
        <v>1016</v>
      </c>
      <c r="B11707" s="2">
        <v>46203</v>
      </c>
      <c r="C11707">
        <v>525716.56000000006</v>
      </c>
      <c r="D11707">
        <v>2582.58</v>
      </c>
      <c r="E11707">
        <v>616.5</v>
      </c>
      <c r="F11707">
        <v>5929.09</v>
      </c>
      <c r="G11707">
        <v>477.12</v>
      </c>
      <c r="H11707">
        <v>518693.84</v>
      </c>
      <c r="I11707">
        <v>108.79</v>
      </c>
      <c r="J11707">
        <v>5.59</v>
      </c>
      <c r="K11707">
        <v>103.2</v>
      </c>
    </row>
    <row r="11708" spans="1:11" x14ac:dyDescent="0.3">
      <c r="A11708" t="s">
        <v>1016</v>
      </c>
      <c r="B11708" s="2">
        <v>46234</v>
      </c>
      <c r="C11708">
        <v>518693.84</v>
      </c>
      <c r="D11708">
        <v>2548.08</v>
      </c>
      <c r="E11708">
        <v>608.27</v>
      </c>
      <c r="F11708">
        <v>5849.89</v>
      </c>
      <c r="G11708">
        <v>470.75</v>
      </c>
      <c r="H11708">
        <v>511764.94</v>
      </c>
      <c r="I11708">
        <v>107.34</v>
      </c>
      <c r="J11708">
        <v>5.59</v>
      </c>
      <c r="K11708">
        <v>101.75</v>
      </c>
    </row>
    <row r="11709" spans="1:11" x14ac:dyDescent="0.3">
      <c r="A11709" t="s">
        <v>1016</v>
      </c>
      <c r="B11709" s="2">
        <v>46265</v>
      </c>
      <c r="C11709">
        <v>511764.94</v>
      </c>
      <c r="D11709">
        <v>2514.0500000000002</v>
      </c>
      <c r="E11709">
        <v>600.14</v>
      </c>
      <c r="F11709">
        <v>5771.74</v>
      </c>
      <c r="G11709">
        <v>464.46</v>
      </c>
      <c r="H11709">
        <v>504928.6</v>
      </c>
      <c r="I11709">
        <v>105.91</v>
      </c>
      <c r="J11709">
        <v>5.59</v>
      </c>
      <c r="K11709">
        <v>100.32</v>
      </c>
    </row>
    <row r="11710" spans="1:11" x14ac:dyDescent="0.3">
      <c r="A11710" t="s">
        <v>1016</v>
      </c>
      <c r="B11710" s="2">
        <v>46295</v>
      </c>
      <c r="C11710">
        <v>504928.6</v>
      </c>
      <c r="D11710">
        <v>2480.46</v>
      </c>
      <c r="E11710">
        <v>592.12</v>
      </c>
      <c r="F11710">
        <v>5694.64</v>
      </c>
      <c r="G11710">
        <v>458.26</v>
      </c>
      <c r="H11710">
        <v>498183.58</v>
      </c>
      <c r="I11710">
        <v>104.49</v>
      </c>
      <c r="J11710">
        <v>5.59</v>
      </c>
      <c r="K11710">
        <v>98.9</v>
      </c>
    </row>
    <row r="11711" spans="1:11" x14ac:dyDescent="0.3">
      <c r="A11711" t="s">
        <v>1016</v>
      </c>
      <c r="B11711" s="2">
        <v>46326</v>
      </c>
      <c r="C11711">
        <v>498183.58</v>
      </c>
      <c r="D11711">
        <v>2447.33</v>
      </c>
      <c r="E11711">
        <v>584.21</v>
      </c>
      <c r="F11711">
        <v>5618.57</v>
      </c>
      <c r="G11711">
        <v>452.13</v>
      </c>
      <c r="H11711">
        <v>491528.66</v>
      </c>
      <c r="I11711">
        <v>103.1</v>
      </c>
      <c r="J11711">
        <v>5.59</v>
      </c>
      <c r="K11711">
        <v>97.51</v>
      </c>
    </row>
    <row r="11712" spans="1:11" x14ac:dyDescent="0.3">
      <c r="A11712" t="s">
        <v>1016</v>
      </c>
      <c r="B11712" s="2">
        <v>46356</v>
      </c>
      <c r="C11712">
        <v>491528.66</v>
      </c>
      <c r="D11712">
        <v>2414.63</v>
      </c>
      <c r="E11712">
        <v>576.41</v>
      </c>
      <c r="F11712">
        <v>5543.52</v>
      </c>
      <c r="G11712">
        <v>446.09</v>
      </c>
      <c r="H11712">
        <v>484962.64</v>
      </c>
      <c r="I11712">
        <v>101.72</v>
      </c>
      <c r="J11712">
        <v>5.59</v>
      </c>
      <c r="K11712">
        <v>96.13</v>
      </c>
    </row>
    <row r="11713" spans="1:11" x14ac:dyDescent="0.3">
      <c r="A11713" t="s">
        <v>1016</v>
      </c>
      <c r="B11713" s="2">
        <v>46387</v>
      </c>
      <c r="C11713">
        <v>484962.64</v>
      </c>
      <c r="D11713">
        <v>2382.38</v>
      </c>
      <c r="E11713">
        <v>568.71</v>
      </c>
      <c r="F11713">
        <v>5469.46</v>
      </c>
      <c r="G11713">
        <v>440.14</v>
      </c>
      <c r="H11713">
        <v>478484.33</v>
      </c>
      <c r="I11713">
        <v>100.36</v>
      </c>
      <c r="J11713">
        <v>5.59</v>
      </c>
      <c r="K11713">
        <v>94.77</v>
      </c>
    </row>
    <row r="11714" spans="1:11" x14ac:dyDescent="0.3">
      <c r="A11714" t="s">
        <v>1017</v>
      </c>
      <c r="B11714" s="2">
        <v>46053</v>
      </c>
      <c r="C11714">
        <v>292581.74</v>
      </c>
      <c r="D11714">
        <v>1402.93</v>
      </c>
      <c r="E11714">
        <v>430.27</v>
      </c>
      <c r="F11714">
        <v>1313.45</v>
      </c>
      <c r="G11714">
        <v>784.43</v>
      </c>
      <c r="H11714">
        <v>290053.59999999998</v>
      </c>
      <c r="I11714">
        <v>60.69</v>
      </c>
      <c r="J11714">
        <v>5.9</v>
      </c>
      <c r="K11714">
        <v>54.79</v>
      </c>
    </row>
    <row r="11715" spans="1:11" x14ac:dyDescent="0.3">
      <c r="A11715" t="s">
        <v>1017</v>
      </c>
      <c r="B11715" s="2">
        <v>46081</v>
      </c>
      <c r="C11715">
        <v>290053.59999999998</v>
      </c>
      <c r="D11715">
        <v>1390.81</v>
      </c>
      <c r="E11715">
        <v>426.55</v>
      </c>
      <c r="F11715">
        <v>1302.0999999999999</v>
      </c>
      <c r="G11715">
        <v>777.65</v>
      </c>
      <c r="H11715">
        <v>287547.31</v>
      </c>
      <c r="I11715">
        <v>60.17</v>
      </c>
      <c r="J11715">
        <v>5.9</v>
      </c>
      <c r="K11715">
        <v>54.26</v>
      </c>
    </row>
    <row r="11716" spans="1:11" x14ac:dyDescent="0.3">
      <c r="A11716" t="s">
        <v>1017</v>
      </c>
      <c r="B11716" s="2">
        <v>46112</v>
      </c>
      <c r="C11716">
        <v>287547.31</v>
      </c>
      <c r="D11716">
        <v>1378.79</v>
      </c>
      <c r="E11716">
        <v>422.86</v>
      </c>
      <c r="F11716">
        <v>1290.8499999999999</v>
      </c>
      <c r="G11716">
        <v>770.93</v>
      </c>
      <c r="H11716">
        <v>285062.67</v>
      </c>
      <c r="I11716">
        <v>59.65</v>
      </c>
      <c r="J11716">
        <v>5.9</v>
      </c>
      <c r="K11716">
        <v>53.74</v>
      </c>
    </row>
    <row r="11717" spans="1:11" x14ac:dyDescent="0.3">
      <c r="A11717" t="s">
        <v>1017</v>
      </c>
      <c r="B11717" s="2">
        <v>46142</v>
      </c>
      <c r="C11717">
        <v>285062.67</v>
      </c>
      <c r="D11717">
        <v>1366.88</v>
      </c>
      <c r="E11717">
        <v>419.21</v>
      </c>
      <c r="F11717">
        <v>1279.69</v>
      </c>
      <c r="G11717">
        <v>764.27</v>
      </c>
      <c r="H11717">
        <v>282599.5</v>
      </c>
      <c r="I11717">
        <v>59.13</v>
      </c>
      <c r="J11717">
        <v>5.9</v>
      </c>
      <c r="K11717">
        <v>53.23</v>
      </c>
    </row>
    <row r="11718" spans="1:11" x14ac:dyDescent="0.3">
      <c r="A11718" t="s">
        <v>1017</v>
      </c>
      <c r="B11718" s="2">
        <v>46173</v>
      </c>
      <c r="C11718">
        <v>282599.5</v>
      </c>
      <c r="D11718">
        <v>1355.06</v>
      </c>
      <c r="E11718">
        <v>415.59</v>
      </c>
      <c r="F11718">
        <v>1268.6400000000001</v>
      </c>
      <c r="G11718">
        <v>757.66</v>
      </c>
      <c r="H11718">
        <v>280157.61</v>
      </c>
      <c r="I11718">
        <v>58.62</v>
      </c>
      <c r="J11718">
        <v>5.9</v>
      </c>
      <c r="K11718">
        <v>52.72</v>
      </c>
    </row>
    <row r="11719" spans="1:11" x14ac:dyDescent="0.3">
      <c r="A11719" t="s">
        <v>1017</v>
      </c>
      <c r="B11719" s="2">
        <v>46203</v>
      </c>
      <c r="C11719">
        <v>280157.61</v>
      </c>
      <c r="D11719">
        <v>1343.36</v>
      </c>
      <c r="E11719">
        <v>411.99</v>
      </c>
      <c r="F11719">
        <v>1257.67</v>
      </c>
      <c r="G11719">
        <v>751.12</v>
      </c>
      <c r="H11719">
        <v>277736.83</v>
      </c>
      <c r="I11719">
        <v>58.11</v>
      </c>
      <c r="J11719">
        <v>5.9</v>
      </c>
      <c r="K11719">
        <v>52.21</v>
      </c>
    </row>
    <row r="11720" spans="1:11" x14ac:dyDescent="0.3">
      <c r="A11720" t="s">
        <v>1017</v>
      </c>
      <c r="B11720" s="2">
        <v>46234</v>
      </c>
      <c r="C11720">
        <v>277736.83</v>
      </c>
      <c r="D11720">
        <v>1331.75</v>
      </c>
      <c r="E11720">
        <v>408.44</v>
      </c>
      <c r="F11720">
        <v>1246.81</v>
      </c>
      <c r="G11720">
        <v>744.63</v>
      </c>
      <c r="H11720">
        <v>275336.96000000002</v>
      </c>
      <c r="I11720">
        <v>57.61</v>
      </c>
      <c r="J11720">
        <v>5.9</v>
      </c>
      <c r="K11720">
        <v>51.71</v>
      </c>
    </row>
    <row r="11721" spans="1:11" x14ac:dyDescent="0.3">
      <c r="A11721" t="s">
        <v>1017</v>
      </c>
      <c r="B11721" s="2">
        <v>46265</v>
      </c>
      <c r="C11721">
        <v>275336.96000000002</v>
      </c>
      <c r="D11721">
        <v>1320.24</v>
      </c>
      <c r="E11721">
        <v>404.91</v>
      </c>
      <c r="F11721">
        <v>1236.03</v>
      </c>
      <c r="G11721">
        <v>738.19</v>
      </c>
      <c r="H11721">
        <v>272957.83</v>
      </c>
      <c r="I11721">
        <v>57.11</v>
      </c>
      <c r="J11721">
        <v>5.9</v>
      </c>
      <c r="K11721">
        <v>51.21</v>
      </c>
    </row>
    <row r="11722" spans="1:11" x14ac:dyDescent="0.3">
      <c r="A11722" t="s">
        <v>1017</v>
      </c>
      <c r="B11722" s="2">
        <v>46295</v>
      </c>
      <c r="C11722">
        <v>272957.83</v>
      </c>
      <c r="D11722">
        <v>1308.83</v>
      </c>
      <c r="E11722">
        <v>401.41</v>
      </c>
      <c r="F11722">
        <v>1225.3499999999999</v>
      </c>
      <c r="G11722">
        <v>731.81</v>
      </c>
      <c r="H11722">
        <v>270599.26</v>
      </c>
      <c r="I11722">
        <v>56.62</v>
      </c>
      <c r="J11722">
        <v>5.9</v>
      </c>
      <c r="K11722">
        <v>50.72</v>
      </c>
    </row>
    <row r="11723" spans="1:11" x14ac:dyDescent="0.3">
      <c r="A11723" t="s">
        <v>1017</v>
      </c>
      <c r="B11723" s="2">
        <v>46326</v>
      </c>
      <c r="C11723">
        <v>270599.26</v>
      </c>
      <c r="D11723">
        <v>1297.52</v>
      </c>
      <c r="E11723">
        <v>397.94</v>
      </c>
      <c r="F11723">
        <v>1214.76</v>
      </c>
      <c r="G11723">
        <v>725.49</v>
      </c>
      <c r="H11723">
        <v>268261.06</v>
      </c>
      <c r="I11723">
        <v>56.13</v>
      </c>
      <c r="J11723">
        <v>5.9</v>
      </c>
      <c r="K11723">
        <v>50.23</v>
      </c>
    </row>
    <row r="11724" spans="1:11" x14ac:dyDescent="0.3">
      <c r="A11724" t="s">
        <v>1017</v>
      </c>
      <c r="B11724" s="2">
        <v>46356</v>
      </c>
      <c r="C11724">
        <v>268261.06</v>
      </c>
      <c r="D11724">
        <v>1286.31</v>
      </c>
      <c r="E11724">
        <v>394.5</v>
      </c>
      <c r="F11724">
        <v>1204.27</v>
      </c>
      <c r="G11724">
        <v>719.22</v>
      </c>
      <c r="H11724">
        <v>265943.07</v>
      </c>
      <c r="I11724">
        <v>55.65</v>
      </c>
      <c r="J11724">
        <v>5.9</v>
      </c>
      <c r="K11724">
        <v>49.74</v>
      </c>
    </row>
    <row r="11725" spans="1:11" x14ac:dyDescent="0.3">
      <c r="A11725" t="s">
        <v>1017</v>
      </c>
      <c r="B11725" s="2">
        <v>46387</v>
      </c>
      <c r="C11725">
        <v>265943.07</v>
      </c>
      <c r="D11725">
        <v>1275.2</v>
      </c>
      <c r="E11725">
        <v>391.09</v>
      </c>
      <c r="F11725">
        <v>1193.8599999999999</v>
      </c>
      <c r="G11725">
        <v>713.01</v>
      </c>
      <c r="H11725">
        <v>263645.11</v>
      </c>
      <c r="I11725">
        <v>55.17</v>
      </c>
      <c r="J11725">
        <v>5.9</v>
      </c>
      <c r="K11725">
        <v>49.26</v>
      </c>
    </row>
    <row r="11726" spans="1:11" x14ac:dyDescent="0.3">
      <c r="A11726" t="s">
        <v>1018</v>
      </c>
      <c r="B11726" s="2">
        <v>46053</v>
      </c>
      <c r="C11726">
        <v>391858.96</v>
      </c>
      <c r="D11726">
        <v>1982.48</v>
      </c>
      <c r="E11726">
        <v>465.29</v>
      </c>
      <c r="F11726">
        <v>5496.55</v>
      </c>
      <c r="G11726">
        <v>971.43</v>
      </c>
      <c r="H11726">
        <v>384925.69</v>
      </c>
      <c r="I11726">
        <v>80.92</v>
      </c>
      <c r="J11726">
        <v>7.4</v>
      </c>
      <c r="K11726">
        <v>73.510000000000005</v>
      </c>
    </row>
    <row r="11727" spans="1:11" x14ac:dyDescent="0.3">
      <c r="A11727" t="s">
        <v>1018</v>
      </c>
      <c r="B11727" s="2">
        <v>46081</v>
      </c>
      <c r="C11727">
        <v>384925.69</v>
      </c>
      <c r="D11727">
        <v>1947.4</v>
      </c>
      <c r="E11727">
        <v>457.06</v>
      </c>
      <c r="F11727">
        <v>5399.3</v>
      </c>
      <c r="G11727">
        <v>954.24</v>
      </c>
      <c r="H11727">
        <v>378115.1</v>
      </c>
      <c r="I11727">
        <v>79.48</v>
      </c>
      <c r="J11727">
        <v>7.4</v>
      </c>
      <c r="K11727">
        <v>72.08</v>
      </c>
    </row>
    <row r="11728" spans="1:11" x14ac:dyDescent="0.3">
      <c r="A11728" t="s">
        <v>1018</v>
      </c>
      <c r="B11728" s="2">
        <v>46112</v>
      </c>
      <c r="C11728">
        <v>378115.1</v>
      </c>
      <c r="D11728">
        <v>1912.95</v>
      </c>
      <c r="E11728">
        <v>448.97</v>
      </c>
      <c r="F11728">
        <v>5303.77</v>
      </c>
      <c r="G11728">
        <v>937.35</v>
      </c>
      <c r="H11728">
        <v>371425.01</v>
      </c>
      <c r="I11728">
        <v>78.08</v>
      </c>
      <c r="J11728">
        <v>7.4</v>
      </c>
      <c r="K11728">
        <v>70.680000000000007</v>
      </c>
    </row>
    <row r="11729" spans="1:11" x14ac:dyDescent="0.3">
      <c r="A11729" t="s">
        <v>1018</v>
      </c>
      <c r="B11729" s="2">
        <v>46142</v>
      </c>
      <c r="C11729">
        <v>371425.01</v>
      </c>
      <c r="D11729">
        <v>1879.1</v>
      </c>
      <c r="E11729">
        <v>441.03</v>
      </c>
      <c r="F11729">
        <v>5209.93</v>
      </c>
      <c r="G11729">
        <v>920.77</v>
      </c>
      <c r="H11729">
        <v>364853.28</v>
      </c>
      <c r="I11729">
        <v>76.7</v>
      </c>
      <c r="J11729">
        <v>7.4</v>
      </c>
      <c r="K11729">
        <v>69.3</v>
      </c>
    </row>
    <row r="11730" spans="1:11" x14ac:dyDescent="0.3">
      <c r="A11730" t="s">
        <v>1018</v>
      </c>
      <c r="B11730" s="2">
        <v>46173</v>
      </c>
      <c r="C11730">
        <v>364853.28</v>
      </c>
      <c r="D11730">
        <v>1845.85</v>
      </c>
      <c r="E11730">
        <v>433.22</v>
      </c>
      <c r="F11730">
        <v>5117.75</v>
      </c>
      <c r="G11730">
        <v>904.48</v>
      </c>
      <c r="H11730">
        <v>358397.84</v>
      </c>
      <c r="I11730">
        <v>75.34</v>
      </c>
      <c r="J11730">
        <v>7.4</v>
      </c>
      <c r="K11730">
        <v>67.94</v>
      </c>
    </row>
    <row r="11731" spans="1:11" x14ac:dyDescent="0.3">
      <c r="A11731" t="s">
        <v>1018</v>
      </c>
      <c r="B11731" s="2">
        <v>46203</v>
      </c>
      <c r="C11731">
        <v>358397.84</v>
      </c>
      <c r="D11731">
        <v>1813.19</v>
      </c>
      <c r="E11731">
        <v>425.56</v>
      </c>
      <c r="F11731">
        <v>5027.2</v>
      </c>
      <c r="G11731">
        <v>888.47</v>
      </c>
      <c r="H11731">
        <v>352056.61</v>
      </c>
      <c r="I11731">
        <v>74.010000000000005</v>
      </c>
      <c r="J11731">
        <v>7.4</v>
      </c>
      <c r="K11731">
        <v>66.61</v>
      </c>
    </row>
    <row r="11732" spans="1:11" x14ac:dyDescent="0.3">
      <c r="A11732" t="s">
        <v>1018</v>
      </c>
      <c r="B11732" s="2">
        <v>46234</v>
      </c>
      <c r="C11732">
        <v>352056.61</v>
      </c>
      <c r="D11732">
        <v>1781.11</v>
      </c>
      <c r="E11732">
        <v>418.03</v>
      </c>
      <c r="F11732">
        <v>4938.25</v>
      </c>
      <c r="G11732">
        <v>872.75</v>
      </c>
      <c r="H11732">
        <v>345827.57</v>
      </c>
      <c r="I11732">
        <v>72.7</v>
      </c>
      <c r="J11732">
        <v>7.4</v>
      </c>
      <c r="K11732">
        <v>65.3</v>
      </c>
    </row>
    <row r="11733" spans="1:11" x14ac:dyDescent="0.3">
      <c r="A11733" t="s">
        <v>1018</v>
      </c>
      <c r="B11733" s="2">
        <v>46265</v>
      </c>
      <c r="C11733">
        <v>345827.57</v>
      </c>
      <c r="D11733">
        <v>1749.6</v>
      </c>
      <c r="E11733">
        <v>410.63</v>
      </c>
      <c r="F11733">
        <v>4850.87</v>
      </c>
      <c r="G11733">
        <v>857.31</v>
      </c>
      <c r="H11733">
        <v>339708.75</v>
      </c>
      <c r="I11733">
        <v>71.41</v>
      </c>
      <c r="J11733">
        <v>7.4</v>
      </c>
      <c r="K11733">
        <v>64.010000000000005</v>
      </c>
    </row>
    <row r="11734" spans="1:11" x14ac:dyDescent="0.3">
      <c r="A11734" t="s">
        <v>1018</v>
      </c>
      <c r="B11734" s="2">
        <v>46295</v>
      </c>
      <c r="C11734">
        <v>339708.75</v>
      </c>
      <c r="D11734">
        <v>1718.64</v>
      </c>
      <c r="E11734">
        <v>403.37</v>
      </c>
      <c r="F11734">
        <v>4765.05</v>
      </c>
      <c r="G11734">
        <v>842.14</v>
      </c>
      <c r="H11734">
        <v>333698.19</v>
      </c>
      <c r="I11734">
        <v>70.150000000000006</v>
      </c>
      <c r="J11734">
        <v>7.4</v>
      </c>
      <c r="K11734">
        <v>62.75</v>
      </c>
    </row>
    <row r="11735" spans="1:11" x14ac:dyDescent="0.3">
      <c r="A11735" t="s">
        <v>1018</v>
      </c>
      <c r="B11735" s="2">
        <v>46326</v>
      </c>
      <c r="C11735">
        <v>333698.19</v>
      </c>
      <c r="D11735">
        <v>1688.23</v>
      </c>
      <c r="E11735">
        <v>396.23</v>
      </c>
      <c r="F11735">
        <v>4680.74</v>
      </c>
      <c r="G11735">
        <v>827.24</v>
      </c>
      <c r="H11735">
        <v>327793.98</v>
      </c>
      <c r="I11735">
        <v>68.91</v>
      </c>
      <c r="J11735">
        <v>7.4</v>
      </c>
      <c r="K11735">
        <v>61.5</v>
      </c>
    </row>
    <row r="11736" spans="1:11" x14ac:dyDescent="0.3">
      <c r="A11736" t="s">
        <v>1018</v>
      </c>
      <c r="B11736" s="2">
        <v>46356</v>
      </c>
      <c r="C11736">
        <v>327793.98</v>
      </c>
      <c r="D11736">
        <v>1658.36</v>
      </c>
      <c r="E11736">
        <v>389.22</v>
      </c>
      <c r="F11736">
        <v>4597.92</v>
      </c>
      <c r="G11736">
        <v>812.61</v>
      </c>
      <c r="H11736">
        <v>321994.23</v>
      </c>
      <c r="I11736">
        <v>67.69</v>
      </c>
      <c r="J11736">
        <v>7.4</v>
      </c>
      <c r="K11736">
        <v>60.29</v>
      </c>
    </row>
    <row r="11737" spans="1:11" x14ac:dyDescent="0.3">
      <c r="A11737" t="s">
        <v>1018</v>
      </c>
      <c r="B11737" s="2">
        <v>46387</v>
      </c>
      <c r="C11737">
        <v>321994.23</v>
      </c>
      <c r="D11737">
        <v>1629.02</v>
      </c>
      <c r="E11737">
        <v>382.33</v>
      </c>
      <c r="F11737">
        <v>4516.57</v>
      </c>
      <c r="G11737">
        <v>798.23</v>
      </c>
      <c r="H11737">
        <v>316297.09999999998</v>
      </c>
      <c r="I11737">
        <v>66.489999999999995</v>
      </c>
      <c r="J11737">
        <v>7.4</v>
      </c>
      <c r="K11737">
        <v>59.09</v>
      </c>
    </row>
    <row r="11738" spans="1:11" x14ac:dyDescent="0.3">
      <c r="A11738" t="s">
        <v>1019</v>
      </c>
      <c r="B11738" s="2">
        <v>46053</v>
      </c>
      <c r="C11738">
        <v>160954.92000000001</v>
      </c>
      <c r="D11738">
        <v>847.43</v>
      </c>
      <c r="E11738">
        <v>183.13</v>
      </c>
      <c r="F11738">
        <v>1216.81</v>
      </c>
      <c r="G11738">
        <v>153.43</v>
      </c>
      <c r="H11738">
        <v>159401.54</v>
      </c>
      <c r="I11738">
        <v>33.369999999999997</v>
      </c>
      <c r="J11738">
        <v>7.9</v>
      </c>
      <c r="K11738">
        <v>25.47</v>
      </c>
    </row>
    <row r="11739" spans="1:11" x14ac:dyDescent="0.3">
      <c r="A11739" t="s">
        <v>1019</v>
      </c>
      <c r="B11739" s="2">
        <v>46081</v>
      </c>
      <c r="C11739">
        <v>159401.54</v>
      </c>
      <c r="D11739">
        <v>839.25</v>
      </c>
      <c r="E11739">
        <v>181.37</v>
      </c>
      <c r="F11739">
        <v>1205.06</v>
      </c>
      <c r="G11739">
        <v>151.94999999999999</v>
      </c>
      <c r="H11739">
        <v>157863.16</v>
      </c>
      <c r="I11739">
        <v>33.049999999999997</v>
      </c>
      <c r="J11739">
        <v>7.9</v>
      </c>
      <c r="K11739">
        <v>25.15</v>
      </c>
    </row>
    <row r="11740" spans="1:11" x14ac:dyDescent="0.3">
      <c r="A11740" t="s">
        <v>1019</v>
      </c>
      <c r="B11740" s="2">
        <v>46112</v>
      </c>
      <c r="C11740">
        <v>157863.16</v>
      </c>
      <c r="D11740">
        <v>831.15</v>
      </c>
      <c r="E11740">
        <v>179.62</v>
      </c>
      <c r="F11740">
        <v>1193.43</v>
      </c>
      <c r="G11740">
        <v>150.49</v>
      </c>
      <c r="H11740">
        <v>156339.62</v>
      </c>
      <c r="I11740">
        <v>32.729999999999997</v>
      </c>
      <c r="J11740">
        <v>7.9</v>
      </c>
      <c r="K11740">
        <v>24.83</v>
      </c>
    </row>
    <row r="11741" spans="1:11" x14ac:dyDescent="0.3">
      <c r="A11741" t="s">
        <v>1019</v>
      </c>
      <c r="B11741" s="2">
        <v>46142</v>
      </c>
      <c r="C11741">
        <v>156339.62</v>
      </c>
      <c r="D11741">
        <v>823.13</v>
      </c>
      <c r="E11741">
        <v>177.88</v>
      </c>
      <c r="F11741">
        <v>1181.92</v>
      </c>
      <c r="G11741">
        <v>149.03</v>
      </c>
      <c r="H11741">
        <v>154830.79</v>
      </c>
      <c r="I11741">
        <v>32.409999999999997</v>
      </c>
      <c r="J11741">
        <v>7.9</v>
      </c>
      <c r="K11741">
        <v>24.51</v>
      </c>
    </row>
    <row r="11742" spans="1:11" x14ac:dyDescent="0.3">
      <c r="A11742" t="s">
        <v>1019</v>
      </c>
      <c r="B11742" s="2">
        <v>46173</v>
      </c>
      <c r="C11742">
        <v>154830.79</v>
      </c>
      <c r="D11742">
        <v>815.18</v>
      </c>
      <c r="E11742">
        <v>176.17</v>
      </c>
      <c r="F11742">
        <v>1170.51</v>
      </c>
      <c r="G11742">
        <v>147.6</v>
      </c>
      <c r="H11742">
        <v>153336.51999999999</v>
      </c>
      <c r="I11742">
        <v>32.1</v>
      </c>
      <c r="J11742">
        <v>7.9</v>
      </c>
      <c r="K11742">
        <v>24.2</v>
      </c>
    </row>
    <row r="11743" spans="1:11" x14ac:dyDescent="0.3">
      <c r="A11743" t="s">
        <v>1019</v>
      </c>
      <c r="B11743" s="2">
        <v>46203</v>
      </c>
      <c r="C11743">
        <v>153336.51999999999</v>
      </c>
      <c r="D11743">
        <v>807.32</v>
      </c>
      <c r="E11743">
        <v>174.47</v>
      </c>
      <c r="F11743">
        <v>1159.21</v>
      </c>
      <c r="G11743">
        <v>146.16999999999999</v>
      </c>
      <c r="H11743">
        <v>151856.66</v>
      </c>
      <c r="I11743">
        <v>31.79</v>
      </c>
      <c r="J11743">
        <v>7.9</v>
      </c>
      <c r="K11743">
        <v>23.89</v>
      </c>
    </row>
    <row r="11744" spans="1:11" x14ac:dyDescent="0.3">
      <c r="A11744" t="s">
        <v>1019</v>
      </c>
      <c r="B11744" s="2">
        <v>46234</v>
      </c>
      <c r="C11744">
        <v>151856.66</v>
      </c>
      <c r="D11744">
        <v>799.53</v>
      </c>
      <c r="E11744">
        <v>172.78</v>
      </c>
      <c r="F11744">
        <v>1148.03</v>
      </c>
      <c r="G11744">
        <v>144.76</v>
      </c>
      <c r="H11744">
        <v>150391.1</v>
      </c>
      <c r="I11744">
        <v>31.48</v>
      </c>
      <c r="J11744">
        <v>7.9</v>
      </c>
      <c r="K11744">
        <v>23.58</v>
      </c>
    </row>
    <row r="11745" spans="1:11" x14ac:dyDescent="0.3">
      <c r="A11745" t="s">
        <v>1019</v>
      </c>
      <c r="B11745" s="2">
        <v>46265</v>
      </c>
      <c r="C11745">
        <v>150391.1</v>
      </c>
      <c r="D11745">
        <v>791.81</v>
      </c>
      <c r="E11745">
        <v>171.11</v>
      </c>
      <c r="F11745">
        <v>1136.95</v>
      </c>
      <c r="G11745">
        <v>143.36000000000001</v>
      </c>
      <c r="H11745">
        <v>148939.67000000001</v>
      </c>
      <c r="I11745">
        <v>31.18</v>
      </c>
      <c r="J11745">
        <v>7.9</v>
      </c>
      <c r="K11745">
        <v>23.28</v>
      </c>
    </row>
    <row r="11746" spans="1:11" x14ac:dyDescent="0.3">
      <c r="A11746" t="s">
        <v>1019</v>
      </c>
      <c r="B11746" s="2">
        <v>46295</v>
      </c>
      <c r="C11746">
        <v>148939.67000000001</v>
      </c>
      <c r="D11746">
        <v>784.17</v>
      </c>
      <c r="E11746">
        <v>169.46</v>
      </c>
      <c r="F11746">
        <v>1125.97</v>
      </c>
      <c r="G11746">
        <v>141.97999999999999</v>
      </c>
      <c r="H11746">
        <v>147502.25</v>
      </c>
      <c r="I11746">
        <v>30.88</v>
      </c>
      <c r="J11746">
        <v>7.9</v>
      </c>
      <c r="K11746">
        <v>22.98</v>
      </c>
    </row>
    <row r="11747" spans="1:11" x14ac:dyDescent="0.3">
      <c r="A11747" t="s">
        <v>1019</v>
      </c>
      <c r="B11747" s="2">
        <v>46326</v>
      </c>
      <c r="C11747">
        <v>147502.25</v>
      </c>
      <c r="D11747">
        <v>776.6</v>
      </c>
      <c r="E11747">
        <v>167.83</v>
      </c>
      <c r="F11747">
        <v>1115.1099999999999</v>
      </c>
      <c r="G11747">
        <v>140.61000000000001</v>
      </c>
      <c r="H11747">
        <v>146078.71</v>
      </c>
      <c r="I11747">
        <v>30.58</v>
      </c>
      <c r="J11747">
        <v>7.9</v>
      </c>
      <c r="K11747">
        <v>22.68</v>
      </c>
    </row>
    <row r="11748" spans="1:11" x14ac:dyDescent="0.3">
      <c r="A11748" t="s">
        <v>1019</v>
      </c>
      <c r="B11748" s="2">
        <v>46356</v>
      </c>
      <c r="C11748">
        <v>146078.71</v>
      </c>
      <c r="D11748">
        <v>769.1</v>
      </c>
      <c r="E11748">
        <v>166.21</v>
      </c>
      <c r="F11748">
        <v>1104.3499999999999</v>
      </c>
      <c r="G11748">
        <v>139.25</v>
      </c>
      <c r="H11748">
        <v>144668.9</v>
      </c>
      <c r="I11748">
        <v>30.29</v>
      </c>
      <c r="J11748">
        <v>7.9</v>
      </c>
      <c r="K11748">
        <v>22.38</v>
      </c>
    </row>
    <row r="11749" spans="1:11" x14ac:dyDescent="0.3">
      <c r="A11749" t="s">
        <v>1019</v>
      </c>
      <c r="B11749" s="2">
        <v>46387</v>
      </c>
      <c r="C11749">
        <v>144668.9</v>
      </c>
      <c r="D11749">
        <v>761.68</v>
      </c>
      <c r="E11749">
        <v>164.6</v>
      </c>
      <c r="F11749">
        <v>1093.69</v>
      </c>
      <c r="G11749">
        <v>137.91</v>
      </c>
      <c r="H11749">
        <v>143272.70000000001</v>
      </c>
      <c r="I11749">
        <v>29.99</v>
      </c>
      <c r="J11749">
        <v>7.9</v>
      </c>
      <c r="K11749">
        <v>22.09</v>
      </c>
    </row>
    <row r="11750" spans="1:11" x14ac:dyDescent="0.3">
      <c r="A11750" t="s">
        <v>1020</v>
      </c>
      <c r="B11750" s="2">
        <v>46053</v>
      </c>
      <c r="C11750">
        <v>339403.5</v>
      </c>
      <c r="D11750">
        <v>1825.71</v>
      </c>
      <c r="E11750">
        <v>377.09</v>
      </c>
      <c r="F11750">
        <v>4340.1099999999997</v>
      </c>
      <c r="G11750">
        <v>968.9</v>
      </c>
      <c r="H11750">
        <v>333717.40000000002</v>
      </c>
      <c r="I11750">
        <v>70.12</v>
      </c>
      <c r="J11750">
        <v>4.55</v>
      </c>
      <c r="K11750">
        <v>65.569999999999993</v>
      </c>
    </row>
    <row r="11751" spans="1:11" x14ac:dyDescent="0.3">
      <c r="A11751" t="s">
        <v>1020</v>
      </c>
      <c r="B11751" s="2">
        <v>46081</v>
      </c>
      <c r="C11751">
        <v>333717.40000000002</v>
      </c>
      <c r="D11751">
        <v>1795.12</v>
      </c>
      <c r="E11751">
        <v>370.77</v>
      </c>
      <c r="F11751">
        <v>4267.3999999999996</v>
      </c>
      <c r="G11751">
        <v>952.67</v>
      </c>
      <c r="H11751">
        <v>328126.56</v>
      </c>
      <c r="I11751">
        <v>68.94</v>
      </c>
      <c r="J11751">
        <v>4.55</v>
      </c>
      <c r="K11751">
        <v>64.400000000000006</v>
      </c>
    </row>
    <row r="11752" spans="1:11" x14ac:dyDescent="0.3">
      <c r="A11752" t="s">
        <v>1020</v>
      </c>
      <c r="B11752" s="2">
        <v>46112</v>
      </c>
      <c r="C11752">
        <v>328126.56</v>
      </c>
      <c r="D11752">
        <v>1765.05</v>
      </c>
      <c r="E11752">
        <v>364.56</v>
      </c>
      <c r="F11752">
        <v>4195.91</v>
      </c>
      <c r="G11752">
        <v>936.71</v>
      </c>
      <c r="H11752">
        <v>322629.39</v>
      </c>
      <c r="I11752">
        <v>67.790000000000006</v>
      </c>
      <c r="J11752">
        <v>4.55</v>
      </c>
      <c r="K11752">
        <v>63.24</v>
      </c>
    </row>
    <row r="11753" spans="1:11" x14ac:dyDescent="0.3">
      <c r="A11753" t="s">
        <v>1020</v>
      </c>
      <c r="B11753" s="2">
        <v>46142</v>
      </c>
      <c r="C11753">
        <v>322629.39</v>
      </c>
      <c r="D11753">
        <v>1735.48</v>
      </c>
      <c r="E11753">
        <v>358.45</v>
      </c>
      <c r="F11753">
        <v>4125.62</v>
      </c>
      <c r="G11753">
        <v>921.01</v>
      </c>
      <c r="H11753">
        <v>317224.31</v>
      </c>
      <c r="I11753">
        <v>66.650000000000006</v>
      </c>
      <c r="J11753">
        <v>4.55</v>
      </c>
      <c r="K11753">
        <v>62.11</v>
      </c>
    </row>
    <row r="11754" spans="1:11" x14ac:dyDescent="0.3">
      <c r="A11754" t="s">
        <v>1020</v>
      </c>
      <c r="B11754" s="2">
        <v>46173</v>
      </c>
      <c r="C11754">
        <v>317224.31</v>
      </c>
      <c r="D11754">
        <v>1706.4</v>
      </c>
      <c r="E11754">
        <v>352.45</v>
      </c>
      <c r="F11754">
        <v>4056.5</v>
      </c>
      <c r="G11754">
        <v>905.58</v>
      </c>
      <c r="H11754">
        <v>311909.78000000003</v>
      </c>
      <c r="I11754">
        <v>65.53</v>
      </c>
      <c r="J11754">
        <v>4.55</v>
      </c>
      <c r="K11754">
        <v>60.99</v>
      </c>
    </row>
    <row r="11755" spans="1:11" x14ac:dyDescent="0.3">
      <c r="A11755" t="s">
        <v>1020</v>
      </c>
      <c r="B11755" s="2">
        <v>46203</v>
      </c>
      <c r="C11755">
        <v>311909.78000000003</v>
      </c>
      <c r="D11755">
        <v>1677.81</v>
      </c>
      <c r="E11755">
        <v>346.54</v>
      </c>
      <c r="F11755">
        <v>3988.54</v>
      </c>
      <c r="G11755">
        <v>890.41</v>
      </c>
      <c r="H11755">
        <v>306684.28999999998</v>
      </c>
      <c r="I11755">
        <v>64.44</v>
      </c>
      <c r="J11755">
        <v>4.55</v>
      </c>
      <c r="K11755">
        <v>59.89</v>
      </c>
    </row>
    <row r="11756" spans="1:11" x14ac:dyDescent="0.3">
      <c r="A11756" t="s">
        <v>1020</v>
      </c>
      <c r="B11756" s="2">
        <v>46234</v>
      </c>
      <c r="C11756">
        <v>306684.28999999998</v>
      </c>
      <c r="D11756">
        <v>1649.71</v>
      </c>
      <c r="E11756">
        <v>340.74</v>
      </c>
      <c r="F11756">
        <v>3921.72</v>
      </c>
      <c r="G11756">
        <v>875.49</v>
      </c>
      <c r="H11756">
        <v>301546.34000000003</v>
      </c>
      <c r="I11756">
        <v>63.36</v>
      </c>
      <c r="J11756">
        <v>4.55</v>
      </c>
      <c r="K11756">
        <v>58.81</v>
      </c>
    </row>
    <row r="11757" spans="1:11" x14ac:dyDescent="0.3">
      <c r="A11757" t="s">
        <v>1020</v>
      </c>
      <c r="B11757" s="2">
        <v>46265</v>
      </c>
      <c r="C11757">
        <v>301546.34000000003</v>
      </c>
      <c r="D11757">
        <v>1622.07</v>
      </c>
      <c r="E11757">
        <v>335.03</v>
      </c>
      <c r="F11757">
        <v>3856.02</v>
      </c>
      <c r="G11757">
        <v>860.83</v>
      </c>
      <c r="H11757">
        <v>296494.46999999997</v>
      </c>
      <c r="I11757">
        <v>62.3</v>
      </c>
      <c r="J11757">
        <v>4.55</v>
      </c>
      <c r="K11757">
        <v>57.75</v>
      </c>
    </row>
    <row r="11758" spans="1:11" x14ac:dyDescent="0.3">
      <c r="A11758" t="s">
        <v>1020</v>
      </c>
      <c r="B11758" s="2">
        <v>46295</v>
      </c>
      <c r="C11758">
        <v>296494.46999999997</v>
      </c>
      <c r="D11758">
        <v>1594.89</v>
      </c>
      <c r="E11758">
        <v>329.42</v>
      </c>
      <c r="F11758">
        <v>3791.42</v>
      </c>
      <c r="G11758">
        <v>846.4</v>
      </c>
      <c r="H11758">
        <v>291527.23</v>
      </c>
      <c r="I11758">
        <v>61.25</v>
      </c>
      <c r="J11758">
        <v>4.55</v>
      </c>
      <c r="K11758">
        <v>56.71</v>
      </c>
    </row>
    <row r="11759" spans="1:11" x14ac:dyDescent="0.3">
      <c r="A11759" t="s">
        <v>1020</v>
      </c>
      <c r="B11759" s="2">
        <v>46326</v>
      </c>
      <c r="C11759">
        <v>291527.23</v>
      </c>
      <c r="D11759">
        <v>1568.17</v>
      </c>
      <c r="E11759">
        <v>323.89999999999998</v>
      </c>
      <c r="F11759">
        <v>3727.9</v>
      </c>
      <c r="G11759">
        <v>832.22</v>
      </c>
      <c r="H11759">
        <v>286643.21000000002</v>
      </c>
      <c r="I11759">
        <v>60.23</v>
      </c>
      <c r="J11759">
        <v>4.55</v>
      </c>
      <c r="K11759">
        <v>55.68</v>
      </c>
    </row>
    <row r="11760" spans="1:11" x14ac:dyDescent="0.3">
      <c r="A11760" t="s">
        <v>1020</v>
      </c>
      <c r="B11760" s="2">
        <v>46356</v>
      </c>
      <c r="C11760">
        <v>286643.21000000002</v>
      </c>
      <c r="D11760">
        <v>1541.9</v>
      </c>
      <c r="E11760">
        <v>318.47000000000003</v>
      </c>
      <c r="F11760">
        <v>3665.44</v>
      </c>
      <c r="G11760">
        <v>818.28</v>
      </c>
      <c r="H11760">
        <v>281841.02</v>
      </c>
      <c r="I11760">
        <v>59.22</v>
      </c>
      <c r="J11760">
        <v>4.55</v>
      </c>
      <c r="K11760">
        <v>54.67</v>
      </c>
    </row>
    <row r="11761" spans="1:11" x14ac:dyDescent="0.3">
      <c r="A11761" t="s">
        <v>1020</v>
      </c>
      <c r="B11761" s="2">
        <v>46387</v>
      </c>
      <c r="C11761">
        <v>281841.02</v>
      </c>
      <c r="D11761">
        <v>1516.07</v>
      </c>
      <c r="E11761">
        <v>313.13</v>
      </c>
      <c r="F11761">
        <v>3604.04</v>
      </c>
      <c r="G11761">
        <v>804.57</v>
      </c>
      <c r="H11761">
        <v>277119.27</v>
      </c>
      <c r="I11761">
        <v>58.23</v>
      </c>
      <c r="J11761">
        <v>4.55</v>
      </c>
      <c r="K11761">
        <v>53.68</v>
      </c>
    </row>
    <row r="11762" spans="1:11" x14ac:dyDescent="0.3">
      <c r="A11762" t="s">
        <v>1021</v>
      </c>
      <c r="B11762" s="2">
        <v>46053</v>
      </c>
      <c r="C11762">
        <v>427751.19</v>
      </c>
      <c r="D11762">
        <v>1706.01</v>
      </c>
      <c r="E11762">
        <v>2542.1799999999998</v>
      </c>
      <c r="F11762">
        <v>3564.33</v>
      </c>
      <c r="G11762">
        <v>1104.99</v>
      </c>
      <c r="H11762">
        <v>420539.69</v>
      </c>
      <c r="I11762">
        <v>97.2</v>
      </c>
      <c r="J11762">
        <v>4.7699999999999996</v>
      </c>
      <c r="K11762">
        <v>92.43</v>
      </c>
    </row>
    <row r="11763" spans="1:11" x14ac:dyDescent="0.3">
      <c r="A11763" t="s">
        <v>1021</v>
      </c>
      <c r="B11763" s="2">
        <v>46081</v>
      </c>
      <c r="C11763">
        <v>420539.69</v>
      </c>
      <c r="D11763">
        <v>1677.25</v>
      </c>
      <c r="E11763">
        <v>2499.3200000000002</v>
      </c>
      <c r="F11763">
        <v>3504.24</v>
      </c>
      <c r="G11763">
        <v>1086.3599999999999</v>
      </c>
      <c r="H11763">
        <v>413449.77</v>
      </c>
      <c r="I11763">
        <v>95.56</v>
      </c>
      <c r="J11763">
        <v>4.7699999999999996</v>
      </c>
      <c r="K11763">
        <v>90.79</v>
      </c>
    </row>
    <row r="11764" spans="1:11" x14ac:dyDescent="0.3">
      <c r="A11764" t="s">
        <v>1021</v>
      </c>
      <c r="B11764" s="2">
        <v>46112</v>
      </c>
      <c r="C11764">
        <v>413449.77</v>
      </c>
      <c r="D11764">
        <v>1648.98</v>
      </c>
      <c r="E11764">
        <v>2457.19</v>
      </c>
      <c r="F11764">
        <v>3445.16</v>
      </c>
      <c r="G11764">
        <v>1068.04</v>
      </c>
      <c r="H11764">
        <v>406479.38</v>
      </c>
      <c r="I11764">
        <v>93.95</v>
      </c>
      <c r="J11764">
        <v>4.7699999999999996</v>
      </c>
      <c r="K11764">
        <v>89.18</v>
      </c>
    </row>
    <row r="11765" spans="1:11" x14ac:dyDescent="0.3">
      <c r="A11765" t="s">
        <v>1021</v>
      </c>
      <c r="B11765" s="2">
        <v>46142</v>
      </c>
      <c r="C11765">
        <v>406479.38</v>
      </c>
      <c r="D11765">
        <v>1621.18</v>
      </c>
      <c r="E11765">
        <v>2415.7600000000002</v>
      </c>
      <c r="F11765">
        <v>3387.08</v>
      </c>
      <c r="G11765">
        <v>1050.04</v>
      </c>
      <c r="H11765">
        <v>399626.5</v>
      </c>
      <c r="I11765">
        <v>92.37</v>
      </c>
      <c r="J11765">
        <v>4.7699999999999996</v>
      </c>
      <c r="K11765">
        <v>87.59</v>
      </c>
    </row>
    <row r="11766" spans="1:11" x14ac:dyDescent="0.3">
      <c r="A11766" t="s">
        <v>1021</v>
      </c>
      <c r="B11766" s="2">
        <v>46173</v>
      </c>
      <c r="C11766">
        <v>399626.5</v>
      </c>
      <c r="D11766">
        <v>1593.84</v>
      </c>
      <c r="E11766">
        <v>2375.0300000000002</v>
      </c>
      <c r="F11766">
        <v>3329.98</v>
      </c>
      <c r="G11766">
        <v>1032.33</v>
      </c>
      <c r="H11766">
        <v>392889.16</v>
      </c>
      <c r="I11766">
        <v>90.81</v>
      </c>
      <c r="J11766">
        <v>4.7699999999999996</v>
      </c>
      <c r="K11766">
        <v>86.04</v>
      </c>
    </row>
    <row r="11767" spans="1:11" x14ac:dyDescent="0.3">
      <c r="A11767" t="s">
        <v>1021</v>
      </c>
      <c r="B11767" s="2">
        <v>46203</v>
      </c>
      <c r="C11767">
        <v>392889.16</v>
      </c>
      <c r="D11767">
        <v>1566.97</v>
      </c>
      <c r="E11767">
        <v>2334.9899999999998</v>
      </c>
      <c r="F11767">
        <v>3273.84</v>
      </c>
      <c r="G11767">
        <v>1014.93</v>
      </c>
      <c r="H11767">
        <v>386265.4</v>
      </c>
      <c r="I11767">
        <v>89.28</v>
      </c>
      <c r="J11767">
        <v>4.7699999999999996</v>
      </c>
      <c r="K11767">
        <v>84.51</v>
      </c>
    </row>
    <row r="11768" spans="1:11" x14ac:dyDescent="0.3">
      <c r="A11768" t="s">
        <v>1021</v>
      </c>
      <c r="B11768" s="2">
        <v>46234</v>
      </c>
      <c r="C11768">
        <v>386265.4</v>
      </c>
      <c r="D11768">
        <v>1540.56</v>
      </c>
      <c r="E11768">
        <v>2295.63</v>
      </c>
      <c r="F11768">
        <v>3218.64</v>
      </c>
      <c r="G11768">
        <v>997.82</v>
      </c>
      <c r="H11768">
        <v>379753.31</v>
      </c>
      <c r="I11768">
        <v>87.77</v>
      </c>
      <c r="J11768">
        <v>4.7699999999999996</v>
      </c>
      <c r="K11768">
        <v>83</v>
      </c>
    </row>
    <row r="11769" spans="1:11" x14ac:dyDescent="0.3">
      <c r="A11769" t="s">
        <v>1021</v>
      </c>
      <c r="B11769" s="2">
        <v>46265</v>
      </c>
      <c r="C11769">
        <v>379753.31</v>
      </c>
      <c r="D11769">
        <v>1514.58</v>
      </c>
      <c r="E11769">
        <v>2256.92</v>
      </c>
      <c r="F11769">
        <v>3164.38</v>
      </c>
      <c r="G11769">
        <v>981</v>
      </c>
      <c r="H11769">
        <v>373351.01</v>
      </c>
      <c r="I11769">
        <v>86.29</v>
      </c>
      <c r="J11769">
        <v>4.7699999999999996</v>
      </c>
      <c r="K11769">
        <v>81.52</v>
      </c>
    </row>
    <row r="11770" spans="1:11" x14ac:dyDescent="0.3">
      <c r="A11770" t="s">
        <v>1021</v>
      </c>
      <c r="B11770" s="2">
        <v>46295</v>
      </c>
      <c r="C11770">
        <v>373351.01</v>
      </c>
      <c r="D11770">
        <v>1489.05</v>
      </c>
      <c r="E11770">
        <v>2218.87</v>
      </c>
      <c r="F11770">
        <v>3111.03</v>
      </c>
      <c r="G11770">
        <v>964.46</v>
      </c>
      <c r="H11770">
        <v>367056.65</v>
      </c>
      <c r="I11770">
        <v>84.84</v>
      </c>
      <c r="J11770">
        <v>4.7699999999999996</v>
      </c>
      <c r="K11770">
        <v>80.069999999999993</v>
      </c>
    </row>
    <row r="11771" spans="1:11" x14ac:dyDescent="0.3">
      <c r="A11771" t="s">
        <v>1021</v>
      </c>
      <c r="B11771" s="2">
        <v>46326</v>
      </c>
      <c r="C11771">
        <v>367056.65</v>
      </c>
      <c r="D11771">
        <v>1463.94</v>
      </c>
      <c r="E11771">
        <v>2181.4699999999998</v>
      </c>
      <c r="F11771">
        <v>3058.58</v>
      </c>
      <c r="G11771">
        <v>948.2</v>
      </c>
      <c r="H11771">
        <v>360868.41</v>
      </c>
      <c r="I11771">
        <v>83.41</v>
      </c>
      <c r="J11771">
        <v>4.7699999999999996</v>
      </c>
      <c r="K11771">
        <v>78.64</v>
      </c>
    </row>
    <row r="11772" spans="1:11" x14ac:dyDescent="0.3">
      <c r="A11772" t="s">
        <v>1021</v>
      </c>
      <c r="B11772" s="2">
        <v>46356</v>
      </c>
      <c r="C11772">
        <v>360868.41</v>
      </c>
      <c r="D11772">
        <v>1439.26</v>
      </c>
      <c r="E11772">
        <v>2144.69</v>
      </c>
      <c r="F11772">
        <v>3007.02</v>
      </c>
      <c r="G11772">
        <v>932.21</v>
      </c>
      <c r="H11772">
        <v>354784.49</v>
      </c>
      <c r="I11772">
        <v>82</v>
      </c>
      <c r="J11772">
        <v>4.7699999999999996</v>
      </c>
      <c r="K11772">
        <v>77.23</v>
      </c>
    </row>
    <row r="11773" spans="1:11" x14ac:dyDescent="0.3">
      <c r="A11773" t="s">
        <v>1021</v>
      </c>
      <c r="B11773" s="2">
        <v>46387</v>
      </c>
      <c r="C11773">
        <v>354784.49</v>
      </c>
      <c r="D11773">
        <v>1415</v>
      </c>
      <c r="E11773">
        <v>2108.5300000000002</v>
      </c>
      <c r="F11773">
        <v>2956.32</v>
      </c>
      <c r="G11773">
        <v>916.5</v>
      </c>
      <c r="H11773">
        <v>348803.14</v>
      </c>
      <c r="I11773">
        <v>80.62</v>
      </c>
      <c r="J11773">
        <v>4.7699999999999996</v>
      </c>
      <c r="K11773">
        <v>75.849999999999994</v>
      </c>
    </row>
    <row r="11774" spans="1:11" x14ac:dyDescent="0.3">
      <c r="A11774" t="s">
        <v>1022</v>
      </c>
      <c r="B11774" s="2">
        <v>46053</v>
      </c>
      <c r="C11774">
        <v>473299.08</v>
      </c>
      <c r="D11774">
        <v>2217.0100000000002</v>
      </c>
      <c r="E11774">
        <v>697.45</v>
      </c>
      <c r="F11774">
        <v>5174.3599999999997</v>
      </c>
      <c r="G11774">
        <v>786.98</v>
      </c>
      <c r="H11774">
        <v>466640.29</v>
      </c>
      <c r="I11774">
        <v>97.91</v>
      </c>
      <c r="J11774">
        <v>4.5599999999999996</v>
      </c>
      <c r="K11774">
        <v>93.35</v>
      </c>
    </row>
    <row r="11775" spans="1:11" x14ac:dyDescent="0.3">
      <c r="A11775" t="s">
        <v>1022</v>
      </c>
      <c r="B11775" s="2">
        <v>46081</v>
      </c>
      <c r="C11775">
        <v>466640.29</v>
      </c>
      <c r="D11775">
        <v>2185.8200000000002</v>
      </c>
      <c r="E11775">
        <v>687.64</v>
      </c>
      <c r="F11775">
        <v>5101.5600000000004</v>
      </c>
      <c r="G11775">
        <v>775.9</v>
      </c>
      <c r="H11775">
        <v>460075.19</v>
      </c>
      <c r="I11775">
        <v>96.53</v>
      </c>
      <c r="J11775">
        <v>4.5599999999999996</v>
      </c>
      <c r="K11775">
        <v>91.97</v>
      </c>
    </row>
    <row r="11776" spans="1:11" x14ac:dyDescent="0.3">
      <c r="A11776" t="s">
        <v>1022</v>
      </c>
      <c r="B11776" s="2">
        <v>46112</v>
      </c>
      <c r="C11776">
        <v>460075.19</v>
      </c>
      <c r="D11776">
        <v>2155.0700000000002</v>
      </c>
      <c r="E11776">
        <v>677.96</v>
      </c>
      <c r="F11776">
        <v>5029.79</v>
      </c>
      <c r="G11776">
        <v>764.99</v>
      </c>
      <c r="H11776">
        <v>453602.44</v>
      </c>
      <c r="I11776">
        <v>95.17</v>
      </c>
      <c r="J11776">
        <v>4.5599999999999996</v>
      </c>
      <c r="K11776">
        <v>90.61</v>
      </c>
    </row>
    <row r="11777" spans="1:11" x14ac:dyDescent="0.3">
      <c r="A11777" t="s">
        <v>1022</v>
      </c>
      <c r="B11777" s="2">
        <v>46142</v>
      </c>
      <c r="C11777">
        <v>453602.44</v>
      </c>
      <c r="D11777">
        <v>2124.75</v>
      </c>
      <c r="E11777">
        <v>668.43</v>
      </c>
      <c r="F11777">
        <v>4959.03</v>
      </c>
      <c r="G11777">
        <v>754.23</v>
      </c>
      <c r="H11777">
        <v>447220.77</v>
      </c>
      <c r="I11777">
        <v>93.84</v>
      </c>
      <c r="J11777">
        <v>4.5599999999999996</v>
      </c>
      <c r="K11777">
        <v>89.27</v>
      </c>
    </row>
    <row r="11778" spans="1:11" x14ac:dyDescent="0.3">
      <c r="A11778" t="s">
        <v>1022</v>
      </c>
      <c r="B11778" s="2">
        <v>46173</v>
      </c>
      <c r="C11778">
        <v>447220.77</v>
      </c>
      <c r="D11778">
        <v>2094.86</v>
      </c>
      <c r="E11778">
        <v>659.02</v>
      </c>
      <c r="F11778">
        <v>4889.26</v>
      </c>
      <c r="G11778">
        <v>743.61</v>
      </c>
      <c r="H11778">
        <v>440928.87</v>
      </c>
      <c r="I11778">
        <v>92.52</v>
      </c>
      <c r="J11778">
        <v>4.5599999999999996</v>
      </c>
      <c r="K11778">
        <v>87.95</v>
      </c>
    </row>
    <row r="11779" spans="1:11" x14ac:dyDescent="0.3">
      <c r="A11779" t="s">
        <v>1022</v>
      </c>
      <c r="B11779" s="2">
        <v>46203</v>
      </c>
      <c r="C11779">
        <v>440928.87</v>
      </c>
      <c r="D11779">
        <v>2065.38</v>
      </c>
      <c r="E11779">
        <v>649.75</v>
      </c>
      <c r="F11779">
        <v>4820.47</v>
      </c>
      <c r="G11779">
        <v>733.15</v>
      </c>
      <c r="H11779">
        <v>434725.49</v>
      </c>
      <c r="I11779">
        <v>91.21</v>
      </c>
      <c r="J11779">
        <v>4.5599999999999996</v>
      </c>
      <c r="K11779">
        <v>86.65</v>
      </c>
    </row>
    <row r="11780" spans="1:11" x14ac:dyDescent="0.3">
      <c r="A11780" t="s">
        <v>1022</v>
      </c>
      <c r="B11780" s="2">
        <v>46234</v>
      </c>
      <c r="C11780">
        <v>434725.49</v>
      </c>
      <c r="D11780">
        <v>2036.33</v>
      </c>
      <c r="E11780">
        <v>640.61</v>
      </c>
      <c r="F11780">
        <v>4752.6499999999996</v>
      </c>
      <c r="G11780">
        <v>722.84</v>
      </c>
      <c r="H11780">
        <v>428609.39</v>
      </c>
      <c r="I11780">
        <v>89.93</v>
      </c>
      <c r="J11780">
        <v>4.5599999999999996</v>
      </c>
      <c r="K11780">
        <v>85.37</v>
      </c>
    </row>
    <row r="11781" spans="1:11" x14ac:dyDescent="0.3">
      <c r="A11781" t="s">
        <v>1022</v>
      </c>
      <c r="B11781" s="2">
        <v>46265</v>
      </c>
      <c r="C11781">
        <v>428609.39</v>
      </c>
      <c r="D11781">
        <v>2007.68</v>
      </c>
      <c r="E11781">
        <v>631.6</v>
      </c>
      <c r="F11781">
        <v>4685.79</v>
      </c>
      <c r="G11781">
        <v>712.67</v>
      </c>
      <c r="H11781">
        <v>422579.34</v>
      </c>
      <c r="I11781">
        <v>88.67</v>
      </c>
      <c r="J11781">
        <v>4.5599999999999996</v>
      </c>
      <c r="K11781">
        <v>84.1</v>
      </c>
    </row>
    <row r="11782" spans="1:11" x14ac:dyDescent="0.3">
      <c r="A11782" t="s">
        <v>1022</v>
      </c>
      <c r="B11782" s="2">
        <v>46295</v>
      </c>
      <c r="C11782">
        <v>422579.34</v>
      </c>
      <c r="D11782">
        <v>1979.43</v>
      </c>
      <c r="E11782">
        <v>622.71</v>
      </c>
      <c r="F11782">
        <v>4619.87</v>
      </c>
      <c r="G11782">
        <v>702.64</v>
      </c>
      <c r="H11782">
        <v>416634.12</v>
      </c>
      <c r="I11782">
        <v>87.42</v>
      </c>
      <c r="J11782">
        <v>4.5599999999999996</v>
      </c>
      <c r="K11782">
        <v>82.86</v>
      </c>
    </row>
    <row r="11783" spans="1:11" x14ac:dyDescent="0.3">
      <c r="A11783" t="s">
        <v>1022</v>
      </c>
      <c r="B11783" s="2">
        <v>46326</v>
      </c>
      <c r="C11783">
        <v>416634.12</v>
      </c>
      <c r="D11783">
        <v>1951.58</v>
      </c>
      <c r="E11783">
        <v>613.95000000000005</v>
      </c>
      <c r="F11783">
        <v>4554.87</v>
      </c>
      <c r="G11783">
        <v>692.76</v>
      </c>
      <c r="H11783">
        <v>410772.55</v>
      </c>
      <c r="I11783">
        <v>86.19</v>
      </c>
      <c r="J11783">
        <v>4.5599999999999996</v>
      </c>
      <c r="K11783">
        <v>81.63</v>
      </c>
    </row>
    <row r="11784" spans="1:11" x14ac:dyDescent="0.3">
      <c r="A11784" t="s">
        <v>1022</v>
      </c>
      <c r="B11784" s="2">
        <v>46356</v>
      </c>
      <c r="C11784">
        <v>410772.55</v>
      </c>
      <c r="D11784">
        <v>1924.13</v>
      </c>
      <c r="E11784">
        <v>605.30999999999995</v>
      </c>
      <c r="F11784">
        <v>4490.79</v>
      </c>
      <c r="G11784">
        <v>683.01</v>
      </c>
      <c r="H11784">
        <v>404993.44</v>
      </c>
      <c r="I11784">
        <v>84.98</v>
      </c>
      <c r="J11784">
        <v>4.5599999999999996</v>
      </c>
      <c r="K11784">
        <v>80.41</v>
      </c>
    </row>
    <row r="11785" spans="1:11" x14ac:dyDescent="0.3">
      <c r="A11785" t="s">
        <v>1022</v>
      </c>
      <c r="B11785" s="2">
        <v>46387</v>
      </c>
      <c r="C11785">
        <v>404993.44</v>
      </c>
      <c r="D11785">
        <v>1897.06</v>
      </c>
      <c r="E11785">
        <v>596.79999999999995</v>
      </c>
      <c r="F11785">
        <v>4427.6099999999997</v>
      </c>
      <c r="G11785">
        <v>673.4</v>
      </c>
      <c r="H11785">
        <v>399295.63</v>
      </c>
      <c r="I11785">
        <v>83.78</v>
      </c>
      <c r="J11785">
        <v>4.5599999999999996</v>
      </c>
      <c r="K11785">
        <v>79.22</v>
      </c>
    </row>
    <row r="11786" spans="1:11" x14ac:dyDescent="0.3">
      <c r="A11786" t="s">
        <v>1023</v>
      </c>
      <c r="B11786" s="2">
        <v>46053</v>
      </c>
      <c r="C11786">
        <v>209874.54</v>
      </c>
      <c r="D11786">
        <v>1047.0999999999999</v>
      </c>
      <c r="E11786">
        <v>710.46</v>
      </c>
      <c r="F11786">
        <v>1461.07</v>
      </c>
      <c r="G11786">
        <v>260.86</v>
      </c>
      <c r="H11786">
        <v>207442.15</v>
      </c>
      <c r="I11786">
        <v>43.47</v>
      </c>
      <c r="J11786">
        <v>4.8899999999999997</v>
      </c>
      <c r="K11786">
        <v>38.58</v>
      </c>
    </row>
    <row r="11787" spans="1:11" x14ac:dyDescent="0.3">
      <c r="A11787" t="s">
        <v>1023</v>
      </c>
      <c r="B11787" s="2">
        <v>46081</v>
      </c>
      <c r="C11787">
        <v>207442.15</v>
      </c>
      <c r="D11787">
        <v>1034.96</v>
      </c>
      <c r="E11787">
        <v>702.22</v>
      </c>
      <c r="F11787">
        <v>1444.14</v>
      </c>
      <c r="G11787">
        <v>257.83999999999997</v>
      </c>
      <c r="H11787">
        <v>205037.95</v>
      </c>
      <c r="I11787">
        <v>42.97</v>
      </c>
      <c r="J11787">
        <v>4.8899999999999997</v>
      </c>
      <c r="K11787">
        <v>38.08</v>
      </c>
    </row>
    <row r="11788" spans="1:11" x14ac:dyDescent="0.3">
      <c r="A11788" t="s">
        <v>1023</v>
      </c>
      <c r="B11788" s="2">
        <v>46112</v>
      </c>
      <c r="C11788">
        <v>205037.95</v>
      </c>
      <c r="D11788">
        <v>1022.97</v>
      </c>
      <c r="E11788">
        <v>694.08</v>
      </c>
      <c r="F11788">
        <v>1427.4</v>
      </c>
      <c r="G11788">
        <v>254.85</v>
      </c>
      <c r="H11788">
        <v>202661.61</v>
      </c>
      <c r="I11788">
        <v>42.47</v>
      </c>
      <c r="J11788">
        <v>4.8899999999999997</v>
      </c>
      <c r="K11788">
        <v>37.58</v>
      </c>
    </row>
    <row r="11789" spans="1:11" x14ac:dyDescent="0.3">
      <c r="A11789" t="s">
        <v>1023</v>
      </c>
      <c r="B11789" s="2">
        <v>46142</v>
      </c>
      <c r="C11789">
        <v>202661.61</v>
      </c>
      <c r="D11789">
        <v>1011.11</v>
      </c>
      <c r="E11789">
        <v>686.04</v>
      </c>
      <c r="F11789">
        <v>1410.86</v>
      </c>
      <c r="G11789">
        <v>251.9</v>
      </c>
      <c r="H11789">
        <v>200312.81</v>
      </c>
      <c r="I11789">
        <v>41.98</v>
      </c>
      <c r="J11789">
        <v>4.8899999999999997</v>
      </c>
      <c r="K11789">
        <v>37.08</v>
      </c>
    </row>
    <row r="11790" spans="1:11" x14ac:dyDescent="0.3">
      <c r="A11790" t="s">
        <v>1023</v>
      </c>
      <c r="B11790" s="2">
        <v>46173</v>
      </c>
      <c r="C11790">
        <v>200312.81</v>
      </c>
      <c r="D11790">
        <v>999.39</v>
      </c>
      <c r="E11790">
        <v>678.09</v>
      </c>
      <c r="F11790">
        <v>1394.51</v>
      </c>
      <c r="G11790">
        <v>248.98</v>
      </c>
      <c r="H11790">
        <v>197991.24</v>
      </c>
      <c r="I11790">
        <v>41.49</v>
      </c>
      <c r="J11790">
        <v>4.8899999999999997</v>
      </c>
      <c r="K11790">
        <v>36.6</v>
      </c>
    </row>
    <row r="11791" spans="1:11" x14ac:dyDescent="0.3">
      <c r="A11791" t="s">
        <v>1023</v>
      </c>
      <c r="B11791" s="2">
        <v>46203</v>
      </c>
      <c r="C11791">
        <v>197991.24</v>
      </c>
      <c r="D11791">
        <v>987.81</v>
      </c>
      <c r="E11791">
        <v>670.23</v>
      </c>
      <c r="F11791">
        <v>1378.34</v>
      </c>
      <c r="G11791">
        <v>246.09</v>
      </c>
      <c r="H11791">
        <v>195696.57</v>
      </c>
      <c r="I11791">
        <v>41.01</v>
      </c>
      <c r="J11791">
        <v>4.8899999999999997</v>
      </c>
      <c r="K11791">
        <v>36.119999999999997</v>
      </c>
    </row>
    <row r="11792" spans="1:11" x14ac:dyDescent="0.3">
      <c r="A11792" t="s">
        <v>1023</v>
      </c>
      <c r="B11792" s="2">
        <v>46234</v>
      </c>
      <c r="C11792">
        <v>195696.57</v>
      </c>
      <c r="D11792">
        <v>976.36</v>
      </c>
      <c r="E11792">
        <v>662.46</v>
      </c>
      <c r="F11792">
        <v>1362.37</v>
      </c>
      <c r="G11792">
        <v>243.24</v>
      </c>
      <c r="H11792">
        <v>193428.49</v>
      </c>
      <c r="I11792">
        <v>40.53</v>
      </c>
      <c r="J11792">
        <v>4.8899999999999997</v>
      </c>
      <c r="K11792">
        <v>35.64</v>
      </c>
    </row>
    <row r="11793" spans="1:11" x14ac:dyDescent="0.3">
      <c r="A11793" t="s">
        <v>1023</v>
      </c>
      <c r="B11793" s="2">
        <v>46265</v>
      </c>
      <c r="C11793">
        <v>193428.49</v>
      </c>
      <c r="D11793">
        <v>965.05</v>
      </c>
      <c r="E11793">
        <v>654.79</v>
      </c>
      <c r="F11793">
        <v>1346.58</v>
      </c>
      <c r="G11793">
        <v>240.42</v>
      </c>
      <c r="H11793">
        <v>191186.71</v>
      </c>
      <c r="I11793">
        <v>40.06</v>
      </c>
      <c r="J11793">
        <v>4.8899999999999997</v>
      </c>
      <c r="K11793">
        <v>35.17</v>
      </c>
    </row>
    <row r="11794" spans="1:11" x14ac:dyDescent="0.3">
      <c r="A11794" t="s">
        <v>1023</v>
      </c>
      <c r="B11794" s="2">
        <v>46295</v>
      </c>
      <c r="C11794">
        <v>191186.71</v>
      </c>
      <c r="D11794">
        <v>953.86</v>
      </c>
      <c r="E11794">
        <v>647.20000000000005</v>
      </c>
      <c r="F11794">
        <v>1330.97</v>
      </c>
      <c r="G11794">
        <v>237.64</v>
      </c>
      <c r="H11794">
        <v>188970.9</v>
      </c>
      <c r="I11794">
        <v>39.6</v>
      </c>
      <c r="J11794">
        <v>4.8899999999999997</v>
      </c>
      <c r="K11794">
        <v>34.71</v>
      </c>
    </row>
    <row r="11795" spans="1:11" x14ac:dyDescent="0.3">
      <c r="A11795" t="s">
        <v>1023</v>
      </c>
      <c r="B11795" s="2">
        <v>46326</v>
      </c>
      <c r="C11795">
        <v>188970.9</v>
      </c>
      <c r="D11795">
        <v>942.81</v>
      </c>
      <c r="E11795">
        <v>639.70000000000005</v>
      </c>
      <c r="F11795">
        <v>1315.55</v>
      </c>
      <c r="G11795">
        <v>234.88</v>
      </c>
      <c r="H11795">
        <v>186780.78</v>
      </c>
      <c r="I11795">
        <v>39.14</v>
      </c>
      <c r="J11795">
        <v>4.8899999999999997</v>
      </c>
      <c r="K11795">
        <v>34.25</v>
      </c>
    </row>
    <row r="11796" spans="1:11" x14ac:dyDescent="0.3">
      <c r="A11796" t="s">
        <v>1023</v>
      </c>
      <c r="B11796" s="2">
        <v>46356</v>
      </c>
      <c r="C11796">
        <v>186780.78</v>
      </c>
      <c r="D11796">
        <v>931.88</v>
      </c>
      <c r="E11796">
        <v>632.28</v>
      </c>
      <c r="F11796">
        <v>1300.3</v>
      </c>
      <c r="G11796">
        <v>232.16</v>
      </c>
      <c r="H11796">
        <v>184616.03</v>
      </c>
      <c r="I11796">
        <v>38.69</v>
      </c>
      <c r="J11796">
        <v>4.8899999999999997</v>
      </c>
      <c r="K11796">
        <v>33.799999999999997</v>
      </c>
    </row>
    <row r="11797" spans="1:11" x14ac:dyDescent="0.3">
      <c r="A11797" t="s">
        <v>1023</v>
      </c>
      <c r="B11797" s="2">
        <v>46387</v>
      </c>
      <c r="C11797">
        <v>184616.03</v>
      </c>
      <c r="D11797">
        <v>921.08</v>
      </c>
      <c r="E11797">
        <v>624.95000000000005</v>
      </c>
      <c r="F11797">
        <v>1285.23</v>
      </c>
      <c r="G11797">
        <v>229.47</v>
      </c>
      <c r="H11797">
        <v>182476.38</v>
      </c>
      <c r="I11797">
        <v>38.24</v>
      </c>
      <c r="J11797">
        <v>4.8899999999999997</v>
      </c>
      <c r="K11797">
        <v>33.35</v>
      </c>
    </row>
    <row r="11798" spans="1:11" x14ac:dyDescent="0.3">
      <c r="A11798" t="s">
        <v>1024</v>
      </c>
      <c r="B11798" s="2">
        <v>46053</v>
      </c>
      <c r="C11798">
        <v>256937.49</v>
      </c>
      <c r="D11798">
        <v>1227.3</v>
      </c>
      <c r="E11798">
        <v>282.04000000000002</v>
      </c>
      <c r="F11798">
        <v>3012.4</v>
      </c>
      <c r="G11798">
        <v>286.79000000000002</v>
      </c>
      <c r="H11798">
        <v>253356.27</v>
      </c>
      <c r="I11798">
        <v>53.16</v>
      </c>
      <c r="J11798">
        <v>5.47</v>
      </c>
      <c r="K11798">
        <v>47.68</v>
      </c>
    </row>
    <row r="11799" spans="1:11" x14ac:dyDescent="0.3">
      <c r="A11799" t="s">
        <v>1024</v>
      </c>
      <c r="B11799" s="2">
        <v>46081</v>
      </c>
      <c r="C11799">
        <v>253356.27</v>
      </c>
      <c r="D11799">
        <v>1210.2</v>
      </c>
      <c r="E11799">
        <v>278.11</v>
      </c>
      <c r="F11799">
        <v>2970.41</v>
      </c>
      <c r="G11799">
        <v>282.79000000000002</v>
      </c>
      <c r="H11799">
        <v>249824.96</v>
      </c>
      <c r="I11799">
        <v>52.41</v>
      </c>
      <c r="J11799">
        <v>5.47</v>
      </c>
      <c r="K11799">
        <v>46.94</v>
      </c>
    </row>
    <row r="11800" spans="1:11" x14ac:dyDescent="0.3">
      <c r="A11800" t="s">
        <v>1024</v>
      </c>
      <c r="B11800" s="2">
        <v>46112</v>
      </c>
      <c r="C11800">
        <v>249824.96</v>
      </c>
      <c r="D11800">
        <v>1193.33</v>
      </c>
      <c r="E11800">
        <v>274.23</v>
      </c>
      <c r="F11800">
        <v>2929.01</v>
      </c>
      <c r="G11800">
        <v>278.85000000000002</v>
      </c>
      <c r="H11800">
        <v>246342.88</v>
      </c>
      <c r="I11800">
        <v>51.68</v>
      </c>
      <c r="J11800">
        <v>5.47</v>
      </c>
      <c r="K11800">
        <v>46.21</v>
      </c>
    </row>
    <row r="11801" spans="1:11" x14ac:dyDescent="0.3">
      <c r="A11801" t="s">
        <v>1024</v>
      </c>
      <c r="B11801" s="2">
        <v>46142</v>
      </c>
      <c r="C11801">
        <v>246342.88</v>
      </c>
      <c r="D11801">
        <v>1176.7</v>
      </c>
      <c r="E11801">
        <v>270.41000000000003</v>
      </c>
      <c r="F11801">
        <v>2888.18</v>
      </c>
      <c r="G11801">
        <v>274.95999999999998</v>
      </c>
      <c r="H11801">
        <v>242909.33</v>
      </c>
      <c r="I11801">
        <v>50.96</v>
      </c>
      <c r="J11801">
        <v>5.47</v>
      </c>
      <c r="K11801">
        <v>45.49</v>
      </c>
    </row>
    <row r="11802" spans="1:11" x14ac:dyDescent="0.3">
      <c r="A11802" t="s">
        <v>1024</v>
      </c>
      <c r="B11802" s="2">
        <v>46173</v>
      </c>
      <c r="C11802">
        <v>242909.33</v>
      </c>
      <c r="D11802">
        <v>1160.3</v>
      </c>
      <c r="E11802">
        <v>266.64</v>
      </c>
      <c r="F11802">
        <v>2847.93</v>
      </c>
      <c r="G11802">
        <v>271.13</v>
      </c>
      <c r="H11802">
        <v>239523.63</v>
      </c>
      <c r="I11802">
        <v>50.25</v>
      </c>
      <c r="J11802">
        <v>5.47</v>
      </c>
      <c r="K11802">
        <v>44.78</v>
      </c>
    </row>
    <row r="11803" spans="1:11" x14ac:dyDescent="0.3">
      <c r="A11803" t="s">
        <v>1024</v>
      </c>
      <c r="B11803" s="2">
        <v>46203</v>
      </c>
      <c r="C11803">
        <v>239523.63</v>
      </c>
      <c r="D11803">
        <v>1144.1199999999999</v>
      </c>
      <c r="E11803">
        <v>262.92</v>
      </c>
      <c r="F11803">
        <v>2808.23</v>
      </c>
      <c r="G11803">
        <v>267.35000000000002</v>
      </c>
      <c r="H11803">
        <v>236185.13</v>
      </c>
      <c r="I11803">
        <v>49.55</v>
      </c>
      <c r="J11803">
        <v>5.47</v>
      </c>
      <c r="K11803">
        <v>44.08</v>
      </c>
    </row>
    <row r="11804" spans="1:11" x14ac:dyDescent="0.3">
      <c r="A11804" t="s">
        <v>1024</v>
      </c>
      <c r="B11804" s="2">
        <v>46234</v>
      </c>
      <c r="C11804">
        <v>236185.13</v>
      </c>
      <c r="D11804">
        <v>1128.18</v>
      </c>
      <c r="E11804">
        <v>259.26</v>
      </c>
      <c r="F11804">
        <v>2769.09</v>
      </c>
      <c r="G11804">
        <v>263.62</v>
      </c>
      <c r="H11804">
        <v>232893.15</v>
      </c>
      <c r="I11804">
        <v>48.86</v>
      </c>
      <c r="J11804">
        <v>5.47</v>
      </c>
      <c r="K11804">
        <v>43.39</v>
      </c>
    </row>
    <row r="11805" spans="1:11" x14ac:dyDescent="0.3">
      <c r="A11805" t="s">
        <v>1024</v>
      </c>
      <c r="B11805" s="2">
        <v>46265</v>
      </c>
      <c r="C11805">
        <v>232893.15</v>
      </c>
      <c r="D11805">
        <v>1112.45</v>
      </c>
      <c r="E11805">
        <v>255.65</v>
      </c>
      <c r="F11805">
        <v>2730.49</v>
      </c>
      <c r="G11805">
        <v>259.95</v>
      </c>
      <c r="H11805">
        <v>229647.06</v>
      </c>
      <c r="I11805">
        <v>48.18</v>
      </c>
      <c r="J11805">
        <v>5.47</v>
      </c>
      <c r="K11805">
        <v>42.71</v>
      </c>
    </row>
    <row r="11806" spans="1:11" x14ac:dyDescent="0.3">
      <c r="A11806" t="s">
        <v>1024</v>
      </c>
      <c r="B11806" s="2">
        <v>46295</v>
      </c>
      <c r="C11806">
        <v>229647.06</v>
      </c>
      <c r="D11806">
        <v>1096.95</v>
      </c>
      <c r="E11806">
        <v>252.08</v>
      </c>
      <c r="F11806">
        <v>2692.44</v>
      </c>
      <c r="G11806">
        <v>256.32</v>
      </c>
      <c r="H11806">
        <v>226446.22</v>
      </c>
      <c r="I11806">
        <v>47.51</v>
      </c>
      <c r="J11806">
        <v>5.47</v>
      </c>
      <c r="K11806">
        <v>42.04</v>
      </c>
    </row>
    <row r="11807" spans="1:11" x14ac:dyDescent="0.3">
      <c r="A11807" t="s">
        <v>1024</v>
      </c>
      <c r="B11807" s="2">
        <v>46326</v>
      </c>
      <c r="C11807">
        <v>226446.22</v>
      </c>
      <c r="D11807">
        <v>1081.6600000000001</v>
      </c>
      <c r="E11807">
        <v>248.57</v>
      </c>
      <c r="F11807">
        <v>2654.91</v>
      </c>
      <c r="G11807">
        <v>252.75</v>
      </c>
      <c r="H11807">
        <v>223289.99</v>
      </c>
      <c r="I11807">
        <v>46.85</v>
      </c>
      <c r="J11807">
        <v>5.47</v>
      </c>
      <c r="K11807">
        <v>41.38</v>
      </c>
    </row>
    <row r="11808" spans="1:11" x14ac:dyDescent="0.3">
      <c r="A11808" t="s">
        <v>1024</v>
      </c>
      <c r="B11808" s="2">
        <v>46356</v>
      </c>
      <c r="C11808">
        <v>223289.99</v>
      </c>
      <c r="D11808">
        <v>1066.58</v>
      </c>
      <c r="E11808">
        <v>245.1</v>
      </c>
      <c r="F11808">
        <v>2617.9</v>
      </c>
      <c r="G11808">
        <v>249.23</v>
      </c>
      <c r="H11808">
        <v>220177.75</v>
      </c>
      <c r="I11808">
        <v>46.19</v>
      </c>
      <c r="J11808">
        <v>5.47</v>
      </c>
      <c r="K11808">
        <v>40.72</v>
      </c>
    </row>
    <row r="11809" spans="1:11" x14ac:dyDescent="0.3">
      <c r="A11809" t="s">
        <v>1024</v>
      </c>
      <c r="B11809" s="2">
        <v>46387</v>
      </c>
      <c r="C11809">
        <v>220177.75</v>
      </c>
      <c r="D11809">
        <v>1051.72</v>
      </c>
      <c r="E11809">
        <v>241.69</v>
      </c>
      <c r="F11809">
        <v>2581.42</v>
      </c>
      <c r="G11809">
        <v>245.76</v>
      </c>
      <c r="H11809">
        <v>217108.89</v>
      </c>
      <c r="I11809">
        <v>45.55</v>
      </c>
      <c r="J11809">
        <v>5.47</v>
      </c>
      <c r="K11809">
        <v>40.08</v>
      </c>
    </row>
    <row r="11810" spans="1:11" x14ac:dyDescent="0.3">
      <c r="A11810" t="s">
        <v>1025</v>
      </c>
      <c r="B11810" s="2">
        <v>46053</v>
      </c>
      <c r="C11810">
        <v>391423.86</v>
      </c>
      <c r="D11810">
        <v>1549.39</v>
      </c>
      <c r="E11810">
        <v>2878.88</v>
      </c>
      <c r="F11810">
        <v>5862.72</v>
      </c>
      <c r="G11810">
        <v>687.59</v>
      </c>
      <c r="H11810">
        <v>381994.67</v>
      </c>
      <c r="I11810">
        <v>80.56</v>
      </c>
      <c r="J11810">
        <v>5.87</v>
      </c>
      <c r="K11810">
        <v>74.69</v>
      </c>
    </row>
    <row r="11811" spans="1:11" x14ac:dyDescent="0.3">
      <c r="A11811" t="s">
        <v>1025</v>
      </c>
      <c r="B11811" s="2">
        <v>46081</v>
      </c>
      <c r="C11811">
        <v>381994.67</v>
      </c>
      <c r="D11811">
        <v>1512.06</v>
      </c>
      <c r="E11811">
        <v>2809.53</v>
      </c>
      <c r="F11811">
        <v>5721.49</v>
      </c>
      <c r="G11811">
        <v>671.02</v>
      </c>
      <c r="H11811">
        <v>372792.63</v>
      </c>
      <c r="I11811">
        <v>78.62</v>
      </c>
      <c r="J11811">
        <v>5.87</v>
      </c>
      <c r="K11811">
        <v>72.75</v>
      </c>
    </row>
    <row r="11812" spans="1:11" x14ac:dyDescent="0.3">
      <c r="A11812" t="s">
        <v>1025</v>
      </c>
      <c r="B11812" s="2">
        <v>46112</v>
      </c>
      <c r="C11812">
        <v>372792.63</v>
      </c>
      <c r="D11812">
        <v>1475.64</v>
      </c>
      <c r="E11812">
        <v>2741.85</v>
      </c>
      <c r="F11812">
        <v>5583.66</v>
      </c>
      <c r="G11812">
        <v>654.86</v>
      </c>
      <c r="H11812">
        <v>363812.26</v>
      </c>
      <c r="I11812">
        <v>76.73</v>
      </c>
      <c r="J11812">
        <v>5.87</v>
      </c>
      <c r="K11812">
        <v>70.86</v>
      </c>
    </row>
    <row r="11813" spans="1:11" x14ac:dyDescent="0.3">
      <c r="A11813" t="s">
        <v>1025</v>
      </c>
      <c r="B11813" s="2">
        <v>46142</v>
      </c>
      <c r="C11813">
        <v>363812.26</v>
      </c>
      <c r="D11813">
        <v>1440.09</v>
      </c>
      <c r="E11813">
        <v>2675.8</v>
      </c>
      <c r="F11813">
        <v>5449.15</v>
      </c>
      <c r="G11813">
        <v>639.08000000000004</v>
      </c>
      <c r="H11813">
        <v>355048.22</v>
      </c>
      <c r="I11813">
        <v>74.88</v>
      </c>
      <c r="J11813">
        <v>5.87</v>
      </c>
      <c r="K11813">
        <v>69.010000000000005</v>
      </c>
    </row>
    <row r="11814" spans="1:11" x14ac:dyDescent="0.3">
      <c r="A11814" t="s">
        <v>1025</v>
      </c>
      <c r="B11814" s="2">
        <v>46173</v>
      </c>
      <c r="C11814">
        <v>355048.22</v>
      </c>
      <c r="D11814">
        <v>1405.4</v>
      </c>
      <c r="E11814">
        <v>2611.34</v>
      </c>
      <c r="F11814">
        <v>5317.89</v>
      </c>
      <c r="G11814">
        <v>623.69000000000005</v>
      </c>
      <c r="H11814">
        <v>346495.31</v>
      </c>
      <c r="I11814">
        <v>73.08</v>
      </c>
      <c r="J11814">
        <v>5.87</v>
      </c>
      <c r="K11814">
        <v>67.209999999999994</v>
      </c>
    </row>
    <row r="11815" spans="1:11" x14ac:dyDescent="0.3">
      <c r="A11815" t="s">
        <v>1025</v>
      </c>
      <c r="B11815" s="2">
        <v>46203</v>
      </c>
      <c r="C11815">
        <v>346495.31</v>
      </c>
      <c r="D11815">
        <v>1371.54</v>
      </c>
      <c r="E11815">
        <v>2548.44</v>
      </c>
      <c r="F11815">
        <v>5189.78</v>
      </c>
      <c r="G11815">
        <v>608.66</v>
      </c>
      <c r="H11815">
        <v>338148.42</v>
      </c>
      <c r="I11815">
        <v>71.319999999999993</v>
      </c>
      <c r="J11815">
        <v>5.87</v>
      </c>
      <c r="K11815">
        <v>65.44</v>
      </c>
    </row>
    <row r="11816" spans="1:11" x14ac:dyDescent="0.3">
      <c r="A11816" t="s">
        <v>1025</v>
      </c>
      <c r="B11816" s="2">
        <v>46234</v>
      </c>
      <c r="C11816">
        <v>338148.42</v>
      </c>
      <c r="D11816">
        <v>1338.5</v>
      </c>
      <c r="E11816">
        <v>2487.0500000000002</v>
      </c>
      <c r="F11816">
        <v>5064.76</v>
      </c>
      <c r="G11816">
        <v>594</v>
      </c>
      <c r="H11816">
        <v>330002.61</v>
      </c>
      <c r="I11816">
        <v>69.599999999999994</v>
      </c>
      <c r="J11816">
        <v>5.87</v>
      </c>
      <c r="K11816">
        <v>63.73</v>
      </c>
    </row>
    <row r="11817" spans="1:11" x14ac:dyDescent="0.3">
      <c r="A11817" t="s">
        <v>1025</v>
      </c>
      <c r="B11817" s="2">
        <v>46265</v>
      </c>
      <c r="C11817">
        <v>330002.61</v>
      </c>
      <c r="D11817">
        <v>1306.26</v>
      </c>
      <c r="E11817">
        <v>2427.13</v>
      </c>
      <c r="F11817">
        <v>4942.75</v>
      </c>
      <c r="G11817">
        <v>579.69000000000005</v>
      </c>
      <c r="H11817">
        <v>322053.03000000003</v>
      </c>
      <c r="I11817">
        <v>67.92</v>
      </c>
      <c r="J11817">
        <v>5.87</v>
      </c>
      <c r="K11817">
        <v>62.05</v>
      </c>
    </row>
    <row r="11818" spans="1:11" x14ac:dyDescent="0.3">
      <c r="A11818" t="s">
        <v>1025</v>
      </c>
      <c r="B11818" s="2">
        <v>46295</v>
      </c>
      <c r="C11818">
        <v>322053.03000000003</v>
      </c>
      <c r="D11818">
        <v>1274.79</v>
      </c>
      <c r="E11818">
        <v>2368.67</v>
      </c>
      <c r="F11818">
        <v>4823.6899999999996</v>
      </c>
      <c r="G11818">
        <v>565.73</v>
      </c>
      <c r="H11818">
        <v>314294.95</v>
      </c>
      <c r="I11818">
        <v>66.290000000000006</v>
      </c>
      <c r="J11818">
        <v>5.87</v>
      </c>
      <c r="K11818">
        <v>60.41</v>
      </c>
    </row>
    <row r="11819" spans="1:11" x14ac:dyDescent="0.3">
      <c r="A11819" t="s">
        <v>1025</v>
      </c>
      <c r="B11819" s="2">
        <v>46326</v>
      </c>
      <c r="C11819">
        <v>314294.95</v>
      </c>
      <c r="D11819">
        <v>1244.08</v>
      </c>
      <c r="E11819">
        <v>2311.61</v>
      </c>
      <c r="F11819">
        <v>4707.49</v>
      </c>
      <c r="G11819">
        <v>552.1</v>
      </c>
      <c r="H11819">
        <v>306723.76</v>
      </c>
      <c r="I11819">
        <v>64.69</v>
      </c>
      <c r="J11819">
        <v>5.87</v>
      </c>
      <c r="K11819">
        <v>58.82</v>
      </c>
    </row>
    <row r="11820" spans="1:11" x14ac:dyDescent="0.3">
      <c r="A11820" t="s">
        <v>1025</v>
      </c>
      <c r="B11820" s="2">
        <v>46356</v>
      </c>
      <c r="C11820">
        <v>306723.76</v>
      </c>
      <c r="D11820">
        <v>1214.1099999999999</v>
      </c>
      <c r="E11820">
        <v>2255.92</v>
      </c>
      <c r="F11820">
        <v>4594.09</v>
      </c>
      <c r="G11820">
        <v>538.79999999999995</v>
      </c>
      <c r="H11820">
        <v>299334.95</v>
      </c>
      <c r="I11820">
        <v>63.13</v>
      </c>
      <c r="J11820">
        <v>5.87</v>
      </c>
      <c r="K11820">
        <v>57.26</v>
      </c>
    </row>
    <row r="11821" spans="1:11" x14ac:dyDescent="0.3">
      <c r="A11821" t="s">
        <v>1025</v>
      </c>
      <c r="B11821" s="2">
        <v>46387</v>
      </c>
      <c r="C11821">
        <v>299334.95</v>
      </c>
      <c r="D11821">
        <v>1184.8699999999999</v>
      </c>
      <c r="E11821">
        <v>2201.58</v>
      </c>
      <c r="F11821">
        <v>4483.42</v>
      </c>
      <c r="G11821">
        <v>525.82000000000005</v>
      </c>
      <c r="H11821">
        <v>292124.13</v>
      </c>
      <c r="I11821">
        <v>61.61</v>
      </c>
      <c r="J11821">
        <v>5.87</v>
      </c>
      <c r="K11821">
        <v>55.74</v>
      </c>
    </row>
    <row r="11822" spans="1:11" x14ac:dyDescent="0.3">
      <c r="A11822" t="s">
        <v>1026</v>
      </c>
      <c r="B11822" s="2">
        <v>46053</v>
      </c>
      <c r="C11822">
        <v>531876.24</v>
      </c>
      <c r="D11822">
        <v>2226.35</v>
      </c>
      <c r="E11822">
        <v>825.59</v>
      </c>
      <c r="F11822">
        <v>6841.75</v>
      </c>
      <c r="G11822">
        <v>1636.99</v>
      </c>
      <c r="H11822">
        <v>522571.91</v>
      </c>
      <c r="I11822">
        <v>109.84</v>
      </c>
      <c r="J11822">
        <v>4.59</v>
      </c>
      <c r="K11822">
        <v>105.25</v>
      </c>
    </row>
    <row r="11823" spans="1:11" x14ac:dyDescent="0.3">
      <c r="A11823" t="s">
        <v>1026</v>
      </c>
      <c r="B11823" s="2">
        <v>46081</v>
      </c>
      <c r="C11823">
        <v>522571.91</v>
      </c>
      <c r="D11823">
        <v>2187.4</v>
      </c>
      <c r="E11823">
        <v>811.15</v>
      </c>
      <c r="F11823">
        <v>6722.06</v>
      </c>
      <c r="G11823">
        <v>1608.36</v>
      </c>
      <c r="H11823">
        <v>513430.34</v>
      </c>
      <c r="I11823">
        <v>107.92</v>
      </c>
      <c r="J11823">
        <v>4.59</v>
      </c>
      <c r="K11823">
        <v>103.33</v>
      </c>
    </row>
    <row r="11824" spans="1:11" x14ac:dyDescent="0.3">
      <c r="A11824" t="s">
        <v>1026</v>
      </c>
      <c r="B11824" s="2">
        <v>46112</v>
      </c>
      <c r="C11824">
        <v>513430.34</v>
      </c>
      <c r="D11824">
        <v>2149.13</v>
      </c>
      <c r="E11824">
        <v>796.96</v>
      </c>
      <c r="F11824">
        <v>6604.47</v>
      </c>
      <c r="G11824">
        <v>1580.22</v>
      </c>
      <c r="H11824">
        <v>504448.69</v>
      </c>
      <c r="I11824">
        <v>106.03</v>
      </c>
      <c r="J11824">
        <v>4.59</v>
      </c>
      <c r="K11824">
        <v>101.44</v>
      </c>
    </row>
    <row r="11825" spans="1:11" x14ac:dyDescent="0.3">
      <c r="A11825" t="s">
        <v>1026</v>
      </c>
      <c r="B11825" s="2">
        <v>46142</v>
      </c>
      <c r="C11825">
        <v>504448.69</v>
      </c>
      <c r="D11825">
        <v>2111.54</v>
      </c>
      <c r="E11825">
        <v>783.02</v>
      </c>
      <c r="F11825">
        <v>6488.93</v>
      </c>
      <c r="G11825">
        <v>1552.58</v>
      </c>
      <c r="H11825">
        <v>495624.17</v>
      </c>
      <c r="I11825">
        <v>104.17</v>
      </c>
      <c r="J11825">
        <v>4.59</v>
      </c>
      <c r="K11825">
        <v>99.59</v>
      </c>
    </row>
    <row r="11826" spans="1:11" x14ac:dyDescent="0.3">
      <c r="A11826" t="s">
        <v>1026</v>
      </c>
      <c r="B11826" s="2">
        <v>46173</v>
      </c>
      <c r="C11826">
        <v>495624.17</v>
      </c>
      <c r="D11826">
        <v>2074.6</v>
      </c>
      <c r="E11826">
        <v>769.32</v>
      </c>
      <c r="F11826">
        <v>6375.42</v>
      </c>
      <c r="G11826">
        <v>1525.42</v>
      </c>
      <c r="H11826">
        <v>486954.01</v>
      </c>
      <c r="I11826">
        <v>102.35</v>
      </c>
      <c r="J11826">
        <v>4.59</v>
      </c>
      <c r="K11826">
        <v>97.76</v>
      </c>
    </row>
    <row r="11827" spans="1:11" x14ac:dyDescent="0.3">
      <c r="A11827" t="s">
        <v>1026</v>
      </c>
      <c r="B11827" s="2">
        <v>46203</v>
      </c>
      <c r="C11827">
        <v>486954.01</v>
      </c>
      <c r="D11827">
        <v>2038.31</v>
      </c>
      <c r="E11827">
        <v>755.86</v>
      </c>
      <c r="F11827">
        <v>6263.89</v>
      </c>
      <c r="G11827">
        <v>1498.73</v>
      </c>
      <c r="H11827">
        <v>478435.52</v>
      </c>
      <c r="I11827">
        <v>100.56</v>
      </c>
      <c r="J11827">
        <v>4.59</v>
      </c>
      <c r="K11827">
        <v>95.97</v>
      </c>
    </row>
    <row r="11828" spans="1:11" x14ac:dyDescent="0.3">
      <c r="A11828" t="s">
        <v>1026</v>
      </c>
      <c r="B11828" s="2">
        <v>46234</v>
      </c>
      <c r="C11828">
        <v>478435.52</v>
      </c>
      <c r="D11828">
        <v>2002.65</v>
      </c>
      <c r="E11828">
        <v>742.64</v>
      </c>
      <c r="F11828">
        <v>6154.32</v>
      </c>
      <c r="G11828">
        <v>1472.51</v>
      </c>
      <c r="H11828">
        <v>470066.05</v>
      </c>
      <c r="I11828">
        <v>98.8</v>
      </c>
      <c r="J11828">
        <v>4.59</v>
      </c>
      <c r="K11828">
        <v>94.21</v>
      </c>
    </row>
    <row r="11829" spans="1:11" x14ac:dyDescent="0.3">
      <c r="A11829" t="s">
        <v>1026</v>
      </c>
      <c r="B11829" s="2">
        <v>46265</v>
      </c>
      <c r="C11829">
        <v>470066.05</v>
      </c>
      <c r="D11829">
        <v>1967.62</v>
      </c>
      <c r="E11829">
        <v>729.65</v>
      </c>
      <c r="F11829">
        <v>6046.66</v>
      </c>
      <c r="G11829">
        <v>1446.76</v>
      </c>
      <c r="H11829">
        <v>461842.99</v>
      </c>
      <c r="I11829">
        <v>97.07</v>
      </c>
      <c r="J11829">
        <v>4.59</v>
      </c>
      <c r="K11829">
        <v>92.49</v>
      </c>
    </row>
    <row r="11830" spans="1:11" x14ac:dyDescent="0.3">
      <c r="A11830" t="s">
        <v>1026</v>
      </c>
      <c r="B11830" s="2">
        <v>46295</v>
      </c>
      <c r="C11830">
        <v>461842.99</v>
      </c>
      <c r="D11830">
        <v>1933.2</v>
      </c>
      <c r="E11830">
        <v>716.88</v>
      </c>
      <c r="F11830">
        <v>5940.88</v>
      </c>
      <c r="G11830">
        <v>1421.45</v>
      </c>
      <c r="H11830">
        <v>453763.78</v>
      </c>
      <c r="I11830">
        <v>95.38</v>
      </c>
      <c r="J11830">
        <v>4.59</v>
      </c>
      <c r="K11830">
        <v>90.79</v>
      </c>
    </row>
    <row r="11831" spans="1:11" x14ac:dyDescent="0.3">
      <c r="A11831" t="s">
        <v>1026</v>
      </c>
      <c r="B11831" s="2">
        <v>46326</v>
      </c>
      <c r="C11831">
        <v>453763.78</v>
      </c>
      <c r="D11831">
        <v>1899.38</v>
      </c>
      <c r="E11831">
        <v>704.34</v>
      </c>
      <c r="F11831">
        <v>5836.95</v>
      </c>
      <c r="G11831">
        <v>1396.58</v>
      </c>
      <c r="H11831">
        <v>445825.9</v>
      </c>
      <c r="I11831">
        <v>93.71</v>
      </c>
      <c r="J11831">
        <v>4.59</v>
      </c>
      <c r="K11831">
        <v>89.12</v>
      </c>
    </row>
    <row r="11832" spans="1:11" x14ac:dyDescent="0.3">
      <c r="A11832" t="s">
        <v>1026</v>
      </c>
      <c r="B11832" s="2">
        <v>46356</v>
      </c>
      <c r="C11832">
        <v>445825.9</v>
      </c>
      <c r="D11832">
        <v>1866.15</v>
      </c>
      <c r="E11832">
        <v>692.02</v>
      </c>
      <c r="F11832">
        <v>5734.84</v>
      </c>
      <c r="G11832">
        <v>1372.15</v>
      </c>
      <c r="H11832">
        <v>438026.89</v>
      </c>
      <c r="I11832">
        <v>92.07</v>
      </c>
      <c r="J11832">
        <v>4.59</v>
      </c>
      <c r="K11832">
        <v>87.48</v>
      </c>
    </row>
    <row r="11833" spans="1:11" x14ac:dyDescent="0.3">
      <c r="A11833" t="s">
        <v>1026</v>
      </c>
      <c r="B11833" s="2">
        <v>46387</v>
      </c>
      <c r="C11833">
        <v>438026.89</v>
      </c>
      <c r="D11833">
        <v>1833.51</v>
      </c>
      <c r="E11833">
        <v>679.92</v>
      </c>
      <c r="F11833">
        <v>5634.52</v>
      </c>
      <c r="G11833">
        <v>1348.15</v>
      </c>
      <c r="H11833">
        <v>430364.3</v>
      </c>
      <c r="I11833">
        <v>90.46</v>
      </c>
      <c r="J11833">
        <v>4.59</v>
      </c>
      <c r="K11833">
        <v>85.87</v>
      </c>
    </row>
    <row r="11834" spans="1:11" x14ac:dyDescent="0.3">
      <c r="A11834" t="s">
        <v>1027</v>
      </c>
      <c r="B11834" s="2">
        <v>46053</v>
      </c>
      <c r="C11834">
        <v>186957.92</v>
      </c>
      <c r="D11834">
        <v>841.62</v>
      </c>
      <c r="E11834">
        <v>238.9</v>
      </c>
      <c r="F11834">
        <v>1774.57</v>
      </c>
      <c r="G11834">
        <v>411.53</v>
      </c>
      <c r="H11834">
        <v>184532.92</v>
      </c>
      <c r="I11834">
        <v>38.700000000000003</v>
      </c>
      <c r="J11834">
        <v>5.61</v>
      </c>
      <c r="K11834">
        <v>33.08</v>
      </c>
    </row>
    <row r="11835" spans="1:11" x14ac:dyDescent="0.3">
      <c r="A11835" t="s">
        <v>1027</v>
      </c>
      <c r="B11835" s="2">
        <v>46081</v>
      </c>
      <c r="C11835">
        <v>184532.92</v>
      </c>
      <c r="D11835">
        <v>830.71</v>
      </c>
      <c r="E11835">
        <v>235.8</v>
      </c>
      <c r="F11835">
        <v>1751.55</v>
      </c>
      <c r="G11835">
        <v>406.19</v>
      </c>
      <c r="H11835">
        <v>182139.38</v>
      </c>
      <c r="I11835">
        <v>38.200000000000003</v>
      </c>
      <c r="J11835">
        <v>5.61</v>
      </c>
      <c r="K11835">
        <v>32.58</v>
      </c>
    </row>
    <row r="11836" spans="1:11" x14ac:dyDescent="0.3">
      <c r="A11836" t="s">
        <v>1027</v>
      </c>
      <c r="B11836" s="2">
        <v>46112</v>
      </c>
      <c r="C11836">
        <v>182139.38</v>
      </c>
      <c r="D11836">
        <v>819.93</v>
      </c>
      <c r="E11836">
        <v>232.74</v>
      </c>
      <c r="F11836">
        <v>1728.84</v>
      </c>
      <c r="G11836">
        <v>400.92</v>
      </c>
      <c r="H11836">
        <v>179776.88</v>
      </c>
      <c r="I11836">
        <v>37.700000000000003</v>
      </c>
      <c r="J11836">
        <v>5.61</v>
      </c>
      <c r="K11836">
        <v>32.08</v>
      </c>
    </row>
    <row r="11837" spans="1:11" x14ac:dyDescent="0.3">
      <c r="A11837" t="s">
        <v>1027</v>
      </c>
      <c r="B11837" s="2">
        <v>46142</v>
      </c>
      <c r="C11837">
        <v>179776.88</v>
      </c>
      <c r="D11837">
        <v>809.3</v>
      </c>
      <c r="E11837">
        <v>229.72</v>
      </c>
      <c r="F11837">
        <v>1706.41</v>
      </c>
      <c r="G11837">
        <v>395.72</v>
      </c>
      <c r="H11837">
        <v>177445.03</v>
      </c>
      <c r="I11837">
        <v>37.21</v>
      </c>
      <c r="J11837">
        <v>5.61</v>
      </c>
      <c r="K11837">
        <v>31.6</v>
      </c>
    </row>
    <row r="11838" spans="1:11" x14ac:dyDescent="0.3">
      <c r="A11838" t="s">
        <v>1027</v>
      </c>
      <c r="B11838" s="2">
        <v>46173</v>
      </c>
      <c r="C11838">
        <v>177445.03</v>
      </c>
      <c r="D11838">
        <v>798.8</v>
      </c>
      <c r="E11838">
        <v>226.74</v>
      </c>
      <c r="F11838">
        <v>1684.28</v>
      </c>
      <c r="G11838">
        <v>390.59</v>
      </c>
      <c r="H11838">
        <v>175143.42</v>
      </c>
      <c r="I11838">
        <v>36.729999999999997</v>
      </c>
      <c r="J11838">
        <v>5.61</v>
      </c>
      <c r="K11838">
        <v>31.11</v>
      </c>
    </row>
    <row r="11839" spans="1:11" x14ac:dyDescent="0.3">
      <c r="A11839" t="s">
        <v>1027</v>
      </c>
      <c r="B11839" s="2">
        <v>46203</v>
      </c>
      <c r="C11839">
        <v>175143.42</v>
      </c>
      <c r="D11839">
        <v>788.44</v>
      </c>
      <c r="E11839">
        <v>223.8</v>
      </c>
      <c r="F11839">
        <v>1662.43</v>
      </c>
      <c r="G11839">
        <v>385.52</v>
      </c>
      <c r="H11839">
        <v>172871.67</v>
      </c>
      <c r="I11839">
        <v>36.25</v>
      </c>
      <c r="J11839">
        <v>5.61</v>
      </c>
      <c r="K11839">
        <v>30.64</v>
      </c>
    </row>
    <row r="11840" spans="1:11" x14ac:dyDescent="0.3">
      <c r="A11840" t="s">
        <v>1027</v>
      </c>
      <c r="B11840" s="2">
        <v>46234</v>
      </c>
      <c r="C11840">
        <v>172871.67</v>
      </c>
      <c r="D11840">
        <v>778.21</v>
      </c>
      <c r="E11840">
        <v>220.9</v>
      </c>
      <c r="F11840">
        <v>1640.87</v>
      </c>
      <c r="G11840">
        <v>380.52</v>
      </c>
      <c r="H11840">
        <v>170629.39</v>
      </c>
      <c r="I11840">
        <v>35.78</v>
      </c>
      <c r="J11840">
        <v>5.61</v>
      </c>
      <c r="K11840">
        <v>30.17</v>
      </c>
    </row>
    <row r="11841" spans="1:11" x14ac:dyDescent="0.3">
      <c r="A11841" t="s">
        <v>1027</v>
      </c>
      <c r="B11841" s="2">
        <v>46265</v>
      </c>
      <c r="C11841">
        <v>170629.39</v>
      </c>
      <c r="D11841">
        <v>768.12</v>
      </c>
      <c r="E11841">
        <v>218.03</v>
      </c>
      <c r="F11841">
        <v>1619.58</v>
      </c>
      <c r="G11841">
        <v>375.59</v>
      </c>
      <c r="H11841">
        <v>168416.18</v>
      </c>
      <c r="I11841">
        <v>35.32</v>
      </c>
      <c r="J11841">
        <v>5.61</v>
      </c>
      <c r="K11841">
        <v>29.7</v>
      </c>
    </row>
    <row r="11842" spans="1:11" x14ac:dyDescent="0.3">
      <c r="A11842" t="s">
        <v>1027</v>
      </c>
      <c r="B11842" s="2">
        <v>46295</v>
      </c>
      <c r="C11842">
        <v>168416.18</v>
      </c>
      <c r="D11842">
        <v>758.15</v>
      </c>
      <c r="E11842">
        <v>215.2</v>
      </c>
      <c r="F11842">
        <v>1598.58</v>
      </c>
      <c r="G11842">
        <v>370.71</v>
      </c>
      <c r="H11842">
        <v>166231.69</v>
      </c>
      <c r="I11842">
        <v>34.86</v>
      </c>
      <c r="J11842">
        <v>5.61</v>
      </c>
      <c r="K11842">
        <v>29.24</v>
      </c>
    </row>
    <row r="11843" spans="1:11" x14ac:dyDescent="0.3">
      <c r="A11843" t="s">
        <v>1027</v>
      </c>
      <c r="B11843" s="2">
        <v>46326</v>
      </c>
      <c r="C11843">
        <v>166231.69</v>
      </c>
      <c r="D11843">
        <v>748.32</v>
      </c>
      <c r="E11843">
        <v>212.41</v>
      </c>
      <c r="F11843">
        <v>1577.84</v>
      </c>
      <c r="G11843">
        <v>365.91</v>
      </c>
      <c r="H11843">
        <v>164075.53</v>
      </c>
      <c r="I11843">
        <v>34.409999999999997</v>
      </c>
      <c r="J11843">
        <v>5.61</v>
      </c>
      <c r="K11843">
        <v>28.79</v>
      </c>
    </row>
    <row r="11844" spans="1:11" x14ac:dyDescent="0.3">
      <c r="A11844" t="s">
        <v>1027</v>
      </c>
      <c r="B11844" s="2">
        <v>46356</v>
      </c>
      <c r="C11844">
        <v>164075.53</v>
      </c>
      <c r="D11844">
        <v>738.61</v>
      </c>
      <c r="E11844">
        <v>209.66</v>
      </c>
      <c r="F11844">
        <v>1557.38</v>
      </c>
      <c r="G11844">
        <v>361.16</v>
      </c>
      <c r="H11844">
        <v>161947.32999999999</v>
      </c>
      <c r="I11844">
        <v>33.96</v>
      </c>
      <c r="J11844">
        <v>5.61</v>
      </c>
      <c r="K11844">
        <v>28.35</v>
      </c>
    </row>
    <row r="11845" spans="1:11" x14ac:dyDescent="0.3">
      <c r="A11845" t="s">
        <v>1027</v>
      </c>
      <c r="B11845" s="2">
        <v>46387</v>
      </c>
      <c r="C11845">
        <v>161947.32999999999</v>
      </c>
      <c r="D11845">
        <v>729.03</v>
      </c>
      <c r="E11845">
        <v>206.94</v>
      </c>
      <c r="F11845">
        <v>1537.18</v>
      </c>
      <c r="G11845">
        <v>356.48</v>
      </c>
      <c r="H11845">
        <v>159846.75</v>
      </c>
      <c r="I11845">
        <v>33.520000000000003</v>
      </c>
      <c r="J11845">
        <v>5.61</v>
      </c>
      <c r="K11845">
        <v>27.91</v>
      </c>
    </row>
    <row r="11846" spans="1:11" x14ac:dyDescent="0.3">
      <c r="A11846" t="s">
        <v>1028</v>
      </c>
      <c r="B11846" s="2">
        <v>46053</v>
      </c>
      <c r="C11846">
        <v>357476.85</v>
      </c>
      <c r="D11846">
        <v>1839.52</v>
      </c>
      <c r="E11846">
        <v>394.07</v>
      </c>
      <c r="F11846">
        <v>4817.7299999999996</v>
      </c>
      <c r="G11846">
        <v>1165.9000000000001</v>
      </c>
      <c r="H11846">
        <v>351099.15</v>
      </c>
      <c r="I11846">
        <v>73.81</v>
      </c>
      <c r="J11846">
        <v>7.8</v>
      </c>
      <c r="K11846">
        <v>66.010000000000005</v>
      </c>
    </row>
    <row r="11847" spans="1:11" x14ac:dyDescent="0.3">
      <c r="A11847" t="s">
        <v>1028</v>
      </c>
      <c r="B11847" s="2">
        <v>46081</v>
      </c>
      <c r="C11847">
        <v>351099.15</v>
      </c>
      <c r="D11847">
        <v>1806.7</v>
      </c>
      <c r="E11847">
        <v>387.04</v>
      </c>
      <c r="F11847">
        <v>4731.7700000000004</v>
      </c>
      <c r="G11847">
        <v>1145.0999999999999</v>
      </c>
      <c r="H11847">
        <v>344835.23</v>
      </c>
      <c r="I11847">
        <v>72.489999999999995</v>
      </c>
      <c r="J11847">
        <v>7.8</v>
      </c>
      <c r="K11847">
        <v>64.69</v>
      </c>
    </row>
    <row r="11848" spans="1:11" x14ac:dyDescent="0.3">
      <c r="A11848" t="s">
        <v>1028</v>
      </c>
      <c r="B11848" s="2">
        <v>46112</v>
      </c>
      <c r="C11848">
        <v>344835.23</v>
      </c>
      <c r="D11848">
        <v>1774.46</v>
      </c>
      <c r="E11848">
        <v>380.14</v>
      </c>
      <c r="F11848">
        <v>4647.3500000000004</v>
      </c>
      <c r="G11848">
        <v>1124.67</v>
      </c>
      <c r="H11848">
        <v>338683.07</v>
      </c>
      <c r="I11848">
        <v>71.2</v>
      </c>
      <c r="J11848">
        <v>7.8</v>
      </c>
      <c r="K11848">
        <v>63.4</v>
      </c>
    </row>
    <row r="11849" spans="1:11" x14ac:dyDescent="0.3">
      <c r="A11849" t="s">
        <v>1028</v>
      </c>
      <c r="B11849" s="2">
        <v>46142</v>
      </c>
      <c r="C11849">
        <v>338683.07</v>
      </c>
      <c r="D11849">
        <v>1742.81</v>
      </c>
      <c r="E11849">
        <v>373.35</v>
      </c>
      <c r="F11849">
        <v>4564.4399999999996</v>
      </c>
      <c r="G11849">
        <v>1104.6099999999999</v>
      </c>
      <c r="H11849">
        <v>332640.67</v>
      </c>
      <c r="I11849">
        <v>69.930000000000007</v>
      </c>
      <c r="J11849">
        <v>7.8</v>
      </c>
      <c r="K11849">
        <v>62.13</v>
      </c>
    </row>
    <row r="11850" spans="1:11" x14ac:dyDescent="0.3">
      <c r="A11850" t="s">
        <v>1028</v>
      </c>
      <c r="B11850" s="2">
        <v>46173</v>
      </c>
      <c r="C11850">
        <v>332640.67</v>
      </c>
      <c r="D11850">
        <v>1711.71</v>
      </c>
      <c r="E11850">
        <v>366.69</v>
      </c>
      <c r="F11850">
        <v>4483.01</v>
      </c>
      <c r="G11850">
        <v>1084.9000000000001</v>
      </c>
      <c r="H11850">
        <v>326706.07</v>
      </c>
      <c r="I11850">
        <v>68.680000000000007</v>
      </c>
      <c r="J11850">
        <v>7.8</v>
      </c>
      <c r="K11850">
        <v>60.88</v>
      </c>
    </row>
    <row r="11851" spans="1:11" x14ac:dyDescent="0.3">
      <c r="A11851" t="s">
        <v>1028</v>
      </c>
      <c r="B11851" s="2">
        <v>46203</v>
      </c>
      <c r="C11851">
        <v>326706.07</v>
      </c>
      <c r="D11851">
        <v>1681.17</v>
      </c>
      <c r="E11851">
        <v>360.15</v>
      </c>
      <c r="F11851">
        <v>4403.03</v>
      </c>
      <c r="G11851">
        <v>1065.54</v>
      </c>
      <c r="H11851">
        <v>320877.34999999998</v>
      </c>
      <c r="I11851">
        <v>67.459999999999994</v>
      </c>
      <c r="J11851">
        <v>7.8</v>
      </c>
      <c r="K11851">
        <v>59.65</v>
      </c>
    </row>
    <row r="11852" spans="1:11" x14ac:dyDescent="0.3">
      <c r="A11852" t="s">
        <v>1028</v>
      </c>
      <c r="B11852" s="2">
        <v>46234</v>
      </c>
      <c r="C11852">
        <v>320877.34999999998</v>
      </c>
      <c r="D11852">
        <v>1651.18</v>
      </c>
      <c r="E11852">
        <v>353.73</v>
      </c>
      <c r="F11852">
        <v>4324.47</v>
      </c>
      <c r="G11852">
        <v>1046.53</v>
      </c>
      <c r="H11852">
        <v>315152.61</v>
      </c>
      <c r="I11852">
        <v>66.25</v>
      </c>
      <c r="J11852">
        <v>7.8</v>
      </c>
      <c r="K11852">
        <v>58.45</v>
      </c>
    </row>
    <row r="11853" spans="1:11" x14ac:dyDescent="0.3">
      <c r="A11853" t="s">
        <v>1028</v>
      </c>
      <c r="B11853" s="2">
        <v>46265</v>
      </c>
      <c r="C11853">
        <v>315152.61</v>
      </c>
      <c r="D11853">
        <v>1621.72</v>
      </c>
      <c r="E11853">
        <v>347.41</v>
      </c>
      <c r="F11853">
        <v>4247.32</v>
      </c>
      <c r="G11853">
        <v>1027.8599999999999</v>
      </c>
      <c r="H11853">
        <v>309530.02</v>
      </c>
      <c r="I11853">
        <v>65.069999999999993</v>
      </c>
      <c r="J11853">
        <v>7.8</v>
      </c>
      <c r="K11853">
        <v>57.27</v>
      </c>
    </row>
    <row r="11854" spans="1:11" x14ac:dyDescent="0.3">
      <c r="A11854" t="s">
        <v>1028</v>
      </c>
      <c r="B11854" s="2">
        <v>46295</v>
      </c>
      <c r="C11854">
        <v>309530.02</v>
      </c>
      <c r="D11854">
        <v>1592.79</v>
      </c>
      <c r="E11854">
        <v>341.22</v>
      </c>
      <c r="F11854">
        <v>4171.54</v>
      </c>
      <c r="G11854">
        <v>1009.52</v>
      </c>
      <c r="H11854">
        <v>304007.73</v>
      </c>
      <c r="I11854">
        <v>63.91</v>
      </c>
      <c r="J11854">
        <v>7.8</v>
      </c>
      <c r="K11854">
        <v>56.11</v>
      </c>
    </row>
    <row r="11855" spans="1:11" x14ac:dyDescent="0.3">
      <c r="A11855" t="s">
        <v>1028</v>
      </c>
      <c r="B11855" s="2">
        <v>46326</v>
      </c>
      <c r="C11855">
        <v>304007.73</v>
      </c>
      <c r="D11855">
        <v>1564.37</v>
      </c>
      <c r="E11855">
        <v>335.13</v>
      </c>
      <c r="F11855">
        <v>4097.12</v>
      </c>
      <c r="G11855">
        <v>991.51</v>
      </c>
      <c r="H11855">
        <v>298583.96999999997</v>
      </c>
      <c r="I11855">
        <v>62.77</v>
      </c>
      <c r="J11855">
        <v>7.8</v>
      </c>
      <c r="K11855">
        <v>54.97</v>
      </c>
    </row>
    <row r="11856" spans="1:11" x14ac:dyDescent="0.3">
      <c r="A11856" t="s">
        <v>1028</v>
      </c>
      <c r="B11856" s="2">
        <v>46356</v>
      </c>
      <c r="C11856">
        <v>298583.96999999997</v>
      </c>
      <c r="D11856">
        <v>1536.46</v>
      </c>
      <c r="E11856">
        <v>329.15</v>
      </c>
      <c r="F11856">
        <v>4024.02</v>
      </c>
      <c r="G11856">
        <v>973.82</v>
      </c>
      <c r="H11856">
        <v>293256.96999999997</v>
      </c>
      <c r="I11856">
        <v>61.65</v>
      </c>
      <c r="J11856">
        <v>7.8</v>
      </c>
      <c r="K11856">
        <v>53.85</v>
      </c>
    </row>
    <row r="11857" spans="1:11" x14ac:dyDescent="0.3">
      <c r="A11857" t="s">
        <v>1028</v>
      </c>
      <c r="B11857" s="2">
        <v>46387</v>
      </c>
      <c r="C11857">
        <v>293256.96999999997</v>
      </c>
      <c r="D11857">
        <v>1509.05</v>
      </c>
      <c r="E11857">
        <v>323.27999999999997</v>
      </c>
      <c r="F11857">
        <v>3952.23</v>
      </c>
      <c r="G11857">
        <v>956.45</v>
      </c>
      <c r="H11857">
        <v>288025.01</v>
      </c>
      <c r="I11857">
        <v>60.55</v>
      </c>
      <c r="J11857">
        <v>7.8</v>
      </c>
      <c r="K11857">
        <v>52.75</v>
      </c>
    </row>
    <row r="11858" spans="1:11" x14ac:dyDescent="0.3">
      <c r="A11858" t="s">
        <v>1029</v>
      </c>
      <c r="B11858" s="2">
        <v>46053</v>
      </c>
      <c r="C11858">
        <v>290517.89</v>
      </c>
      <c r="D11858">
        <v>1444.36</v>
      </c>
      <c r="E11858">
        <v>366.8</v>
      </c>
      <c r="F11858">
        <v>2128.87</v>
      </c>
      <c r="G11858">
        <v>312</v>
      </c>
      <c r="H11858">
        <v>287710.21999999997</v>
      </c>
      <c r="I11858">
        <v>66.260000000000005</v>
      </c>
      <c r="J11858">
        <v>7.85</v>
      </c>
      <c r="K11858">
        <v>58.4</v>
      </c>
    </row>
    <row r="11859" spans="1:11" x14ac:dyDescent="0.3">
      <c r="A11859" t="s">
        <v>1029</v>
      </c>
      <c r="B11859" s="2">
        <v>46081</v>
      </c>
      <c r="C11859">
        <v>287710.21999999997</v>
      </c>
      <c r="D11859">
        <v>1430.4</v>
      </c>
      <c r="E11859">
        <v>363.25</v>
      </c>
      <c r="F11859">
        <v>2108.29</v>
      </c>
      <c r="G11859">
        <v>308.98</v>
      </c>
      <c r="H11859">
        <v>284929.69</v>
      </c>
      <c r="I11859">
        <v>65.61</v>
      </c>
      <c r="J11859">
        <v>7.85</v>
      </c>
      <c r="K11859">
        <v>57.76</v>
      </c>
    </row>
    <row r="11860" spans="1:11" x14ac:dyDescent="0.3">
      <c r="A11860" t="s">
        <v>1029</v>
      </c>
      <c r="B11860" s="2">
        <v>46112</v>
      </c>
      <c r="C11860">
        <v>284929.69</v>
      </c>
      <c r="D11860">
        <v>1416.58</v>
      </c>
      <c r="E11860">
        <v>359.74</v>
      </c>
      <c r="F11860">
        <v>2087.92</v>
      </c>
      <c r="G11860">
        <v>306</v>
      </c>
      <c r="H11860">
        <v>282176.03000000003</v>
      </c>
      <c r="I11860">
        <v>64.98</v>
      </c>
      <c r="J11860">
        <v>7.85</v>
      </c>
      <c r="K11860">
        <v>57.13</v>
      </c>
    </row>
    <row r="11861" spans="1:11" x14ac:dyDescent="0.3">
      <c r="A11861" t="s">
        <v>1029</v>
      </c>
      <c r="B11861" s="2">
        <v>46142</v>
      </c>
      <c r="C11861">
        <v>282176.03000000003</v>
      </c>
      <c r="D11861">
        <v>1402.89</v>
      </c>
      <c r="E11861">
        <v>356.27</v>
      </c>
      <c r="F11861">
        <v>2067.7399999999998</v>
      </c>
      <c r="G11861">
        <v>303.04000000000002</v>
      </c>
      <c r="H11861">
        <v>279448.98</v>
      </c>
      <c r="I11861">
        <v>64.349999999999994</v>
      </c>
      <c r="J11861">
        <v>7.85</v>
      </c>
      <c r="K11861">
        <v>56.5</v>
      </c>
    </row>
    <row r="11862" spans="1:11" x14ac:dyDescent="0.3">
      <c r="A11862" t="s">
        <v>1029</v>
      </c>
      <c r="B11862" s="2">
        <v>46173</v>
      </c>
      <c r="C11862">
        <v>279448.98</v>
      </c>
      <c r="D11862">
        <v>1389.33</v>
      </c>
      <c r="E11862">
        <v>352.82</v>
      </c>
      <c r="F11862">
        <v>2047.76</v>
      </c>
      <c r="G11862">
        <v>300.11</v>
      </c>
      <c r="H11862">
        <v>276748.28999999998</v>
      </c>
      <c r="I11862">
        <v>63.73</v>
      </c>
      <c r="J11862">
        <v>7.85</v>
      </c>
      <c r="K11862">
        <v>55.88</v>
      </c>
    </row>
    <row r="11863" spans="1:11" x14ac:dyDescent="0.3">
      <c r="A11863" t="s">
        <v>1029</v>
      </c>
      <c r="B11863" s="2">
        <v>46203</v>
      </c>
      <c r="C11863">
        <v>276748.28999999998</v>
      </c>
      <c r="D11863">
        <v>1375.9</v>
      </c>
      <c r="E11863">
        <v>349.41</v>
      </c>
      <c r="F11863">
        <v>2027.97</v>
      </c>
      <c r="G11863">
        <v>297.20999999999998</v>
      </c>
      <c r="H11863">
        <v>274073.7</v>
      </c>
      <c r="I11863">
        <v>63.12</v>
      </c>
      <c r="J11863">
        <v>7.85</v>
      </c>
      <c r="K11863">
        <v>55.26</v>
      </c>
    </row>
    <row r="11864" spans="1:11" x14ac:dyDescent="0.3">
      <c r="A11864" t="s">
        <v>1029</v>
      </c>
      <c r="B11864" s="2">
        <v>46234</v>
      </c>
      <c r="C11864">
        <v>274073.7</v>
      </c>
      <c r="D11864">
        <v>1362.6</v>
      </c>
      <c r="E11864">
        <v>346.04</v>
      </c>
      <c r="F11864">
        <v>2008.37</v>
      </c>
      <c r="G11864">
        <v>294.33999999999997</v>
      </c>
      <c r="H11864">
        <v>271424.96000000002</v>
      </c>
      <c r="I11864">
        <v>62.51</v>
      </c>
      <c r="J11864">
        <v>7.85</v>
      </c>
      <c r="K11864">
        <v>54.65</v>
      </c>
    </row>
    <row r="11865" spans="1:11" x14ac:dyDescent="0.3">
      <c r="A11865" t="s">
        <v>1029</v>
      </c>
      <c r="B11865" s="2">
        <v>46265</v>
      </c>
      <c r="C11865">
        <v>271424.96000000002</v>
      </c>
      <c r="D11865">
        <v>1349.43</v>
      </c>
      <c r="E11865">
        <v>342.69</v>
      </c>
      <c r="F11865">
        <v>1988.96</v>
      </c>
      <c r="G11865">
        <v>291.5</v>
      </c>
      <c r="H11865">
        <v>268801.81</v>
      </c>
      <c r="I11865">
        <v>61.9</v>
      </c>
      <c r="J11865">
        <v>7.85</v>
      </c>
      <c r="K11865">
        <v>54.05</v>
      </c>
    </row>
    <row r="11866" spans="1:11" x14ac:dyDescent="0.3">
      <c r="A11866" t="s">
        <v>1029</v>
      </c>
      <c r="B11866" s="2">
        <v>46295</v>
      </c>
      <c r="C11866">
        <v>268801.81</v>
      </c>
      <c r="D11866">
        <v>1336.39</v>
      </c>
      <c r="E11866">
        <v>339.38</v>
      </c>
      <c r="F11866">
        <v>1969.74</v>
      </c>
      <c r="G11866">
        <v>288.68</v>
      </c>
      <c r="H11866">
        <v>266204.02</v>
      </c>
      <c r="I11866">
        <v>61.3</v>
      </c>
      <c r="J11866">
        <v>7.85</v>
      </c>
      <c r="K11866">
        <v>53.45</v>
      </c>
    </row>
    <row r="11867" spans="1:11" x14ac:dyDescent="0.3">
      <c r="A11867" t="s">
        <v>1029</v>
      </c>
      <c r="B11867" s="2">
        <v>46326</v>
      </c>
      <c r="C11867">
        <v>266204.02</v>
      </c>
      <c r="D11867">
        <v>1323.48</v>
      </c>
      <c r="E11867">
        <v>336.1</v>
      </c>
      <c r="F11867">
        <v>1950.7</v>
      </c>
      <c r="G11867">
        <v>285.89</v>
      </c>
      <c r="H11867">
        <v>263631.33</v>
      </c>
      <c r="I11867">
        <v>60.71</v>
      </c>
      <c r="J11867">
        <v>7.85</v>
      </c>
      <c r="K11867">
        <v>52.86</v>
      </c>
    </row>
    <row r="11868" spans="1:11" x14ac:dyDescent="0.3">
      <c r="A11868" t="s">
        <v>1029</v>
      </c>
      <c r="B11868" s="2">
        <v>46356</v>
      </c>
      <c r="C11868">
        <v>263631.33</v>
      </c>
      <c r="D11868">
        <v>1310.69</v>
      </c>
      <c r="E11868">
        <v>332.85</v>
      </c>
      <c r="F11868">
        <v>1931.85</v>
      </c>
      <c r="G11868">
        <v>283.13</v>
      </c>
      <c r="H11868">
        <v>261083.5</v>
      </c>
      <c r="I11868">
        <v>60.12</v>
      </c>
      <c r="J11868">
        <v>7.85</v>
      </c>
      <c r="K11868">
        <v>52.27</v>
      </c>
    </row>
    <row r="11869" spans="1:11" x14ac:dyDescent="0.3">
      <c r="A11869" t="s">
        <v>1029</v>
      </c>
      <c r="B11869" s="2">
        <v>46387</v>
      </c>
      <c r="C11869">
        <v>261083.5</v>
      </c>
      <c r="D11869">
        <v>1298.02</v>
      </c>
      <c r="E11869">
        <v>329.63</v>
      </c>
      <c r="F11869">
        <v>1913.18</v>
      </c>
      <c r="G11869">
        <v>280.39</v>
      </c>
      <c r="H11869">
        <v>258560.3</v>
      </c>
      <c r="I11869">
        <v>59.54</v>
      </c>
      <c r="J11869">
        <v>7.85</v>
      </c>
      <c r="K11869">
        <v>51.69</v>
      </c>
    </row>
    <row r="11870" spans="1:11" x14ac:dyDescent="0.3">
      <c r="A11870" t="s">
        <v>1030</v>
      </c>
      <c r="B11870" s="2">
        <v>46053</v>
      </c>
      <c r="C11870">
        <v>498744.25</v>
      </c>
      <c r="D11870">
        <v>2426.81</v>
      </c>
      <c r="E11870">
        <v>710.33</v>
      </c>
      <c r="F11870">
        <v>4795.6099999999997</v>
      </c>
      <c r="G11870">
        <v>508.04</v>
      </c>
      <c r="H11870">
        <v>492730.27</v>
      </c>
      <c r="I11870">
        <v>103.28</v>
      </c>
      <c r="J11870">
        <v>6.97</v>
      </c>
      <c r="K11870">
        <v>96.3</v>
      </c>
    </row>
    <row r="11871" spans="1:11" x14ac:dyDescent="0.3">
      <c r="A11871" t="s">
        <v>1030</v>
      </c>
      <c r="B11871" s="2">
        <v>46081</v>
      </c>
      <c r="C11871">
        <v>492730.27</v>
      </c>
      <c r="D11871">
        <v>2397.54</v>
      </c>
      <c r="E11871">
        <v>701.77</v>
      </c>
      <c r="F11871">
        <v>4737.78</v>
      </c>
      <c r="G11871">
        <v>501.92</v>
      </c>
      <c r="H11871">
        <v>486788.8</v>
      </c>
      <c r="I11871">
        <v>102.03</v>
      </c>
      <c r="J11871">
        <v>6.97</v>
      </c>
      <c r="K11871">
        <v>95.06</v>
      </c>
    </row>
    <row r="11872" spans="1:11" x14ac:dyDescent="0.3">
      <c r="A11872" t="s">
        <v>1030</v>
      </c>
      <c r="B11872" s="2">
        <v>46112</v>
      </c>
      <c r="C11872">
        <v>486788.8</v>
      </c>
      <c r="D11872">
        <v>2368.63</v>
      </c>
      <c r="E11872">
        <v>693.3</v>
      </c>
      <c r="F11872">
        <v>4680.6499999999996</v>
      </c>
      <c r="G11872">
        <v>495.87</v>
      </c>
      <c r="H11872">
        <v>480918.98</v>
      </c>
      <c r="I11872">
        <v>100.8</v>
      </c>
      <c r="J11872">
        <v>6.97</v>
      </c>
      <c r="K11872">
        <v>93.83</v>
      </c>
    </row>
    <row r="11873" spans="1:11" x14ac:dyDescent="0.3">
      <c r="A11873" t="s">
        <v>1030</v>
      </c>
      <c r="B11873" s="2">
        <v>46142</v>
      </c>
      <c r="C11873">
        <v>480918.98</v>
      </c>
      <c r="D11873">
        <v>2340.0700000000002</v>
      </c>
      <c r="E11873">
        <v>684.94</v>
      </c>
      <c r="F11873">
        <v>4624.21</v>
      </c>
      <c r="G11873">
        <v>489.89</v>
      </c>
      <c r="H11873">
        <v>475119.94</v>
      </c>
      <c r="I11873">
        <v>99.59</v>
      </c>
      <c r="J11873">
        <v>6.97</v>
      </c>
      <c r="K11873">
        <v>92.61</v>
      </c>
    </row>
    <row r="11874" spans="1:11" x14ac:dyDescent="0.3">
      <c r="A11874" t="s">
        <v>1030</v>
      </c>
      <c r="B11874" s="2">
        <v>46173</v>
      </c>
      <c r="C11874">
        <v>475119.94</v>
      </c>
      <c r="D11874">
        <v>2311.85</v>
      </c>
      <c r="E11874">
        <v>676.68</v>
      </c>
      <c r="F11874">
        <v>4568.45</v>
      </c>
      <c r="G11874">
        <v>483.98</v>
      </c>
      <c r="H11874">
        <v>469390.82</v>
      </c>
      <c r="I11874">
        <v>98.39</v>
      </c>
      <c r="J11874">
        <v>6.97</v>
      </c>
      <c r="K11874">
        <v>91.41</v>
      </c>
    </row>
    <row r="11875" spans="1:11" x14ac:dyDescent="0.3">
      <c r="A11875" t="s">
        <v>1030</v>
      </c>
      <c r="B11875" s="2">
        <v>46203</v>
      </c>
      <c r="C11875">
        <v>469390.82</v>
      </c>
      <c r="D11875">
        <v>2283.98</v>
      </c>
      <c r="E11875">
        <v>668.53</v>
      </c>
      <c r="F11875">
        <v>4513.3599999999997</v>
      </c>
      <c r="G11875">
        <v>478.14</v>
      </c>
      <c r="H11875">
        <v>463730.79</v>
      </c>
      <c r="I11875">
        <v>97.2</v>
      </c>
      <c r="J11875">
        <v>6.97</v>
      </c>
      <c r="K11875">
        <v>90.23</v>
      </c>
    </row>
    <row r="11876" spans="1:11" x14ac:dyDescent="0.3">
      <c r="A11876" t="s">
        <v>1030</v>
      </c>
      <c r="B11876" s="2">
        <v>46234</v>
      </c>
      <c r="C11876">
        <v>463730.79</v>
      </c>
      <c r="D11876">
        <v>2256.44</v>
      </c>
      <c r="E11876">
        <v>660.46</v>
      </c>
      <c r="F11876">
        <v>4458.9399999999996</v>
      </c>
      <c r="G11876">
        <v>472.38</v>
      </c>
      <c r="H11876">
        <v>458139.01</v>
      </c>
      <c r="I11876">
        <v>96.03</v>
      </c>
      <c r="J11876">
        <v>6.97</v>
      </c>
      <c r="K11876">
        <v>89.05</v>
      </c>
    </row>
    <row r="11877" spans="1:11" x14ac:dyDescent="0.3">
      <c r="A11877" t="s">
        <v>1030</v>
      </c>
      <c r="B11877" s="2">
        <v>46265</v>
      </c>
      <c r="C11877">
        <v>458139.01</v>
      </c>
      <c r="D11877">
        <v>2229.23</v>
      </c>
      <c r="E11877">
        <v>652.5</v>
      </c>
      <c r="F11877">
        <v>4405.17</v>
      </c>
      <c r="G11877">
        <v>466.68</v>
      </c>
      <c r="H11877">
        <v>452614.65</v>
      </c>
      <c r="I11877">
        <v>94.87</v>
      </c>
      <c r="J11877">
        <v>6.97</v>
      </c>
      <c r="K11877">
        <v>87.9</v>
      </c>
    </row>
    <row r="11878" spans="1:11" x14ac:dyDescent="0.3">
      <c r="A11878" t="s">
        <v>1030</v>
      </c>
      <c r="B11878" s="2">
        <v>46295</v>
      </c>
      <c r="C11878">
        <v>452614.65</v>
      </c>
      <c r="D11878">
        <v>2202.35</v>
      </c>
      <c r="E11878">
        <v>644.63</v>
      </c>
      <c r="F11878">
        <v>4352.05</v>
      </c>
      <c r="G11878">
        <v>461.05</v>
      </c>
      <c r="H11878">
        <v>447156.91</v>
      </c>
      <c r="I11878">
        <v>93.73</v>
      </c>
      <c r="J11878">
        <v>6.97</v>
      </c>
      <c r="K11878">
        <v>86.75</v>
      </c>
    </row>
    <row r="11879" spans="1:11" x14ac:dyDescent="0.3">
      <c r="A11879" t="s">
        <v>1030</v>
      </c>
      <c r="B11879" s="2">
        <v>46326</v>
      </c>
      <c r="C11879">
        <v>447156.91</v>
      </c>
      <c r="D11879">
        <v>2175.79</v>
      </c>
      <c r="E11879">
        <v>636.86</v>
      </c>
      <c r="F11879">
        <v>4299.58</v>
      </c>
      <c r="G11879">
        <v>455.49</v>
      </c>
      <c r="H11879">
        <v>441764.98</v>
      </c>
      <c r="I11879">
        <v>92.6</v>
      </c>
      <c r="J11879">
        <v>6.97</v>
      </c>
      <c r="K11879">
        <v>85.62</v>
      </c>
    </row>
    <row r="11880" spans="1:11" x14ac:dyDescent="0.3">
      <c r="A11880" t="s">
        <v>1030</v>
      </c>
      <c r="B11880" s="2">
        <v>46356</v>
      </c>
      <c r="C11880">
        <v>441764.98</v>
      </c>
      <c r="D11880">
        <v>2149.5500000000002</v>
      </c>
      <c r="E11880">
        <v>629.17999999999995</v>
      </c>
      <c r="F11880">
        <v>4247.7299999999996</v>
      </c>
      <c r="G11880">
        <v>450</v>
      </c>
      <c r="H11880">
        <v>436438.07</v>
      </c>
      <c r="I11880">
        <v>91.48</v>
      </c>
      <c r="J11880">
        <v>6.97</v>
      </c>
      <c r="K11880">
        <v>84.5</v>
      </c>
    </row>
    <row r="11881" spans="1:11" x14ac:dyDescent="0.3">
      <c r="A11881" t="s">
        <v>1030</v>
      </c>
      <c r="B11881" s="2">
        <v>46387</v>
      </c>
      <c r="C11881">
        <v>436438.07</v>
      </c>
      <c r="D11881">
        <v>2123.63</v>
      </c>
      <c r="E11881">
        <v>621.59</v>
      </c>
      <c r="F11881">
        <v>4196.51</v>
      </c>
      <c r="G11881">
        <v>444.58</v>
      </c>
      <c r="H11881">
        <v>431175.39</v>
      </c>
      <c r="I11881">
        <v>90.38</v>
      </c>
      <c r="J11881">
        <v>6.97</v>
      </c>
      <c r="K11881">
        <v>83.4</v>
      </c>
    </row>
    <row r="11882" spans="1:11" x14ac:dyDescent="0.3">
      <c r="A11882" t="s">
        <v>1031</v>
      </c>
      <c r="B11882" s="2">
        <v>46053</v>
      </c>
      <c r="C11882">
        <v>160089.23000000001</v>
      </c>
      <c r="D11882">
        <v>902.9</v>
      </c>
      <c r="E11882">
        <v>206.41</v>
      </c>
      <c r="F11882">
        <v>1207.75</v>
      </c>
      <c r="G11882">
        <v>191.06</v>
      </c>
      <c r="H11882">
        <v>158484.01</v>
      </c>
      <c r="I11882">
        <v>33.18</v>
      </c>
      <c r="J11882">
        <v>7.58</v>
      </c>
      <c r="K11882">
        <v>25.61</v>
      </c>
    </row>
    <row r="11883" spans="1:11" x14ac:dyDescent="0.3">
      <c r="A11883" t="s">
        <v>1031</v>
      </c>
      <c r="B11883" s="2">
        <v>46081</v>
      </c>
      <c r="C11883">
        <v>158484.01</v>
      </c>
      <c r="D11883">
        <v>893.85</v>
      </c>
      <c r="E11883">
        <v>204.34</v>
      </c>
      <c r="F11883">
        <v>1195.6400000000001</v>
      </c>
      <c r="G11883">
        <v>189.14</v>
      </c>
      <c r="H11883">
        <v>156894.89000000001</v>
      </c>
      <c r="I11883">
        <v>32.85</v>
      </c>
      <c r="J11883">
        <v>7.58</v>
      </c>
      <c r="K11883">
        <v>25.27</v>
      </c>
    </row>
    <row r="11884" spans="1:11" x14ac:dyDescent="0.3">
      <c r="A11884" t="s">
        <v>1031</v>
      </c>
      <c r="B11884" s="2">
        <v>46112</v>
      </c>
      <c r="C11884">
        <v>156894.89000000001</v>
      </c>
      <c r="D11884">
        <v>884.89</v>
      </c>
      <c r="E11884">
        <v>202.29</v>
      </c>
      <c r="F11884">
        <v>1183.6500000000001</v>
      </c>
      <c r="G11884">
        <v>187.25</v>
      </c>
      <c r="H11884">
        <v>155321.70000000001</v>
      </c>
      <c r="I11884">
        <v>32.520000000000003</v>
      </c>
      <c r="J11884">
        <v>7.58</v>
      </c>
      <c r="K11884">
        <v>24.95</v>
      </c>
    </row>
    <row r="11885" spans="1:11" x14ac:dyDescent="0.3">
      <c r="A11885" t="s">
        <v>1031</v>
      </c>
      <c r="B11885" s="2">
        <v>46142</v>
      </c>
      <c r="C11885">
        <v>155321.70000000001</v>
      </c>
      <c r="D11885">
        <v>876.01</v>
      </c>
      <c r="E11885">
        <v>200.27</v>
      </c>
      <c r="F11885">
        <v>1171.78</v>
      </c>
      <c r="G11885">
        <v>185.37</v>
      </c>
      <c r="H11885">
        <v>153764.29</v>
      </c>
      <c r="I11885">
        <v>32.200000000000003</v>
      </c>
      <c r="J11885">
        <v>7.58</v>
      </c>
      <c r="K11885">
        <v>24.62</v>
      </c>
    </row>
    <row r="11886" spans="1:11" x14ac:dyDescent="0.3">
      <c r="A11886" t="s">
        <v>1031</v>
      </c>
      <c r="B11886" s="2">
        <v>46173</v>
      </c>
      <c r="C11886">
        <v>153764.29</v>
      </c>
      <c r="D11886">
        <v>867.23</v>
      </c>
      <c r="E11886">
        <v>198.26</v>
      </c>
      <c r="F11886">
        <v>1160.03</v>
      </c>
      <c r="G11886">
        <v>183.51</v>
      </c>
      <c r="H11886">
        <v>152222.49</v>
      </c>
      <c r="I11886">
        <v>31.87</v>
      </c>
      <c r="J11886">
        <v>7.58</v>
      </c>
      <c r="K11886">
        <v>24.3</v>
      </c>
    </row>
    <row r="11887" spans="1:11" x14ac:dyDescent="0.3">
      <c r="A11887" t="s">
        <v>1031</v>
      </c>
      <c r="B11887" s="2">
        <v>46203</v>
      </c>
      <c r="C11887">
        <v>152222.49</v>
      </c>
      <c r="D11887">
        <v>858.53</v>
      </c>
      <c r="E11887">
        <v>196.27</v>
      </c>
      <c r="F11887">
        <v>1148.4000000000001</v>
      </c>
      <c r="G11887">
        <v>181.67</v>
      </c>
      <c r="H11887">
        <v>150696.15</v>
      </c>
      <c r="I11887">
        <v>31.55</v>
      </c>
      <c r="J11887">
        <v>7.58</v>
      </c>
      <c r="K11887">
        <v>23.98</v>
      </c>
    </row>
    <row r="11888" spans="1:11" x14ac:dyDescent="0.3">
      <c r="A11888" t="s">
        <v>1031</v>
      </c>
      <c r="B11888" s="2">
        <v>46234</v>
      </c>
      <c r="C11888">
        <v>150696.15</v>
      </c>
      <c r="D11888">
        <v>849.93</v>
      </c>
      <c r="E11888">
        <v>194.3</v>
      </c>
      <c r="F11888">
        <v>1136.8800000000001</v>
      </c>
      <c r="G11888">
        <v>179.85</v>
      </c>
      <c r="H11888">
        <v>149185.12</v>
      </c>
      <c r="I11888">
        <v>31.24</v>
      </c>
      <c r="J11888">
        <v>7.58</v>
      </c>
      <c r="K11888">
        <v>23.66</v>
      </c>
    </row>
    <row r="11889" spans="1:11" x14ac:dyDescent="0.3">
      <c r="A11889" t="s">
        <v>1031</v>
      </c>
      <c r="B11889" s="2">
        <v>46265</v>
      </c>
      <c r="C11889">
        <v>149185.12</v>
      </c>
      <c r="D11889">
        <v>841.4</v>
      </c>
      <c r="E11889">
        <v>192.35</v>
      </c>
      <c r="F11889">
        <v>1125.49</v>
      </c>
      <c r="G11889">
        <v>178.04</v>
      </c>
      <c r="H11889">
        <v>147689.23000000001</v>
      </c>
      <c r="I11889">
        <v>30.92</v>
      </c>
      <c r="J11889">
        <v>7.58</v>
      </c>
      <c r="K11889">
        <v>23.35</v>
      </c>
    </row>
    <row r="11890" spans="1:11" x14ac:dyDescent="0.3">
      <c r="A11890" t="s">
        <v>1031</v>
      </c>
      <c r="B11890" s="2">
        <v>46295</v>
      </c>
      <c r="C11890">
        <v>147689.23000000001</v>
      </c>
      <c r="D11890">
        <v>832.97</v>
      </c>
      <c r="E11890">
        <v>190.42</v>
      </c>
      <c r="F11890">
        <v>1114.2</v>
      </c>
      <c r="G11890">
        <v>176.26</v>
      </c>
      <c r="H11890">
        <v>146208.35</v>
      </c>
      <c r="I11890">
        <v>30.61</v>
      </c>
      <c r="J11890">
        <v>7.58</v>
      </c>
      <c r="K11890">
        <v>23.04</v>
      </c>
    </row>
    <row r="11891" spans="1:11" x14ac:dyDescent="0.3">
      <c r="A11891" t="s">
        <v>1031</v>
      </c>
      <c r="B11891" s="2">
        <v>46326</v>
      </c>
      <c r="C11891">
        <v>146208.35</v>
      </c>
      <c r="D11891">
        <v>824.62</v>
      </c>
      <c r="E11891">
        <v>188.52</v>
      </c>
      <c r="F11891">
        <v>1103.03</v>
      </c>
      <c r="G11891">
        <v>174.49</v>
      </c>
      <c r="H11891">
        <v>144742.32</v>
      </c>
      <c r="I11891">
        <v>30.31</v>
      </c>
      <c r="J11891">
        <v>7.58</v>
      </c>
      <c r="K11891">
        <v>22.73</v>
      </c>
    </row>
    <row r="11892" spans="1:11" x14ac:dyDescent="0.3">
      <c r="A11892" t="s">
        <v>1031</v>
      </c>
      <c r="B11892" s="2">
        <v>46356</v>
      </c>
      <c r="C11892">
        <v>144742.32</v>
      </c>
      <c r="D11892">
        <v>816.35</v>
      </c>
      <c r="E11892">
        <v>186.62</v>
      </c>
      <c r="F11892">
        <v>1091.97</v>
      </c>
      <c r="G11892">
        <v>172.74</v>
      </c>
      <c r="H11892">
        <v>143290.98000000001</v>
      </c>
      <c r="I11892">
        <v>30</v>
      </c>
      <c r="J11892">
        <v>7.58</v>
      </c>
      <c r="K11892">
        <v>22.43</v>
      </c>
    </row>
    <row r="11893" spans="1:11" x14ac:dyDescent="0.3">
      <c r="A11893" t="s">
        <v>1031</v>
      </c>
      <c r="B11893" s="2">
        <v>46387</v>
      </c>
      <c r="C11893">
        <v>143290.98000000001</v>
      </c>
      <c r="D11893">
        <v>808.16</v>
      </c>
      <c r="E11893">
        <v>184.75</v>
      </c>
      <c r="F11893">
        <v>1081.02</v>
      </c>
      <c r="G11893">
        <v>171.01</v>
      </c>
      <c r="H11893">
        <v>141854.20000000001</v>
      </c>
      <c r="I11893">
        <v>29.7</v>
      </c>
      <c r="J11893">
        <v>7.58</v>
      </c>
      <c r="K11893">
        <v>22.13</v>
      </c>
    </row>
    <row r="11894" spans="1:11" x14ac:dyDescent="0.3">
      <c r="A11894" t="s">
        <v>1032</v>
      </c>
      <c r="B11894" s="2">
        <v>46053</v>
      </c>
      <c r="C11894">
        <v>216365.16</v>
      </c>
      <c r="D11894">
        <v>1220.1199999999999</v>
      </c>
      <c r="E11894">
        <v>292.91000000000003</v>
      </c>
      <c r="F11894">
        <v>1324.38</v>
      </c>
      <c r="G11894">
        <v>130.24</v>
      </c>
      <c r="H11894">
        <v>214617.63</v>
      </c>
      <c r="I11894">
        <v>44.89</v>
      </c>
      <c r="J11894">
        <v>5.44</v>
      </c>
      <c r="K11894">
        <v>39.450000000000003</v>
      </c>
    </row>
    <row r="11895" spans="1:11" x14ac:dyDescent="0.3">
      <c r="A11895" t="s">
        <v>1032</v>
      </c>
      <c r="B11895" s="2">
        <v>46081</v>
      </c>
      <c r="C11895">
        <v>214617.63</v>
      </c>
      <c r="D11895">
        <v>1210.26</v>
      </c>
      <c r="E11895">
        <v>290.54000000000002</v>
      </c>
      <c r="F11895">
        <v>1313.68</v>
      </c>
      <c r="G11895">
        <v>129.19</v>
      </c>
      <c r="H11895">
        <v>212884.22</v>
      </c>
      <c r="I11895">
        <v>44.53</v>
      </c>
      <c r="J11895">
        <v>5.44</v>
      </c>
      <c r="K11895">
        <v>39.090000000000003</v>
      </c>
    </row>
    <row r="11896" spans="1:11" x14ac:dyDescent="0.3">
      <c r="A11896" t="s">
        <v>1032</v>
      </c>
      <c r="B11896" s="2">
        <v>46112</v>
      </c>
      <c r="C11896">
        <v>212884.22</v>
      </c>
      <c r="D11896">
        <v>1200.49</v>
      </c>
      <c r="E11896">
        <v>288.19</v>
      </c>
      <c r="F11896">
        <v>1303.07</v>
      </c>
      <c r="G11896">
        <v>128.15</v>
      </c>
      <c r="H11896">
        <v>211164.81</v>
      </c>
      <c r="I11896">
        <v>44.17</v>
      </c>
      <c r="J11896">
        <v>5.44</v>
      </c>
      <c r="K11896">
        <v>38.729999999999997</v>
      </c>
    </row>
    <row r="11897" spans="1:11" x14ac:dyDescent="0.3">
      <c r="A11897" t="s">
        <v>1032</v>
      </c>
      <c r="B11897" s="2">
        <v>46142</v>
      </c>
      <c r="C11897">
        <v>211164.81</v>
      </c>
      <c r="D11897">
        <v>1190.79</v>
      </c>
      <c r="E11897">
        <v>285.87</v>
      </c>
      <c r="F11897">
        <v>1292.54</v>
      </c>
      <c r="G11897">
        <v>127.11</v>
      </c>
      <c r="H11897">
        <v>209459.28</v>
      </c>
      <c r="I11897">
        <v>43.82</v>
      </c>
      <c r="J11897">
        <v>5.44</v>
      </c>
      <c r="K11897">
        <v>38.369999999999997</v>
      </c>
    </row>
    <row r="11898" spans="1:11" x14ac:dyDescent="0.3">
      <c r="A11898" t="s">
        <v>1032</v>
      </c>
      <c r="B11898" s="2">
        <v>46173</v>
      </c>
      <c r="C11898">
        <v>209459.28</v>
      </c>
      <c r="D11898">
        <v>1181.18</v>
      </c>
      <c r="E11898">
        <v>283.56</v>
      </c>
      <c r="F11898">
        <v>1282.1099999999999</v>
      </c>
      <c r="G11898">
        <v>126.09</v>
      </c>
      <c r="H11898">
        <v>207767.53</v>
      </c>
      <c r="I11898">
        <v>43.46</v>
      </c>
      <c r="J11898">
        <v>5.44</v>
      </c>
      <c r="K11898">
        <v>38.020000000000003</v>
      </c>
    </row>
    <row r="11899" spans="1:11" x14ac:dyDescent="0.3">
      <c r="A11899" t="s">
        <v>1032</v>
      </c>
      <c r="B11899" s="2">
        <v>46203</v>
      </c>
      <c r="C11899">
        <v>207767.53</v>
      </c>
      <c r="D11899">
        <v>1171.6400000000001</v>
      </c>
      <c r="E11899">
        <v>281.27</v>
      </c>
      <c r="F11899">
        <v>1271.75</v>
      </c>
      <c r="G11899">
        <v>125.07</v>
      </c>
      <c r="H11899">
        <v>206089.44</v>
      </c>
      <c r="I11899">
        <v>43.11</v>
      </c>
      <c r="J11899">
        <v>5.44</v>
      </c>
      <c r="K11899">
        <v>37.67</v>
      </c>
    </row>
    <row r="11900" spans="1:11" x14ac:dyDescent="0.3">
      <c r="A11900" t="s">
        <v>1032</v>
      </c>
      <c r="B11900" s="2">
        <v>46234</v>
      </c>
      <c r="C11900">
        <v>206089.44</v>
      </c>
      <c r="D11900">
        <v>1162.17</v>
      </c>
      <c r="E11900">
        <v>279</v>
      </c>
      <c r="F11900">
        <v>1261.48</v>
      </c>
      <c r="G11900">
        <v>124.06</v>
      </c>
      <c r="H11900">
        <v>204424.91</v>
      </c>
      <c r="I11900">
        <v>42.76</v>
      </c>
      <c r="J11900">
        <v>5.44</v>
      </c>
      <c r="K11900">
        <v>37.32</v>
      </c>
    </row>
    <row r="11901" spans="1:11" x14ac:dyDescent="0.3">
      <c r="A11901" t="s">
        <v>1032</v>
      </c>
      <c r="B11901" s="2">
        <v>46265</v>
      </c>
      <c r="C11901">
        <v>204424.91</v>
      </c>
      <c r="D11901">
        <v>1152.79</v>
      </c>
      <c r="E11901">
        <v>276.74</v>
      </c>
      <c r="F11901">
        <v>1251.29</v>
      </c>
      <c r="G11901">
        <v>123.06</v>
      </c>
      <c r="H11901">
        <v>202773.82</v>
      </c>
      <c r="I11901">
        <v>42.42</v>
      </c>
      <c r="J11901">
        <v>5.44</v>
      </c>
      <c r="K11901">
        <v>36.97</v>
      </c>
    </row>
    <row r="11902" spans="1:11" x14ac:dyDescent="0.3">
      <c r="A11902" t="s">
        <v>1032</v>
      </c>
      <c r="B11902" s="2">
        <v>46295</v>
      </c>
      <c r="C11902">
        <v>202773.82</v>
      </c>
      <c r="D11902">
        <v>1143.48</v>
      </c>
      <c r="E11902">
        <v>274.51</v>
      </c>
      <c r="F11902">
        <v>1241.18</v>
      </c>
      <c r="G11902">
        <v>122.06</v>
      </c>
      <c r="H11902">
        <v>201136.07</v>
      </c>
      <c r="I11902">
        <v>42.07</v>
      </c>
      <c r="J11902">
        <v>5.44</v>
      </c>
      <c r="K11902">
        <v>36.630000000000003</v>
      </c>
    </row>
    <row r="11903" spans="1:11" x14ac:dyDescent="0.3">
      <c r="A11903" t="s">
        <v>1032</v>
      </c>
      <c r="B11903" s="2">
        <v>46326</v>
      </c>
      <c r="C11903">
        <v>201136.07</v>
      </c>
      <c r="D11903">
        <v>1134.24</v>
      </c>
      <c r="E11903">
        <v>272.29000000000002</v>
      </c>
      <c r="F11903">
        <v>1231.1600000000001</v>
      </c>
      <c r="G11903">
        <v>121.08</v>
      </c>
      <c r="H11903">
        <v>199511.54</v>
      </c>
      <c r="I11903">
        <v>41.73</v>
      </c>
      <c r="J11903">
        <v>5.44</v>
      </c>
      <c r="K11903">
        <v>36.29</v>
      </c>
    </row>
    <row r="11904" spans="1:11" x14ac:dyDescent="0.3">
      <c r="A11904" t="s">
        <v>1032</v>
      </c>
      <c r="B11904" s="2">
        <v>46356</v>
      </c>
      <c r="C11904">
        <v>199511.54</v>
      </c>
      <c r="D11904">
        <v>1125.08</v>
      </c>
      <c r="E11904">
        <v>270.08999999999997</v>
      </c>
      <c r="F11904">
        <v>1221.21</v>
      </c>
      <c r="G11904">
        <v>120.1</v>
      </c>
      <c r="H11904">
        <v>197900.14</v>
      </c>
      <c r="I11904">
        <v>41.4</v>
      </c>
      <c r="J11904">
        <v>5.44</v>
      </c>
      <c r="K11904">
        <v>35.950000000000003</v>
      </c>
    </row>
    <row r="11905" spans="1:11" x14ac:dyDescent="0.3">
      <c r="A11905" t="s">
        <v>1032</v>
      </c>
      <c r="B11905" s="2">
        <v>46387</v>
      </c>
      <c r="C11905">
        <v>197900.14</v>
      </c>
      <c r="D11905">
        <v>1115.99</v>
      </c>
      <c r="E11905">
        <v>267.91000000000003</v>
      </c>
      <c r="F11905">
        <v>1211.3499999999999</v>
      </c>
      <c r="G11905">
        <v>119.13</v>
      </c>
      <c r="H11905">
        <v>196301.75</v>
      </c>
      <c r="I11905">
        <v>41.06</v>
      </c>
      <c r="J11905">
        <v>5.44</v>
      </c>
      <c r="K11905">
        <v>35.619999999999997</v>
      </c>
    </row>
    <row r="11906" spans="1:11" x14ac:dyDescent="0.3">
      <c r="A11906" t="s">
        <v>1033</v>
      </c>
      <c r="B11906" s="2">
        <v>46053</v>
      </c>
      <c r="C11906">
        <v>507279.32</v>
      </c>
      <c r="D11906">
        <v>2683.08</v>
      </c>
      <c r="E11906">
        <v>1815.69</v>
      </c>
      <c r="F11906">
        <v>5779.61</v>
      </c>
      <c r="G11906">
        <v>389.25</v>
      </c>
      <c r="H11906">
        <v>499294.76</v>
      </c>
      <c r="I11906">
        <v>104.85</v>
      </c>
      <c r="J11906">
        <v>6.15</v>
      </c>
      <c r="K11906">
        <v>98.7</v>
      </c>
    </row>
    <row r="11907" spans="1:11" x14ac:dyDescent="0.3">
      <c r="A11907" t="s">
        <v>1033</v>
      </c>
      <c r="B11907" s="2">
        <v>46081</v>
      </c>
      <c r="C11907">
        <v>499294.76</v>
      </c>
      <c r="D11907">
        <v>2640.85</v>
      </c>
      <c r="E11907">
        <v>1787.11</v>
      </c>
      <c r="F11907">
        <v>5688.64</v>
      </c>
      <c r="G11907">
        <v>383.13</v>
      </c>
      <c r="H11907">
        <v>491435.88</v>
      </c>
      <c r="I11907">
        <v>103.2</v>
      </c>
      <c r="J11907">
        <v>6.15</v>
      </c>
      <c r="K11907">
        <v>97.05</v>
      </c>
    </row>
    <row r="11908" spans="1:11" x14ac:dyDescent="0.3">
      <c r="A11908" t="s">
        <v>1033</v>
      </c>
      <c r="B11908" s="2">
        <v>46112</v>
      </c>
      <c r="C11908">
        <v>491435.88</v>
      </c>
      <c r="D11908">
        <v>2599.29</v>
      </c>
      <c r="E11908">
        <v>1758.98</v>
      </c>
      <c r="F11908">
        <v>5599.1</v>
      </c>
      <c r="G11908">
        <v>377.1</v>
      </c>
      <c r="H11908">
        <v>483700.7</v>
      </c>
      <c r="I11908">
        <v>101.58</v>
      </c>
      <c r="J11908">
        <v>6.15</v>
      </c>
      <c r="K11908">
        <v>95.43</v>
      </c>
    </row>
    <row r="11909" spans="1:11" x14ac:dyDescent="0.3">
      <c r="A11909" t="s">
        <v>1033</v>
      </c>
      <c r="B11909" s="2">
        <v>46142</v>
      </c>
      <c r="C11909">
        <v>483700.7</v>
      </c>
      <c r="D11909">
        <v>2558.37</v>
      </c>
      <c r="E11909">
        <v>1731.3</v>
      </c>
      <c r="F11909">
        <v>5510.97</v>
      </c>
      <c r="G11909">
        <v>371.16</v>
      </c>
      <c r="H11909">
        <v>476087.27</v>
      </c>
      <c r="I11909">
        <v>99.98</v>
      </c>
      <c r="J11909">
        <v>6.15</v>
      </c>
      <c r="K11909">
        <v>93.83</v>
      </c>
    </row>
    <row r="11910" spans="1:11" x14ac:dyDescent="0.3">
      <c r="A11910" t="s">
        <v>1033</v>
      </c>
      <c r="B11910" s="2">
        <v>46173</v>
      </c>
      <c r="C11910">
        <v>476087.27</v>
      </c>
      <c r="D11910">
        <v>2518.1</v>
      </c>
      <c r="E11910">
        <v>1704.05</v>
      </c>
      <c r="F11910">
        <v>5424.23</v>
      </c>
      <c r="G11910">
        <v>365.32</v>
      </c>
      <c r="H11910">
        <v>468593.67</v>
      </c>
      <c r="I11910">
        <v>98.4</v>
      </c>
      <c r="J11910">
        <v>6.15</v>
      </c>
      <c r="K11910">
        <v>92.25</v>
      </c>
    </row>
    <row r="11911" spans="1:11" x14ac:dyDescent="0.3">
      <c r="A11911" t="s">
        <v>1033</v>
      </c>
      <c r="B11911" s="2">
        <v>46203</v>
      </c>
      <c r="C11911">
        <v>468593.67</v>
      </c>
      <c r="D11911">
        <v>2478.4699999999998</v>
      </c>
      <c r="E11911">
        <v>1677.22</v>
      </c>
      <c r="F11911">
        <v>5338.85</v>
      </c>
      <c r="G11911">
        <v>359.57</v>
      </c>
      <c r="H11911">
        <v>461218.02</v>
      </c>
      <c r="I11911">
        <v>96.86</v>
      </c>
      <c r="J11911">
        <v>6.15</v>
      </c>
      <c r="K11911">
        <v>90.7</v>
      </c>
    </row>
    <row r="11912" spans="1:11" x14ac:dyDescent="0.3">
      <c r="A11912" t="s">
        <v>1033</v>
      </c>
      <c r="B11912" s="2">
        <v>46234</v>
      </c>
      <c r="C11912">
        <v>461218.02</v>
      </c>
      <c r="D11912">
        <v>2439.46</v>
      </c>
      <c r="E11912">
        <v>1650.83</v>
      </c>
      <c r="F11912">
        <v>5254.82</v>
      </c>
      <c r="G11912">
        <v>353.91</v>
      </c>
      <c r="H11912">
        <v>453958.47</v>
      </c>
      <c r="I11912">
        <v>95.33</v>
      </c>
      <c r="J11912">
        <v>6.15</v>
      </c>
      <c r="K11912">
        <v>89.18</v>
      </c>
    </row>
    <row r="11913" spans="1:11" x14ac:dyDescent="0.3">
      <c r="A11913" t="s">
        <v>1033</v>
      </c>
      <c r="B11913" s="2">
        <v>46265</v>
      </c>
      <c r="C11913">
        <v>453958.47</v>
      </c>
      <c r="D11913">
        <v>2401.06</v>
      </c>
      <c r="E11913">
        <v>1624.84</v>
      </c>
      <c r="F11913">
        <v>5172.1099999999997</v>
      </c>
      <c r="G11913">
        <v>348.34</v>
      </c>
      <c r="H11913">
        <v>446813.18</v>
      </c>
      <c r="I11913">
        <v>93.83</v>
      </c>
      <c r="J11913">
        <v>6.15</v>
      </c>
      <c r="K11913">
        <v>87.68</v>
      </c>
    </row>
    <row r="11914" spans="1:11" x14ac:dyDescent="0.3">
      <c r="A11914" t="s">
        <v>1033</v>
      </c>
      <c r="B11914" s="2">
        <v>46295</v>
      </c>
      <c r="C11914">
        <v>446813.18</v>
      </c>
      <c r="D11914">
        <v>2363.27</v>
      </c>
      <c r="E11914">
        <v>1599.27</v>
      </c>
      <c r="F11914">
        <v>5090.7</v>
      </c>
      <c r="G11914">
        <v>342.86</v>
      </c>
      <c r="H11914">
        <v>439780.36</v>
      </c>
      <c r="I11914">
        <v>92.35</v>
      </c>
      <c r="J11914">
        <v>6.15</v>
      </c>
      <c r="K11914">
        <v>86.2</v>
      </c>
    </row>
    <row r="11915" spans="1:11" x14ac:dyDescent="0.3">
      <c r="A11915" t="s">
        <v>1033</v>
      </c>
      <c r="B11915" s="2">
        <v>46326</v>
      </c>
      <c r="C11915">
        <v>439780.36</v>
      </c>
      <c r="D11915">
        <v>2326.0700000000002</v>
      </c>
      <c r="E11915">
        <v>1574.09</v>
      </c>
      <c r="F11915">
        <v>5010.57</v>
      </c>
      <c r="G11915">
        <v>337.46</v>
      </c>
      <c r="H11915">
        <v>432858.23</v>
      </c>
      <c r="I11915">
        <v>90.9</v>
      </c>
      <c r="J11915">
        <v>6.15</v>
      </c>
      <c r="K11915">
        <v>84.75</v>
      </c>
    </row>
    <row r="11916" spans="1:11" x14ac:dyDescent="0.3">
      <c r="A11916" t="s">
        <v>1033</v>
      </c>
      <c r="B11916" s="2">
        <v>46356</v>
      </c>
      <c r="C11916">
        <v>432858.23</v>
      </c>
      <c r="D11916">
        <v>2289.46</v>
      </c>
      <c r="E11916">
        <v>1549.32</v>
      </c>
      <c r="F11916">
        <v>4931.71</v>
      </c>
      <c r="G11916">
        <v>332.15</v>
      </c>
      <c r="H11916">
        <v>426045.06</v>
      </c>
      <c r="I11916">
        <v>89.47</v>
      </c>
      <c r="J11916">
        <v>6.15</v>
      </c>
      <c r="K11916">
        <v>83.32</v>
      </c>
    </row>
    <row r="11917" spans="1:11" x14ac:dyDescent="0.3">
      <c r="A11917" t="s">
        <v>1033</v>
      </c>
      <c r="B11917" s="2">
        <v>46387</v>
      </c>
      <c r="C11917">
        <v>426045.06</v>
      </c>
      <c r="D11917">
        <v>2253.42</v>
      </c>
      <c r="E11917">
        <v>1524.93</v>
      </c>
      <c r="F11917">
        <v>4854.08</v>
      </c>
      <c r="G11917">
        <v>326.92</v>
      </c>
      <c r="H11917">
        <v>419339.13</v>
      </c>
      <c r="I11917">
        <v>88.06</v>
      </c>
      <c r="J11917">
        <v>6.15</v>
      </c>
      <c r="K11917">
        <v>81.91</v>
      </c>
    </row>
    <row r="11918" spans="1:11" x14ac:dyDescent="0.3">
      <c r="A11918" t="s">
        <v>1034</v>
      </c>
      <c r="B11918" s="2">
        <v>46053</v>
      </c>
      <c r="C11918">
        <v>150767.32999999999</v>
      </c>
      <c r="D11918">
        <v>795.05</v>
      </c>
      <c r="E11918">
        <v>198.77</v>
      </c>
      <c r="F11918">
        <v>1759.44</v>
      </c>
      <c r="G11918">
        <v>437.38</v>
      </c>
      <c r="H11918">
        <v>148371.74</v>
      </c>
      <c r="I11918">
        <v>31.16</v>
      </c>
      <c r="J11918">
        <v>5.3</v>
      </c>
      <c r="K11918">
        <v>25.86</v>
      </c>
    </row>
    <row r="11919" spans="1:11" x14ac:dyDescent="0.3">
      <c r="A11919" t="s">
        <v>1034</v>
      </c>
      <c r="B11919" s="2">
        <v>46081</v>
      </c>
      <c r="C11919">
        <v>148371.74</v>
      </c>
      <c r="D11919">
        <v>782.41</v>
      </c>
      <c r="E11919">
        <v>195.61</v>
      </c>
      <c r="F11919">
        <v>1731.49</v>
      </c>
      <c r="G11919">
        <v>430.43</v>
      </c>
      <c r="H11919">
        <v>146014.21</v>
      </c>
      <c r="I11919">
        <v>30.67</v>
      </c>
      <c r="J11919">
        <v>5.3</v>
      </c>
      <c r="K11919">
        <v>25.36</v>
      </c>
    </row>
    <row r="11920" spans="1:11" x14ac:dyDescent="0.3">
      <c r="A11920" t="s">
        <v>1034</v>
      </c>
      <c r="B11920" s="2">
        <v>46112</v>
      </c>
      <c r="C11920">
        <v>146014.21</v>
      </c>
      <c r="D11920">
        <v>769.98</v>
      </c>
      <c r="E11920">
        <v>192.5</v>
      </c>
      <c r="F11920">
        <v>1703.97</v>
      </c>
      <c r="G11920">
        <v>423.59</v>
      </c>
      <c r="H11920">
        <v>143694.14000000001</v>
      </c>
      <c r="I11920">
        <v>30.18</v>
      </c>
      <c r="J11920">
        <v>5.3</v>
      </c>
      <c r="K11920">
        <v>24.87</v>
      </c>
    </row>
    <row r="11921" spans="1:11" x14ac:dyDescent="0.3">
      <c r="A11921" t="s">
        <v>1034</v>
      </c>
      <c r="B11921" s="2">
        <v>46142</v>
      </c>
      <c r="C11921">
        <v>143694.14000000001</v>
      </c>
      <c r="D11921">
        <v>757.75</v>
      </c>
      <c r="E11921">
        <v>189.45</v>
      </c>
      <c r="F11921">
        <v>1676.9</v>
      </c>
      <c r="G11921">
        <v>416.86</v>
      </c>
      <c r="H11921">
        <v>141410.93</v>
      </c>
      <c r="I11921">
        <v>29.7</v>
      </c>
      <c r="J11921">
        <v>5.3</v>
      </c>
      <c r="K11921">
        <v>24.39</v>
      </c>
    </row>
    <row r="11922" spans="1:11" x14ac:dyDescent="0.3">
      <c r="A11922" t="s">
        <v>1034</v>
      </c>
      <c r="B11922" s="2">
        <v>46173</v>
      </c>
      <c r="C11922">
        <v>141410.93</v>
      </c>
      <c r="D11922">
        <v>745.71</v>
      </c>
      <c r="E11922">
        <v>186.44</v>
      </c>
      <c r="F11922">
        <v>1650.25</v>
      </c>
      <c r="G11922">
        <v>410.24</v>
      </c>
      <c r="H11922">
        <v>139164</v>
      </c>
      <c r="I11922">
        <v>29.23</v>
      </c>
      <c r="J11922">
        <v>5.3</v>
      </c>
      <c r="K11922">
        <v>23.92</v>
      </c>
    </row>
    <row r="11923" spans="1:11" x14ac:dyDescent="0.3">
      <c r="A11923" t="s">
        <v>1034</v>
      </c>
      <c r="B11923" s="2">
        <v>46203</v>
      </c>
      <c r="C11923">
        <v>139164</v>
      </c>
      <c r="D11923">
        <v>733.86</v>
      </c>
      <c r="E11923">
        <v>183.47</v>
      </c>
      <c r="F11923">
        <v>1624.03</v>
      </c>
      <c r="G11923">
        <v>403.72</v>
      </c>
      <c r="H11923">
        <v>136952.78</v>
      </c>
      <c r="I11923">
        <v>28.76</v>
      </c>
      <c r="J11923">
        <v>5.3</v>
      </c>
      <c r="K11923">
        <v>23.46</v>
      </c>
    </row>
    <row r="11924" spans="1:11" x14ac:dyDescent="0.3">
      <c r="A11924" t="s">
        <v>1034</v>
      </c>
      <c r="B11924" s="2">
        <v>46234</v>
      </c>
      <c r="C11924">
        <v>136952.78</v>
      </c>
      <c r="D11924">
        <v>722.2</v>
      </c>
      <c r="E11924">
        <v>180.56</v>
      </c>
      <c r="F11924">
        <v>1598.23</v>
      </c>
      <c r="G11924">
        <v>397.3</v>
      </c>
      <c r="H11924">
        <v>134776.69</v>
      </c>
      <c r="I11924">
        <v>28.31</v>
      </c>
      <c r="J11924">
        <v>5.3</v>
      </c>
      <c r="K11924">
        <v>23</v>
      </c>
    </row>
    <row r="11925" spans="1:11" x14ac:dyDescent="0.3">
      <c r="A11925" t="s">
        <v>1034</v>
      </c>
      <c r="B11925" s="2">
        <v>46265</v>
      </c>
      <c r="C11925">
        <v>134776.69</v>
      </c>
      <c r="D11925">
        <v>710.72</v>
      </c>
      <c r="E11925">
        <v>177.69</v>
      </c>
      <c r="F11925">
        <v>1572.83</v>
      </c>
      <c r="G11925">
        <v>390.99</v>
      </c>
      <c r="H11925">
        <v>132635.18</v>
      </c>
      <c r="I11925">
        <v>27.86</v>
      </c>
      <c r="J11925">
        <v>5.3</v>
      </c>
      <c r="K11925">
        <v>22.55</v>
      </c>
    </row>
    <row r="11926" spans="1:11" x14ac:dyDescent="0.3">
      <c r="A11926" t="s">
        <v>1034</v>
      </c>
      <c r="B11926" s="2">
        <v>46295</v>
      </c>
      <c r="C11926">
        <v>132635.18</v>
      </c>
      <c r="D11926">
        <v>699.43</v>
      </c>
      <c r="E11926">
        <v>174.87</v>
      </c>
      <c r="F11926">
        <v>1547.84</v>
      </c>
      <c r="G11926">
        <v>384.78</v>
      </c>
      <c r="H11926">
        <v>130527.69</v>
      </c>
      <c r="I11926">
        <v>27.41</v>
      </c>
      <c r="J11926">
        <v>5.3</v>
      </c>
      <c r="K11926">
        <v>22.11</v>
      </c>
    </row>
    <row r="11927" spans="1:11" x14ac:dyDescent="0.3">
      <c r="A11927" t="s">
        <v>1034</v>
      </c>
      <c r="B11927" s="2">
        <v>46326</v>
      </c>
      <c r="C11927">
        <v>130527.69</v>
      </c>
      <c r="D11927">
        <v>688.32</v>
      </c>
      <c r="E11927">
        <v>172.09</v>
      </c>
      <c r="F11927">
        <v>1523.25</v>
      </c>
      <c r="G11927">
        <v>378.66</v>
      </c>
      <c r="H11927">
        <v>128453.69</v>
      </c>
      <c r="I11927">
        <v>26.98</v>
      </c>
      <c r="J11927">
        <v>5.3</v>
      </c>
      <c r="K11927">
        <v>21.67</v>
      </c>
    </row>
    <row r="11928" spans="1:11" x14ac:dyDescent="0.3">
      <c r="A11928" t="s">
        <v>1034</v>
      </c>
      <c r="B11928" s="2">
        <v>46356</v>
      </c>
      <c r="C11928">
        <v>128453.69</v>
      </c>
      <c r="D11928">
        <v>677.38</v>
      </c>
      <c r="E11928">
        <v>169.35</v>
      </c>
      <c r="F11928">
        <v>1499.04</v>
      </c>
      <c r="G11928">
        <v>372.65</v>
      </c>
      <c r="H11928">
        <v>126412.65</v>
      </c>
      <c r="I11928">
        <v>26.55</v>
      </c>
      <c r="J11928">
        <v>5.3</v>
      </c>
      <c r="K11928">
        <v>21.24</v>
      </c>
    </row>
    <row r="11929" spans="1:11" x14ac:dyDescent="0.3">
      <c r="A11929" t="s">
        <v>1034</v>
      </c>
      <c r="B11929" s="2">
        <v>46387</v>
      </c>
      <c r="C11929">
        <v>126412.65</v>
      </c>
      <c r="D11929">
        <v>666.62</v>
      </c>
      <c r="E11929">
        <v>166.66</v>
      </c>
      <c r="F11929">
        <v>1475.23</v>
      </c>
      <c r="G11929">
        <v>366.73</v>
      </c>
      <c r="H11929">
        <v>124404.03</v>
      </c>
      <c r="I11929">
        <v>26.13</v>
      </c>
      <c r="J11929">
        <v>5.3</v>
      </c>
      <c r="K11929">
        <v>20.82</v>
      </c>
    </row>
    <row r="11930" spans="1:11" x14ac:dyDescent="0.3">
      <c r="A11930" t="s">
        <v>1035</v>
      </c>
      <c r="B11930" s="2">
        <v>46053</v>
      </c>
      <c r="C11930">
        <v>337685.59</v>
      </c>
      <c r="D11930">
        <v>1602.04</v>
      </c>
      <c r="E11930">
        <v>510.75</v>
      </c>
      <c r="F11930">
        <v>4740.34</v>
      </c>
      <c r="G11930">
        <v>368.52</v>
      </c>
      <c r="H11930">
        <v>332065.99</v>
      </c>
      <c r="I11930">
        <v>83.72</v>
      </c>
      <c r="J11930">
        <v>6.87</v>
      </c>
      <c r="K11930">
        <v>76.849999999999994</v>
      </c>
    </row>
    <row r="11931" spans="1:11" x14ac:dyDescent="0.3">
      <c r="A11931" t="s">
        <v>1035</v>
      </c>
      <c r="B11931" s="2">
        <v>46081</v>
      </c>
      <c r="C11931">
        <v>332065.99</v>
      </c>
      <c r="D11931">
        <v>1575.38</v>
      </c>
      <c r="E11931">
        <v>502.25</v>
      </c>
      <c r="F11931">
        <v>4661.45</v>
      </c>
      <c r="G11931">
        <v>362.39</v>
      </c>
      <c r="H11931">
        <v>326539.90000000002</v>
      </c>
      <c r="I11931">
        <v>82.33</v>
      </c>
      <c r="J11931">
        <v>6.87</v>
      </c>
      <c r="K11931">
        <v>75.459999999999994</v>
      </c>
    </row>
    <row r="11932" spans="1:11" x14ac:dyDescent="0.3">
      <c r="A11932" t="s">
        <v>1035</v>
      </c>
      <c r="B11932" s="2">
        <v>46112</v>
      </c>
      <c r="C11932">
        <v>326539.90000000002</v>
      </c>
      <c r="D11932">
        <v>1549.16</v>
      </c>
      <c r="E11932">
        <v>493.89</v>
      </c>
      <c r="F11932">
        <v>4583.88</v>
      </c>
      <c r="G11932">
        <v>356.35</v>
      </c>
      <c r="H11932">
        <v>321105.78000000003</v>
      </c>
      <c r="I11932">
        <v>80.959999999999994</v>
      </c>
      <c r="J11932">
        <v>6.87</v>
      </c>
      <c r="K11932">
        <v>74.09</v>
      </c>
    </row>
    <row r="11933" spans="1:11" x14ac:dyDescent="0.3">
      <c r="A11933" t="s">
        <v>1035</v>
      </c>
      <c r="B11933" s="2">
        <v>46142</v>
      </c>
      <c r="C11933">
        <v>321105.78000000003</v>
      </c>
      <c r="D11933">
        <v>1523.38</v>
      </c>
      <c r="E11933">
        <v>485.67</v>
      </c>
      <c r="F11933">
        <v>4507.59</v>
      </c>
      <c r="G11933">
        <v>350.42</v>
      </c>
      <c r="H11933">
        <v>315762.09000000003</v>
      </c>
      <c r="I11933">
        <v>79.61</v>
      </c>
      <c r="J11933">
        <v>6.87</v>
      </c>
      <c r="K11933">
        <v>72.739999999999995</v>
      </c>
    </row>
    <row r="11934" spans="1:11" x14ac:dyDescent="0.3">
      <c r="A11934" t="s">
        <v>1035</v>
      </c>
      <c r="B11934" s="2">
        <v>46173</v>
      </c>
      <c r="C11934">
        <v>315762.09000000003</v>
      </c>
      <c r="D11934">
        <v>1498.03</v>
      </c>
      <c r="E11934">
        <v>477.59</v>
      </c>
      <c r="F11934">
        <v>4432.58</v>
      </c>
      <c r="G11934">
        <v>344.59</v>
      </c>
      <c r="H11934">
        <v>310507.33</v>
      </c>
      <c r="I11934">
        <v>78.28</v>
      </c>
      <c r="J11934">
        <v>6.87</v>
      </c>
      <c r="K11934">
        <v>71.41</v>
      </c>
    </row>
    <row r="11935" spans="1:11" x14ac:dyDescent="0.3">
      <c r="A11935" t="s">
        <v>1035</v>
      </c>
      <c r="B11935" s="2">
        <v>46203</v>
      </c>
      <c r="C11935">
        <v>310507.33</v>
      </c>
      <c r="D11935">
        <v>1473.1</v>
      </c>
      <c r="E11935">
        <v>469.64</v>
      </c>
      <c r="F11935">
        <v>4358.82</v>
      </c>
      <c r="G11935">
        <v>338.86</v>
      </c>
      <c r="H11935">
        <v>305340.01</v>
      </c>
      <c r="I11935">
        <v>76.98</v>
      </c>
      <c r="J11935">
        <v>6.87</v>
      </c>
      <c r="K11935">
        <v>70.11</v>
      </c>
    </row>
    <row r="11936" spans="1:11" x14ac:dyDescent="0.3">
      <c r="A11936" t="s">
        <v>1035</v>
      </c>
      <c r="B11936" s="2">
        <v>46234</v>
      </c>
      <c r="C11936">
        <v>305340.01</v>
      </c>
      <c r="D11936">
        <v>1448.58</v>
      </c>
      <c r="E11936">
        <v>461.83</v>
      </c>
      <c r="F11936">
        <v>4286.28</v>
      </c>
      <c r="G11936">
        <v>333.22</v>
      </c>
      <c r="H11936">
        <v>300258.69</v>
      </c>
      <c r="I11936">
        <v>75.7</v>
      </c>
      <c r="J11936">
        <v>6.87</v>
      </c>
      <c r="K11936">
        <v>68.83</v>
      </c>
    </row>
    <row r="11937" spans="1:11" x14ac:dyDescent="0.3">
      <c r="A11937" t="s">
        <v>1035</v>
      </c>
      <c r="B11937" s="2">
        <v>46265</v>
      </c>
      <c r="C11937">
        <v>300258.69</v>
      </c>
      <c r="D11937">
        <v>1424.48</v>
      </c>
      <c r="E11937">
        <v>454.14</v>
      </c>
      <c r="F11937">
        <v>4214.95</v>
      </c>
      <c r="G11937">
        <v>327.67</v>
      </c>
      <c r="H11937">
        <v>295261.93</v>
      </c>
      <c r="I11937">
        <v>74.44</v>
      </c>
      <c r="J11937">
        <v>6.87</v>
      </c>
      <c r="K11937">
        <v>67.569999999999993</v>
      </c>
    </row>
    <row r="11938" spans="1:11" x14ac:dyDescent="0.3">
      <c r="A11938" t="s">
        <v>1035</v>
      </c>
      <c r="B11938" s="2">
        <v>46295</v>
      </c>
      <c r="C11938">
        <v>295261.93</v>
      </c>
      <c r="D11938">
        <v>1400.77</v>
      </c>
      <c r="E11938">
        <v>446.58</v>
      </c>
      <c r="F11938">
        <v>4144.8</v>
      </c>
      <c r="G11938">
        <v>322.22000000000003</v>
      </c>
      <c r="H11938">
        <v>290348.32</v>
      </c>
      <c r="I11938">
        <v>73.2</v>
      </c>
      <c r="J11938">
        <v>6.87</v>
      </c>
      <c r="K11938">
        <v>66.33</v>
      </c>
    </row>
    <row r="11939" spans="1:11" x14ac:dyDescent="0.3">
      <c r="A11939" t="s">
        <v>1035</v>
      </c>
      <c r="B11939" s="2">
        <v>46326</v>
      </c>
      <c r="C11939">
        <v>290348.32</v>
      </c>
      <c r="D11939">
        <v>1377.46</v>
      </c>
      <c r="E11939">
        <v>439.15</v>
      </c>
      <c r="F11939">
        <v>4075.83</v>
      </c>
      <c r="G11939">
        <v>316.86</v>
      </c>
      <c r="H11939">
        <v>285516.48</v>
      </c>
      <c r="I11939">
        <v>71.98</v>
      </c>
      <c r="J11939">
        <v>6.87</v>
      </c>
      <c r="K11939">
        <v>65.11</v>
      </c>
    </row>
    <row r="11940" spans="1:11" x14ac:dyDescent="0.3">
      <c r="A11940" t="s">
        <v>1035</v>
      </c>
      <c r="B11940" s="2">
        <v>46356</v>
      </c>
      <c r="C11940">
        <v>285516.48</v>
      </c>
      <c r="D11940">
        <v>1354.54</v>
      </c>
      <c r="E11940">
        <v>431.84</v>
      </c>
      <c r="F11940">
        <v>4008</v>
      </c>
      <c r="G11940">
        <v>311.58999999999997</v>
      </c>
      <c r="H11940">
        <v>280765.05</v>
      </c>
      <c r="I11940">
        <v>70.790000000000006</v>
      </c>
      <c r="J11940">
        <v>6.87</v>
      </c>
      <c r="K11940">
        <v>63.92</v>
      </c>
    </row>
    <row r="11941" spans="1:11" x14ac:dyDescent="0.3">
      <c r="A11941" t="s">
        <v>1035</v>
      </c>
      <c r="B11941" s="2">
        <v>46387</v>
      </c>
      <c r="C11941">
        <v>280765.05</v>
      </c>
      <c r="D11941">
        <v>1332</v>
      </c>
      <c r="E11941">
        <v>424.66</v>
      </c>
      <c r="F11941">
        <v>3941.3</v>
      </c>
      <c r="G11941">
        <v>306.39999999999998</v>
      </c>
      <c r="H11941">
        <v>276092.69</v>
      </c>
      <c r="I11941">
        <v>69.61</v>
      </c>
      <c r="J11941">
        <v>6.87</v>
      </c>
      <c r="K11941">
        <v>62.74</v>
      </c>
    </row>
    <row r="11942" spans="1:11" x14ac:dyDescent="0.3">
      <c r="A11942" t="s">
        <v>1036</v>
      </c>
      <c r="B11942" s="2">
        <v>46053</v>
      </c>
      <c r="C11942">
        <v>339537.64</v>
      </c>
      <c r="D11942">
        <v>1632.89</v>
      </c>
      <c r="E11942">
        <v>424.42</v>
      </c>
      <c r="F11942">
        <v>3151.33</v>
      </c>
      <c r="G11942">
        <v>253.41</v>
      </c>
      <c r="H11942">
        <v>335708.48</v>
      </c>
      <c r="I11942">
        <v>70.34</v>
      </c>
      <c r="J11942">
        <v>7</v>
      </c>
      <c r="K11942">
        <v>63.34</v>
      </c>
    </row>
    <row r="11943" spans="1:11" x14ac:dyDescent="0.3">
      <c r="A11943" t="s">
        <v>1036</v>
      </c>
      <c r="B11943" s="2">
        <v>46081</v>
      </c>
      <c r="C11943">
        <v>335708.48</v>
      </c>
      <c r="D11943">
        <v>1614.48</v>
      </c>
      <c r="E11943">
        <v>419.64</v>
      </c>
      <c r="F11943">
        <v>3115.79</v>
      </c>
      <c r="G11943">
        <v>250.55</v>
      </c>
      <c r="H11943">
        <v>331922.5</v>
      </c>
      <c r="I11943">
        <v>69.540000000000006</v>
      </c>
      <c r="J11943">
        <v>7</v>
      </c>
      <c r="K11943">
        <v>62.54</v>
      </c>
    </row>
    <row r="11944" spans="1:11" x14ac:dyDescent="0.3">
      <c r="A11944" t="s">
        <v>1036</v>
      </c>
      <c r="B11944" s="2">
        <v>46112</v>
      </c>
      <c r="C11944">
        <v>331922.5</v>
      </c>
      <c r="D11944">
        <v>1596.27</v>
      </c>
      <c r="E11944">
        <v>414.91</v>
      </c>
      <c r="F11944">
        <v>3080.65</v>
      </c>
      <c r="G11944">
        <v>247.72</v>
      </c>
      <c r="H11944">
        <v>328179.21999999997</v>
      </c>
      <c r="I11944">
        <v>68.760000000000005</v>
      </c>
      <c r="J11944">
        <v>7</v>
      </c>
      <c r="K11944">
        <v>61.76</v>
      </c>
    </row>
    <row r="11945" spans="1:11" x14ac:dyDescent="0.3">
      <c r="A11945" t="s">
        <v>1036</v>
      </c>
      <c r="B11945" s="2">
        <v>46142</v>
      </c>
      <c r="C11945">
        <v>328179.21999999997</v>
      </c>
      <c r="D11945">
        <v>1578.27</v>
      </c>
      <c r="E11945">
        <v>410.23</v>
      </c>
      <c r="F11945">
        <v>3045.91</v>
      </c>
      <c r="G11945">
        <v>244.93</v>
      </c>
      <c r="H11945">
        <v>324478.15000000002</v>
      </c>
      <c r="I11945">
        <v>67.989999999999995</v>
      </c>
      <c r="J11945">
        <v>7</v>
      </c>
      <c r="K11945">
        <v>60.99</v>
      </c>
    </row>
    <row r="11946" spans="1:11" x14ac:dyDescent="0.3">
      <c r="A11946" t="s">
        <v>1036</v>
      </c>
      <c r="B11946" s="2">
        <v>46173</v>
      </c>
      <c r="C11946">
        <v>324478.15000000002</v>
      </c>
      <c r="D11946">
        <v>1560.47</v>
      </c>
      <c r="E11946">
        <v>405.6</v>
      </c>
      <c r="F11946">
        <v>3011.56</v>
      </c>
      <c r="G11946">
        <v>242.17</v>
      </c>
      <c r="H11946">
        <v>320818.83</v>
      </c>
      <c r="I11946">
        <v>67.22</v>
      </c>
      <c r="J11946">
        <v>7</v>
      </c>
      <c r="K11946">
        <v>60.22</v>
      </c>
    </row>
    <row r="11947" spans="1:11" x14ac:dyDescent="0.3">
      <c r="A11947" t="s">
        <v>1036</v>
      </c>
      <c r="B11947" s="2">
        <v>46203</v>
      </c>
      <c r="C11947">
        <v>320818.83</v>
      </c>
      <c r="D11947">
        <v>1542.87</v>
      </c>
      <c r="E11947">
        <v>401.03</v>
      </c>
      <c r="F11947">
        <v>2977.6</v>
      </c>
      <c r="G11947">
        <v>239.44</v>
      </c>
      <c r="H11947">
        <v>317200.77</v>
      </c>
      <c r="I11947">
        <v>66.459999999999994</v>
      </c>
      <c r="J11947">
        <v>7</v>
      </c>
      <c r="K11947">
        <v>59.46</v>
      </c>
    </row>
    <row r="11948" spans="1:11" x14ac:dyDescent="0.3">
      <c r="A11948" t="s">
        <v>1036</v>
      </c>
      <c r="B11948" s="2">
        <v>46234</v>
      </c>
      <c r="C11948">
        <v>317200.77</v>
      </c>
      <c r="D11948">
        <v>1525.47</v>
      </c>
      <c r="E11948">
        <v>396.5</v>
      </c>
      <c r="F11948">
        <v>2944.02</v>
      </c>
      <c r="G11948">
        <v>236.74</v>
      </c>
      <c r="H11948">
        <v>313623.51</v>
      </c>
      <c r="I11948">
        <v>65.709999999999994</v>
      </c>
      <c r="J11948">
        <v>7</v>
      </c>
      <c r="K11948">
        <v>58.71</v>
      </c>
    </row>
    <row r="11949" spans="1:11" x14ac:dyDescent="0.3">
      <c r="A11949" t="s">
        <v>1036</v>
      </c>
      <c r="B11949" s="2">
        <v>46265</v>
      </c>
      <c r="C11949">
        <v>313623.51</v>
      </c>
      <c r="D11949">
        <v>1508.27</v>
      </c>
      <c r="E11949">
        <v>392.03</v>
      </c>
      <c r="F11949">
        <v>2910.81</v>
      </c>
      <c r="G11949">
        <v>234.07</v>
      </c>
      <c r="H11949">
        <v>310086.59999999998</v>
      </c>
      <c r="I11949">
        <v>64.97</v>
      </c>
      <c r="J11949">
        <v>7</v>
      </c>
      <c r="K11949">
        <v>57.97</v>
      </c>
    </row>
    <row r="11950" spans="1:11" x14ac:dyDescent="0.3">
      <c r="A11950" t="s">
        <v>1036</v>
      </c>
      <c r="B11950" s="2">
        <v>46295</v>
      </c>
      <c r="C11950">
        <v>310086.59999999998</v>
      </c>
      <c r="D11950">
        <v>1491.26</v>
      </c>
      <c r="E11950">
        <v>387.61</v>
      </c>
      <c r="F11950">
        <v>2877.99</v>
      </c>
      <c r="G11950">
        <v>231.43</v>
      </c>
      <c r="H11950">
        <v>306589.58</v>
      </c>
      <c r="I11950">
        <v>64.239999999999995</v>
      </c>
      <c r="J11950">
        <v>7</v>
      </c>
      <c r="K11950">
        <v>57.24</v>
      </c>
    </row>
    <row r="11951" spans="1:11" x14ac:dyDescent="0.3">
      <c r="A11951" t="s">
        <v>1036</v>
      </c>
      <c r="B11951" s="2">
        <v>46326</v>
      </c>
      <c r="C11951">
        <v>306589.58</v>
      </c>
      <c r="D11951">
        <v>1474.44</v>
      </c>
      <c r="E11951">
        <v>383.24</v>
      </c>
      <c r="F11951">
        <v>2845.53</v>
      </c>
      <c r="G11951">
        <v>228.82</v>
      </c>
      <c r="H11951">
        <v>303131.99</v>
      </c>
      <c r="I11951">
        <v>63.51</v>
      </c>
      <c r="J11951">
        <v>7</v>
      </c>
      <c r="K11951">
        <v>56.51</v>
      </c>
    </row>
    <row r="11952" spans="1:11" x14ac:dyDescent="0.3">
      <c r="A11952" t="s">
        <v>1036</v>
      </c>
      <c r="B11952" s="2">
        <v>46356</v>
      </c>
      <c r="C11952">
        <v>303131.99</v>
      </c>
      <c r="D11952">
        <v>1457.81</v>
      </c>
      <c r="E11952">
        <v>378.92</v>
      </c>
      <c r="F11952">
        <v>2813.44</v>
      </c>
      <c r="G11952">
        <v>226.24</v>
      </c>
      <c r="H11952">
        <v>299713.40000000002</v>
      </c>
      <c r="I11952">
        <v>62.8</v>
      </c>
      <c r="J11952">
        <v>7</v>
      </c>
      <c r="K11952">
        <v>55.8</v>
      </c>
    </row>
    <row r="11953" spans="1:11" x14ac:dyDescent="0.3">
      <c r="A11953" t="s">
        <v>1036</v>
      </c>
      <c r="B11953" s="2">
        <v>46387</v>
      </c>
      <c r="C11953">
        <v>299713.40000000002</v>
      </c>
      <c r="D11953">
        <v>1441.37</v>
      </c>
      <c r="E11953">
        <v>374.64</v>
      </c>
      <c r="F11953">
        <v>2781.71</v>
      </c>
      <c r="G11953">
        <v>223.69</v>
      </c>
      <c r="H11953">
        <v>296333.34999999998</v>
      </c>
      <c r="I11953">
        <v>62.09</v>
      </c>
      <c r="J11953">
        <v>7</v>
      </c>
      <c r="K11953">
        <v>55.09</v>
      </c>
    </row>
    <row r="11954" spans="1:11" x14ac:dyDescent="0.3">
      <c r="A11954" t="s">
        <v>1037</v>
      </c>
      <c r="B11954" s="2">
        <v>46053</v>
      </c>
      <c r="C11954">
        <v>260153.34</v>
      </c>
      <c r="D11954">
        <v>1114.32</v>
      </c>
      <c r="E11954">
        <v>939.39</v>
      </c>
      <c r="F11954">
        <v>1755.5</v>
      </c>
      <c r="G11954">
        <v>241.14</v>
      </c>
      <c r="H11954">
        <v>257217.31</v>
      </c>
      <c r="I11954">
        <v>53.89</v>
      </c>
      <c r="J11954">
        <v>5.75</v>
      </c>
      <c r="K11954">
        <v>48.14</v>
      </c>
    </row>
    <row r="11955" spans="1:11" x14ac:dyDescent="0.3">
      <c r="A11955" t="s">
        <v>1037</v>
      </c>
      <c r="B11955" s="2">
        <v>46081</v>
      </c>
      <c r="C11955">
        <v>257217.31</v>
      </c>
      <c r="D11955">
        <v>1101.75</v>
      </c>
      <c r="E11955">
        <v>928.79</v>
      </c>
      <c r="F11955">
        <v>1735.69</v>
      </c>
      <c r="G11955">
        <v>238.42</v>
      </c>
      <c r="H11955">
        <v>254314.41</v>
      </c>
      <c r="I11955">
        <v>53.28</v>
      </c>
      <c r="J11955">
        <v>5.75</v>
      </c>
      <c r="K11955">
        <v>47.53</v>
      </c>
    </row>
    <row r="11956" spans="1:11" x14ac:dyDescent="0.3">
      <c r="A11956" t="s">
        <v>1037</v>
      </c>
      <c r="B11956" s="2">
        <v>46112</v>
      </c>
      <c r="C11956">
        <v>254314.41</v>
      </c>
      <c r="D11956">
        <v>1089.31</v>
      </c>
      <c r="E11956">
        <v>918.3</v>
      </c>
      <c r="F11956">
        <v>1716.1</v>
      </c>
      <c r="G11956">
        <v>235.73</v>
      </c>
      <c r="H11956">
        <v>251444.27</v>
      </c>
      <c r="I11956">
        <v>52.68</v>
      </c>
      <c r="J11956">
        <v>5.75</v>
      </c>
      <c r="K11956">
        <v>46.93</v>
      </c>
    </row>
    <row r="11957" spans="1:11" x14ac:dyDescent="0.3">
      <c r="A11957" t="s">
        <v>1037</v>
      </c>
      <c r="B11957" s="2">
        <v>46142</v>
      </c>
      <c r="C11957">
        <v>251444.27</v>
      </c>
      <c r="D11957">
        <v>1077.02</v>
      </c>
      <c r="E11957">
        <v>907.94</v>
      </c>
      <c r="F11957">
        <v>1696.74</v>
      </c>
      <c r="G11957">
        <v>233.07</v>
      </c>
      <c r="H11957">
        <v>248606.53</v>
      </c>
      <c r="I11957">
        <v>52.09</v>
      </c>
      <c r="J11957">
        <v>5.75</v>
      </c>
      <c r="K11957">
        <v>46.33</v>
      </c>
    </row>
    <row r="11958" spans="1:11" x14ac:dyDescent="0.3">
      <c r="A11958" t="s">
        <v>1037</v>
      </c>
      <c r="B11958" s="2">
        <v>46173</v>
      </c>
      <c r="C11958">
        <v>248606.53</v>
      </c>
      <c r="D11958">
        <v>1064.8599999999999</v>
      </c>
      <c r="E11958">
        <v>897.69</v>
      </c>
      <c r="F11958">
        <v>1677.59</v>
      </c>
      <c r="G11958">
        <v>230.44</v>
      </c>
      <c r="H11958">
        <v>245800.81</v>
      </c>
      <c r="I11958">
        <v>51.5</v>
      </c>
      <c r="J11958">
        <v>5.75</v>
      </c>
      <c r="K11958">
        <v>45.75</v>
      </c>
    </row>
    <row r="11959" spans="1:11" x14ac:dyDescent="0.3">
      <c r="A11959" t="s">
        <v>1037</v>
      </c>
      <c r="B11959" s="2">
        <v>46203</v>
      </c>
      <c r="C11959">
        <v>245800.81</v>
      </c>
      <c r="D11959">
        <v>1052.8499999999999</v>
      </c>
      <c r="E11959">
        <v>887.56</v>
      </c>
      <c r="F11959">
        <v>1658.65</v>
      </c>
      <c r="G11959">
        <v>227.84</v>
      </c>
      <c r="H11959">
        <v>243026.75</v>
      </c>
      <c r="I11959">
        <v>50.92</v>
      </c>
      <c r="J11959">
        <v>5.75</v>
      </c>
      <c r="K11959">
        <v>45.17</v>
      </c>
    </row>
    <row r="11960" spans="1:11" x14ac:dyDescent="0.3">
      <c r="A11960" t="s">
        <v>1037</v>
      </c>
      <c r="B11960" s="2">
        <v>46234</v>
      </c>
      <c r="C11960">
        <v>243026.75</v>
      </c>
      <c r="D11960">
        <v>1040.96</v>
      </c>
      <c r="E11960">
        <v>877.54</v>
      </c>
      <c r="F11960">
        <v>1639.93</v>
      </c>
      <c r="G11960">
        <v>225.27</v>
      </c>
      <c r="H11960">
        <v>240284.01</v>
      </c>
      <c r="I11960">
        <v>50.34</v>
      </c>
      <c r="J11960">
        <v>5.75</v>
      </c>
      <c r="K11960">
        <v>44.59</v>
      </c>
    </row>
    <row r="11961" spans="1:11" x14ac:dyDescent="0.3">
      <c r="A11961" t="s">
        <v>1037</v>
      </c>
      <c r="B11961" s="2">
        <v>46265</v>
      </c>
      <c r="C11961">
        <v>240284.01</v>
      </c>
      <c r="D11961">
        <v>1029.22</v>
      </c>
      <c r="E11961">
        <v>867.64</v>
      </c>
      <c r="F11961">
        <v>1621.43</v>
      </c>
      <c r="G11961">
        <v>222.73</v>
      </c>
      <c r="H11961">
        <v>237572.21</v>
      </c>
      <c r="I11961">
        <v>49.78</v>
      </c>
      <c r="J11961">
        <v>5.75</v>
      </c>
      <c r="K11961">
        <v>44.02</v>
      </c>
    </row>
    <row r="11962" spans="1:11" x14ac:dyDescent="0.3">
      <c r="A11962" t="s">
        <v>1037</v>
      </c>
      <c r="B11962" s="2">
        <v>46295</v>
      </c>
      <c r="C11962">
        <v>237572.21</v>
      </c>
      <c r="D11962">
        <v>1017.6</v>
      </c>
      <c r="E11962">
        <v>857.85</v>
      </c>
      <c r="F11962">
        <v>1603.13</v>
      </c>
      <c r="G11962">
        <v>220.21</v>
      </c>
      <c r="H11962">
        <v>234891.03</v>
      </c>
      <c r="I11962">
        <v>49.21</v>
      </c>
      <c r="J11962">
        <v>5.75</v>
      </c>
      <c r="K11962">
        <v>43.46</v>
      </c>
    </row>
    <row r="11963" spans="1:11" x14ac:dyDescent="0.3">
      <c r="A11963" t="s">
        <v>1037</v>
      </c>
      <c r="B11963" s="2">
        <v>46326</v>
      </c>
      <c r="C11963">
        <v>234891.03</v>
      </c>
      <c r="D11963">
        <v>1006.12</v>
      </c>
      <c r="E11963">
        <v>848.17</v>
      </c>
      <c r="F11963">
        <v>1585.04</v>
      </c>
      <c r="G11963">
        <v>217.73</v>
      </c>
      <c r="H11963">
        <v>232240.1</v>
      </c>
      <c r="I11963">
        <v>48.66</v>
      </c>
      <c r="J11963">
        <v>5.75</v>
      </c>
      <c r="K11963">
        <v>42.91</v>
      </c>
    </row>
    <row r="11964" spans="1:11" x14ac:dyDescent="0.3">
      <c r="A11964" t="s">
        <v>1037</v>
      </c>
      <c r="B11964" s="2">
        <v>46356</v>
      </c>
      <c r="C11964">
        <v>232240.1</v>
      </c>
      <c r="D11964">
        <v>994.76</v>
      </c>
      <c r="E11964">
        <v>838.59</v>
      </c>
      <c r="F11964">
        <v>1567.15</v>
      </c>
      <c r="G11964">
        <v>215.27</v>
      </c>
      <c r="H11964">
        <v>229619.09</v>
      </c>
      <c r="I11964">
        <v>48.11</v>
      </c>
      <c r="J11964">
        <v>5.75</v>
      </c>
      <c r="K11964">
        <v>42.36</v>
      </c>
    </row>
    <row r="11965" spans="1:11" x14ac:dyDescent="0.3">
      <c r="A11965" t="s">
        <v>1037</v>
      </c>
      <c r="B11965" s="2">
        <v>46387</v>
      </c>
      <c r="C11965">
        <v>229619.09</v>
      </c>
      <c r="D11965">
        <v>983.54</v>
      </c>
      <c r="E11965">
        <v>829.13</v>
      </c>
      <c r="F11965">
        <v>1549.46</v>
      </c>
      <c r="G11965">
        <v>212.84</v>
      </c>
      <c r="H11965">
        <v>227027.66</v>
      </c>
      <c r="I11965">
        <v>47.57</v>
      </c>
      <c r="J11965">
        <v>5.75</v>
      </c>
      <c r="K11965">
        <v>41.81</v>
      </c>
    </row>
    <row r="11966" spans="1:11" x14ac:dyDescent="0.3">
      <c r="A11966" t="s">
        <v>1038</v>
      </c>
      <c r="B11966" s="2">
        <v>46053</v>
      </c>
      <c r="C11966">
        <v>336497.54</v>
      </c>
      <c r="D11966">
        <v>1706.88</v>
      </c>
      <c r="E11966">
        <v>354.35</v>
      </c>
      <c r="F11966">
        <v>4035.69</v>
      </c>
      <c r="G11966">
        <v>367.26</v>
      </c>
      <c r="H11966">
        <v>331740.23</v>
      </c>
      <c r="I11966">
        <v>83.53</v>
      </c>
      <c r="J11966">
        <v>5.14</v>
      </c>
      <c r="K11966">
        <v>78.39</v>
      </c>
    </row>
    <row r="11967" spans="1:11" x14ac:dyDescent="0.3">
      <c r="A11967" t="s">
        <v>1038</v>
      </c>
      <c r="B11967" s="2">
        <v>46081</v>
      </c>
      <c r="C11967">
        <v>331740.23</v>
      </c>
      <c r="D11967">
        <v>1682.75</v>
      </c>
      <c r="E11967">
        <v>349.34</v>
      </c>
      <c r="F11967">
        <v>3978.63</v>
      </c>
      <c r="G11967">
        <v>362.07</v>
      </c>
      <c r="H11967">
        <v>327050.18</v>
      </c>
      <c r="I11967">
        <v>82.35</v>
      </c>
      <c r="J11967">
        <v>5.14</v>
      </c>
      <c r="K11967">
        <v>77.209999999999994</v>
      </c>
    </row>
    <row r="11968" spans="1:11" x14ac:dyDescent="0.3">
      <c r="A11968" t="s">
        <v>1038</v>
      </c>
      <c r="B11968" s="2">
        <v>46112</v>
      </c>
      <c r="C11968">
        <v>327050.18</v>
      </c>
      <c r="D11968">
        <v>1658.96</v>
      </c>
      <c r="E11968">
        <v>344.4</v>
      </c>
      <c r="F11968">
        <v>3922.39</v>
      </c>
      <c r="G11968">
        <v>356.95</v>
      </c>
      <c r="H11968">
        <v>322426.44</v>
      </c>
      <c r="I11968">
        <v>81.180000000000007</v>
      </c>
      <c r="J11968">
        <v>5.14</v>
      </c>
      <c r="K11968">
        <v>76.040000000000006</v>
      </c>
    </row>
    <row r="11969" spans="1:11" x14ac:dyDescent="0.3">
      <c r="A11969" t="s">
        <v>1038</v>
      </c>
      <c r="B11969" s="2">
        <v>46142</v>
      </c>
      <c r="C11969">
        <v>322426.44</v>
      </c>
      <c r="D11969">
        <v>1635.51</v>
      </c>
      <c r="E11969">
        <v>339.54</v>
      </c>
      <c r="F11969">
        <v>3866.93</v>
      </c>
      <c r="G11969">
        <v>351.91</v>
      </c>
      <c r="H11969">
        <v>317868.07</v>
      </c>
      <c r="I11969">
        <v>80.040000000000006</v>
      </c>
      <c r="J11969">
        <v>5.14</v>
      </c>
      <c r="K11969">
        <v>74.89</v>
      </c>
    </row>
    <row r="11970" spans="1:11" x14ac:dyDescent="0.3">
      <c r="A11970" t="s">
        <v>1038</v>
      </c>
      <c r="B11970" s="2">
        <v>46173</v>
      </c>
      <c r="C11970">
        <v>317868.07</v>
      </c>
      <c r="D11970">
        <v>1612.39</v>
      </c>
      <c r="E11970">
        <v>334.73</v>
      </c>
      <c r="F11970">
        <v>3812.26</v>
      </c>
      <c r="G11970">
        <v>346.93</v>
      </c>
      <c r="H11970">
        <v>313374.14</v>
      </c>
      <c r="I11970">
        <v>78.91</v>
      </c>
      <c r="J11970">
        <v>5.14</v>
      </c>
      <c r="K11970">
        <v>73.760000000000005</v>
      </c>
    </row>
    <row r="11971" spans="1:11" x14ac:dyDescent="0.3">
      <c r="A11971" t="s">
        <v>1038</v>
      </c>
      <c r="B11971" s="2">
        <v>46203</v>
      </c>
      <c r="C11971">
        <v>313374.14</v>
      </c>
      <c r="D11971">
        <v>1589.59</v>
      </c>
      <c r="E11971">
        <v>330</v>
      </c>
      <c r="F11971">
        <v>3758.37</v>
      </c>
      <c r="G11971">
        <v>342.03</v>
      </c>
      <c r="H11971">
        <v>308943.74</v>
      </c>
      <c r="I11971">
        <v>77.790000000000006</v>
      </c>
      <c r="J11971">
        <v>5.14</v>
      </c>
      <c r="K11971">
        <v>72.650000000000006</v>
      </c>
    </row>
    <row r="11972" spans="1:11" x14ac:dyDescent="0.3">
      <c r="A11972" t="s">
        <v>1038</v>
      </c>
      <c r="B11972" s="2">
        <v>46234</v>
      </c>
      <c r="C11972">
        <v>308943.74</v>
      </c>
      <c r="D11972">
        <v>1567.12</v>
      </c>
      <c r="E11972">
        <v>325.33999999999997</v>
      </c>
      <c r="F11972">
        <v>3705.23</v>
      </c>
      <c r="G11972">
        <v>337.19</v>
      </c>
      <c r="H11972">
        <v>304575.99</v>
      </c>
      <c r="I11972">
        <v>76.69</v>
      </c>
      <c r="J11972">
        <v>5.14</v>
      </c>
      <c r="K11972">
        <v>71.55</v>
      </c>
    </row>
    <row r="11973" spans="1:11" x14ac:dyDescent="0.3">
      <c r="A11973" t="s">
        <v>1038</v>
      </c>
      <c r="B11973" s="2">
        <v>46265</v>
      </c>
      <c r="C11973">
        <v>304575.99</v>
      </c>
      <c r="D11973">
        <v>1544.96</v>
      </c>
      <c r="E11973">
        <v>320.74</v>
      </c>
      <c r="F11973">
        <v>3652.85</v>
      </c>
      <c r="G11973">
        <v>332.42</v>
      </c>
      <c r="H11973">
        <v>300269.98</v>
      </c>
      <c r="I11973">
        <v>75.61</v>
      </c>
      <c r="J11973">
        <v>5.14</v>
      </c>
      <c r="K11973">
        <v>70.459999999999994</v>
      </c>
    </row>
    <row r="11974" spans="1:11" x14ac:dyDescent="0.3">
      <c r="A11974" t="s">
        <v>1038</v>
      </c>
      <c r="B11974" s="2">
        <v>46295</v>
      </c>
      <c r="C11974">
        <v>300269.98</v>
      </c>
      <c r="D11974">
        <v>1523.12</v>
      </c>
      <c r="E11974">
        <v>316.2</v>
      </c>
      <c r="F11974">
        <v>3601.2</v>
      </c>
      <c r="G11974">
        <v>327.72</v>
      </c>
      <c r="H11974">
        <v>296024.84000000003</v>
      </c>
      <c r="I11974">
        <v>74.540000000000006</v>
      </c>
      <c r="J11974">
        <v>5.14</v>
      </c>
      <c r="K11974">
        <v>69.39</v>
      </c>
    </row>
    <row r="11975" spans="1:11" x14ac:dyDescent="0.3">
      <c r="A11975" t="s">
        <v>1038</v>
      </c>
      <c r="B11975" s="2">
        <v>46326</v>
      </c>
      <c r="C11975">
        <v>296024.84000000003</v>
      </c>
      <c r="D11975">
        <v>1501.59</v>
      </c>
      <c r="E11975">
        <v>311.73</v>
      </c>
      <c r="F11975">
        <v>3550.29</v>
      </c>
      <c r="G11975">
        <v>323.08999999999997</v>
      </c>
      <c r="H11975">
        <v>291839.73</v>
      </c>
      <c r="I11975">
        <v>73.48</v>
      </c>
      <c r="J11975">
        <v>5.14</v>
      </c>
      <c r="K11975">
        <v>68.34</v>
      </c>
    </row>
    <row r="11976" spans="1:11" x14ac:dyDescent="0.3">
      <c r="A11976" t="s">
        <v>1038</v>
      </c>
      <c r="B11976" s="2">
        <v>46356</v>
      </c>
      <c r="C11976">
        <v>291839.73</v>
      </c>
      <c r="D11976">
        <v>1480.36</v>
      </c>
      <c r="E11976">
        <v>307.33</v>
      </c>
      <c r="F11976">
        <v>3500.1</v>
      </c>
      <c r="G11976">
        <v>318.52</v>
      </c>
      <c r="H11976">
        <v>287713.78000000003</v>
      </c>
      <c r="I11976">
        <v>72.44</v>
      </c>
      <c r="J11976">
        <v>5.14</v>
      </c>
      <c r="K11976">
        <v>67.3</v>
      </c>
    </row>
    <row r="11977" spans="1:11" x14ac:dyDescent="0.3">
      <c r="A11977" t="s">
        <v>1038</v>
      </c>
      <c r="B11977" s="2">
        <v>46387</v>
      </c>
      <c r="C11977">
        <v>287713.78000000003</v>
      </c>
      <c r="D11977">
        <v>1459.43</v>
      </c>
      <c r="E11977">
        <v>302.98</v>
      </c>
      <c r="F11977">
        <v>3450.62</v>
      </c>
      <c r="G11977">
        <v>314.02</v>
      </c>
      <c r="H11977">
        <v>283646.17</v>
      </c>
      <c r="I11977">
        <v>71.42</v>
      </c>
      <c r="J11977">
        <v>5.14</v>
      </c>
      <c r="K11977">
        <v>66.28</v>
      </c>
    </row>
    <row r="11978" spans="1:11" x14ac:dyDescent="0.3">
      <c r="A11978" t="s">
        <v>1039</v>
      </c>
      <c r="B11978" s="2">
        <v>46053</v>
      </c>
      <c r="C11978">
        <v>358019.02</v>
      </c>
      <c r="D11978">
        <v>2017.14</v>
      </c>
      <c r="E11978">
        <v>431.47</v>
      </c>
      <c r="F11978">
        <v>1565.67</v>
      </c>
      <c r="G11978">
        <v>644.47</v>
      </c>
      <c r="H11978">
        <v>355377.41</v>
      </c>
      <c r="I11978">
        <v>74.31</v>
      </c>
      <c r="J11978">
        <v>10.5</v>
      </c>
      <c r="K11978">
        <v>63.81</v>
      </c>
    </row>
    <row r="11979" spans="1:11" x14ac:dyDescent="0.3">
      <c r="A11979" t="s">
        <v>1039</v>
      </c>
      <c r="B11979" s="2">
        <v>46081</v>
      </c>
      <c r="C11979">
        <v>355377.41</v>
      </c>
      <c r="D11979">
        <v>2002.26</v>
      </c>
      <c r="E11979">
        <v>428.29</v>
      </c>
      <c r="F11979">
        <v>1554.11</v>
      </c>
      <c r="G11979">
        <v>639.72</v>
      </c>
      <c r="H11979">
        <v>352755.29</v>
      </c>
      <c r="I11979">
        <v>73.760000000000005</v>
      </c>
      <c r="J11979">
        <v>10.5</v>
      </c>
      <c r="K11979">
        <v>63.26</v>
      </c>
    </row>
    <row r="11980" spans="1:11" x14ac:dyDescent="0.3">
      <c r="A11980" t="s">
        <v>1039</v>
      </c>
      <c r="B11980" s="2">
        <v>46112</v>
      </c>
      <c r="C11980">
        <v>352755.29</v>
      </c>
      <c r="D11980">
        <v>1987.48</v>
      </c>
      <c r="E11980">
        <v>425.13</v>
      </c>
      <c r="F11980">
        <v>1542.65</v>
      </c>
      <c r="G11980">
        <v>635</v>
      </c>
      <c r="H11980">
        <v>350152.51</v>
      </c>
      <c r="I11980">
        <v>73.22</v>
      </c>
      <c r="J11980">
        <v>10.5</v>
      </c>
      <c r="K11980">
        <v>62.72</v>
      </c>
    </row>
    <row r="11981" spans="1:11" x14ac:dyDescent="0.3">
      <c r="A11981" t="s">
        <v>1039</v>
      </c>
      <c r="B11981" s="2">
        <v>46142</v>
      </c>
      <c r="C11981">
        <v>350152.51</v>
      </c>
      <c r="D11981">
        <v>1972.82</v>
      </c>
      <c r="E11981">
        <v>421.99</v>
      </c>
      <c r="F11981">
        <v>1531.26</v>
      </c>
      <c r="G11981">
        <v>630.30999999999995</v>
      </c>
      <c r="H11981">
        <v>347568.94</v>
      </c>
      <c r="I11981">
        <v>72.680000000000007</v>
      </c>
      <c r="J11981">
        <v>10.5</v>
      </c>
      <c r="K11981">
        <v>62.18</v>
      </c>
    </row>
    <row r="11982" spans="1:11" x14ac:dyDescent="0.3">
      <c r="A11982" t="s">
        <v>1039</v>
      </c>
      <c r="B11982" s="2">
        <v>46173</v>
      </c>
      <c r="C11982">
        <v>347568.94</v>
      </c>
      <c r="D11982">
        <v>1958.26</v>
      </c>
      <c r="E11982">
        <v>418.88</v>
      </c>
      <c r="F11982">
        <v>1519.97</v>
      </c>
      <c r="G11982">
        <v>625.66</v>
      </c>
      <c r="H11982">
        <v>345004.44</v>
      </c>
      <c r="I11982">
        <v>72.14</v>
      </c>
      <c r="J11982">
        <v>10.5</v>
      </c>
      <c r="K11982">
        <v>61.64</v>
      </c>
    </row>
    <row r="11983" spans="1:11" x14ac:dyDescent="0.3">
      <c r="A11983" t="s">
        <v>1039</v>
      </c>
      <c r="B11983" s="2">
        <v>46203</v>
      </c>
      <c r="C11983">
        <v>345004.44</v>
      </c>
      <c r="D11983">
        <v>1943.81</v>
      </c>
      <c r="E11983">
        <v>415.79</v>
      </c>
      <c r="F11983">
        <v>1508.75</v>
      </c>
      <c r="G11983">
        <v>621.04999999999995</v>
      </c>
      <c r="H11983">
        <v>342458.85</v>
      </c>
      <c r="I11983">
        <v>71.61</v>
      </c>
      <c r="J11983">
        <v>10.5</v>
      </c>
      <c r="K11983">
        <v>61.11</v>
      </c>
    </row>
    <row r="11984" spans="1:11" x14ac:dyDescent="0.3">
      <c r="A11984" t="s">
        <v>1039</v>
      </c>
      <c r="B11984" s="2">
        <v>46234</v>
      </c>
      <c r="C11984">
        <v>342458.85</v>
      </c>
      <c r="D11984">
        <v>1929.47</v>
      </c>
      <c r="E11984">
        <v>412.72</v>
      </c>
      <c r="F11984">
        <v>1497.62</v>
      </c>
      <c r="G11984">
        <v>616.46</v>
      </c>
      <c r="H11984">
        <v>339932.05</v>
      </c>
      <c r="I11984">
        <v>71.08</v>
      </c>
      <c r="J11984">
        <v>10.5</v>
      </c>
      <c r="K11984">
        <v>60.58</v>
      </c>
    </row>
    <row r="11985" spans="1:11" x14ac:dyDescent="0.3">
      <c r="A11985" t="s">
        <v>1039</v>
      </c>
      <c r="B11985" s="2">
        <v>46265</v>
      </c>
      <c r="C11985">
        <v>339932.05</v>
      </c>
      <c r="D11985">
        <v>1915.23</v>
      </c>
      <c r="E11985">
        <v>409.68</v>
      </c>
      <c r="F11985">
        <v>1486.57</v>
      </c>
      <c r="G11985">
        <v>611.91</v>
      </c>
      <c r="H11985">
        <v>337423.89</v>
      </c>
      <c r="I11985">
        <v>70.56</v>
      </c>
      <c r="J11985">
        <v>10.5</v>
      </c>
      <c r="K11985">
        <v>60.06</v>
      </c>
    </row>
    <row r="11986" spans="1:11" x14ac:dyDescent="0.3">
      <c r="A11986" t="s">
        <v>1039</v>
      </c>
      <c r="B11986" s="2">
        <v>46295</v>
      </c>
      <c r="C11986">
        <v>337423.89</v>
      </c>
      <c r="D11986">
        <v>1901.1</v>
      </c>
      <c r="E11986">
        <v>406.65</v>
      </c>
      <c r="F11986">
        <v>1475.6</v>
      </c>
      <c r="G11986">
        <v>607.4</v>
      </c>
      <c r="H11986">
        <v>334934.24</v>
      </c>
      <c r="I11986">
        <v>70.040000000000006</v>
      </c>
      <c r="J11986">
        <v>10.5</v>
      </c>
      <c r="K11986">
        <v>59.54</v>
      </c>
    </row>
    <row r="11987" spans="1:11" x14ac:dyDescent="0.3">
      <c r="A11987" t="s">
        <v>1039</v>
      </c>
      <c r="B11987" s="2">
        <v>46326</v>
      </c>
      <c r="C11987">
        <v>334934.24</v>
      </c>
      <c r="D11987">
        <v>1887.08</v>
      </c>
      <c r="E11987">
        <v>403.65</v>
      </c>
      <c r="F11987">
        <v>1464.71</v>
      </c>
      <c r="G11987">
        <v>602.91999999999996</v>
      </c>
      <c r="H11987">
        <v>332462.96000000002</v>
      </c>
      <c r="I11987">
        <v>69.52</v>
      </c>
      <c r="J11987">
        <v>10.5</v>
      </c>
      <c r="K11987">
        <v>59.02</v>
      </c>
    </row>
    <row r="11988" spans="1:11" x14ac:dyDescent="0.3">
      <c r="A11988" t="s">
        <v>1039</v>
      </c>
      <c r="B11988" s="2">
        <v>46356</v>
      </c>
      <c r="C11988">
        <v>332462.96000000002</v>
      </c>
      <c r="D11988">
        <v>1873.15</v>
      </c>
      <c r="E11988">
        <v>400.67</v>
      </c>
      <c r="F11988">
        <v>1453.91</v>
      </c>
      <c r="G11988">
        <v>598.47</v>
      </c>
      <c r="H11988">
        <v>330009.90999999997</v>
      </c>
      <c r="I11988">
        <v>69.010000000000005</v>
      </c>
      <c r="J11988">
        <v>10.5</v>
      </c>
      <c r="K11988">
        <v>58.51</v>
      </c>
    </row>
    <row r="11989" spans="1:11" x14ac:dyDescent="0.3">
      <c r="A11989" t="s">
        <v>1039</v>
      </c>
      <c r="B11989" s="2">
        <v>46387</v>
      </c>
      <c r="C11989">
        <v>330009.90999999997</v>
      </c>
      <c r="D11989">
        <v>1859.33</v>
      </c>
      <c r="E11989">
        <v>397.72</v>
      </c>
      <c r="F11989">
        <v>1443.18</v>
      </c>
      <c r="G11989">
        <v>594.04999999999995</v>
      </c>
      <c r="H11989">
        <v>327574.96000000002</v>
      </c>
      <c r="I11989">
        <v>68.5</v>
      </c>
      <c r="J11989">
        <v>10.5</v>
      </c>
      <c r="K11989">
        <v>58</v>
      </c>
    </row>
    <row r="11990" spans="1:11" x14ac:dyDescent="0.3">
      <c r="A11990" t="s">
        <v>1040</v>
      </c>
      <c r="B11990" s="2">
        <v>46053</v>
      </c>
      <c r="C11990">
        <v>196448.22</v>
      </c>
      <c r="D11990">
        <v>1167.23</v>
      </c>
      <c r="E11990">
        <v>222.87</v>
      </c>
      <c r="F11990">
        <v>1365.85</v>
      </c>
      <c r="G11990">
        <v>112.04</v>
      </c>
      <c r="H11990">
        <v>194747.46</v>
      </c>
      <c r="I11990">
        <v>44.82</v>
      </c>
      <c r="J11990">
        <v>6</v>
      </c>
      <c r="K11990">
        <v>38.82</v>
      </c>
    </row>
    <row r="11991" spans="1:11" x14ac:dyDescent="0.3">
      <c r="A11991" t="s">
        <v>1040</v>
      </c>
      <c r="B11991" s="2">
        <v>46081</v>
      </c>
      <c r="C11991">
        <v>194747.46</v>
      </c>
      <c r="D11991">
        <v>1157.1199999999999</v>
      </c>
      <c r="E11991">
        <v>220.94</v>
      </c>
      <c r="F11991">
        <v>1354.03</v>
      </c>
      <c r="G11991">
        <v>111.07</v>
      </c>
      <c r="H11991">
        <v>193061.43</v>
      </c>
      <c r="I11991">
        <v>44.44</v>
      </c>
      <c r="J11991">
        <v>6</v>
      </c>
      <c r="K11991">
        <v>38.43</v>
      </c>
    </row>
    <row r="11992" spans="1:11" x14ac:dyDescent="0.3">
      <c r="A11992" t="s">
        <v>1040</v>
      </c>
      <c r="B11992" s="2">
        <v>46112</v>
      </c>
      <c r="C11992">
        <v>193061.43</v>
      </c>
      <c r="D11992">
        <v>1147.1099999999999</v>
      </c>
      <c r="E11992">
        <v>219.03</v>
      </c>
      <c r="F11992">
        <v>1342.3</v>
      </c>
      <c r="G11992">
        <v>110.11</v>
      </c>
      <c r="H11992">
        <v>191389.99</v>
      </c>
      <c r="I11992">
        <v>44.05</v>
      </c>
      <c r="J11992">
        <v>6</v>
      </c>
      <c r="K11992">
        <v>38.049999999999997</v>
      </c>
    </row>
    <row r="11993" spans="1:11" x14ac:dyDescent="0.3">
      <c r="A11993" t="s">
        <v>1040</v>
      </c>
      <c r="B11993" s="2">
        <v>46142</v>
      </c>
      <c r="C11993">
        <v>191389.99</v>
      </c>
      <c r="D11993">
        <v>1137.18</v>
      </c>
      <c r="E11993">
        <v>217.13</v>
      </c>
      <c r="F11993">
        <v>1330.68</v>
      </c>
      <c r="G11993">
        <v>109.15</v>
      </c>
      <c r="H11993">
        <v>189733.02</v>
      </c>
      <c r="I11993">
        <v>43.67</v>
      </c>
      <c r="J11993">
        <v>6</v>
      </c>
      <c r="K11993">
        <v>37.67</v>
      </c>
    </row>
    <row r="11994" spans="1:11" x14ac:dyDescent="0.3">
      <c r="A11994" t="s">
        <v>1040</v>
      </c>
      <c r="B11994" s="2">
        <v>46173</v>
      </c>
      <c r="C11994">
        <v>189733.02</v>
      </c>
      <c r="D11994">
        <v>1127.33</v>
      </c>
      <c r="E11994">
        <v>215.25</v>
      </c>
      <c r="F11994">
        <v>1319.16</v>
      </c>
      <c r="G11994">
        <v>108.21</v>
      </c>
      <c r="H11994">
        <v>188090.4</v>
      </c>
      <c r="I11994">
        <v>43.29</v>
      </c>
      <c r="J11994">
        <v>6</v>
      </c>
      <c r="K11994">
        <v>37.29</v>
      </c>
    </row>
    <row r="11995" spans="1:11" x14ac:dyDescent="0.3">
      <c r="A11995" t="s">
        <v>1040</v>
      </c>
      <c r="B11995" s="2">
        <v>46203</v>
      </c>
      <c r="C11995">
        <v>188090.4</v>
      </c>
      <c r="D11995">
        <v>1117.57</v>
      </c>
      <c r="E11995">
        <v>213.39</v>
      </c>
      <c r="F11995">
        <v>1307.74</v>
      </c>
      <c r="G11995">
        <v>107.27</v>
      </c>
      <c r="H11995">
        <v>186462</v>
      </c>
      <c r="I11995">
        <v>42.92</v>
      </c>
      <c r="J11995">
        <v>6</v>
      </c>
      <c r="K11995">
        <v>36.92</v>
      </c>
    </row>
    <row r="11996" spans="1:11" x14ac:dyDescent="0.3">
      <c r="A11996" t="s">
        <v>1040</v>
      </c>
      <c r="B11996" s="2">
        <v>46234</v>
      </c>
      <c r="C11996">
        <v>186462</v>
      </c>
      <c r="D11996">
        <v>1107.9000000000001</v>
      </c>
      <c r="E11996">
        <v>211.54</v>
      </c>
      <c r="F11996">
        <v>1296.42</v>
      </c>
      <c r="G11996">
        <v>106.34</v>
      </c>
      <c r="H11996">
        <v>184847.7</v>
      </c>
      <c r="I11996">
        <v>42.55</v>
      </c>
      <c r="J11996">
        <v>6</v>
      </c>
      <c r="K11996">
        <v>36.54</v>
      </c>
    </row>
    <row r="11997" spans="1:11" x14ac:dyDescent="0.3">
      <c r="A11997" t="s">
        <v>1040</v>
      </c>
      <c r="B11997" s="2">
        <v>46265</v>
      </c>
      <c r="C11997">
        <v>184847.7</v>
      </c>
      <c r="D11997">
        <v>1098.3</v>
      </c>
      <c r="E11997">
        <v>209.71</v>
      </c>
      <c r="F11997">
        <v>1285.2</v>
      </c>
      <c r="G11997">
        <v>105.42</v>
      </c>
      <c r="H11997">
        <v>183247.37</v>
      </c>
      <c r="I11997">
        <v>42.18</v>
      </c>
      <c r="J11997">
        <v>6</v>
      </c>
      <c r="K11997">
        <v>36.18</v>
      </c>
    </row>
    <row r="11998" spans="1:11" x14ac:dyDescent="0.3">
      <c r="A11998" t="s">
        <v>1040</v>
      </c>
      <c r="B11998" s="2">
        <v>46295</v>
      </c>
      <c r="C11998">
        <v>183247.37</v>
      </c>
      <c r="D11998">
        <v>1088.79</v>
      </c>
      <c r="E11998">
        <v>207.89</v>
      </c>
      <c r="F11998">
        <v>1274.07</v>
      </c>
      <c r="G11998">
        <v>104.51</v>
      </c>
      <c r="H11998">
        <v>181660.9</v>
      </c>
      <c r="I11998">
        <v>41.81</v>
      </c>
      <c r="J11998">
        <v>6</v>
      </c>
      <c r="K11998">
        <v>35.81</v>
      </c>
    </row>
    <row r="11999" spans="1:11" x14ac:dyDescent="0.3">
      <c r="A11999" t="s">
        <v>1040</v>
      </c>
      <c r="B11999" s="2">
        <v>46326</v>
      </c>
      <c r="C11999">
        <v>181660.9</v>
      </c>
      <c r="D11999">
        <v>1079.3699999999999</v>
      </c>
      <c r="E11999">
        <v>206.09</v>
      </c>
      <c r="F11999">
        <v>1263.04</v>
      </c>
      <c r="G11999">
        <v>103.6</v>
      </c>
      <c r="H11999">
        <v>180088.16</v>
      </c>
      <c r="I11999">
        <v>41.45</v>
      </c>
      <c r="J11999">
        <v>6</v>
      </c>
      <c r="K11999">
        <v>35.450000000000003</v>
      </c>
    </row>
    <row r="12000" spans="1:11" x14ac:dyDescent="0.3">
      <c r="A12000" t="s">
        <v>1040</v>
      </c>
      <c r="B12000" s="2">
        <v>46356</v>
      </c>
      <c r="C12000">
        <v>180088.16</v>
      </c>
      <c r="D12000">
        <v>1070.02</v>
      </c>
      <c r="E12000">
        <v>204.31</v>
      </c>
      <c r="F12000">
        <v>1252.0999999999999</v>
      </c>
      <c r="G12000">
        <v>102.71</v>
      </c>
      <c r="H12000">
        <v>178529.04</v>
      </c>
      <c r="I12000">
        <v>41.09</v>
      </c>
      <c r="J12000">
        <v>6</v>
      </c>
      <c r="K12000">
        <v>35.090000000000003</v>
      </c>
    </row>
    <row r="12001" spans="1:11" x14ac:dyDescent="0.3">
      <c r="A12001" t="s">
        <v>1040</v>
      </c>
      <c r="B12001" s="2">
        <v>46387</v>
      </c>
      <c r="C12001">
        <v>178529.04</v>
      </c>
      <c r="D12001">
        <v>1060.76</v>
      </c>
      <c r="E12001">
        <v>202.54</v>
      </c>
      <c r="F12001">
        <v>1241.26</v>
      </c>
      <c r="G12001">
        <v>101.82</v>
      </c>
      <c r="H12001">
        <v>176983.42</v>
      </c>
      <c r="I12001">
        <v>40.74</v>
      </c>
      <c r="J12001">
        <v>6</v>
      </c>
      <c r="K12001">
        <v>34.729999999999997</v>
      </c>
    </row>
  </sheetData>
  <autoFilter ref="A1:K12001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zoomScale="130" zoomScaleNormal="130" workbookViewId="0">
      <pane ySplit="1" topLeftCell="A2" activePane="bottomLeft" state="frozen"/>
      <selection pane="bottomLeft" activeCell="A22" sqref="A22"/>
    </sheetView>
  </sheetViews>
  <sheetFormatPr defaultRowHeight="14.4" x14ac:dyDescent="0.3"/>
  <cols>
    <col min="1" max="1" width="36.88671875" bestFit="1" customWidth="1"/>
    <col min="2" max="2" width="10" bestFit="1" customWidth="1"/>
    <col min="3" max="3" width="48.5546875" bestFit="1" customWidth="1"/>
    <col min="4" max="4" width="26.6640625" bestFit="1" customWidth="1"/>
  </cols>
  <sheetData>
    <row r="1" spans="1:5" x14ac:dyDescent="0.3">
      <c r="A1" s="1" t="s">
        <v>1051</v>
      </c>
      <c r="B1" s="1" t="s">
        <v>1052</v>
      </c>
      <c r="C1" s="1" t="s">
        <v>1053</v>
      </c>
    </row>
    <row r="2" spans="1:5" x14ac:dyDescent="0.3">
      <c r="A2" t="s">
        <v>1054</v>
      </c>
      <c r="B2">
        <v>0.1</v>
      </c>
      <c r="C2" t="s">
        <v>1055</v>
      </c>
      <c r="D2" t="s">
        <v>1124</v>
      </c>
      <c r="E2">
        <f>1-(1-B2)^(1/12)</f>
        <v>8.7416109546967213E-3</v>
      </c>
    </row>
    <row r="3" spans="1:5" x14ac:dyDescent="0.3">
      <c r="A3" t="s">
        <v>1056</v>
      </c>
      <c r="B3">
        <v>0.02</v>
      </c>
      <c r="C3" t="s">
        <v>1057</v>
      </c>
    </row>
    <row r="4" spans="1:5" x14ac:dyDescent="0.3">
      <c r="A4" t="s">
        <v>1058</v>
      </c>
      <c r="B4">
        <v>0.08</v>
      </c>
      <c r="C4" t="s">
        <v>1059</v>
      </c>
    </row>
    <row r="5" spans="1:5" x14ac:dyDescent="0.3">
      <c r="A5" t="s">
        <v>1060</v>
      </c>
      <c r="B5">
        <v>60</v>
      </c>
      <c r="C5" t="s">
        <v>1061</v>
      </c>
    </row>
    <row r="6" spans="1:5" x14ac:dyDescent="0.3">
      <c r="A6" t="s">
        <v>1062</v>
      </c>
      <c r="B6">
        <v>2</v>
      </c>
      <c r="C6" t="s">
        <v>1063</v>
      </c>
    </row>
    <row r="7" spans="1:5" x14ac:dyDescent="0.3">
      <c r="A7" t="s">
        <v>1064</v>
      </c>
      <c r="B7">
        <v>0.06</v>
      </c>
      <c r="C7" t="s">
        <v>1065</v>
      </c>
    </row>
    <row r="8" spans="1:5" x14ac:dyDescent="0.3">
      <c r="A8" t="s">
        <v>1066</v>
      </c>
      <c r="B8">
        <v>0.01</v>
      </c>
      <c r="C8" t="s">
        <v>1067</v>
      </c>
    </row>
    <row r="9" spans="1:5" x14ac:dyDescent="0.3">
      <c r="A9" t="s">
        <v>1068</v>
      </c>
      <c r="B9">
        <v>7.0000000000000007E-2</v>
      </c>
      <c r="C9" t="s">
        <v>1069</v>
      </c>
    </row>
    <row r="10" spans="1:5" x14ac:dyDescent="0.3">
      <c r="A10" t="s">
        <v>1070</v>
      </c>
      <c r="B10">
        <v>0.15</v>
      </c>
      <c r="C10" t="s">
        <v>1071</v>
      </c>
    </row>
    <row r="11" spans="1:5" x14ac:dyDescent="0.3">
      <c r="A11" t="s">
        <v>1072</v>
      </c>
      <c r="B11">
        <v>0.04</v>
      </c>
      <c r="C11" t="s">
        <v>1073</v>
      </c>
    </row>
    <row r="12" spans="1:5" x14ac:dyDescent="0.3">
      <c r="A12" t="s">
        <v>1074</v>
      </c>
      <c r="B12">
        <v>0.1</v>
      </c>
      <c r="C12" t="s">
        <v>1075</v>
      </c>
    </row>
  </sheetData>
  <autoFilter ref="A1:C12"/>
  <pageMargins left="0.75" right="0.75" top="1" bottom="1" header="0.5" footer="0.5"/>
  <pageSetup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zoomScale="145" zoomScaleNormal="145" workbookViewId="0">
      <pane ySplit="1" topLeftCell="A2" activePane="bottomLeft" state="frozen"/>
      <selection pane="bottomLeft" activeCell="B20" sqref="B20"/>
    </sheetView>
  </sheetViews>
  <sheetFormatPr defaultRowHeight="14.4" x14ac:dyDescent="0.3"/>
  <cols>
    <col min="1" max="1" width="21.33203125" bestFit="1" customWidth="1"/>
    <col min="2" max="2" width="28" customWidth="1"/>
  </cols>
  <sheetData>
    <row r="1" spans="1:2" x14ac:dyDescent="0.3">
      <c r="A1" s="1" t="s">
        <v>1076</v>
      </c>
      <c r="B1" s="1" t="s">
        <v>1077</v>
      </c>
    </row>
    <row r="2" spans="1:2" x14ac:dyDescent="0.3">
      <c r="A2" t="s">
        <v>0</v>
      </c>
      <c r="B2" t="s">
        <v>1078</v>
      </c>
    </row>
    <row r="3" spans="1:2" x14ac:dyDescent="0.3">
      <c r="A3" t="s">
        <v>3</v>
      </c>
      <c r="B3" t="s">
        <v>1079</v>
      </c>
    </row>
    <row r="4" spans="1:2" x14ac:dyDescent="0.3">
      <c r="A4" t="s">
        <v>4</v>
      </c>
      <c r="B4" t="s">
        <v>1080</v>
      </c>
    </row>
    <row r="5" spans="1:2" x14ac:dyDescent="0.3">
      <c r="A5" t="s">
        <v>7</v>
      </c>
      <c r="B5" t="s">
        <v>1081</v>
      </c>
    </row>
    <row r="6" spans="1:2" x14ac:dyDescent="0.3">
      <c r="A6" t="s">
        <v>8</v>
      </c>
      <c r="B6" t="s">
        <v>1082</v>
      </c>
    </row>
    <row r="7" spans="1:2" x14ac:dyDescent="0.3">
      <c r="A7" t="s">
        <v>9</v>
      </c>
      <c r="B7" t="s">
        <v>1083</v>
      </c>
    </row>
    <row r="8" spans="1:2" x14ac:dyDescent="0.3">
      <c r="A8" t="s">
        <v>10</v>
      </c>
      <c r="B8" t="s">
        <v>1084</v>
      </c>
    </row>
    <row r="9" spans="1:2" x14ac:dyDescent="0.3">
      <c r="A9" t="s">
        <v>14</v>
      </c>
      <c r="B9" t="s">
        <v>1085</v>
      </c>
    </row>
    <row r="10" spans="1:2" x14ac:dyDescent="0.3">
      <c r="A10" t="s">
        <v>15</v>
      </c>
      <c r="B10" t="s">
        <v>1086</v>
      </c>
    </row>
    <row r="11" spans="1:2" x14ac:dyDescent="0.3">
      <c r="A11" t="s">
        <v>1045</v>
      </c>
      <c r="B11" t="s">
        <v>1087</v>
      </c>
    </row>
    <row r="12" spans="1:2" x14ac:dyDescent="0.3">
      <c r="A12" t="s">
        <v>1046</v>
      </c>
      <c r="B12" t="s">
        <v>1088</v>
      </c>
    </row>
    <row r="13" spans="1:2" x14ac:dyDescent="0.3">
      <c r="A13" t="s">
        <v>1048</v>
      </c>
      <c r="B13" t="s">
        <v>1089</v>
      </c>
    </row>
    <row r="14" spans="1:2" x14ac:dyDescent="0.3">
      <c r="A14" t="s">
        <v>1049</v>
      </c>
      <c r="B14" t="s">
        <v>1090</v>
      </c>
    </row>
    <row r="15" spans="1:2" x14ac:dyDescent="0.3">
      <c r="A15" t="s">
        <v>1050</v>
      </c>
      <c r="B15" t="s">
        <v>1091</v>
      </c>
    </row>
  </sheetData>
  <autoFilter ref="A1:B15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pane ySplit="1" topLeftCell="A2" activePane="bottomLeft" state="frozen"/>
      <selection pane="bottomLeft" activeCell="B2" sqref="B2"/>
    </sheetView>
  </sheetViews>
  <sheetFormatPr defaultRowHeight="14.4" x14ac:dyDescent="0.3"/>
  <cols>
    <col min="1" max="1" width="28" customWidth="1"/>
    <col min="2" max="2" width="22" customWidth="1"/>
  </cols>
  <sheetData>
    <row r="1" spans="1:2" x14ac:dyDescent="0.3">
      <c r="A1" s="1" t="s">
        <v>1092</v>
      </c>
      <c r="B1" s="1" t="s">
        <v>1052</v>
      </c>
    </row>
    <row r="2" spans="1:2" x14ac:dyDescent="0.3">
      <c r="A2" t="s">
        <v>1093</v>
      </c>
      <c r="B2">
        <v>1000</v>
      </c>
    </row>
    <row r="3" spans="1:2" x14ac:dyDescent="0.3">
      <c r="A3" t="s">
        <v>1094</v>
      </c>
      <c r="B3">
        <v>351416863.72000003</v>
      </c>
    </row>
    <row r="4" spans="1:2" x14ac:dyDescent="0.3">
      <c r="A4" t="s">
        <v>1095</v>
      </c>
      <c r="B4">
        <v>6.2486059999999997</v>
      </c>
    </row>
    <row r="5" spans="1:2" x14ac:dyDescent="0.3">
      <c r="A5" t="s">
        <v>1096</v>
      </c>
      <c r="B5">
        <v>726.15515515515517</v>
      </c>
    </row>
    <row r="6" spans="1:2" x14ac:dyDescent="0.3">
      <c r="A6" t="s">
        <v>1097</v>
      </c>
      <c r="B6">
        <v>75.944444444444443</v>
      </c>
    </row>
    <row r="7" spans="1:2" x14ac:dyDescent="0.3">
      <c r="A7" t="s">
        <v>1098</v>
      </c>
      <c r="B7">
        <v>34.881700000000002</v>
      </c>
    </row>
    <row r="8" spans="1:2" x14ac:dyDescent="0.3">
      <c r="A8" t="s">
        <v>1099</v>
      </c>
      <c r="B8">
        <v>92</v>
      </c>
    </row>
    <row r="9" spans="1:2" x14ac:dyDescent="0.3">
      <c r="A9" t="s">
        <v>1100</v>
      </c>
      <c r="B9">
        <v>33987838.32</v>
      </c>
    </row>
    <row r="10" spans="1:2" x14ac:dyDescent="0.3">
      <c r="A10" t="s">
        <v>1101</v>
      </c>
      <c r="B10">
        <v>2.581150979717132E-3</v>
      </c>
    </row>
  </sheetData>
  <autoFilter ref="A1:B10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6"/>
  <sheetViews>
    <sheetView zoomScale="160" zoomScaleNormal="160" workbookViewId="0">
      <selection activeCell="E17" sqref="E17"/>
    </sheetView>
  </sheetViews>
  <sheetFormatPr defaultRowHeight="14.4" x14ac:dyDescent="0.3"/>
  <cols>
    <col min="1" max="1" width="23.21875" bestFit="1" customWidth="1"/>
  </cols>
  <sheetData>
    <row r="2" spans="1:2" x14ac:dyDescent="0.3">
      <c r="A2" t="s">
        <v>1111</v>
      </c>
      <c r="B2" t="s">
        <v>51</v>
      </c>
    </row>
    <row r="3" spans="1:2" x14ac:dyDescent="0.3">
      <c r="A3" t="s">
        <v>1112</v>
      </c>
      <c r="B3" t="s">
        <v>124</v>
      </c>
    </row>
    <row r="4" spans="1:2" x14ac:dyDescent="0.3">
      <c r="A4" t="s">
        <v>1113</v>
      </c>
      <c r="B4" t="s">
        <v>194</v>
      </c>
    </row>
    <row r="5" spans="1:2" x14ac:dyDescent="0.3">
      <c r="A5" t="s">
        <v>1114</v>
      </c>
      <c r="B5" t="s">
        <v>284</v>
      </c>
    </row>
    <row r="6" spans="1:2" x14ac:dyDescent="0.3">
      <c r="A6" t="s">
        <v>1115</v>
      </c>
      <c r="B6" t="s">
        <v>431</v>
      </c>
    </row>
  </sheetData>
  <pageMargins left="0.7" right="0.7" top="0.75" bottom="0.75" header="0.3" footer="0.3"/>
  <pageSetup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4"/>
  <sheetViews>
    <sheetView topLeftCell="A40" zoomScale="175" zoomScaleNormal="175" workbookViewId="0">
      <selection activeCell="D14" sqref="D14"/>
    </sheetView>
  </sheetViews>
  <sheetFormatPr defaultRowHeight="14.4" x14ac:dyDescent="0.3"/>
  <cols>
    <col min="1" max="1" width="31" bestFit="1" customWidth="1"/>
    <col min="2" max="2" width="51.33203125" bestFit="1" customWidth="1"/>
    <col min="4" max="4" width="11.5546875" bestFit="1" customWidth="1"/>
    <col min="5" max="5" width="46.44140625" bestFit="1" customWidth="1"/>
  </cols>
  <sheetData>
    <row r="1" spans="1:4" x14ac:dyDescent="0.3">
      <c r="B1" t="s">
        <v>1164</v>
      </c>
      <c r="D1" t="s">
        <v>1165</v>
      </c>
    </row>
    <row r="2" spans="1:4" x14ac:dyDescent="0.3">
      <c r="A2" t="s">
        <v>17</v>
      </c>
      <c r="B2">
        <v>451909.64</v>
      </c>
      <c r="D2" s="10">
        <v>447476.04821077298</v>
      </c>
    </row>
    <row r="4" spans="1:4" x14ac:dyDescent="0.3">
      <c r="A4" t="s">
        <v>1127</v>
      </c>
    </row>
    <row r="5" spans="1:4" x14ac:dyDescent="0.3">
      <c r="A5" t="s">
        <v>1125</v>
      </c>
      <c r="B5" t="s">
        <v>1126</v>
      </c>
    </row>
    <row r="6" spans="1:4" x14ac:dyDescent="0.3">
      <c r="B6">
        <f>1-(1-0.1)^(1/12)</f>
        <v>8.7416109546967213E-3</v>
      </c>
    </row>
    <row r="8" spans="1:4" x14ac:dyDescent="0.3">
      <c r="A8" t="s">
        <v>1128</v>
      </c>
    </row>
    <row r="9" spans="1:4" x14ac:dyDescent="0.3">
      <c r="A9" t="s">
        <v>1129</v>
      </c>
      <c r="B9" t="s">
        <v>1163</v>
      </c>
    </row>
    <row r="10" spans="1:4" x14ac:dyDescent="0.3">
      <c r="B10" s="10">
        <f>PMT(6.44/100/12,334,-B2)</f>
        <v>2912.6828730697416</v>
      </c>
      <c r="D10" s="10">
        <v>2912.6828730697416</v>
      </c>
    </row>
    <row r="12" spans="1:4" x14ac:dyDescent="0.3">
      <c r="A12" t="s">
        <v>1130</v>
      </c>
    </row>
    <row r="13" spans="1:4" x14ac:dyDescent="0.3">
      <c r="A13" t="s">
        <v>1133</v>
      </c>
      <c r="B13" t="s">
        <v>1131</v>
      </c>
    </row>
    <row r="14" spans="1:4" x14ac:dyDescent="0.3">
      <c r="B14">
        <f>B2 * 6.44/100/12</f>
        <v>2425.2484013333337</v>
      </c>
      <c r="D14" s="10">
        <f>D2*6.44/100/12</f>
        <v>2401.4547920644818</v>
      </c>
    </row>
    <row r="16" spans="1:4" x14ac:dyDescent="0.3">
      <c r="A16" t="s">
        <v>1134</v>
      </c>
    </row>
    <row r="17" spans="1:4" x14ac:dyDescent="0.3">
      <c r="A17" t="s">
        <v>1135</v>
      </c>
      <c r="B17" t="s">
        <v>1132</v>
      </c>
    </row>
    <row r="18" spans="1:4" x14ac:dyDescent="0.3">
      <c r="B18" s="10">
        <f>B10-B14</f>
        <v>487.43447173640789</v>
      </c>
      <c r="D18" s="10">
        <f>D10-D14</f>
        <v>511.22808100525981</v>
      </c>
    </row>
    <row r="20" spans="1:4" x14ac:dyDescent="0.3">
      <c r="A20" t="s">
        <v>1136</v>
      </c>
    </row>
    <row r="21" spans="1:4" x14ac:dyDescent="0.3">
      <c r="A21" t="s">
        <v>1137</v>
      </c>
      <c r="B21" t="s">
        <v>1138</v>
      </c>
    </row>
    <row r="22" spans="1:4" x14ac:dyDescent="0.3">
      <c r="B22" s="10">
        <f>B2-B18</f>
        <v>451422.20552826358</v>
      </c>
      <c r="D22" s="10">
        <f>D2-D18</f>
        <v>446964.8201297677</v>
      </c>
    </row>
    <row r="24" spans="1:4" x14ac:dyDescent="0.3">
      <c r="A24" t="s">
        <v>1139</v>
      </c>
    </row>
    <row r="25" spans="1:4" x14ac:dyDescent="0.3">
      <c r="A25" t="s">
        <v>1140</v>
      </c>
      <c r="B25" t="s">
        <v>1141</v>
      </c>
    </row>
    <row r="26" spans="1:4" x14ac:dyDescent="0.3">
      <c r="B26" s="10">
        <f>B22*0.008741611</f>
        <v>3946.1573174901296</v>
      </c>
      <c r="D26" s="10">
        <f>D22*0.008741611</f>
        <v>3907.1925882593987</v>
      </c>
    </row>
    <row r="28" spans="1:4" x14ac:dyDescent="0.3">
      <c r="A28" t="s">
        <v>1142</v>
      </c>
    </row>
    <row r="29" spans="1:4" x14ac:dyDescent="0.3">
      <c r="A29" t="s">
        <v>1143</v>
      </c>
      <c r="B29" t="s">
        <v>1144</v>
      </c>
    </row>
    <row r="30" spans="1:4" x14ac:dyDescent="0.3">
      <c r="B30" s="10">
        <f>B2-B18-B26</f>
        <v>447476.04821077344</v>
      </c>
      <c r="D30" s="10">
        <f>D2-D18-D26</f>
        <v>443057.62754150829</v>
      </c>
    </row>
    <row r="32" spans="1:4" x14ac:dyDescent="0.3">
      <c r="A32" t="s">
        <v>1145</v>
      </c>
    </row>
    <row r="33" spans="1:4" x14ac:dyDescent="0.3">
      <c r="A33" t="s">
        <v>1146</v>
      </c>
      <c r="B33" t="s">
        <v>1147</v>
      </c>
    </row>
    <row r="34" spans="1:4" x14ac:dyDescent="0.3">
      <c r="B34">
        <f>B2*0.0025/12</f>
        <v>94.147841666666679</v>
      </c>
      <c r="D34" s="10">
        <f>D2*0.0025/12</f>
        <v>93.224176710577709</v>
      </c>
    </row>
    <row r="36" spans="1:4" x14ac:dyDescent="0.3">
      <c r="A36" t="s">
        <v>1148</v>
      </c>
    </row>
    <row r="37" spans="1:4" x14ac:dyDescent="0.3">
      <c r="A37" t="s">
        <v>1149</v>
      </c>
      <c r="B37" t="s">
        <v>1150</v>
      </c>
    </row>
    <row r="38" spans="1:4" x14ac:dyDescent="0.3">
      <c r="B38">
        <f>60/12</f>
        <v>5</v>
      </c>
      <c r="D38">
        <v>5</v>
      </c>
    </row>
    <row r="40" spans="1:4" x14ac:dyDescent="0.3">
      <c r="A40" t="s">
        <v>1151</v>
      </c>
      <c r="B40" t="s">
        <v>1152</v>
      </c>
    </row>
    <row r="41" spans="1:4" x14ac:dyDescent="0.3">
      <c r="B41">
        <v>2</v>
      </c>
      <c r="D41">
        <v>2</v>
      </c>
    </row>
    <row r="43" spans="1:4" x14ac:dyDescent="0.3">
      <c r="A43" t="s">
        <v>1153</v>
      </c>
    </row>
    <row r="44" spans="1:4" x14ac:dyDescent="0.3">
      <c r="A44" t="s">
        <v>1154</v>
      </c>
      <c r="B44" t="s">
        <v>1155</v>
      </c>
    </row>
    <row r="45" spans="1:4" x14ac:dyDescent="0.3">
      <c r="B45">
        <f>B34+B41-B38</f>
        <v>91.147841666666679</v>
      </c>
      <c r="D45" s="10">
        <f>D34+D41-D38</f>
        <v>90.224176710577709</v>
      </c>
    </row>
    <row r="47" spans="1:4" x14ac:dyDescent="0.3">
      <c r="A47" t="s">
        <v>1156</v>
      </c>
    </row>
    <row r="48" spans="1:4" x14ac:dyDescent="0.3">
      <c r="A48" t="s">
        <v>1157</v>
      </c>
      <c r="B48" t="s">
        <v>1158</v>
      </c>
    </row>
    <row r="49" spans="1:4" x14ac:dyDescent="0.3">
      <c r="B49">
        <f>(1+0.08)^(1/12)-1</f>
        <v>6.4340301100034303E-3</v>
      </c>
      <c r="D49">
        <f>(1+0.08)^(1/12)-1</f>
        <v>6.4340301100034303E-3</v>
      </c>
    </row>
    <row r="51" spans="1:4" x14ac:dyDescent="0.3">
      <c r="A51" t="s">
        <v>1159</v>
      </c>
    </row>
    <row r="52" spans="1:4" x14ac:dyDescent="0.3">
      <c r="A52" t="s">
        <v>1160</v>
      </c>
      <c r="B52" t="s">
        <v>1162</v>
      </c>
    </row>
    <row r="53" spans="1:4" x14ac:dyDescent="0.3">
      <c r="B53" t="s">
        <v>1161</v>
      </c>
    </row>
    <row r="54" spans="1:4" x14ac:dyDescent="0.3">
      <c r="B54">
        <f>B45/(1+B49)^1</f>
        <v>90.565142810904561</v>
      </c>
      <c r="D54">
        <f>D45/(1+D49)^2</f>
        <v>89.074276175735406</v>
      </c>
    </row>
  </sheetData>
  <pageMargins left="0.7" right="0.7" top="0.75" bottom="0.75" header="0.3" footer="0.3"/>
  <pageSetup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5"/>
  <sheetViews>
    <sheetView zoomScale="115" zoomScaleNormal="115" workbookViewId="0">
      <pane ySplit="1" topLeftCell="A2" activePane="bottomLeft" state="frozen"/>
      <selection pane="bottomLeft" activeCell="J17" sqref="J17"/>
    </sheetView>
  </sheetViews>
  <sheetFormatPr defaultRowHeight="14.4" x14ac:dyDescent="0.3"/>
  <cols>
    <col min="2" max="2" width="15.21875" style="8" customWidth="1"/>
    <col min="3" max="3" width="18.109375" customWidth="1"/>
    <col min="5" max="5" width="19.5546875" customWidth="1"/>
    <col min="6" max="6" width="27.21875" customWidth="1"/>
    <col min="7" max="7" width="12.77734375" customWidth="1"/>
    <col min="8" max="8" width="12.6640625" customWidth="1"/>
    <col min="9" max="9" width="18.33203125" style="8" customWidth="1"/>
    <col min="10" max="10" width="14.6640625" customWidth="1"/>
    <col min="11" max="11" width="18.21875" customWidth="1"/>
    <col min="12" max="12" width="20.5546875" style="8" customWidth="1"/>
    <col min="13" max="13" width="23" style="12" customWidth="1"/>
    <col min="14" max="14" width="21.6640625" style="8" bestFit="1" customWidth="1"/>
    <col min="16" max="16" width="31" bestFit="1" customWidth="1"/>
    <col min="17" max="17" width="12.109375" bestFit="1" customWidth="1"/>
    <col min="18" max="18" width="73.109375" bestFit="1" customWidth="1"/>
  </cols>
  <sheetData>
    <row r="1" spans="1:18" x14ac:dyDescent="0.3">
      <c r="A1" t="s">
        <v>1166</v>
      </c>
      <c r="B1" s="8" t="s">
        <v>1167</v>
      </c>
      <c r="C1" t="s">
        <v>1168</v>
      </c>
      <c r="D1" t="s">
        <v>1169</v>
      </c>
      <c r="E1" t="s">
        <v>1170</v>
      </c>
      <c r="F1" t="s">
        <v>1171</v>
      </c>
      <c r="G1" t="s">
        <v>1172</v>
      </c>
      <c r="H1" t="s">
        <v>1173</v>
      </c>
      <c r="I1" s="8" t="s">
        <v>1174</v>
      </c>
      <c r="J1" t="s">
        <v>1175</v>
      </c>
      <c r="K1" t="s">
        <v>1176</v>
      </c>
      <c r="L1" s="8" t="s">
        <v>1177</v>
      </c>
      <c r="M1" s="12" t="s">
        <v>1178</v>
      </c>
      <c r="N1" s="8" t="s">
        <v>1179</v>
      </c>
      <c r="P1" t="s">
        <v>1183</v>
      </c>
    </row>
    <row r="2" spans="1:18" x14ac:dyDescent="0.3">
      <c r="A2">
        <v>1</v>
      </c>
      <c r="B2" s="8">
        <f>Loans!D2</f>
        <v>451909.64</v>
      </c>
      <c r="C2" s="10">
        <f>PMT(Loans!E2/100/12,Loans!H2,-Loans!D2)</f>
        <v>2912.6828730697416</v>
      </c>
      <c r="D2">
        <f>B2*(Loans!$E$2/100)/12</f>
        <v>2425.2484013333333</v>
      </c>
      <c r="E2" s="10">
        <f>C2-D2</f>
        <v>487.43447173640834</v>
      </c>
      <c r="F2" s="10">
        <f>B2-E2</f>
        <v>451422.20552826358</v>
      </c>
      <c r="G2" s="10">
        <f>F2*Assumptions!$E$2</f>
        <v>3946.157297039224</v>
      </c>
      <c r="H2" s="10">
        <f>F2-G2</f>
        <v>447476.04823122435</v>
      </c>
      <c r="I2" s="8">
        <f>B2*Loans!O2/12</f>
        <v>94.147841666666679</v>
      </c>
      <c r="J2">
        <f>Assumptions!$B$5/12</f>
        <v>5</v>
      </c>
      <c r="K2">
        <f>Assumptions!$B$6</f>
        <v>2</v>
      </c>
      <c r="L2" s="8">
        <f>I2+K2-J2</f>
        <v>91.147841666666679</v>
      </c>
      <c r="M2" s="12">
        <f>(1+Assumptions!$B$4)^(1/12)-1</f>
        <v>6.4340301100034303E-3</v>
      </c>
      <c r="N2" s="8">
        <f>L2/(1+M2)^1</f>
        <v>90.565142810904561</v>
      </c>
    </row>
    <row r="3" spans="1:18" x14ac:dyDescent="0.3">
      <c r="A3">
        <v>2</v>
      </c>
      <c r="B3" s="8">
        <f>H2</f>
        <v>447476.04823122435</v>
      </c>
      <c r="C3" s="10">
        <f>IF(B3&lt;=0,0,MIN($C$2,B3+D3))</f>
        <v>2912.6828730697416</v>
      </c>
      <c r="D3">
        <f>IF(B3&lt;=0,0,B3*(Loans!$E$2/100)/12)</f>
        <v>2401.4547921742374</v>
      </c>
      <c r="E3" s="10">
        <f>IF(B3&lt;=0,0,MIN(C3-D3,B3))</f>
        <v>511.22808089550426</v>
      </c>
      <c r="F3" s="10">
        <f>MAX(0,B3-E3)</f>
        <v>446964.82015032886</v>
      </c>
      <c r="G3" s="10">
        <f>IF(F3&lt;=0,0,MIN(F3,F3*Assumptions!$E$2))</f>
        <v>3907.1925681901648</v>
      </c>
      <c r="H3" s="10">
        <f>MAX(0,F3-G3)</f>
        <v>443057.6275821387</v>
      </c>
      <c r="I3" s="8">
        <f>IF(B3&lt;=0,0,B3*Loans!$O$2/12)</f>
        <v>93.224176714838407</v>
      </c>
      <c r="J3">
        <f>IF(B3&lt;=0,0,Assumptions!$B$5/12)</f>
        <v>5</v>
      </c>
      <c r="K3">
        <f>IF(B3&lt;=0,0,Assumptions!$B$6)</f>
        <v>2</v>
      </c>
      <c r="L3" s="8">
        <f t="shared" ref="L3:L66" si="0">I3+K3-J3</f>
        <v>90.224176714838407</v>
      </c>
      <c r="M3" s="12">
        <f>(1+Assumptions!$B$4)^(1/12)-1</f>
        <v>6.4340301100034303E-3</v>
      </c>
      <c r="N3" s="11">
        <f>IF(L3=0,0,L3/(1+M3)^A3)</f>
        <v>89.074276179941805</v>
      </c>
      <c r="P3" t="s">
        <v>1180</v>
      </c>
      <c r="Q3" t="str">
        <f>Loans!A2</f>
        <v>LN000001</v>
      </c>
    </row>
    <row r="4" spans="1:18" x14ac:dyDescent="0.3">
      <c r="A4">
        <v>3</v>
      </c>
      <c r="B4" s="8">
        <f t="shared" ref="B4:B67" si="1">H3</f>
        <v>443057.6275821387</v>
      </c>
      <c r="C4" s="10">
        <f t="shared" ref="C4:C67" si="2">IF(B4&lt;=0,0,MIN($C$2,B4+D4))</f>
        <v>2912.6828730697416</v>
      </c>
      <c r="D4">
        <f>IF(B4&lt;=0,0,B4*(Loans!$E$2/100)/12)</f>
        <v>2377.7426013574777</v>
      </c>
      <c r="E4" s="10">
        <f t="shared" ref="E4:E67" si="3">IF(B4&lt;=0,0,MIN(C4-D4,B4))</f>
        <v>534.94027171226389</v>
      </c>
      <c r="F4" s="10">
        <f t="shared" ref="F4:F67" si="4">MAX(0,B4-E4)</f>
        <v>442522.68731042644</v>
      </c>
      <c r="G4" s="10">
        <f>IF(F4&lt;=0,0,MIN(F4,F4*Assumptions!$E$2))</f>
        <v>3868.3611710946557</v>
      </c>
      <c r="H4" s="10">
        <f t="shared" ref="H4:H67" si="5">MAX(0,F4-G4)</f>
        <v>438654.3261393318</v>
      </c>
      <c r="I4" s="8">
        <f>IF(B4&lt;=0,0,B4*Loans!$O$2/12)</f>
        <v>92.303672412945559</v>
      </c>
      <c r="J4">
        <f>IF(B4&lt;=0,0,Assumptions!$B$5/12)</f>
        <v>5</v>
      </c>
      <c r="K4">
        <f>IF(B4&lt;=0,0,Assumptions!$B$6)</f>
        <v>2</v>
      </c>
      <c r="L4" s="8">
        <f t="shared" si="0"/>
        <v>89.303672412945559</v>
      </c>
      <c r="M4" s="12">
        <f>(1+Assumptions!$B$4)^(1/12)-1</f>
        <v>6.4340301100034303E-3</v>
      </c>
      <c r="N4" s="11">
        <f t="shared" ref="N4:N67" si="6">IF(L4=0,0,L4/(1+M4)^A4)</f>
        <v>87.60187056515899</v>
      </c>
      <c r="P4" t="s">
        <v>1181</v>
      </c>
      <c r="Q4">
        <f>Loans!D2</f>
        <v>451909.64</v>
      </c>
    </row>
    <row r="5" spans="1:18" x14ac:dyDescent="0.3">
      <c r="A5">
        <v>4</v>
      </c>
      <c r="B5" s="8">
        <f t="shared" si="1"/>
        <v>438654.3261393318</v>
      </c>
      <c r="C5" s="10">
        <f t="shared" si="2"/>
        <v>2912.6828730697416</v>
      </c>
      <c r="D5">
        <f>IF(B5&lt;=0,0,B5*(Loans!$E$2/100)/12)</f>
        <v>2354.1115502810803</v>
      </c>
      <c r="E5" s="10">
        <f t="shared" si="3"/>
        <v>558.57132278866129</v>
      </c>
      <c r="F5" s="10">
        <f t="shared" si="4"/>
        <v>438095.75481654314</v>
      </c>
      <c r="G5" s="10">
        <f>IF(F5&lt;=0,0,MIN(F5,F5*Assumptions!$E$2))</f>
        <v>3829.6626495104224</v>
      </c>
      <c r="H5" s="10">
        <f t="shared" si="5"/>
        <v>434266.09216703271</v>
      </c>
      <c r="I5" s="8">
        <f>IF(B5&lt;=0,0,B5*Loans!$O$2/12)</f>
        <v>91.386317945694131</v>
      </c>
      <c r="J5">
        <f>IF(B5&lt;=0,0,Assumptions!$B$5/12)</f>
        <v>5</v>
      </c>
      <c r="K5">
        <f>IF(B5&lt;=0,0,Assumptions!$B$6)</f>
        <v>2</v>
      </c>
      <c r="L5" s="8">
        <f t="shared" si="0"/>
        <v>88.386317945694131</v>
      </c>
      <c r="M5" s="12">
        <f>(1+Assumptions!$B$4)^(1/12)-1</f>
        <v>6.4340301100034303E-3</v>
      </c>
      <c r="N5" s="11">
        <f t="shared" si="6"/>
        <v>86.147720496177271</v>
      </c>
      <c r="P5" t="s">
        <v>1182</v>
      </c>
      <c r="Q5" s="8">
        <f>SUM(Table1[Present_Value])</f>
        <v>4059.9013773658899</v>
      </c>
    </row>
    <row r="6" spans="1:18" x14ac:dyDescent="0.3">
      <c r="A6">
        <v>5</v>
      </c>
      <c r="B6" s="8">
        <f t="shared" si="1"/>
        <v>434266.09216703271</v>
      </c>
      <c r="C6" s="10">
        <f t="shared" si="2"/>
        <v>2912.6828730697416</v>
      </c>
      <c r="D6">
        <f>IF(B6&lt;=0,0,B6*(Loans!$E$2/100)/12)</f>
        <v>2330.5613612964089</v>
      </c>
      <c r="E6" s="10">
        <f t="shared" si="3"/>
        <v>582.12151177333271</v>
      </c>
      <c r="F6" s="10">
        <f t="shared" si="4"/>
        <v>433683.97065525939</v>
      </c>
      <c r="G6" s="10">
        <f>IF(F6&lt;=0,0,MIN(F6,F6*Assumptions!$E$2))</f>
        <v>3791.0965487563867</v>
      </c>
      <c r="H6" s="10">
        <f t="shared" si="5"/>
        <v>429892.87410650298</v>
      </c>
      <c r="I6" s="8">
        <f>IF(B6&lt;=0,0,B6*Loans!$O$2/12)</f>
        <v>90.472102534798481</v>
      </c>
      <c r="J6">
        <f>IF(B6&lt;=0,0,Assumptions!$B$5/12)</f>
        <v>5</v>
      </c>
      <c r="K6">
        <f>IF(B6&lt;=0,0,Assumptions!$B$6)</f>
        <v>2</v>
      </c>
      <c r="L6" s="8">
        <f t="shared" si="0"/>
        <v>87.472102534798481</v>
      </c>
      <c r="M6" s="12">
        <f>(1+Assumptions!$B$4)^(1/12)-1</f>
        <v>6.4340301100034303E-3</v>
      </c>
      <c r="N6" s="11">
        <f t="shared" si="6"/>
        <v>84.711622672565909</v>
      </c>
      <c r="P6" t="s">
        <v>1184</v>
      </c>
      <c r="Q6" s="13">
        <f>Q5/Q4</f>
        <v>8.9838786739886538E-3</v>
      </c>
    </row>
    <row r="7" spans="1:18" x14ac:dyDescent="0.3">
      <c r="A7">
        <v>6</v>
      </c>
      <c r="B7" s="8">
        <f t="shared" si="1"/>
        <v>429892.87410650298</v>
      </c>
      <c r="C7" s="10">
        <f t="shared" si="2"/>
        <v>2912.6828730697416</v>
      </c>
      <c r="D7">
        <f>IF(B7&lt;=0,0,B7*(Loans!$E$2/100)/12)</f>
        <v>2307.091757704899</v>
      </c>
      <c r="E7" s="10">
        <f t="shared" si="3"/>
        <v>605.59111536484261</v>
      </c>
      <c r="F7" s="10">
        <f t="shared" si="4"/>
        <v>429287.28299113811</v>
      </c>
      <c r="G7" s="10">
        <f>IF(F7&lt;=0,0,MIN(F7,F7*Assumptions!$E$2))</f>
        <v>3752.6624157073243</v>
      </c>
      <c r="H7" s="10">
        <f t="shared" si="5"/>
        <v>425534.6205754308</v>
      </c>
      <c r="I7" s="8">
        <f>IF(B7&lt;=0,0,B7*Loans!$O$2/12)</f>
        <v>89.561015438854781</v>
      </c>
      <c r="J7">
        <f>IF(B7&lt;=0,0,Assumptions!$B$5/12)</f>
        <v>5</v>
      </c>
      <c r="K7">
        <f>IF(B7&lt;=0,0,Assumptions!$B$6)</f>
        <v>2</v>
      </c>
      <c r="L7" s="8">
        <f t="shared" si="0"/>
        <v>86.561015438854781</v>
      </c>
      <c r="M7" s="12">
        <f>(1+Assumptions!$B$4)^(1/12)-1</f>
        <v>6.4340301100034303E-3</v>
      </c>
      <c r="N7" s="11">
        <f t="shared" si="6"/>
        <v>83.293375941583605</v>
      </c>
      <c r="P7" t="s">
        <v>1185</v>
      </c>
      <c r="Q7" s="14">
        <f>Q6*10000</f>
        <v>89.838786739886544</v>
      </c>
    </row>
    <row r="8" spans="1:18" x14ac:dyDescent="0.3">
      <c r="A8">
        <v>7</v>
      </c>
      <c r="B8" s="8">
        <f t="shared" si="1"/>
        <v>425534.6205754308</v>
      </c>
      <c r="C8" s="10">
        <f t="shared" si="2"/>
        <v>2912.6828730697416</v>
      </c>
      <c r="D8">
        <f>IF(B8&lt;=0,0,B8*(Loans!$E$2/100)/12)</f>
        <v>2283.702463754812</v>
      </c>
      <c r="E8" s="10">
        <f t="shared" si="3"/>
        <v>628.9804093149296</v>
      </c>
      <c r="F8" s="10">
        <f t="shared" si="4"/>
        <v>424905.64016611589</v>
      </c>
      <c r="G8" s="10">
        <f>IF(F8&lt;=0,0,MIN(F8,F8*Assumptions!$E$2))</f>
        <v>3714.3597987885419</v>
      </c>
      <c r="H8" s="10">
        <f t="shared" si="5"/>
        <v>421191.28036732733</v>
      </c>
      <c r="I8" s="8">
        <f>IF(B8&lt;=0,0,B8*Loans!$O$2/12)</f>
        <v>88.653045953214757</v>
      </c>
      <c r="J8">
        <f>IF(B8&lt;=0,0,Assumptions!$B$5/12)</f>
        <v>5</v>
      </c>
      <c r="K8">
        <f>IF(B8&lt;=0,0,Assumptions!$B$6)</f>
        <v>2</v>
      </c>
      <c r="L8" s="8">
        <f t="shared" si="0"/>
        <v>85.653045953214757</v>
      </c>
      <c r="M8" s="12">
        <f>(1+Assumptions!$B$4)^(1/12)-1</f>
        <v>6.4340301100034303E-3</v>
      </c>
      <c r="N8" s="11">
        <f t="shared" si="6"/>
        <v>81.892781276143907</v>
      </c>
      <c r="P8" t="s">
        <v>1186</v>
      </c>
      <c r="Q8" s="14">
        <f>Q6/Loans!O2</f>
        <v>3.5935514695954613</v>
      </c>
      <c r="R8" t="s">
        <v>1189</v>
      </c>
    </row>
    <row r="9" spans="1:18" x14ac:dyDescent="0.3">
      <c r="A9">
        <v>8</v>
      </c>
      <c r="B9" s="8">
        <f t="shared" si="1"/>
        <v>421191.28036732733</v>
      </c>
      <c r="C9" s="10">
        <f t="shared" si="2"/>
        <v>2912.6828730697416</v>
      </c>
      <c r="D9">
        <f>IF(B9&lt;=0,0,B9*(Loans!$E$2/100)/12)</f>
        <v>2260.39320463799</v>
      </c>
      <c r="E9" s="10">
        <f t="shared" si="3"/>
        <v>652.28966843175158</v>
      </c>
      <c r="F9" s="10">
        <f t="shared" si="4"/>
        <v>420538.99069889559</v>
      </c>
      <c r="G9" s="10">
        <f>IF(F9&lt;=0,0,MIN(F9,F9*Assumptions!$E$2))</f>
        <v>3676.1882479705682</v>
      </c>
      <c r="H9" s="10">
        <f t="shared" si="5"/>
        <v>416862.802450925</v>
      </c>
      <c r="I9" s="8">
        <f>IF(B9&lt;=0,0,B9*Loans!$O$2/12)</f>
        <v>87.748183409859863</v>
      </c>
      <c r="J9">
        <f>IF(B9&lt;=0,0,Assumptions!$B$5/12)</f>
        <v>5</v>
      </c>
      <c r="K9">
        <f>IF(B9&lt;=0,0,Assumptions!$B$6)</f>
        <v>2</v>
      </c>
      <c r="L9" s="8">
        <f t="shared" si="0"/>
        <v>84.748183409859863</v>
      </c>
      <c r="M9" s="12">
        <f>(1+Assumptions!$B$4)^(1/12)-1</f>
        <v>6.4340301100034303E-3</v>
      </c>
      <c r="N9" s="11">
        <f t="shared" si="6"/>
        <v>80.509641753003038</v>
      </c>
    </row>
    <row r="10" spans="1:18" x14ac:dyDescent="0.3">
      <c r="A10">
        <v>9</v>
      </c>
      <c r="B10" s="8">
        <f t="shared" si="1"/>
        <v>416862.802450925</v>
      </c>
      <c r="C10" s="10">
        <f t="shared" si="2"/>
        <v>2912.6828730697416</v>
      </c>
      <c r="D10">
        <f>IF(B10&lt;=0,0,B10*(Loans!$E$2/100)/12)</f>
        <v>2237.1637064866309</v>
      </c>
      <c r="E10" s="10">
        <f t="shared" si="3"/>
        <v>675.51916658311075</v>
      </c>
      <c r="F10" s="10">
        <f t="shared" si="4"/>
        <v>416187.28328434186</v>
      </c>
      <c r="G10" s="10">
        <f>IF(F10&lt;=0,0,MIN(F10,F10*Assumptions!$E$2))</f>
        <v>3638.1473147638703</v>
      </c>
      <c r="H10" s="10">
        <f t="shared" si="5"/>
        <v>412549.135969578</v>
      </c>
      <c r="I10" s="8">
        <f>IF(B10&lt;=0,0,B10*Loans!$O$2/12)</f>
        <v>86.846417177276052</v>
      </c>
      <c r="J10">
        <f>IF(B10&lt;=0,0,Assumptions!$B$5/12)</f>
        <v>5</v>
      </c>
      <c r="K10">
        <f>IF(B10&lt;=0,0,Assumptions!$B$6)</f>
        <v>2</v>
      </c>
      <c r="L10" s="8">
        <f t="shared" si="0"/>
        <v>83.846417177276052</v>
      </c>
      <c r="M10" s="12">
        <f>(1+Assumptions!$B$4)^(1/12)-1</f>
        <v>6.4340301100034303E-3</v>
      </c>
      <c r="N10" s="11">
        <f t="shared" si="6"/>
        <v>79.143762531167667</v>
      </c>
      <c r="R10" t="s">
        <v>1188</v>
      </c>
    </row>
    <row r="11" spans="1:18" x14ac:dyDescent="0.3">
      <c r="A11">
        <v>10</v>
      </c>
      <c r="B11" s="8">
        <f t="shared" si="1"/>
        <v>412549.135969578</v>
      </c>
      <c r="C11" s="10">
        <f t="shared" si="2"/>
        <v>2912.6828730697416</v>
      </c>
      <c r="D11">
        <f>IF(B11&lt;=0,0,B11*(Loans!$E$2/100)/12)</f>
        <v>2214.0136963700684</v>
      </c>
      <c r="E11" s="10">
        <f t="shared" si="3"/>
        <v>698.66917669967324</v>
      </c>
      <c r="F11" s="10">
        <f t="shared" si="4"/>
        <v>411850.46679287835</v>
      </c>
      <c r="G11" s="10">
        <f>IF(F11&lt;=0,0,MIN(F11,F11*Assumptions!$E$2))</f>
        <v>3600.2365522135838</v>
      </c>
      <c r="H11" s="10">
        <f t="shared" si="5"/>
        <v>408250.23024066474</v>
      </c>
      <c r="I11" s="8">
        <f>IF(B11&lt;=0,0,B11*Loans!$O$2/12)</f>
        <v>85.947736660328758</v>
      </c>
      <c r="J11">
        <f>IF(B11&lt;=0,0,Assumptions!$B$5/12)</f>
        <v>5</v>
      </c>
      <c r="K11">
        <f>IF(B11&lt;=0,0,Assumptions!$B$6)</f>
        <v>2</v>
      </c>
      <c r="L11" s="8">
        <f t="shared" si="0"/>
        <v>82.947736660328758</v>
      </c>
      <c r="M11" s="12">
        <f>(1+Assumptions!$B$4)^(1/12)-1</f>
        <v>6.4340301100034303E-3</v>
      </c>
      <c r="N11" s="11">
        <f t="shared" si="6"/>
        <v>77.794950830520335</v>
      </c>
      <c r="R11" s="15" t="s">
        <v>1187</v>
      </c>
    </row>
    <row r="12" spans="1:18" x14ac:dyDescent="0.3">
      <c r="A12">
        <v>11</v>
      </c>
      <c r="B12" s="8">
        <f t="shared" si="1"/>
        <v>408250.23024066474</v>
      </c>
      <c r="C12" s="10">
        <f t="shared" si="2"/>
        <v>2912.6828730697416</v>
      </c>
      <c r="D12">
        <f>IF(B12&lt;=0,0,B12*(Loans!$E$2/100)/12)</f>
        <v>2190.9429022915674</v>
      </c>
      <c r="E12" s="10">
        <f t="shared" si="3"/>
        <v>721.73997077817421</v>
      </c>
      <c r="F12" s="10">
        <f t="shared" si="4"/>
        <v>407528.49026988656</v>
      </c>
      <c r="G12" s="10">
        <f>IF(F12&lt;=0,0,MIN(F12,F12*Assumptions!$E$2))</f>
        <v>3562.4555148942568</v>
      </c>
      <c r="H12" s="10">
        <f t="shared" si="5"/>
        <v>403966.03475499229</v>
      </c>
      <c r="I12" s="8">
        <f>IF(B12&lt;=0,0,B12*Loans!$O$2/12)</f>
        <v>85.052131300138484</v>
      </c>
      <c r="J12">
        <f>IF(B12&lt;=0,0,Assumptions!$B$5/12)</f>
        <v>5</v>
      </c>
      <c r="K12">
        <f>IF(B12&lt;=0,0,Assumptions!$B$6)</f>
        <v>2</v>
      </c>
      <c r="L12" s="8">
        <f t="shared" si="0"/>
        <v>82.052131300138484</v>
      </c>
      <c r="M12" s="12">
        <f>(1+Assumptions!$B$4)^(1/12)-1</f>
        <v>6.4340301100034303E-3</v>
      </c>
      <c r="N12" s="11">
        <f t="shared" si="6"/>
        <v>76.463015910660687</v>
      </c>
    </row>
    <row r="13" spans="1:18" x14ac:dyDescent="0.3">
      <c r="A13">
        <v>12</v>
      </c>
      <c r="B13" s="8">
        <f t="shared" si="1"/>
        <v>403966.03475499229</v>
      </c>
      <c r="C13" s="10">
        <f t="shared" si="2"/>
        <v>2912.6828730697416</v>
      </c>
      <c r="D13">
        <f>IF(B13&lt;=0,0,B13*(Loans!$E$2/100)/12)</f>
        <v>2167.9510531851251</v>
      </c>
      <c r="E13" s="10">
        <f t="shared" si="3"/>
        <v>744.73181988461647</v>
      </c>
      <c r="F13" s="10">
        <f t="shared" si="4"/>
        <v>403221.30293510767</v>
      </c>
      <c r="G13" s="10">
        <f>IF(F13&lt;=0,0,MIN(F13,F13*Assumptions!$E$2))</f>
        <v>3524.8037589046226</v>
      </c>
      <c r="H13" s="10">
        <f t="shared" si="5"/>
        <v>399696.49917620304</v>
      </c>
      <c r="I13" s="8">
        <f>IF(B13&lt;=0,0,B13*Loans!$O$2/12)</f>
        <v>84.15959057395672</v>
      </c>
      <c r="J13">
        <f>IF(B13&lt;=0,0,Assumptions!$B$5/12)</f>
        <v>5</v>
      </c>
      <c r="K13">
        <f>IF(B13&lt;=0,0,Assumptions!$B$6)</f>
        <v>2</v>
      </c>
      <c r="L13" s="8">
        <f t="shared" si="0"/>
        <v>81.15959057395672</v>
      </c>
      <c r="M13" s="12">
        <f>(1+Assumptions!$B$4)^(1/12)-1</f>
        <v>6.4340301100034303E-3</v>
      </c>
      <c r="N13" s="11">
        <f t="shared" si="6"/>
        <v>75.147769049959933</v>
      </c>
    </row>
    <row r="14" spans="1:18" x14ac:dyDescent="0.3">
      <c r="A14">
        <v>13</v>
      </c>
      <c r="B14" s="8">
        <f t="shared" si="1"/>
        <v>399696.49917620304</v>
      </c>
      <c r="C14" s="10">
        <f t="shared" si="2"/>
        <v>2912.6828730697416</v>
      </c>
      <c r="D14">
        <f>IF(B14&lt;=0,0,B14*(Loans!$E$2/100)/12)</f>
        <v>2145.0378789122897</v>
      </c>
      <c r="E14" s="10">
        <f t="shared" si="3"/>
        <v>767.64499415745195</v>
      </c>
      <c r="F14" s="10">
        <f t="shared" si="4"/>
        <v>398928.85418204562</v>
      </c>
      <c r="G14" s="10">
        <f>IF(F14&lt;=0,0,MIN(F14,F14*Assumptions!$E$2))</f>
        <v>3487.2808418623808</v>
      </c>
      <c r="H14" s="10">
        <f t="shared" si="5"/>
        <v>395441.57334018324</v>
      </c>
      <c r="I14" s="8">
        <f>IF(B14&lt;=0,0,B14*Loans!$O$2/12)</f>
        <v>83.270103995042305</v>
      </c>
      <c r="J14">
        <f>IF(B14&lt;=0,0,Assumptions!$B$5/12)</f>
        <v>5</v>
      </c>
      <c r="K14">
        <f>IF(B14&lt;=0,0,Assumptions!$B$6)</f>
        <v>2</v>
      </c>
      <c r="L14" s="8">
        <f t="shared" si="0"/>
        <v>80.270103995042305</v>
      </c>
      <c r="M14" s="12">
        <f>(1+Assumptions!$B$4)^(1/12)-1</f>
        <v>6.4340301100034303E-3</v>
      </c>
      <c r="N14" s="11">
        <f t="shared" si="6"/>
        <v>73.849023524826819</v>
      </c>
    </row>
    <row r="15" spans="1:18" x14ac:dyDescent="0.3">
      <c r="A15">
        <v>14</v>
      </c>
      <c r="B15" s="8">
        <f t="shared" si="1"/>
        <v>395441.57334018324</v>
      </c>
      <c r="C15" s="10">
        <f t="shared" si="2"/>
        <v>2912.6828730697416</v>
      </c>
      <c r="D15">
        <f>IF(B15&lt;=0,0,B15*(Loans!$E$2/100)/12)</f>
        <v>2122.2031102589831</v>
      </c>
      <c r="E15" s="10">
        <f t="shared" si="3"/>
        <v>790.47976281075853</v>
      </c>
      <c r="F15" s="10">
        <f t="shared" si="4"/>
        <v>394651.09357737249</v>
      </c>
      <c r="G15" s="10">
        <f>IF(F15&lt;=0,0,MIN(F15,F15*Assumptions!$E$2))</f>
        <v>3449.8863228990003</v>
      </c>
      <c r="H15" s="10">
        <f t="shared" si="5"/>
        <v>391201.20725447347</v>
      </c>
      <c r="I15" s="8">
        <f>IF(B15&lt;=0,0,B15*Loans!$O$2/12)</f>
        <v>82.383661112538178</v>
      </c>
      <c r="J15">
        <f>IF(B15&lt;=0,0,Assumptions!$B$5/12)</f>
        <v>5</v>
      </c>
      <c r="K15">
        <f>IF(B15&lt;=0,0,Assumptions!$B$6)</f>
        <v>2</v>
      </c>
      <c r="L15" s="8">
        <f t="shared" si="0"/>
        <v>79.383661112538178</v>
      </c>
      <c r="M15" s="12">
        <f>(1+Assumptions!$B$4)^(1/12)-1</f>
        <v>6.4340301100034303E-3</v>
      </c>
      <c r="N15" s="11">
        <f t="shared" si="6"/>
        <v>72.566594589182685</v>
      </c>
    </row>
    <row r="16" spans="1:18" x14ac:dyDescent="0.3">
      <c r="A16">
        <v>15</v>
      </c>
      <c r="B16" s="8">
        <f t="shared" si="1"/>
        <v>391201.20725447347</v>
      </c>
      <c r="C16" s="10">
        <f t="shared" si="2"/>
        <v>2912.6828730697416</v>
      </c>
      <c r="D16">
        <f>IF(B16&lt;=0,0,B16*(Loans!$E$2/100)/12)</f>
        <v>2099.4464789323411</v>
      </c>
      <c r="E16" s="10">
        <f t="shared" si="3"/>
        <v>813.23639413740057</v>
      </c>
      <c r="F16" s="10">
        <f t="shared" si="4"/>
        <v>390387.97086033609</v>
      </c>
      <c r="G16" s="10">
        <f>IF(F16&lt;=0,0,MIN(F16,F16*Assumptions!$E$2))</f>
        <v>3412.6197626545386</v>
      </c>
      <c r="H16" s="10">
        <f t="shared" si="5"/>
        <v>386975.35109768156</v>
      </c>
      <c r="I16" s="8">
        <f>IF(B16&lt;=0,0,B16*Loans!$O$2/12)</f>
        <v>81.500251511348637</v>
      </c>
      <c r="J16">
        <f>IF(B16&lt;=0,0,Assumptions!$B$5/12)</f>
        <v>5</v>
      </c>
      <c r="K16">
        <f>IF(B16&lt;=0,0,Assumptions!$B$6)</f>
        <v>2</v>
      </c>
      <c r="L16" s="8">
        <f t="shared" si="0"/>
        <v>78.500251511348637</v>
      </c>
      <c r="M16" s="12">
        <f>(1+Assumptions!$B$4)^(1/12)-1</f>
        <v>6.4340301100034303E-3</v>
      </c>
      <c r="N16" s="11">
        <f t="shared" si="6"/>
        <v>71.300299454143683</v>
      </c>
    </row>
    <row r="17" spans="1:14" x14ac:dyDescent="0.3">
      <c r="A17">
        <v>16</v>
      </c>
      <c r="B17" s="8">
        <f t="shared" si="1"/>
        <v>386975.35109768156</v>
      </c>
      <c r="C17" s="10">
        <f t="shared" si="2"/>
        <v>2912.6828730697416</v>
      </c>
      <c r="D17">
        <f>IF(B17&lt;=0,0,B17*(Loans!$E$2/100)/12)</f>
        <v>2076.7677175575577</v>
      </c>
      <c r="E17" s="10">
        <f t="shared" si="3"/>
        <v>835.9151555121839</v>
      </c>
      <c r="F17" s="10">
        <f t="shared" si="4"/>
        <v>386139.4359421694</v>
      </c>
      <c r="G17" s="10">
        <f>IF(F17&lt;=0,0,MIN(F17,F17*Assumptions!$E$2))</f>
        <v>3375.4807232724811</v>
      </c>
      <c r="H17" s="10">
        <f t="shared" si="5"/>
        <v>382763.95521889691</v>
      </c>
      <c r="I17" s="8">
        <f>IF(B17&lt;=0,0,B17*Loans!$O$2/12)</f>
        <v>80.619864812016985</v>
      </c>
      <c r="J17">
        <f>IF(B17&lt;=0,0,Assumptions!$B$5/12)</f>
        <v>5</v>
      </c>
      <c r="K17">
        <f>IF(B17&lt;=0,0,Assumptions!$B$6)</f>
        <v>2</v>
      </c>
      <c r="L17" s="8">
        <f t="shared" si="0"/>
        <v>77.619864812016985</v>
      </c>
      <c r="M17" s="12">
        <f>(1+Assumptions!$B$4)^(1/12)-1</f>
        <v>6.4340301100034303E-3</v>
      </c>
      <c r="N17" s="11">
        <f t="shared" si="6"/>
        <v>70.049957267908141</v>
      </c>
    </row>
    <row r="18" spans="1:14" x14ac:dyDescent="0.3">
      <c r="A18">
        <v>17</v>
      </c>
      <c r="B18" s="8">
        <f t="shared" si="1"/>
        <v>382763.95521889691</v>
      </c>
      <c r="C18" s="10">
        <f t="shared" si="2"/>
        <v>2912.6828730697416</v>
      </c>
      <c r="D18">
        <f>IF(B18&lt;=0,0,B18*(Loans!$E$2/100)/12)</f>
        <v>2054.1665596747466</v>
      </c>
      <c r="E18" s="10">
        <f t="shared" si="3"/>
        <v>858.516313394995</v>
      </c>
      <c r="F18" s="10">
        <f t="shared" si="4"/>
        <v>381905.43890550191</v>
      </c>
      <c r="G18" s="10">
        <f>IF(F18&lt;=0,0,MIN(F18,F18*Assumptions!$E$2))</f>
        <v>3338.4687683945949</v>
      </c>
      <c r="H18" s="10">
        <f t="shared" si="5"/>
        <v>378566.9701371073</v>
      </c>
      <c r="I18" s="8">
        <f>IF(B18&lt;=0,0,B18*Loans!$O$2/12)</f>
        <v>79.742490670603516</v>
      </c>
      <c r="J18">
        <f>IF(B18&lt;=0,0,Assumptions!$B$5/12)</f>
        <v>5</v>
      </c>
      <c r="K18">
        <f>IF(B18&lt;=0,0,Assumptions!$B$6)</f>
        <v>2</v>
      </c>
      <c r="L18" s="8">
        <f t="shared" si="0"/>
        <v>76.742490670603516</v>
      </c>
      <c r="M18" s="12">
        <f>(1+Assumptions!$B$4)^(1/12)-1</f>
        <v>6.4340301100034303E-3</v>
      </c>
      <c r="N18" s="11">
        <f t="shared" si="6"/>
        <v>68.81538909584674</v>
      </c>
    </row>
    <row r="19" spans="1:14" x14ac:dyDescent="0.3">
      <c r="A19">
        <v>18</v>
      </c>
      <c r="B19" s="8">
        <f t="shared" si="1"/>
        <v>378566.9701371073</v>
      </c>
      <c r="C19" s="10">
        <f t="shared" si="2"/>
        <v>2912.6828730697416</v>
      </c>
      <c r="D19">
        <f>IF(B19&lt;=0,0,B19*(Loans!$E$2/100)/12)</f>
        <v>2031.6427397358093</v>
      </c>
      <c r="E19" s="10">
        <f t="shared" si="3"/>
        <v>881.04013333393232</v>
      </c>
      <c r="F19" s="10">
        <f t="shared" si="4"/>
        <v>377685.93000377336</v>
      </c>
      <c r="G19" s="10">
        <f>IF(F19&lt;=0,0,MIN(F19,F19*Assumptions!$E$2))</f>
        <v>3301.5834631558041</v>
      </c>
      <c r="H19" s="10">
        <f t="shared" si="5"/>
        <v>374384.34654061758</v>
      </c>
      <c r="I19" s="8">
        <f>IF(B19&lt;=0,0,B19*Loans!$O$2/12)</f>
        <v>78.868118778564025</v>
      </c>
      <c r="J19">
        <f>IF(B19&lt;=0,0,Assumptions!$B$5/12)</f>
        <v>5</v>
      </c>
      <c r="K19">
        <f>IF(B19&lt;=0,0,Assumptions!$B$6)</f>
        <v>2</v>
      </c>
      <c r="L19" s="8">
        <f t="shared" si="0"/>
        <v>75.868118778564025</v>
      </c>
      <c r="M19" s="12">
        <f>(1+Assumptions!$B$4)^(1/12)-1</f>
        <v>6.4340301100034303E-3</v>
      </c>
      <c r="N19" s="11">
        <f t="shared" si="6"/>
        <v>67.596417900793895</v>
      </c>
    </row>
    <row r="20" spans="1:14" x14ac:dyDescent="0.3">
      <c r="A20">
        <v>19</v>
      </c>
      <c r="B20" s="8">
        <f t="shared" si="1"/>
        <v>374384.34654061758</v>
      </c>
      <c r="C20" s="10">
        <f t="shared" si="2"/>
        <v>2912.6828730697416</v>
      </c>
      <c r="D20">
        <f>IF(B20&lt;=0,0,B20*(Loans!$E$2/100)/12)</f>
        <v>2009.1959931013143</v>
      </c>
      <c r="E20" s="10">
        <f t="shared" si="3"/>
        <v>903.48687996842727</v>
      </c>
      <c r="F20" s="10">
        <f t="shared" si="4"/>
        <v>373480.85966064915</v>
      </c>
      <c r="G20" s="10">
        <f>IF(F20&lt;=0,0,MIN(F20,F20*Assumptions!$E$2))</f>
        <v>3264.8243741790793</v>
      </c>
      <c r="H20" s="10">
        <f t="shared" si="5"/>
        <v>370216.03528647008</v>
      </c>
      <c r="I20" s="8">
        <f>IF(B20&lt;=0,0,B20*Loans!$O$2/12)</f>
        <v>77.996738862628661</v>
      </c>
      <c r="J20">
        <f>IF(B20&lt;=0,0,Assumptions!$B$5/12)</f>
        <v>5</v>
      </c>
      <c r="K20">
        <f>IF(B20&lt;=0,0,Assumptions!$B$6)</f>
        <v>2</v>
      </c>
      <c r="L20" s="8">
        <f t="shared" si="0"/>
        <v>74.996738862628661</v>
      </c>
      <c r="M20" s="12">
        <f>(1+Assumptions!$B$4)^(1/12)-1</f>
        <v>6.4340301100034303E-3</v>
      </c>
      <c r="N20" s="11">
        <f t="shared" si="6"/>
        <v>66.39286852353797</v>
      </c>
    </row>
    <row r="21" spans="1:14" x14ac:dyDescent="0.3">
      <c r="A21">
        <v>20</v>
      </c>
      <c r="B21" s="8">
        <f t="shared" si="1"/>
        <v>370216.03528647008</v>
      </c>
      <c r="C21" s="10">
        <f t="shared" si="2"/>
        <v>2912.6828730697416</v>
      </c>
      <c r="D21">
        <f>IF(B21&lt;=0,0,B21*(Loans!$E$2/100)/12)</f>
        <v>1986.8260560373894</v>
      </c>
      <c r="E21" s="10">
        <f t="shared" si="3"/>
        <v>925.85681703235218</v>
      </c>
      <c r="F21" s="10">
        <f t="shared" si="4"/>
        <v>369290.17846943776</v>
      </c>
      <c r="G21" s="10">
        <f>IF(F21&lt;=0,0,MIN(F21,F21*Assumptions!$E$2))</f>
        <v>3228.1910695703446</v>
      </c>
      <c r="H21" s="10">
        <f t="shared" si="5"/>
        <v>366061.98739986739</v>
      </c>
      <c r="I21" s="8">
        <f>IF(B21&lt;=0,0,B21*Loans!$O$2/12)</f>
        <v>77.128340684681277</v>
      </c>
      <c r="J21">
        <f>IF(B21&lt;=0,0,Assumptions!$B$5/12)</f>
        <v>5</v>
      </c>
      <c r="K21">
        <f>IF(B21&lt;=0,0,Assumptions!$B$6)</f>
        <v>2</v>
      </c>
      <c r="L21" s="8">
        <f t="shared" si="0"/>
        <v>74.128340684681277</v>
      </c>
      <c r="M21" s="12">
        <f>(1+Assumptions!$B$4)^(1/12)-1</f>
        <v>6.4340301100034303E-3</v>
      </c>
      <c r="N21" s="11">
        <f t="shared" si="6"/>
        <v>65.204567663508541</v>
      </c>
    </row>
    <row r="22" spans="1:14" x14ac:dyDescent="0.3">
      <c r="A22">
        <v>21</v>
      </c>
      <c r="B22" s="8">
        <f t="shared" si="1"/>
        <v>366061.98739986739</v>
      </c>
      <c r="C22" s="10">
        <f t="shared" si="2"/>
        <v>2912.6828730697416</v>
      </c>
      <c r="D22">
        <f>IF(B22&lt;=0,0,B22*(Loans!$E$2/100)/12)</f>
        <v>1964.5326657126216</v>
      </c>
      <c r="E22" s="10">
        <f t="shared" si="3"/>
        <v>948.15020735712005</v>
      </c>
      <c r="F22" s="10">
        <f t="shared" si="4"/>
        <v>365113.83719251025</v>
      </c>
      <c r="G22" s="10">
        <f>IF(F22&lt;=0,0,MIN(F22,F22*Assumptions!$E$2))</f>
        <v>3191.6831189134027</v>
      </c>
      <c r="H22" s="10">
        <f t="shared" si="5"/>
        <v>361922.15407359687</v>
      </c>
      <c r="I22" s="8">
        <f>IF(B22&lt;=0,0,B22*Loans!$O$2/12)</f>
        <v>76.262914041639036</v>
      </c>
      <c r="J22">
        <f>IF(B22&lt;=0,0,Assumptions!$B$5/12)</f>
        <v>5</v>
      </c>
      <c r="K22">
        <f>IF(B22&lt;=0,0,Assumptions!$B$6)</f>
        <v>2</v>
      </c>
      <c r="L22" s="8">
        <f t="shared" si="0"/>
        <v>73.262914041639036</v>
      </c>
      <c r="M22" s="12">
        <f>(1+Assumptions!$B$4)^(1/12)-1</f>
        <v>6.4340301100034303E-3</v>
      </c>
      <c r="N22" s="11">
        <f t="shared" si="6"/>
        <v>64.031343859658577</v>
      </c>
    </row>
    <row r="23" spans="1:14" x14ac:dyDescent="0.3">
      <c r="A23">
        <v>22</v>
      </c>
      <c r="B23" s="8">
        <f t="shared" si="1"/>
        <v>361922.15407359687</v>
      </c>
      <c r="C23" s="10">
        <f t="shared" si="2"/>
        <v>2912.6828730697416</v>
      </c>
      <c r="D23">
        <f>IF(B23&lt;=0,0,B23*(Loans!$E$2/100)/12)</f>
        <v>1942.31556019497</v>
      </c>
      <c r="E23" s="10">
        <f t="shared" si="3"/>
        <v>970.36731287477164</v>
      </c>
      <c r="F23" s="10">
        <f t="shared" si="4"/>
        <v>360951.78676072211</v>
      </c>
      <c r="G23" s="10">
        <f>IF(F23&lt;=0,0,MIN(F23,F23*Assumptions!$E$2))</f>
        <v>3155.3000932648833</v>
      </c>
      <c r="H23" s="10">
        <f t="shared" si="5"/>
        <v>357796.48666745721</v>
      </c>
      <c r="I23" s="8">
        <f>IF(B23&lt;=0,0,B23*Loans!$O$2/12)</f>
        <v>75.400448765332683</v>
      </c>
      <c r="J23">
        <f>IF(B23&lt;=0,0,Assumptions!$B$5/12)</f>
        <v>5</v>
      </c>
      <c r="K23">
        <f>IF(B23&lt;=0,0,Assumptions!$B$6)</f>
        <v>2</v>
      </c>
      <c r="L23" s="8">
        <f t="shared" si="0"/>
        <v>72.400448765332683</v>
      </c>
      <c r="M23" s="12">
        <f>(1+Assumptions!$B$4)^(1/12)-1</f>
        <v>6.4340301100034303E-3</v>
      </c>
      <c r="N23" s="11">
        <f t="shared" si="6"/>
        <v>62.873027471539956</v>
      </c>
    </row>
    <row r="24" spans="1:14" x14ac:dyDescent="0.3">
      <c r="A24">
        <v>23</v>
      </c>
      <c r="B24" s="8">
        <f t="shared" si="1"/>
        <v>357796.48666745721</v>
      </c>
      <c r="C24" s="10">
        <f t="shared" si="2"/>
        <v>2912.6828730697416</v>
      </c>
      <c r="D24">
        <f>IF(B24&lt;=0,0,B24*(Loans!$E$2/100)/12)</f>
        <v>1920.1744784486871</v>
      </c>
      <c r="E24" s="10">
        <f t="shared" si="3"/>
        <v>992.50839462105455</v>
      </c>
      <c r="F24" s="10">
        <f t="shared" si="4"/>
        <v>356803.97827283613</v>
      </c>
      <c r="G24" s="10">
        <f>IF(F24&lt;=0,0,MIN(F24,F24*Assumptions!$E$2))</f>
        <v>3119.0415651491953</v>
      </c>
      <c r="H24" s="10">
        <f t="shared" si="5"/>
        <v>353684.93670768692</v>
      </c>
      <c r="I24" s="8">
        <f>IF(B24&lt;=0,0,B24*Loans!$O$2/12)</f>
        <v>74.540934722386922</v>
      </c>
      <c r="J24">
        <f>IF(B24&lt;=0,0,Assumptions!$B$5/12)</f>
        <v>5</v>
      </c>
      <c r="K24">
        <f>IF(B24&lt;=0,0,Assumptions!$B$6)</f>
        <v>2</v>
      </c>
      <c r="L24" s="8">
        <f t="shared" si="0"/>
        <v>71.540934722386922</v>
      </c>
      <c r="M24" s="12">
        <f>(1+Assumptions!$B$4)^(1/12)-1</f>
        <v>6.4340301100034303E-3</v>
      </c>
      <c r="N24" s="11">
        <f t="shared" si="6"/>
        <v>61.729450660569753</v>
      </c>
    </row>
    <row r="25" spans="1:14" x14ac:dyDescent="0.3">
      <c r="A25">
        <v>24</v>
      </c>
      <c r="B25" s="8">
        <f t="shared" si="1"/>
        <v>353684.93670768692</v>
      </c>
      <c r="C25" s="10">
        <f t="shared" si="2"/>
        <v>2912.6828730697416</v>
      </c>
      <c r="D25">
        <f>IF(B25&lt;=0,0,B25*(Loans!$E$2/100)/12)</f>
        <v>1898.1091603312532</v>
      </c>
      <c r="E25" s="10">
        <f t="shared" si="3"/>
        <v>1014.5737127384884</v>
      </c>
      <c r="F25" s="10">
        <f t="shared" si="4"/>
        <v>352670.36299494846</v>
      </c>
      <c r="G25" s="10">
        <f>IF(F25&lt;=0,0,MIN(F25,F25*Assumptions!$E$2))</f>
        <v>3082.9071085535106</v>
      </c>
      <c r="H25" s="10">
        <f t="shared" si="5"/>
        <v>349587.45588639495</v>
      </c>
      <c r="I25" s="8">
        <f>IF(B25&lt;=0,0,B25*Loans!$O$2/12)</f>
        <v>73.68436181410145</v>
      </c>
      <c r="J25">
        <f>IF(B25&lt;=0,0,Assumptions!$B$5/12)</f>
        <v>5</v>
      </c>
      <c r="K25">
        <f>IF(B25&lt;=0,0,Assumptions!$B$6)</f>
        <v>2</v>
      </c>
      <c r="L25" s="8">
        <f t="shared" si="0"/>
        <v>70.68436181410145</v>
      </c>
      <c r="M25" s="12">
        <f>(1+Assumptions!$B$4)^(1/12)-1</f>
        <v>6.4340301100034303E-3</v>
      </c>
      <c r="N25" s="11">
        <f t="shared" si="6"/>
        <v>60.600447371486169</v>
      </c>
    </row>
    <row r="26" spans="1:14" x14ac:dyDescent="0.3">
      <c r="A26">
        <v>25</v>
      </c>
      <c r="B26" s="8">
        <f t="shared" si="1"/>
        <v>349587.45588639495</v>
      </c>
      <c r="C26" s="10">
        <f t="shared" si="2"/>
        <v>2912.6828730697416</v>
      </c>
      <c r="D26">
        <f>IF(B26&lt;=0,0,B26*(Loans!$E$2/100)/12)</f>
        <v>1876.1193465903195</v>
      </c>
      <c r="E26" s="10">
        <f t="shared" si="3"/>
        <v>1036.5635264794221</v>
      </c>
      <c r="F26" s="10">
        <f t="shared" si="4"/>
        <v>348550.89235991554</v>
      </c>
      <c r="G26" s="10">
        <f>IF(F26&lt;=0,0,MIN(F26,F26*Assumptions!$E$2))</f>
        <v>3046.8962989227552</v>
      </c>
      <c r="H26" s="10">
        <f t="shared" si="5"/>
        <v>345503.99606099277</v>
      </c>
      <c r="I26" s="8">
        <f>IF(B26&lt;=0,0,B26*Loans!$O$2/12)</f>
        <v>72.830719976332276</v>
      </c>
      <c r="J26">
        <f>IF(B26&lt;=0,0,Assumptions!$B$5/12)</f>
        <v>5</v>
      </c>
      <c r="K26">
        <f>IF(B26&lt;=0,0,Assumptions!$B$6)</f>
        <v>2</v>
      </c>
      <c r="L26" s="8">
        <f t="shared" si="0"/>
        <v>69.830719976332276</v>
      </c>
      <c r="M26" s="12">
        <f>(1+Assumptions!$B$4)^(1/12)-1</f>
        <v>6.4340301100034303E-3</v>
      </c>
      <c r="N26" s="11">
        <f t="shared" si="6"/>
        <v>59.48585331399142</v>
      </c>
    </row>
    <row r="27" spans="1:14" x14ac:dyDescent="0.3">
      <c r="A27">
        <v>26</v>
      </c>
      <c r="B27" s="8">
        <f t="shared" si="1"/>
        <v>345503.99606099277</v>
      </c>
      <c r="C27" s="10">
        <f t="shared" si="2"/>
        <v>2912.6828730697416</v>
      </c>
      <c r="D27">
        <f>IF(B27&lt;=0,0,B27*(Loans!$E$2/100)/12)</f>
        <v>1854.2047788606612</v>
      </c>
      <c r="E27" s="10">
        <f t="shared" si="3"/>
        <v>1058.4780942090804</v>
      </c>
      <c r="F27" s="10">
        <f t="shared" si="4"/>
        <v>344445.51796678366</v>
      </c>
      <c r="G27" s="10">
        <f>IF(F27&lt;=0,0,MIN(F27,F27*Assumptions!$E$2))</f>
        <v>3011.0087131546225</v>
      </c>
      <c r="H27" s="10">
        <f t="shared" si="5"/>
        <v>341434.50925362902</v>
      </c>
      <c r="I27" s="8">
        <f>IF(B27&lt;=0,0,B27*Loans!$O$2/12)</f>
        <v>71.979999179373493</v>
      </c>
      <c r="J27">
        <f>IF(B27&lt;=0,0,Assumptions!$B$5/12)</f>
        <v>5</v>
      </c>
      <c r="K27">
        <f>IF(B27&lt;=0,0,Assumptions!$B$6)</f>
        <v>2</v>
      </c>
      <c r="L27" s="8">
        <f t="shared" si="0"/>
        <v>68.979999179373493</v>
      </c>
      <c r="M27" s="12">
        <f>(1+Assumptions!$B$4)^(1/12)-1</f>
        <v>6.4340301100034303E-3</v>
      </c>
      <c r="N27" s="11">
        <f t="shared" si="6"/>
        <v>58.385505944580466</v>
      </c>
    </row>
    <row r="28" spans="1:14" x14ac:dyDescent="0.3">
      <c r="A28">
        <v>27</v>
      </c>
      <c r="B28" s="8">
        <f t="shared" si="1"/>
        <v>341434.50925362902</v>
      </c>
      <c r="C28" s="10">
        <f t="shared" si="2"/>
        <v>2912.6828730697416</v>
      </c>
      <c r="D28">
        <f>IF(B28&lt;=0,0,B28*(Loans!$E$2/100)/12)</f>
        <v>1832.3651996611425</v>
      </c>
      <c r="E28" s="10">
        <f t="shared" si="3"/>
        <v>1080.3176734085991</v>
      </c>
      <c r="F28" s="10">
        <f t="shared" si="4"/>
        <v>340354.19158022042</v>
      </c>
      <c r="G28" s="10">
        <f>IF(F28&lt;=0,0,MIN(F28,F28*Assumptions!$E$2))</f>
        <v>2975.2439295946015</v>
      </c>
      <c r="H28" s="10">
        <f t="shared" si="5"/>
        <v>337378.94765062584</v>
      </c>
      <c r="I28" s="8">
        <f>IF(B28&lt;=0,0,B28*Loans!$O$2/12)</f>
        <v>71.132189427839378</v>
      </c>
      <c r="J28">
        <f>IF(B28&lt;=0,0,Assumptions!$B$5/12)</f>
        <v>5</v>
      </c>
      <c r="K28">
        <f>IF(B28&lt;=0,0,Assumptions!$B$6)</f>
        <v>2</v>
      </c>
      <c r="L28" s="8">
        <f t="shared" si="0"/>
        <v>68.132189427839378</v>
      </c>
      <c r="M28" s="12">
        <f>(1+Assumptions!$B$4)^(1/12)-1</f>
        <v>6.4340301100034303E-3</v>
      </c>
      <c r="N28" s="11">
        <f t="shared" si="6"/>
        <v>57.299244448553004</v>
      </c>
    </row>
    <row r="29" spans="1:14" x14ac:dyDescent="0.3">
      <c r="A29">
        <v>28</v>
      </c>
      <c r="B29" s="8">
        <f t="shared" si="1"/>
        <v>337378.94765062584</v>
      </c>
      <c r="C29" s="10">
        <f t="shared" si="2"/>
        <v>2912.6828730697416</v>
      </c>
      <c r="D29">
        <f>IF(B29&lt;=0,0,B29*(Loans!$E$2/100)/12)</f>
        <v>1810.6003523916918</v>
      </c>
      <c r="E29" s="10">
        <f t="shared" si="3"/>
        <v>1102.0825206780498</v>
      </c>
      <c r="F29" s="10">
        <f t="shared" si="4"/>
        <v>336276.86512994778</v>
      </c>
      <c r="G29" s="10">
        <f>IF(F29&lt;=0,0,MIN(F29,F29*Assumptions!$E$2))</f>
        <v>2939.6015280310235</v>
      </c>
      <c r="H29" s="10">
        <f t="shared" si="5"/>
        <v>333337.26360191678</v>
      </c>
      <c r="I29" s="8">
        <f>IF(B29&lt;=0,0,B29*Loans!$O$2/12)</f>
        <v>70.287280760547048</v>
      </c>
      <c r="J29">
        <f>IF(B29&lt;=0,0,Assumptions!$B$5/12)</f>
        <v>5</v>
      </c>
      <c r="K29">
        <f>IF(B29&lt;=0,0,Assumptions!$B$6)</f>
        <v>2</v>
      </c>
      <c r="L29" s="8">
        <f t="shared" si="0"/>
        <v>67.287280760547048</v>
      </c>
      <c r="M29" s="12">
        <f>(1+Assumptions!$B$4)^(1/12)-1</f>
        <v>6.4340301100034303E-3</v>
      </c>
      <c r="N29" s="11">
        <f t="shared" si="6"/>
        <v>56.226909722207637</v>
      </c>
    </row>
    <row r="30" spans="1:14" x14ac:dyDescent="0.3">
      <c r="A30">
        <v>29</v>
      </c>
      <c r="B30" s="8">
        <f t="shared" si="1"/>
        <v>333337.26360191678</v>
      </c>
      <c r="C30" s="10">
        <f t="shared" si="2"/>
        <v>2912.6828730697416</v>
      </c>
      <c r="D30">
        <f>IF(B30&lt;=0,0,B30*(Loans!$E$2/100)/12)</f>
        <v>1788.9099813302867</v>
      </c>
      <c r="E30" s="10">
        <f t="shared" si="3"/>
        <v>1123.772891739455</v>
      </c>
      <c r="F30" s="10">
        <f t="shared" si="4"/>
        <v>332213.49071017734</v>
      </c>
      <c r="G30" s="10">
        <f>IF(F30&lt;=0,0,MIN(F30,F30*Assumptions!$E$2))</f>
        <v>2904.0810896901239</v>
      </c>
      <c r="H30" s="10">
        <f t="shared" si="5"/>
        <v>329309.40962048725</v>
      </c>
      <c r="I30" s="8">
        <f>IF(B30&lt;=0,0,B30*Loans!$O$2/12)</f>
        <v>69.445263250399336</v>
      </c>
      <c r="J30">
        <f>IF(B30&lt;=0,0,Assumptions!$B$5/12)</f>
        <v>5</v>
      </c>
      <c r="K30">
        <f>IF(B30&lt;=0,0,Assumptions!$B$6)</f>
        <v>2</v>
      </c>
      <c r="L30" s="8">
        <f t="shared" si="0"/>
        <v>66.445263250399336</v>
      </c>
      <c r="M30" s="12">
        <f>(1+Assumptions!$B$4)^(1/12)-1</f>
        <v>6.4340301100034303E-3</v>
      </c>
      <c r="N30" s="11">
        <f t="shared" si="6"/>
        <v>55.168344355215588</v>
      </c>
    </row>
    <row r="31" spans="1:14" x14ac:dyDescent="0.3">
      <c r="A31">
        <v>30</v>
      </c>
      <c r="B31" s="8">
        <f t="shared" si="1"/>
        <v>329309.40962048725</v>
      </c>
      <c r="C31" s="10">
        <f t="shared" si="2"/>
        <v>2912.6828730697416</v>
      </c>
      <c r="D31">
        <f>IF(B31&lt;=0,0,B31*(Loans!$E$2/100)/12)</f>
        <v>1767.293831629948</v>
      </c>
      <c r="E31" s="10">
        <f t="shared" si="3"/>
        <v>1145.3890414397936</v>
      </c>
      <c r="F31" s="10">
        <f t="shared" si="4"/>
        <v>328164.02057904744</v>
      </c>
      <c r="G31" s="10">
        <f>IF(F31&lt;=0,0,MIN(F31,F31*Assumptions!$E$2))</f>
        <v>2868.6821972311213</v>
      </c>
      <c r="H31" s="10">
        <f t="shared" si="5"/>
        <v>325295.33838181634</v>
      </c>
      <c r="I31" s="8">
        <f>IF(B31&lt;=0,0,B31*Loans!$O$2/12)</f>
        <v>68.606127004268174</v>
      </c>
      <c r="J31">
        <f>IF(B31&lt;=0,0,Assumptions!$B$5/12)</f>
        <v>5</v>
      </c>
      <c r="K31">
        <f>IF(B31&lt;=0,0,Assumptions!$B$6)</f>
        <v>2</v>
      </c>
      <c r="L31" s="8">
        <f t="shared" si="0"/>
        <v>65.606127004268174</v>
      </c>
      <c r="M31" s="12">
        <f>(1+Assumptions!$B$4)^(1/12)-1</f>
        <v>6.4340301100034303E-3</v>
      </c>
      <c r="N31" s="11">
        <f t="shared" si="6"/>
        <v>54.123392613173031</v>
      </c>
    </row>
    <row r="32" spans="1:14" x14ac:dyDescent="0.3">
      <c r="A32">
        <v>31</v>
      </c>
      <c r="B32" s="8">
        <f t="shared" si="1"/>
        <v>325295.33838181634</v>
      </c>
      <c r="C32" s="10">
        <f t="shared" si="2"/>
        <v>2912.6828730697416</v>
      </c>
      <c r="D32">
        <f>IF(B32&lt;=0,0,B32*(Loans!$E$2/100)/12)</f>
        <v>1745.7516493157475</v>
      </c>
      <c r="E32" s="10">
        <f t="shared" si="3"/>
        <v>1166.9312237539941</v>
      </c>
      <c r="F32" s="10">
        <f t="shared" si="4"/>
        <v>324128.40715806233</v>
      </c>
      <c r="G32" s="10">
        <f>IF(F32&lt;=0,0,MIN(F32,F32*Assumptions!$E$2))</f>
        <v>2833.4044347413169</v>
      </c>
      <c r="H32" s="10">
        <f t="shared" si="5"/>
        <v>321295.00272332103</v>
      </c>
      <c r="I32" s="8">
        <f>IF(B32&lt;=0,0,B32*Loans!$O$2/12)</f>
        <v>67.769862162878397</v>
      </c>
      <c r="J32">
        <f>IF(B32&lt;=0,0,Assumptions!$B$5/12)</f>
        <v>5</v>
      </c>
      <c r="K32">
        <f>IF(B32&lt;=0,0,Assumptions!$B$6)</f>
        <v>2</v>
      </c>
      <c r="L32" s="8">
        <f t="shared" si="0"/>
        <v>64.769862162878397</v>
      </c>
      <c r="M32" s="12">
        <f>(1+Assumptions!$B$4)^(1/12)-1</f>
        <v>6.4340301100034303E-3</v>
      </c>
      <c r="N32" s="11">
        <f t="shared" si="6"/>
        <v>53.091900420329445</v>
      </c>
    </row>
    <row r="33" spans="1:14" x14ac:dyDescent="0.3">
      <c r="A33">
        <v>32</v>
      </c>
      <c r="B33" s="8">
        <f t="shared" si="1"/>
        <v>321295.00272332103</v>
      </c>
      <c r="C33" s="10">
        <f t="shared" si="2"/>
        <v>2912.6828730697416</v>
      </c>
      <c r="D33">
        <f>IF(B33&lt;=0,0,B33*(Loans!$E$2/100)/12)</f>
        <v>1724.2831812818229</v>
      </c>
      <c r="E33" s="10">
        <f t="shared" si="3"/>
        <v>1188.3996917879188</v>
      </c>
      <c r="F33" s="10">
        <f t="shared" si="4"/>
        <v>320106.60303153313</v>
      </c>
      <c r="G33" s="10">
        <f>IF(F33&lt;=0,0,MIN(F33,F33*Assumptions!$E$2))</f>
        <v>2798.2473877312045</v>
      </c>
      <c r="H33" s="10">
        <f t="shared" si="5"/>
        <v>317308.35564380191</v>
      </c>
      <c r="I33" s="8">
        <f>IF(B33&lt;=0,0,B33*Loans!$O$2/12)</f>
        <v>66.936458900691875</v>
      </c>
      <c r="J33">
        <f>IF(B33&lt;=0,0,Assumptions!$B$5/12)</f>
        <v>5</v>
      </c>
      <c r="K33">
        <f>IF(B33&lt;=0,0,Assumptions!$B$6)</f>
        <v>2</v>
      </c>
      <c r="L33" s="8">
        <f t="shared" si="0"/>
        <v>63.936458900691875</v>
      </c>
      <c r="M33" s="12">
        <f>(1+Assumptions!$B$4)^(1/12)-1</f>
        <v>6.4340301100034303E-3</v>
      </c>
      <c r="N33" s="11">
        <f t="shared" si="6"/>
        <v>52.073715342490836</v>
      </c>
    </row>
    <row r="34" spans="1:14" x14ac:dyDescent="0.3">
      <c r="A34">
        <v>33</v>
      </c>
      <c r="B34" s="8">
        <f t="shared" si="1"/>
        <v>317308.35564380191</v>
      </c>
      <c r="C34" s="10">
        <f t="shared" si="2"/>
        <v>2912.6828730697416</v>
      </c>
      <c r="D34">
        <f>IF(B34&lt;=0,0,B34*(Loans!$E$2/100)/12)</f>
        <v>1702.8881752884035</v>
      </c>
      <c r="E34" s="10">
        <f t="shared" si="3"/>
        <v>1209.7946977813381</v>
      </c>
      <c r="F34" s="10">
        <f t="shared" si="4"/>
        <v>316098.56094602059</v>
      </c>
      <c r="G34" s="10">
        <f>IF(F34&lt;=0,0,MIN(F34,F34*Assumptions!$E$2))</f>
        <v>2763.2106431296029</v>
      </c>
      <c r="H34" s="10">
        <f t="shared" si="5"/>
        <v>313335.35030289099</v>
      </c>
      <c r="I34" s="8">
        <f>IF(B34&lt;=0,0,B34*Loans!$O$2/12)</f>
        <v>66.105907425792068</v>
      </c>
      <c r="J34">
        <f>IF(B34&lt;=0,0,Assumptions!$B$5/12)</f>
        <v>5</v>
      </c>
      <c r="K34">
        <f>IF(B34&lt;=0,0,Assumptions!$B$6)</f>
        <v>2</v>
      </c>
      <c r="L34" s="8">
        <f t="shared" si="0"/>
        <v>63.105907425792068</v>
      </c>
      <c r="M34" s="12">
        <f>(1+Assumptions!$B$4)^(1/12)-1</f>
        <v>6.4340301100034303E-3</v>
      </c>
      <c r="N34" s="11">
        <f t="shared" si="6"/>
        <v>51.068686570095714</v>
      </c>
    </row>
    <row r="35" spans="1:14" x14ac:dyDescent="0.3">
      <c r="A35">
        <v>34</v>
      </c>
      <c r="B35" s="8">
        <f t="shared" si="1"/>
        <v>313335.35030289099</v>
      </c>
      <c r="C35" s="10">
        <f t="shared" si="2"/>
        <v>2912.6828730697416</v>
      </c>
      <c r="D35">
        <f>IF(B35&lt;=0,0,B35*(Loans!$E$2/100)/12)</f>
        <v>1681.5663799588483</v>
      </c>
      <c r="E35" s="10">
        <f t="shared" si="3"/>
        <v>1231.1164931108933</v>
      </c>
      <c r="F35" s="10">
        <f t="shared" si="4"/>
        <v>312104.2338097801</v>
      </c>
      <c r="G35" s="10">
        <f>IF(F35&lt;=0,0,MIN(F35,F35*Assumptions!$E$2))</f>
        <v>2728.2937892788004</v>
      </c>
      <c r="H35" s="10">
        <f t="shared" si="5"/>
        <v>309375.94002050132</v>
      </c>
      <c r="I35" s="8">
        <f>IF(B35&lt;=0,0,B35*Loans!$O$2/12)</f>
        <v>65.278197979768962</v>
      </c>
      <c r="J35">
        <f>IF(B35&lt;=0,0,Assumptions!$B$5/12)</f>
        <v>5</v>
      </c>
      <c r="K35">
        <f>IF(B35&lt;=0,0,Assumptions!$B$6)</f>
        <v>2</v>
      </c>
      <c r="L35" s="8">
        <f t="shared" si="0"/>
        <v>62.278197979768962</v>
      </c>
      <c r="M35" s="12">
        <f>(1+Assumptions!$B$4)^(1/12)-1</f>
        <v>6.4340301100034303E-3</v>
      </c>
      <c r="N35" s="11">
        <f t="shared" si="6"/>
        <v>50.076664901462294</v>
      </c>
    </row>
    <row r="36" spans="1:14" x14ac:dyDescent="0.3">
      <c r="A36">
        <v>35</v>
      </c>
      <c r="B36" s="8">
        <f t="shared" si="1"/>
        <v>309375.94002050132</v>
      </c>
      <c r="C36" s="10">
        <f t="shared" si="2"/>
        <v>2912.6828730697416</v>
      </c>
      <c r="D36">
        <f>IF(B36&lt;=0,0,B36*(Loans!$E$2/100)/12)</f>
        <v>1660.3175447766905</v>
      </c>
      <c r="E36" s="10">
        <f t="shared" si="3"/>
        <v>1252.3653282930511</v>
      </c>
      <c r="F36" s="10">
        <f t="shared" si="4"/>
        <v>308123.57469220826</v>
      </c>
      <c r="G36" s="10">
        <f>IF(F36&lt;=0,0,MIN(F36,F36*Assumptions!$E$2))</f>
        <v>2693.496415929721</v>
      </c>
      <c r="H36" s="10">
        <f t="shared" si="5"/>
        <v>305430.07827627857</v>
      </c>
      <c r="I36" s="8">
        <f>IF(B36&lt;=0,0,B36*Loans!$O$2/12)</f>
        <v>64.453320837604437</v>
      </c>
      <c r="J36">
        <f>IF(B36&lt;=0,0,Assumptions!$B$5/12)</f>
        <v>5</v>
      </c>
      <c r="K36">
        <f>IF(B36&lt;=0,0,Assumptions!$B$6)</f>
        <v>2</v>
      </c>
      <c r="L36" s="8">
        <f t="shared" si="0"/>
        <v>61.453320837604437</v>
      </c>
      <c r="M36" s="12">
        <f>(1+Assumptions!$B$4)^(1/12)-1</f>
        <v>6.4340301100034303E-3</v>
      </c>
      <c r="N36" s="11">
        <f t="shared" si="6"/>
        <v>49.097502726205121</v>
      </c>
    </row>
    <row r="37" spans="1:14" x14ac:dyDescent="0.3">
      <c r="A37">
        <v>36</v>
      </c>
      <c r="B37" s="8">
        <f t="shared" si="1"/>
        <v>305430.07827627857</v>
      </c>
      <c r="C37" s="10">
        <f t="shared" si="2"/>
        <v>2912.6828730697416</v>
      </c>
      <c r="D37">
        <f>IF(B37&lt;=0,0,B37*(Loans!$E$2/100)/12)</f>
        <v>1639.1414200826948</v>
      </c>
      <c r="E37" s="10">
        <f t="shared" si="3"/>
        <v>1273.5414529870468</v>
      </c>
      <c r="F37" s="10">
        <f t="shared" si="4"/>
        <v>304156.53682329151</v>
      </c>
      <c r="G37" s="10">
        <f>IF(F37&lt;=0,0,MIN(F37,F37*Assumptions!$E$2))</f>
        <v>2658.8181142371018</v>
      </c>
      <c r="H37" s="10">
        <f t="shared" si="5"/>
        <v>301497.7187090544</v>
      </c>
      <c r="I37" s="8">
        <f>IF(B37&lt;=0,0,B37*Loans!$O$2/12)</f>
        <v>63.631266307558036</v>
      </c>
      <c r="J37">
        <f>IF(B37&lt;=0,0,Assumptions!$B$5/12)</f>
        <v>5</v>
      </c>
      <c r="K37">
        <f>IF(B37&lt;=0,0,Assumptions!$B$6)</f>
        <v>2</v>
      </c>
      <c r="L37" s="8">
        <f t="shared" si="0"/>
        <v>60.631266307558036</v>
      </c>
      <c r="M37" s="12">
        <f>(1+Assumptions!$B$4)^(1/12)-1</f>
        <v>6.4340301100034303E-3</v>
      </c>
      <c r="N37" s="11">
        <f t="shared" si="6"/>
        <v>48.131054008819525</v>
      </c>
    </row>
    <row r="38" spans="1:14" x14ac:dyDescent="0.3">
      <c r="A38">
        <v>37</v>
      </c>
      <c r="B38" s="8">
        <f t="shared" si="1"/>
        <v>301497.7187090544</v>
      </c>
      <c r="C38" s="10">
        <f t="shared" si="2"/>
        <v>2912.6828730697416</v>
      </c>
      <c r="D38">
        <f>IF(B38&lt;=0,0,B38*(Loans!$E$2/100)/12)</f>
        <v>1618.0377570719254</v>
      </c>
      <c r="E38" s="10">
        <f t="shared" si="3"/>
        <v>1294.6451159978162</v>
      </c>
      <c r="F38" s="10">
        <f t="shared" si="4"/>
        <v>300203.07359305659</v>
      </c>
      <c r="G38" s="10">
        <f>IF(F38&lt;=0,0,MIN(F38,F38*Assumptions!$E$2))</f>
        <v>2624.2584767546896</v>
      </c>
      <c r="H38" s="10">
        <f t="shared" si="5"/>
        <v>297578.81511630188</v>
      </c>
      <c r="I38" s="8">
        <f>IF(B38&lt;=0,0,B38*Loans!$O$2/12)</f>
        <v>62.812024731053008</v>
      </c>
      <c r="J38">
        <f>IF(B38&lt;=0,0,Assumptions!$B$5/12)</f>
        <v>5</v>
      </c>
      <c r="K38">
        <f>IF(B38&lt;=0,0,Assumptions!$B$6)</f>
        <v>2</v>
      </c>
      <c r="L38" s="8">
        <f t="shared" si="0"/>
        <v>59.812024731053015</v>
      </c>
      <c r="M38" s="12">
        <f>(1+Assumptions!$B$4)^(1/12)-1</f>
        <v>6.4340301100034303E-3</v>
      </c>
      <c r="N38" s="11">
        <f t="shared" si="6"/>
        <v>47.177174272431941</v>
      </c>
    </row>
    <row r="39" spans="1:14" x14ac:dyDescent="0.3">
      <c r="A39">
        <v>38</v>
      </c>
      <c r="B39" s="8">
        <f t="shared" si="1"/>
        <v>297578.81511630188</v>
      </c>
      <c r="C39" s="10">
        <f t="shared" si="2"/>
        <v>2912.6828730697416</v>
      </c>
      <c r="D39">
        <f>IF(B39&lt;=0,0,B39*(Loans!$E$2/100)/12)</f>
        <v>1597.0063077908201</v>
      </c>
      <c r="E39" s="10">
        <f t="shared" si="3"/>
        <v>1315.6765652789215</v>
      </c>
      <c r="F39" s="10">
        <f t="shared" si="4"/>
        <v>296263.13855102297</v>
      </c>
      <c r="G39" s="10">
        <f>IF(F39&lt;=0,0,MIN(F39,F39*Assumptions!$E$2))</f>
        <v>2589.8170974304549</v>
      </c>
      <c r="H39" s="10">
        <f t="shared" si="5"/>
        <v>293673.32145359251</v>
      </c>
      <c r="I39" s="8">
        <f>IF(B39&lt;=0,0,B39*Loans!$O$2/12)</f>
        <v>61.995586482562892</v>
      </c>
      <c r="J39">
        <f>IF(B39&lt;=0,0,Assumptions!$B$5/12)</f>
        <v>5</v>
      </c>
      <c r="K39">
        <f>IF(B39&lt;=0,0,Assumptions!$B$6)</f>
        <v>2</v>
      </c>
      <c r="L39" s="8">
        <f t="shared" si="0"/>
        <v>58.995586482562892</v>
      </c>
      <c r="M39" s="12">
        <f>(1+Assumptions!$B$4)^(1/12)-1</f>
        <v>6.4340301100034303E-3</v>
      </c>
      <c r="N39" s="11">
        <f t="shared" si="6"/>
        <v>46.235720582714883</v>
      </c>
    </row>
    <row r="40" spans="1:14" x14ac:dyDescent="0.3">
      <c r="A40">
        <v>39</v>
      </c>
      <c r="B40" s="8">
        <f t="shared" si="1"/>
        <v>293673.32145359251</v>
      </c>
      <c r="C40" s="10">
        <f t="shared" si="2"/>
        <v>2912.6828730697416</v>
      </c>
      <c r="D40">
        <f>IF(B40&lt;=0,0,B40*(Loans!$E$2/100)/12)</f>
        <v>1576.0468251342797</v>
      </c>
      <c r="E40" s="10">
        <f t="shared" si="3"/>
        <v>1336.6360479354619</v>
      </c>
      <c r="F40" s="10">
        <f t="shared" si="4"/>
        <v>292336.68540565704</v>
      </c>
      <c r="G40" s="10">
        <f>IF(F40&lt;=0,0,MIN(F40,F40*Assumptions!$E$2))</f>
        <v>2555.4935716018208</v>
      </c>
      <c r="H40" s="10">
        <f t="shared" si="5"/>
        <v>289781.19183405524</v>
      </c>
      <c r="I40" s="8">
        <f>IF(B40&lt;=0,0,B40*Loans!$O$2/12)</f>
        <v>61.181941969498439</v>
      </c>
      <c r="J40">
        <f>IF(B40&lt;=0,0,Assumptions!$B$5/12)</f>
        <v>5</v>
      </c>
      <c r="K40">
        <f>IF(B40&lt;=0,0,Assumptions!$B$6)</f>
        <v>2</v>
      </c>
      <c r="L40" s="8">
        <f t="shared" si="0"/>
        <v>58.181941969498439</v>
      </c>
      <c r="M40" s="12">
        <f>(1+Assumptions!$B$4)^(1/12)-1</f>
        <v>6.4340301100034303E-3</v>
      </c>
      <c r="N40" s="11">
        <f t="shared" si="6"/>
        <v>45.306551531964608</v>
      </c>
    </row>
    <row r="41" spans="1:14" x14ac:dyDescent="0.3">
      <c r="A41">
        <v>40</v>
      </c>
      <c r="B41" s="8">
        <f t="shared" si="1"/>
        <v>289781.19183405524</v>
      </c>
      <c r="C41" s="10">
        <f t="shared" si="2"/>
        <v>2912.6828730697416</v>
      </c>
      <c r="D41">
        <f>IF(B41&lt;=0,0,B41*(Loans!$E$2/100)/12)</f>
        <v>1555.159062842763</v>
      </c>
      <c r="E41" s="10">
        <f t="shared" si="3"/>
        <v>1357.5238102269786</v>
      </c>
      <c r="F41" s="10">
        <f t="shared" si="4"/>
        <v>288423.66802382824</v>
      </c>
      <c r="G41" s="10">
        <f>IF(F41&lt;=0,0,MIN(F41,F41*Assumptions!$E$2))</f>
        <v>2521.2874959909072</v>
      </c>
      <c r="H41" s="10">
        <f t="shared" si="5"/>
        <v>285902.38052783732</v>
      </c>
      <c r="I41" s="8">
        <f>IF(B41&lt;=0,0,B41*Loans!$O$2/12)</f>
        <v>60.371081632094842</v>
      </c>
      <c r="J41">
        <f>IF(B41&lt;=0,0,Assumptions!$B$5/12)</f>
        <v>5</v>
      </c>
      <c r="K41">
        <f>IF(B41&lt;=0,0,Assumptions!$B$6)</f>
        <v>2</v>
      </c>
      <c r="L41" s="8">
        <f t="shared" si="0"/>
        <v>57.371081632094842</v>
      </c>
      <c r="M41" s="12">
        <f>(1+Assumptions!$B$4)^(1/12)-1</f>
        <v>6.4340301100034303E-3</v>
      </c>
      <c r="N41" s="11">
        <f t="shared" si="6"/>
        <v>44.389527223339876</v>
      </c>
    </row>
    <row r="42" spans="1:14" x14ac:dyDescent="0.3">
      <c r="A42">
        <v>41</v>
      </c>
      <c r="B42" s="8">
        <f t="shared" si="1"/>
        <v>285902.38052783732</v>
      </c>
      <c r="C42" s="10">
        <f t="shared" si="2"/>
        <v>2912.6828730697416</v>
      </c>
      <c r="D42">
        <f>IF(B42&lt;=0,0,B42*(Loans!$E$2/100)/12)</f>
        <v>1534.3427754993936</v>
      </c>
      <c r="E42" s="10">
        <f t="shared" si="3"/>
        <v>1378.340097570348</v>
      </c>
      <c r="F42" s="10">
        <f t="shared" si="4"/>
        <v>284524.04043026699</v>
      </c>
      <c r="G42" s="10">
        <f>IF(F42&lt;=0,0,MIN(F42,F42*Assumptions!$E$2))</f>
        <v>2487.1984686997948</v>
      </c>
      <c r="H42" s="10">
        <f t="shared" si="5"/>
        <v>282036.84196156717</v>
      </c>
      <c r="I42" s="8">
        <f>IF(B42&lt;=0,0,B42*Loans!$O$2/12)</f>
        <v>59.562995943299448</v>
      </c>
      <c r="J42">
        <f>IF(B42&lt;=0,0,Assumptions!$B$5/12)</f>
        <v>5</v>
      </c>
      <c r="K42">
        <f>IF(B42&lt;=0,0,Assumptions!$B$6)</f>
        <v>2</v>
      </c>
      <c r="L42" s="8">
        <f t="shared" si="0"/>
        <v>56.562995943299448</v>
      </c>
      <c r="M42" s="12">
        <f>(1+Assumptions!$B$4)^(1/12)-1</f>
        <v>6.4340301100034303E-3</v>
      </c>
      <c r="N42" s="11">
        <f t="shared" si="6"/>
        <v>43.484509255260221</v>
      </c>
    </row>
    <row r="43" spans="1:14" x14ac:dyDescent="0.3">
      <c r="A43">
        <v>42</v>
      </c>
      <c r="B43" s="8">
        <f t="shared" si="1"/>
        <v>282036.84196156717</v>
      </c>
      <c r="C43" s="10">
        <f t="shared" si="2"/>
        <v>2912.6828730697416</v>
      </c>
      <c r="D43">
        <f>IF(B43&lt;=0,0,B43*(Loans!$E$2/100)/12)</f>
        <v>1513.5977185270769</v>
      </c>
      <c r="E43" s="10">
        <f t="shared" si="3"/>
        <v>1399.0851545426647</v>
      </c>
      <c r="F43" s="10">
        <f t="shared" si="4"/>
        <v>280637.75680702453</v>
      </c>
      <c r="G43" s="10">
        <f>IF(F43&lt;=0,0,MIN(F43,F43*Assumptions!$E$2))</f>
        <v>2453.2260892058002</v>
      </c>
      <c r="H43" s="10">
        <f t="shared" si="5"/>
        <v>278184.53071781871</v>
      </c>
      <c r="I43" s="8">
        <f>IF(B43&lt;=0,0,B43*Loans!$O$2/12)</f>
        <v>58.757675408659829</v>
      </c>
      <c r="J43">
        <f>IF(B43&lt;=0,0,Assumptions!$B$5/12)</f>
        <v>5</v>
      </c>
      <c r="K43">
        <f>IF(B43&lt;=0,0,Assumptions!$B$6)</f>
        <v>2</v>
      </c>
      <c r="L43" s="8">
        <f t="shared" si="0"/>
        <v>55.757675408659829</v>
      </c>
      <c r="M43" s="12">
        <f>(1+Assumptions!$B$4)^(1/12)-1</f>
        <v>6.4340301100034303E-3</v>
      </c>
      <c r="N43" s="11">
        <f t="shared" si="6"/>
        <v>42.591360705962352</v>
      </c>
    </row>
    <row r="44" spans="1:14" x14ac:dyDescent="0.3">
      <c r="A44">
        <v>43</v>
      </c>
      <c r="B44" s="8">
        <f t="shared" si="1"/>
        <v>278184.53071781871</v>
      </c>
      <c r="C44" s="10">
        <f t="shared" si="2"/>
        <v>2912.6828730697416</v>
      </c>
      <c r="D44">
        <f>IF(B44&lt;=0,0,B44*(Loans!$E$2/100)/12)</f>
        <v>1492.9236481856269</v>
      </c>
      <c r="E44" s="10">
        <f t="shared" si="3"/>
        <v>1419.7592248841147</v>
      </c>
      <c r="F44" s="10">
        <f t="shared" si="4"/>
        <v>276764.77149293461</v>
      </c>
      <c r="G44" s="10">
        <f>IF(F44&lt;=0,0,MIN(F44,F44*Assumptions!$E$2))</f>
        <v>2419.3699583567723</v>
      </c>
      <c r="H44" s="10">
        <f t="shared" si="5"/>
        <v>274345.40153457783</v>
      </c>
      <c r="I44" s="8">
        <f>IF(B44&lt;=0,0,B44*Loans!$O$2/12)</f>
        <v>57.955110566212234</v>
      </c>
      <c r="J44">
        <f>IF(B44&lt;=0,0,Assumptions!$B$5/12)</f>
        <v>5</v>
      </c>
      <c r="K44">
        <f>IF(B44&lt;=0,0,Assumptions!$B$6)</f>
        <v>2</v>
      </c>
      <c r="L44" s="8">
        <f t="shared" si="0"/>
        <v>54.955110566212234</v>
      </c>
      <c r="M44" s="12">
        <f>(1+Assumptions!$B$4)^(1/12)-1</f>
        <v>6.4340301100034303E-3</v>
      </c>
      <c r="N44" s="11">
        <f t="shared" si="6"/>
        <v>41.709946118212642</v>
      </c>
    </row>
    <row r="45" spans="1:14" x14ac:dyDescent="0.3">
      <c r="A45">
        <v>44</v>
      </c>
      <c r="B45" s="8">
        <f t="shared" si="1"/>
        <v>274345.40153457783</v>
      </c>
      <c r="C45" s="10">
        <f t="shared" si="2"/>
        <v>2912.6828730697416</v>
      </c>
      <c r="D45">
        <f>IF(B45&lt;=0,0,B45*(Loans!$E$2/100)/12)</f>
        <v>1472.3203215689009</v>
      </c>
      <c r="E45" s="10">
        <f t="shared" si="3"/>
        <v>1440.3625515008407</v>
      </c>
      <c r="F45" s="10">
        <f t="shared" si="4"/>
        <v>272905.03898307699</v>
      </c>
      <c r="G45" s="10">
        <f>IF(F45&lt;=0,0,MIN(F45,F45*Assumptions!$E$2))</f>
        <v>2385.6296783664015</v>
      </c>
      <c r="H45" s="10">
        <f t="shared" si="5"/>
        <v>270519.40930471057</v>
      </c>
      <c r="I45" s="8">
        <f>IF(B45&lt;=0,0,B45*Loans!$O$2/12)</f>
        <v>57.155291986370379</v>
      </c>
      <c r="J45">
        <f>IF(B45&lt;=0,0,Assumptions!$B$5/12)</f>
        <v>5</v>
      </c>
      <c r="K45">
        <f>IF(B45&lt;=0,0,Assumptions!$B$6)</f>
        <v>2</v>
      </c>
      <c r="L45" s="8">
        <f t="shared" si="0"/>
        <v>54.155291986370379</v>
      </c>
      <c r="M45" s="12">
        <f>(1+Assumptions!$B$4)^(1/12)-1</f>
        <v>6.4340301100034303E-3</v>
      </c>
      <c r="N45" s="11">
        <f t="shared" si="6"/>
        <v>40.840131484174641</v>
      </c>
    </row>
    <row r="46" spans="1:14" x14ac:dyDescent="0.3">
      <c r="A46">
        <v>45</v>
      </c>
      <c r="B46" s="8">
        <f t="shared" si="1"/>
        <v>270519.40930471057</v>
      </c>
      <c r="C46" s="10">
        <f t="shared" si="2"/>
        <v>2912.6828730697416</v>
      </c>
      <c r="D46">
        <f>IF(B46&lt;=0,0,B46*(Loans!$E$2/100)/12)</f>
        <v>1451.7874966019465</v>
      </c>
      <c r="E46" s="10">
        <f t="shared" si="3"/>
        <v>1460.8953764677951</v>
      </c>
      <c r="F46" s="10">
        <f t="shared" si="4"/>
        <v>269058.51392824278</v>
      </c>
      <c r="G46" s="10">
        <f>IF(F46&lt;=0,0,MIN(F46,F46*Assumptions!$E$2))</f>
        <v>2352.0048528095476</v>
      </c>
      <c r="H46" s="10">
        <f t="shared" si="5"/>
        <v>266706.50907543325</v>
      </c>
      <c r="I46" s="8">
        <f>IF(B46&lt;=0,0,B46*Loans!$O$2/12)</f>
        <v>56.358210271814706</v>
      </c>
      <c r="J46">
        <f>IF(B46&lt;=0,0,Assumptions!$B$5/12)</f>
        <v>5</v>
      </c>
      <c r="K46">
        <f>IF(B46&lt;=0,0,Assumptions!$B$6)</f>
        <v>2</v>
      </c>
      <c r="L46" s="8">
        <f t="shared" si="0"/>
        <v>53.358210271814706</v>
      </c>
      <c r="M46" s="12">
        <f>(1+Assumptions!$B$4)^(1/12)-1</f>
        <v>6.4340301100034303E-3</v>
      </c>
      <c r="N46" s="11">
        <f t="shared" si="6"/>
        <v>39.981784230429668</v>
      </c>
    </row>
    <row r="47" spans="1:14" x14ac:dyDescent="0.3">
      <c r="A47">
        <v>46</v>
      </c>
      <c r="B47" s="8">
        <f t="shared" si="1"/>
        <v>266706.50907543325</v>
      </c>
      <c r="C47" s="10">
        <f t="shared" si="2"/>
        <v>2912.6828730697416</v>
      </c>
      <c r="D47">
        <f>IF(B47&lt;=0,0,B47*(Loans!$E$2/100)/12)</f>
        <v>1431.3249320381583</v>
      </c>
      <c r="E47" s="10">
        <f t="shared" si="3"/>
        <v>1481.3579410315833</v>
      </c>
      <c r="F47" s="10">
        <f t="shared" si="4"/>
        <v>265225.15113440168</v>
      </c>
      <c r="G47" s="10">
        <f>IF(F47&lt;=0,0,MIN(F47,F47*Assumptions!$E$2))</f>
        <v>2318.4950866175791</v>
      </c>
      <c r="H47" s="10">
        <f t="shared" si="5"/>
        <v>262906.65604778408</v>
      </c>
      <c r="I47" s="8">
        <f>IF(B47&lt;=0,0,B47*Loans!$O$2/12)</f>
        <v>55.563856057381933</v>
      </c>
      <c r="J47">
        <f>IF(B47&lt;=0,0,Assumptions!$B$5/12)</f>
        <v>5</v>
      </c>
      <c r="K47">
        <f>IF(B47&lt;=0,0,Assumptions!$B$6)</f>
        <v>2</v>
      </c>
      <c r="L47" s="8">
        <f t="shared" si="0"/>
        <v>52.563856057381933</v>
      </c>
      <c r="M47" s="12">
        <f>(1+Assumptions!$B$4)^(1/12)-1</f>
        <v>6.4340301100034303E-3</v>
      </c>
      <c r="N47" s="11">
        <f t="shared" si="6"/>
        <v>39.134773203149265</v>
      </c>
    </row>
    <row r="48" spans="1:14" x14ac:dyDescent="0.3">
      <c r="A48">
        <v>47</v>
      </c>
      <c r="B48" s="8">
        <f t="shared" si="1"/>
        <v>262906.65604778408</v>
      </c>
      <c r="C48" s="10">
        <f t="shared" si="2"/>
        <v>2912.6828730697416</v>
      </c>
      <c r="D48">
        <f>IF(B48&lt;=0,0,B48*(Loans!$E$2/100)/12)</f>
        <v>1410.9323874564413</v>
      </c>
      <c r="E48" s="10">
        <f t="shared" si="3"/>
        <v>1501.7504856133003</v>
      </c>
      <c r="F48" s="10">
        <f t="shared" si="4"/>
        <v>261404.90556217078</v>
      </c>
      <c r="G48" s="10">
        <f>IF(F48&lt;=0,0,MIN(F48,F48*Assumptions!$E$2))</f>
        <v>2285.0999860737338</v>
      </c>
      <c r="H48" s="10">
        <f t="shared" si="5"/>
        <v>259119.80557609705</v>
      </c>
      <c r="I48" s="8">
        <f>IF(B48&lt;=0,0,B48*Loans!$O$2/12)</f>
        <v>54.772220009955021</v>
      </c>
      <c r="J48">
        <f>IF(B48&lt;=0,0,Assumptions!$B$5/12)</f>
        <v>5</v>
      </c>
      <c r="K48">
        <f>IF(B48&lt;=0,0,Assumptions!$B$6)</f>
        <v>2</v>
      </c>
      <c r="L48" s="8">
        <f t="shared" si="0"/>
        <v>51.772220009955021</v>
      </c>
      <c r="M48" s="12">
        <f>(1+Assumptions!$B$4)^(1/12)-1</f>
        <v>6.4340301100034303E-3</v>
      </c>
      <c r="N48" s="11">
        <f t="shared" si="6"/>
        <v>38.298968653417674</v>
      </c>
    </row>
    <row r="49" spans="1:14" x14ac:dyDescent="0.3">
      <c r="A49">
        <v>48</v>
      </c>
      <c r="B49" s="8">
        <f t="shared" si="1"/>
        <v>259119.80557609705</v>
      </c>
      <c r="C49" s="10">
        <f t="shared" si="2"/>
        <v>2912.6828730697416</v>
      </c>
      <c r="D49">
        <f>IF(B49&lt;=0,0,B49*(Loans!$E$2/100)/12)</f>
        <v>1390.6096232583875</v>
      </c>
      <c r="E49" s="10">
        <f t="shared" si="3"/>
        <v>1522.0732498113541</v>
      </c>
      <c r="F49" s="10">
        <f t="shared" si="4"/>
        <v>257597.73232628568</v>
      </c>
      <c r="G49" s="10">
        <f>IF(F49&lt;=0,0,MIN(F49,F49*Assumptions!$E$2))</f>
        <v>2251.8191588084928</v>
      </c>
      <c r="H49" s="10">
        <f t="shared" si="5"/>
        <v>255345.91316747718</v>
      </c>
      <c r="I49" s="8">
        <f>IF(B49&lt;=0,0,B49*Loans!$O$2/12)</f>
        <v>53.983292828353548</v>
      </c>
      <c r="J49">
        <f>IF(B49&lt;=0,0,Assumptions!$B$5/12)</f>
        <v>5</v>
      </c>
      <c r="K49">
        <f>IF(B49&lt;=0,0,Assumptions!$B$6)</f>
        <v>2</v>
      </c>
      <c r="L49" s="8">
        <f t="shared" si="0"/>
        <v>50.983292828353548</v>
      </c>
      <c r="M49" s="12">
        <f>(1+Assumptions!$B$4)^(1/12)-1</f>
        <v>6.4340301100034303E-3</v>
      </c>
      <c r="N49" s="11">
        <f t="shared" si="6"/>
        <v>37.474242222703211</v>
      </c>
    </row>
    <row r="50" spans="1:14" x14ac:dyDescent="0.3">
      <c r="A50">
        <v>49</v>
      </c>
      <c r="B50" s="8">
        <f t="shared" si="1"/>
        <v>255345.91316747718</v>
      </c>
      <c r="C50" s="10">
        <f t="shared" si="2"/>
        <v>2912.6828730697416</v>
      </c>
      <c r="D50">
        <f>IF(B50&lt;=0,0,B50*(Loans!$E$2/100)/12)</f>
        <v>1370.3564006654608</v>
      </c>
      <c r="E50" s="10">
        <f t="shared" si="3"/>
        <v>1542.3264724042808</v>
      </c>
      <c r="F50" s="10">
        <f t="shared" si="4"/>
        <v>253803.58669507291</v>
      </c>
      <c r="G50" s="10">
        <f>IF(F50&lt;=0,0,MIN(F50,F50*Assumptions!$E$2))</f>
        <v>2218.6522137949682</v>
      </c>
      <c r="H50" s="10">
        <f t="shared" si="5"/>
        <v>251584.93448127795</v>
      </c>
      <c r="I50" s="8">
        <f>IF(B50&lt;=0,0,B50*Loans!$O$2/12)</f>
        <v>53.197065243224415</v>
      </c>
      <c r="J50">
        <f>IF(B50&lt;=0,0,Assumptions!$B$5/12)</f>
        <v>5</v>
      </c>
      <c r="K50">
        <f>IF(B50&lt;=0,0,Assumptions!$B$6)</f>
        <v>2</v>
      </c>
      <c r="L50" s="8">
        <f t="shared" si="0"/>
        <v>50.197065243224415</v>
      </c>
      <c r="M50" s="12">
        <f>(1+Assumptions!$B$4)^(1/12)-1</f>
        <v>6.4340301100034303E-3</v>
      </c>
      <c r="N50" s="11">
        <f t="shared" si="6"/>
        <v>36.66046692847663</v>
      </c>
    </row>
    <row r="51" spans="1:14" x14ac:dyDescent="0.3">
      <c r="A51">
        <v>50</v>
      </c>
      <c r="B51" s="8">
        <f t="shared" si="1"/>
        <v>251584.93448127795</v>
      </c>
      <c r="C51" s="10">
        <f t="shared" si="2"/>
        <v>2912.6828730697416</v>
      </c>
      <c r="D51">
        <f>IF(B51&lt;=0,0,B51*(Loans!$E$2/100)/12)</f>
        <v>1350.1724817161917</v>
      </c>
      <c r="E51" s="10">
        <f t="shared" si="3"/>
        <v>1562.5103913535499</v>
      </c>
      <c r="F51" s="10">
        <f t="shared" si="4"/>
        <v>250022.4240899244</v>
      </c>
      <c r="G51" s="10">
        <f>IF(F51&lt;=0,0,MIN(F51,F51*Assumptions!$E$2))</f>
        <v>2185.5987613443126</v>
      </c>
      <c r="H51" s="10">
        <f t="shared" si="5"/>
        <v>247836.8253285801</v>
      </c>
      <c r="I51" s="8">
        <f>IF(B51&lt;=0,0,B51*Loans!$O$2/12)</f>
        <v>52.413528016932908</v>
      </c>
      <c r="J51">
        <f>IF(B51&lt;=0,0,Assumptions!$B$5/12)</f>
        <v>5</v>
      </c>
      <c r="K51">
        <f>IF(B51&lt;=0,0,Assumptions!$B$6)</f>
        <v>2</v>
      </c>
      <c r="L51" s="8">
        <f t="shared" si="0"/>
        <v>49.413528016932908</v>
      </c>
      <c r="M51" s="12">
        <f>(1+Assumptions!$B$4)^(1/12)-1</f>
        <v>6.4340301100034303E-3</v>
      </c>
      <c r="N51" s="11">
        <f t="shared" si="6"/>
        <v>35.857517149975386</v>
      </c>
    </row>
    <row r="52" spans="1:14" x14ac:dyDescent="0.3">
      <c r="A52">
        <v>51</v>
      </c>
      <c r="B52" s="8">
        <f t="shared" si="1"/>
        <v>247836.8253285801</v>
      </c>
      <c r="C52" s="10">
        <f t="shared" si="2"/>
        <v>2912.6828730697416</v>
      </c>
      <c r="D52">
        <f>IF(B52&lt;=0,0,B52*(Loans!$E$2/100)/12)</f>
        <v>1330.0576292633798</v>
      </c>
      <c r="E52" s="10">
        <f t="shared" si="3"/>
        <v>1582.6252438063618</v>
      </c>
      <c r="F52" s="10">
        <f t="shared" si="4"/>
        <v>246254.20008477374</v>
      </c>
      <c r="G52" s="10">
        <f>IF(F52&lt;=0,0,MIN(F52,F52*Assumptions!$E$2))</f>
        <v>2152.6584131011364</v>
      </c>
      <c r="H52" s="10">
        <f t="shared" si="5"/>
        <v>244101.5416716726</v>
      </c>
      <c r="I52" s="8">
        <f>IF(B52&lt;=0,0,B52*Loans!$O$2/12)</f>
        <v>51.632671943454191</v>
      </c>
      <c r="J52">
        <f>IF(B52&lt;=0,0,Assumptions!$B$5/12)</f>
        <v>5</v>
      </c>
      <c r="K52">
        <f>IF(B52&lt;=0,0,Assumptions!$B$6)</f>
        <v>2</v>
      </c>
      <c r="L52" s="8">
        <f t="shared" si="0"/>
        <v>48.632671943454191</v>
      </c>
      <c r="M52" s="12">
        <f>(1+Assumptions!$B$4)^(1/12)-1</f>
        <v>6.4340301100034303E-3</v>
      </c>
      <c r="N52" s="11">
        <f t="shared" si="6"/>
        <v>35.065268614112107</v>
      </c>
    </row>
    <row r="53" spans="1:14" x14ac:dyDescent="0.3">
      <c r="A53">
        <v>52</v>
      </c>
      <c r="B53" s="8">
        <f t="shared" si="1"/>
        <v>244101.5416716726</v>
      </c>
      <c r="C53" s="10">
        <f t="shared" si="2"/>
        <v>2912.6828730697416</v>
      </c>
      <c r="D53">
        <f>IF(B53&lt;=0,0,B53*(Loans!$E$2/100)/12)</f>
        <v>1310.0116069713097</v>
      </c>
      <c r="E53" s="10">
        <f t="shared" si="3"/>
        <v>1602.6712660984319</v>
      </c>
      <c r="F53" s="10">
        <f t="shared" si="4"/>
        <v>242498.87040557418</v>
      </c>
      <c r="G53" s="10">
        <f>IF(F53&lt;=0,0,MIN(F53,F53*Assumptions!$E$2))</f>
        <v>2119.8307820389477</v>
      </c>
      <c r="H53" s="10">
        <f t="shared" si="5"/>
        <v>240379.03962353524</v>
      </c>
      <c r="I53" s="8">
        <f>IF(B53&lt;=0,0,B53*Loans!$O$2/12)</f>
        <v>50.85448784826513</v>
      </c>
      <c r="J53">
        <f>IF(B53&lt;=0,0,Assumptions!$B$5/12)</f>
        <v>5</v>
      </c>
      <c r="K53">
        <f>IF(B53&lt;=0,0,Assumptions!$B$6)</f>
        <v>2</v>
      </c>
      <c r="L53" s="8">
        <f t="shared" si="0"/>
        <v>47.85448784826513</v>
      </c>
      <c r="M53" s="12">
        <f>(1+Assumptions!$B$4)^(1/12)-1</f>
        <v>6.4340301100034303E-3</v>
      </c>
      <c r="N53" s="11">
        <f t="shared" si="6"/>
        <v>34.283598381525856</v>
      </c>
    </row>
    <row r="54" spans="1:14" x14ac:dyDescent="0.3">
      <c r="A54">
        <v>53</v>
      </c>
      <c r="B54" s="8">
        <f t="shared" si="1"/>
        <v>240379.03962353524</v>
      </c>
      <c r="C54" s="10">
        <f t="shared" si="2"/>
        <v>2912.6828730697416</v>
      </c>
      <c r="D54">
        <f>IF(B54&lt;=0,0,B54*(Loans!$E$2/100)/12)</f>
        <v>1290.0341793129724</v>
      </c>
      <c r="E54" s="10">
        <f t="shared" si="3"/>
        <v>1622.6486937567693</v>
      </c>
      <c r="F54" s="10">
        <f t="shared" si="4"/>
        <v>238756.39092977846</v>
      </c>
      <c r="G54" s="10">
        <f>IF(F54&lt;=0,0,MIN(F54,F54*Assumptions!$E$2))</f>
        <v>2087.1154824556043</v>
      </c>
      <c r="H54" s="10">
        <f t="shared" si="5"/>
        <v>236669.27544732284</v>
      </c>
      <c r="I54" s="8">
        <f>IF(B54&lt;=0,0,B54*Loans!$O$2/12)</f>
        <v>50.078966588236511</v>
      </c>
      <c r="J54">
        <f>IF(B54&lt;=0,0,Assumptions!$B$5/12)</f>
        <v>5</v>
      </c>
      <c r="K54">
        <f>IF(B54&lt;=0,0,Assumptions!$B$6)</f>
        <v>2</v>
      </c>
      <c r="L54" s="8">
        <f t="shared" si="0"/>
        <v>47.078966588236511</v>
      </c>
      <c r="M54" s="12">
        <f>(1+Assumptions!$B$4)^(1/12)-1</f>
        <v>6.4340301100034303E-3</v>
      </c>
      <c r="N54" s="11">
        <f t="shared" si="6"/>
        <v>33.51238483277487</v>
      </c>
    </row>
    <row r="55" spans="1:14" x14ac:dyDescent="0.3">
      <c r="A55">
        <v>54</v>
      </c>
      <c r="B55" s="8">
        <f t="shared" si="1"/>
        <v>236669.27544732284</v>
      </c>
      <c r="C55" s="10">
        <f t="shared" si="2"/>
        <v>2912.6828730697416</v>
      </c>
      <c r="D55">
        <f>IF(B55&lt;=0,0,B55*(Loans!$E$2/100)/12)</f>
        <v>1270.1251115672992</v>
      </c>
      <c r="E55" s="10">
        <f t="shared" si="3"/>
        <v>1642.5577615024424</v>
      </c>
      <c r="F55" s="10">
        <f t="shared" si="4"/>
        <v>235026.71768582039</v>
      </c>
      <c r="G55" s="10">
        <f>IF(F55&lt;=0,0,MIN(F55,F55*Assumptions!$E$2))</f>
        <v>2054.5121299687812</v>
      </c>
      <c r="H55" s="10">
        <f t="shared" si="5"/>
        <v>232972.2055558516</v>
      </c>
      <c r="I55" s="8">
        <f>IF(B55&lt;=0,0,B55*Loans!$O$2/12)</f>
        <v>49.306099051525592</v>
      </c>
      <c r="J55">
        <f>IF(B55&lt;=0,0,Assumptions!$B$5/12)</f>
        <v>5</v>
      </c>
      <c r="K55">
        <f>IF(B55&lt;=0,0,Assumptions!$B$6)</f>
        <v>2</v>
      </c>
      <c r="L55" s="8">
        <f t="shared" si="0"/>
        <v>46.306099051525592</v>
      </c>
      <c r="M55" s="12">
        <f>(1+Assumptions!$B$4)^(1/12)-1</f>
        <v>6.4340301100034303E-3</v>
      </c>
      <c r="N55" s="11">
        <f t="shared" si="6"/>
        <v>32.75150765466924</v>
      </c>
    </row>
    <row r="56" spans="1:14" x14ac:dyDescent="0.3">
      <c r="A56">
        <v>55</v>
      </c>
      <c r="B56" s="8">
        <f t="shared" si="1"/>
        <v>232972.2055558516</v>
      </c>
      <c r="C56" s="10">
        <f t="shared" si="2"/>
        <v>2912.6828730697416</v>
      </c>
      <c r="D56">
        <f>IF(B56&lt;=0,0,B56*(Loans!$E$2/100)/12)</f>
        <v>1250.2841698164036</v>
      </c>
      <c r="E56" s="10">
        <f t="shared" si="3"/>
        <v>1662.398703253338</v>
      </c>
      <c r="F56" s="10">
        <f t="shared" si="4"/>
        <v>231309.80685259827</v>
      </c>
      <c r="G56" s="10">
        <f>IF(F56&lt;=0,0,MIN(F56,F56*Assumptions!$E$2))</f>
        <v>2022.0203415114559</v>
      </c>
      <c r="H56" s="10">
        <f t="shared" si="5"/>
        <v>229287.7865110868</v>
      </c>
      <c r="I56" s="8">
        <f>IF(B56&lt;=0,0,B56*Loans!$O$2/12)</f>
        <v>48.535876157469083</v>
      </c>
      <c r="J56">
        <f>IF(B56&lt;=0,0,Assumptions!$B$5/12)</f>
        <v>5</v>
      </c>
      <c r="K56">
        <f>IF(B56&lt;=0,0,Assumptions!$B$6)</f>
        <v>2</v>
      </c>
      <c r="L56" s="8">
        <f t="shared" si="0"/>
        <v>45.535876157469083</v>
      </c>
      <c r="M56" s="12">
        <f>(1+Assumptions!$B$4)^(1/12)-1</f>
        <v>6.4340301100034303E-3</v>
      </c>
      <c r="N56" s="11">
        <f t="shared" si="6"/>
        <v>32.000847826742152</v>
      </c>
    </row>
    <row r="57" spans="1:14" x14ac:dyDescent="0.3">
      <c r="A57">
        <v>56</v>
      </c>
      <c r="B57" s="8">
        <f t="shared" si="1"/>
        <v>229287.7865110868</v>
      </c>
      <c r="C57" s="10">
        <f t="shared" si="2"/>
        <v>2912.6828730697416</v>
      </c>
      <c r="D57">
        <f>IF(B57&lt;=0,0,B57*(Loans!$E$2/100)/12)</f>
        <v>1230.5111209428326</v>
      </c>
      <c r="E57" s="10">
        <f t="shared" si="3"/>
        <v>1682.171752126909</v>
      </c>
      <c r="F57" s="10">
        <f t="shared" si="4"/>
        <v>227605.61475895988</v>
      </c>
      <c r="G57" s="10">
        <f>IF(F57&lt;=0,0,MIN(F57,F57*Assumptions!$E$2))</f>
        <v>1989.6397353274056</v>
      </c>
      <c r="H57" s="10">
        <f t="shared" si="5"/>
        <v>225615.97502363249</v>
      </c>
      <c r="I57" s="8">
        <f>IF(B57&lt;=0,0,B57*Loans!$O$2/12)</f>
        <v>47.768288856476424</v>
      </c>
      <c r="J57">
        <f>IF(B57&lt;=0,0,Assumptions!$B$5/12)</f>
        <v>5</v>
      </c>
      <c r="K57">
        <f>IF(B57&lt;=0,0,Assumptions!$B$6)</f>
        <v>2</v>
      </c>
      <c r="L57" s="8">
        <f t="shared" si="0"/>
        <v>44.768288856476424</v>
      </c>
      <c r="M57" s="12">
        <f>(1+Assumptions!$B$4)^(1/12)-1</f>
        <v>6.4340301100034303E-3</v>
      </c>
      <c r="N57" s="11">
        <f t="shared" si="6"/>
        <v>31.260287607858423</v>
      </c>
    </row>
    <row r="58" spans="1:14" x14ac:dyDescent="0.3">
      <c r="A58">
        <v>57</v>
      </c>
      <c r="B58" s="8">
        <f t="shared" si="1"/>
        <v>225615.97502363249</v>
      </c>
      <c r="C58" s="10">
        <f t="shared" si="2"/>
        <v>2912.6828730697416</v>
      </c>
      <c r="D58">
        <f>IF(B58&lt;=0,0,B58*(Loans!$E$2/100)/12)</f>
        <v>1210.8057326268276</v>
      </c>
      <c r="E58" s="10">
        <f t="shared" si="3"/>
        <v>1701.877140442914</v>
      </c>
      <c r="F58" s="10">
        <f t="shared" si="4"/>
        <v>223914.09788318956</v>
      </c>
      <c r="G58" s="10">
        <f>IF(F58&lt;=0,0,MIN(F58,F58*Assumptions!$E$2))</f>
        <v>1957.3699309667238</v>
      </c>
      <c r="H58" s="10">
        <f t="shared" si="5"/>
        <v>221956.72795222283</v>
      </c>
      <c r="I58" s="8">
        <f>IF(B58&lt;=0,0,B58*Loans!$O$2/12)</f>
        <v>47.003328129923439</v>
      </c>
      <c r="J58">
        <f>IF(B58&lt;=0,0,Assumptions!$B$5/12)</f>
        <v>5</v>
      </c>
      <c r="K58">
        <f>IF(B58&lt;=0,0,Assumptions!$B$6)</f>
        <v>2</v>
      </c>
      <c r="L58" s="8">
        <f t="shared" si="0"/>
        <v>44.003328129923439</v>
      </c>
      <c r="M58" s="12">
        <f>(1+Assumptions!$B$4)^(1/12)-1</f>
        <v>6.4340301100034303E-3</v>
      </c>
      <c r="N58" s="11">
        <f t="shared" si="6"/>
        <v>30.529710522958663</v>
      </c>
    </row>
    <row r="59" spans="1:14" x14ac:dyDescent="0.3">
      <c r="A59">
        <v>58</v>
      </c>
      <c r="B59" s="8">
        <f t="shared" si="1"/>
        <v>221956.72795222283</v>
      </c>
      <c r="C59" s="10">
        <f t="shared" si="2"/>
        <v>2912.6828730697416</v>
      </c>
      <c r="D59">
        <f>IF(B59&lt;=0,0,B59*(Loans!$E$2/100)/12)</f>
        <v>1191.1677733435959</v>
      </c>
      <c r="E59" s="10">
        <f t="shared" si="3"/>
        <v>1721.5150997261458</v>
      </c>
      <c r="F59" s="10">
        <f t="shared" si="4"/>
        <v>220235.21285249668</v>
      </c>
      <c r="G59" s="10">
        <f>IF(F59&lt;=0,0,MIN(F59,F59*Assumptions!$E$2))</f>
        <v>1925.2105492813491</v>
      </c>
      <c r="H59" s="10">
        <f t="shared" si="5"/>
        <v>218310.00230321533</v>
      </c>
      <c r="I59" s="8">
        <f>IF(B59&lt;=0,0,B59*Loans!$O$2/12)</f>
        <v>46.240984990046428</v>
      </c>
      <c r="J59">
        <f>IF(B59&lt;=0,0,Assumptions!$B$5/12)</f>
        <v>5</v>
      </c>
      <c r="K59">
        <f>IF(B59&lt;=0,0,Assumptions!$B$6)</f>
        <v>2</v>
      </c>
      <c r="L59" s="8">
        <f t="shared" si="0"/>
        <v>43.240984990046428</v>
      </c>
      <c r="M59" s="12">
        <f>(1+Assumptions!$B$4)^(1/12)-1</f>
        <v>6.4340301100034303E-3</v>
      </c>
      <c r="N59" s="11">
        <f t="shared" si="6"/>
        <v>29.809001349938146</v>
      </c>
    </row>
    <row r="60" spans="1:14" x14ac:dyDescent="0.3">
      <c r="A60">
        <v>59</v>
      </c>
      <c r="B60" s="8">
        <f t="shared" si="1"/>
        <v>218310.00230321533</v>
      </c>
      <c r="C60" s="10">
        <f t="shared" si="2"/>
        <v>2912.6828730697416</v>
      </c>
      <c r="D60">
        <f>IF(B60&lt;=0,0,B60*(Loans!$E$2/100)/12)</f>
        <v>1171.5970123605889</v>
      </c>
      <c r="E60" s="10">
        <f t="shared" si="3"/>
        <v>1741.0858607091527</v>
      </c>
      <c r="F60" s="10">
        <f t="shared" si="4"/>
        <v>216568.91644250616</v>
      </c>
      <c r="G60" s="10">
        <f>IF(F60&lt;=0,0,MIN(F60,F60*Assumptions!$E$2))</f>
        <v>1893.1612124206108</v>
      </c>
      <c r="H60" s="10">
        <f t="shared" si="5"/>
        <v>214675.75523008555</v>
      </c>
      <c r="I60" s="8">
        <f>IF(B60&lt;=0,0,B60*Loans!$O$2/12)</f>
        <v>45.481250479836525</v>
      </c>
      <c r="J60">
        <f>IF(B60&lt;=0,0,Assumptions!$B$5/12)</f>
        <v>5</v>
      </c>
      <c r="K60">
        <f>IF(B60&lt;=0,0,Assumptions!$B$6)</f>
        <v>2</v>
      </c>
      <c r="L60" s="8">
        <f t="shared" si="0"/>
        <v>42.481250479836525</v>
      </c>
      <c r="M60" s="12">
        <f>(1+Assumptions!$B$4)^(1/12)-1</f>
        <v>6.4340301100034303E-3</v>
      </c>
      <c r="N60" s="11">
        <f t="shared" si="6"/>
        <v>29.098046106658607</v>
      </c>
    </row>
    <row r="61" spans="1:14" x14ac:dyDescent="0.3">
      <c r="A61">
        <v>60</v>
      </c>
      <c r="B61" s="8">
        <f t="shared" si="1"/>
        <v>214675.75523008555</v>
      </c>
      <c r="C61" s="10">
        <f t="shared" si="2"/>
        <v>2912.6828730697416</v>
      </c>
      <c r="D61">
        <f>IF(B61&lt;=0,0,B61*(Loans!$E$2/100)/12)</f>
        <v>1152.0932197347925</v>
      </c>
      <c r="E61" s="10">
        <f t="shared" si="3"/>
        <v>1760.5896533349492</v>
      </c>
      <c r="F61" s="10">
        <f t="shared" si="4"/>
        <v>212915.16557675059</v>
      </c>
      <c r="G61" s="10">
        <f>IF(F61&lt;=0,0,MIN(F61,F61*Assumptions!$E$2))</f>
        <v>1861.2215438267892</v>
      </c>
      <c r="H61" s="10">
        <f t="shared" si="5"/>
        <v>211053.94403292378</v>
      </c>
      <c r="I61" s="8">
        <f>IF(B61&lt;=0,0,B61*Loans!$O$2/12)</f>
        <v>44.724115672934488</v>
      </c>
      <c r="J61">
        <f>IF(B61&lt;=0,0,Assumptions!$B$5/12)</f>
        <v>5</v>
      </c>
      <c r="K61">
        <f>IF(B61&lt;=0,0,Assumptions!$B$6)</f>
        <v>2</v>
      </c>
      <c r="L61" s="8">
        <f t="shared" si="0"/>
        <v>41.724115672934488</v>
      </c>
      <c r="M61" s="12">
        <f>(1+Assumptions!$B$4)^(1/12)-1</f>
        <v>6.4340301100034303E-3</v>
      </c>
      <c r="N61" s="11">
        <f t="shared" si="6"/>
        <v>28.396732038091905</v>
      </c>
    </row>
    <row r="62" spans="1:14" x14ac:dyDescent="0.3">
      <c r="A62">
        <v>61</v>
      </c>
      <c r="B62" s="8">
        <f t="shared" si="1"/>
        <v>211053.94403292378</v>
      </c>
      <c r="C62" s="10">
        <f t="shared" si="2"/>
        <v>2912.6828730697416</v>
      </c>
      <c r="D62">
        <f>IF(B62&lt;=0,0,B62*(Loans!$E$2/100)/12)</f>
        <v>1132.6561663100242</v>
      </c>
      <c r="E62" s="10">
        <f t="shared" si="3"/>
        <v>1780.0267067597174</v>
      </c>
      <c r="F62" s="10">
        <f t="shared" si="4"/>
        <v>209273.91732616405</v>
      </c>
      <c r="G62" s="10">
        <f>IF(F62&lt;=0,0,MIN(F62,F62*Assumptions!$E$2))</f>
        <v>1829.3911682306916</v>
      </c>
      <c r="H62" s="10">
        <f t="shared" si="5"/>
        <v>207444.52615793337</v>
      </c>
      <c r="I62" s="8">
        <f>IF(B62&lt;=0,0,B62*Loans!$O$2/12)</f>
        <v>43.969571673525792</v>
      </c>
      <c r="J62">
        <f>IF(B62&lt;=0,0,Assumptions!$B$5/12)</f>
        <v>5</v>
      </c>
      <c r="K62">
        <f>IF(B62&lt;=0,0,Assumptions!$B$6)</f>
        <v>2</v>
      </c>
      <c r="L62" s="8">
        <f t="shared" si="0"/>
        <v>40.969571673525792</v>
      </c>
      <c r="M62" s="12">
        <f>(1+Assumptions!$B$4)^(1/12)-1</f>
        <v>6.4340301100034303E-3</v>
      </c>
      <c r="N62" s="11">
        <f t="shared" si="6"/>
        <v>27.7049476035941</v>
      </c>
    </row>
    <row r="63" spans="1:14" x14ac:dyDescent="0.3">
      <c r="A63">
        <v>62</v>
      </c>
      <c r="B63" s="8">
        <f t="shared" si="1"/>
        <v>207444.52615793337</v>
      </c>
      <c r="C63" s="10">
        <f t="shared" si="2"/>
        <v>2912.6828730697416</v>
      </c>
      <c r="D63">
        <f>IF(B63&lt;=0,0,B63*(Loans!$E$2/100)/12)</f>
        <v>1113.2856237142425</v>
      </c>
      <c r="E63" s="10">
        <f t="shared" si="3"/>
        <v>1799.3972493554991</v>
      </c>
      <c r="F63" s="10">
        <f t="shared" si="4"/>
        <v>205645.12890857787</v>
      </c>
      <c r="G63" s="10">
        <f>IF(F63&lt;=0,0,MIN(F63,F63*Assumptions!$E$2))</f>
        <v>1797.6697116472437</v>
      </c>
      <c r="H63" s="10">
        <f t="shared" si="5"/>
        <v>203847.45919693063</v>
      </c>
      <c r="I63" s="8">
        <f>IF(B63&lt;=0,0,B63*Loans!$O$2/12)</f>
        <v>43.217609616236125</v>
      </c>
      <c r="J63">
        <f>IF(B63&lt;=0,0,Assumptions!$B$5/12)</f>
        <v>5</v>
      </c>
      <c r="K63">
        <f>IF(B63&lt;=0,0,Assumptions!$B$6)</f>
        <v>2</v>
      </c>
      <c r="L63" s="8">
        <f t="shared" si="0"/>
        <v>40.217609616236125</v>
      </c>
      <c r="M63" s="12">
        <f>(1+Assumptions!$B$4)^(1/12)-1</f>
        <v>6.4340301100034303E-3</v>
      </c>
      <c r="N63" s="11">
        <f t="shared" si="6"/>
        <v>27.02258246430878</v>
      </c>
    </row>
    <row r="64" spans="1:14" x14ac:dyDescent="0.3">
      <c r="A64">
        <v>63</v>
      </c>
      <c r="B64" s="8">
        <f t="shared" si="1"/>
        <v>203847.45919693063</v>
      </c>
      <c r="C64" s="10">
        <f t="shared" si="2"/>
        <v>2912.6828730697416</v>
      </c>
      <c r="D64">
        <f>IF(B64&lt;=0,0,B64*(Loans!$E$2/100)/12)</f>
        <v>1093.9813643568611</v>
      </c>
      <c r="E64" s="10">
        <f t="shared" si="3"/>
        <v>1818.7015087128805</v>
      </c>
      <c r="F64" s="10">
        <f t="shared" si="4"/>
        <v>202028.75768821777</v>
      </c>
      <c r="G64" s="10">
        <f>IF(F64&lt;=0,0,MIN(F64,F64*Assumptions!$E$2))</f>
        <v>1766.0568013710938</v>
      </c>
      <c r="H64" s="10">
        <f t="shared" si="5"/>
        <v>200262.70088684667</v>
      </c>
      <c r="I64" s="8">
        <f>IF(B64&lt;=0,0,B64*Loans!$O$2/12)</f>
        <v>42.468220666027214</v>
      </c>
      <c r="J64">
        <f>IF(B64&lt;=0,0,Assumptions!$B$5/12)</f>
        <v>5</v>
      </c>
      <c r="K64">
        <f>IF(B64&lt;=0,0,Assumptions!$B$6)</f>
        <v>2</v>
      </c>
      <c r="L64" s="8">
        <f t="shared" si="0"/>
        <v>39.468220666027214</v>
      </c>
      <c r="M64" s="12">
        <f>(1+Assumptions!$B$4)^(1/12)-1</f>
        <v>6.4340301100034303E-3</v>
      </c>
      <c r="N64" s="11">
        <f t="shared" si="6"/>
        <v>26.349527470698106</v>
      </c>
    </row>
    <row r="65" spans="1:14" x14ac:dyDescent="0.3">
      <c r="A65">
        <v>64</v>
      </c>
      <c r="B65" s="8">
        <f t="shared" si="1"/>
        <v>200262.70088684667</v>
      </c>
      <c r="C65" s="10">
        <f t="shared" si="2"/>
        <v>2912.6828730697416</v>
      </c>
      <c r="D65">
        <f>IF(B65&lt;=0,0,B65*(Loans!$E$2/100)/12)</f>
        <v>1074.743161426077</v>
      </c>
      <c r="E65" s="10">
        <f t="shared" si="3"/>
        <v>1837.9397116436646</v>
      </c>
      <c r="F65" s="10">
        <f t="shared" si="4"/>
        <v>198424.76117520299</v>
      </c>
      <c r="G65" s="10">
        <f>IF(F65&lt;=0,0,MIN(F65,F65*Assumptions!$E$2))</f>
        <v>1734.5520659722351</v>
      </c>
      <c r="H65" s="10">
        <f t="shared" si="5"/>
        <v>196690.20910923075</v>
      </c>
      <c r="I65" s="8">
        <f>IF(B65&lt;=0,0,B65*Loans!$O$2/12)</f>
        <v>41.721396018093053</v>
      </c>
      <c r="J65">
        <f>IF(B65&lt;=0,0,Assumptions!$B$5/12)</f>
        <v>5</v>
      </c>
      <c r="K65">
        <f>IF(B65&lt;=0,0,Assumptions!$B$6)</f>
        <v>2</v>
      </c>
      <c r="L65" s="8">
        <f t="shared" si="0"/>
        <v>38.721396018093053</v>
      </c>
      <c r="M65" s="12">
        <f>(1+Assumptions!$B$4)^(1/12)-1</f>
        <v>6.4340301100034303E-3</v>
      </c>
      <c r="N65" s="11">
        <f t="shared" si="6"/>
        <v>25.685674650200585</v>
      </c>
    </row>
    <row r="66" spans="1:14" x14ac:dyDescent="0.3">
      <c r="A66">
        <v>65</v>
      </c>
      <c r="B66" s="8">
        <f t="shared" si="1"/>
        <v>196690.20910923075</v>
      </c>
      <c r="C66" s="10">
        <f t="shared" si="2"/>
        <v>2912.6828730697416</v>
      </c>
      <c r="D66">
        <f>IF(B66&lt;=0,0,B66*(Loans!$E$2/100)/12)</f>
        <v>1055.570788886205</v>
      </c>
      <c r="E66" s="10">
        <f t="shared" si="3"/>
        <v>1857.1120841835366</v>
      </c>
      <c r="F66" s="10">
        <f t="shared" si="4"/>
        <v>194833.0970250472</v>
      </c>
      <c r="G66" s="10">
        <f>IF(F66&lt;=0,0,MIN(F66,F66*Assumptions!$E$2))</f>
        <v>1703.1551352916417</v>
      </c>
      <c r="H66" s="10">
        <f t="shared" si="5"/>
        <v>193129.94188975557</v>
      </c>
      <c r="I66" s="8">
        <f>IF(B66&lt;=0,0,B66*Loans!$O$2/12)</f>
        <v>40.977126897756406</v>
      </c>
      <c r="J66">
        <f>IF(B66&lt;=0,0,Assumptions!$B$5/12)</f>
        <v>5</v>
      </c>
      <c r="K66">
        <f>IF(B66&lt;=0,0,Assumptions!$B$6)</f>
        <v>2</v>
      </c>
      <c r="L66" s="8">
        <f t="shared" si="0"/>
        <v>37.977126897756406</v>
      </c>
      <c r="M66" s="12">
        <f>(1+Assumptions!$B$4)^(1/12)-1</f>
        <v>6.4340301100034303E-3</v>
      </c>
      <c r="N66" s="11">
        <f t="shared" si="6"/>
        <v>25.030917195014027</v>
      </c>
    </row>
    <row r="67" spans="1:14" x14ac:dyDescent="0.3">
      <c r="A67">
        <v>66</v>
      </c>
      <c r="B67" s="8">
        <f t="shared" si="1"/>
        <v>193129.94188975557</v>
      </c>
      <c r="C67" s="10">
        <f t="shared" si="2"/>
        <v>2912.6828730697416</v>
      </c>
      <c r="D67">
        <f>IF(B67&lt;=0,0,B67*(Loans!$E$2/100)/12)</f>
        <v>1036.4640214750216</v>
      </c>
      <c r="E67" s="10">
        <f t="shared" si="3"/>
        <v>1876.21885159472</v>
      </c>
      <c r="F67" s="10">
        <f t="shared" si="4"/>
        <v>191253.72303816085</v>
      </c>
      <c r="G67" s="10">
        <f>IF(F67&lt;=0,0,MIN(F67,F67*Assumptions!$E$2))</f>
        <v>1671.8656404369196</v>
      </c>
      <c r="H67" s="10">
        <f t="shared" si="5"/>
        <v>189581.85739772394</v>
      </c>
      <c r="I67" s="8">
        <f>IF(B67&lt;=0,0,B67*Loans!$O$2/12)</f>
        <v>40.235404560365744</v>
      </c>
      <c r="J67">
        <f>IF(B67&lt;=0,0,Assumptions!$B$5/12)</f>
        <v>5</v>
      </c>
      <c r="K67">
        <f>IF(B67&lt;=0,0,Assumptions!$B$6)</f>
        <v>2</v>
      </c>
      <c r="L67" s="8">
        <f t="shared" ref="L67:L130" si="7">I67+K67-J67</f>
        <v>37.235404560365744</v>
      </c>
      <c r="M67" s="12">
        <f>(1+Assumptions!$B$4)^(1/12)-1</f>
        <v>6.4340301100034303E-3</v>
      </c>
      <c r="N67" s="11">
        <f t="shared" si="6"/>
        <v>24.385149450002668</v>
      </c>
    </row>
    <row r="68" spans="1:14" x14ac:dyDescent="0.3">
      <c r="A68">
        <v>67</v>
      </c>
      <c r="B68" s="8">
        <f t="shared" ref="B68:B131" si="8">H67</f>
        <v>189581.85739772394</v>
      </c>
      <c r="C68" s="10">
        <f t="shared" ref="C68:C131" si="9">IF(B68&lt;=0,0,MIN($C$2,B68+D68))</f>
        <v>2912.6828730697416</v>
      </c>
      <c r="D68">
        <f>IF(B68&lt;=0,0,B68*(Loans!$E$2/100)/12)</f>
        <v>1017.4226347011185</v>
      </c>
      <c r="E68" s="10">
        <f t="shared" ref="E68:E131" si="10">IF(B68&lt;=0,0,MIN(C68-D68,B68))</f>
        <v>1895.260238368623</v>
      </c>
      <c r="F68" s="10">
        <f t="shared" ref="F68:F131" si="11">MAX(0,B68-E68)</f>
        <v>187686.59715935533</v>
      </c>
      <c r="G68" s="10">
        <f>IF(F68&lt;=0,0,MIN(F68,F68*Assumptions!$E$2))</f>
        <v>1640.6832137779711</v>
      </c>
      <c r="H68" s="10">
        <f t="shared" ref="H68:H131" si="12">MAX(0,F68-G68)</f>
        <v>186045.91394557734</v>
      </c>
      <c r="I68" s="8">
        <f>IF(B68&lt;=0,0,B68*Loans!$O$2/12)</f>
        <v>39.496220291192493</v>
      </c>
      <c r="J68">
        <f>IF(B68&lt;=0,0,Assumptions!$B$5/12)</f>
        <v>5</v>
      </c>
      <c r="K68">
        <f>IF(B68&lt;=0,0,Assumptions!$B$6)</f>
        <v>2</v>
      </c>
      <c r="L68" s="8">
        <f t="shared" si="7"/>
        <v>36.496220291192493</v>
      </c>
      <c r="M68" s="12">
        <f>(1+Assumptions!$B$4)^(1/12)-1</f>
        <v>6.4340301100034303E-3</v>
      </c>
      <c r="N68" s="11">
        <f t="shared" ref="N68:N131" si="13">IF(L68=0,0,L68/(1+M68)^A68)</f>
        <v>23.748266900727032</v>
      </c>
    </row>
    <row r="69" spans="1:14" x14ac:dyDescent="0.3">
      <c r="A69">
        <v>68</v>
      </c>
      <c r="B69" s="8">
        <f t="shared" si="8"/>
        <v>186045.91394557734</v>
      </c>
      <c r="C69" s="10">
        <f t="shared" si="9"/>
        <v>2912.6828730697416</v>
      </c>
      <c r="D69">
        <f>IF(B69&lt;=0,0,B69*(Loans!$E$2/100)/12)</f>
        <v>998.44640484126501</v>
      </c>
      <c r="E69" s="10">
        <f t="shared" si="10"/>
        <v>1914.2364682284765</v>
      </c>
      <c r="F69" s="10">
        <f t="shared" si="11"/>
        <v>184131.67747734886</v>
      </c>
      <c r="G69" s="10">
        <f>IF(F69&lt;=0,0,MIN(F69,F69*Assumptions!$E$2))</f>
        <v>1609.6074889426764</v>
      </c>
      <c r="H69" s="10">
        <f t="shared" si="12"/>
        <v>182522.06998840618</v>
      </c>
      <c r="I69" s="8">
        <f>IF(B69&lt;=0,0,B69*Loans!$O$2/12)</f>
        <v>38.759565405328615</v>
      </c>
      <c r="J69">
        <f>IF(B69&lt;=0,0,Assumptions!$B$5/12)</f>
        <v>5</v>
      </c>
      <c r="K69">
        <f>IF(B69&lt;=0,0,Assumptions!$B$6)</f>
        <v>2</v>
      </c>
      <c r="L69" s="8">
        <f t="shared" si="7"/>
        <v>35.759565405328615</v>
      </c>
      <c r="M69" s="12">
        <f>(1+Assumptions!$B$4)^(1/12)-1</f>
        <v>6.4340301100034303E-3</v>
      </c>
      <c r="N69" s="11">
        <f t="shared" si="13"/>
        <v>23.120166161595392</v>
      </c>
    </row>
    <row r="70" spans="1:14" x14ac:dyDescent="0.3">
      <c r="A70">
        <v>69</v>
      </c>
      <c r="B70" s="8">
        <f t="shared" si="8"/>
        <v>182522.06998840618</v>
      </c>
      <c r="C70" s="10">
        <f t="shared" si="9"/>
        <v>2912.6828730697416</v>
      </c>
      <c r="D70">
        <f>IF(B70&lt;=0,0,B70*(Loans!$E$2/100)/12)</f>
        <v>979.53510893777968</v>
      </c>
      <c r="E70" s="10">
        <f t="shared" si="10"/>
        <v>1933.147764131962</v>
      </c>
      <c r="F70" s="10">
        <f t="shared" si="11"/>
        <v>180588.92222427423</v>
      </c>
      <c r="G70" s="10">
        <f>IF(F70&lt;=0,0,MIN(F70,F70*Assumptions!$E$2))</f>
        <v>1578.6381008125898</v>
      </c>
      <c r="H70" s="10">
        <f t="shared" si="12"/>
        <v>179010.28412346164</v>
      </c>
      <c r="I70" s="8">
        <f>IF(B70&lt;=0,0,B70*Loans!$O$2/12)</f>
        <v>38.025431247584621</v>
      </c>
      <c r="J70">
        <f>IF(B70&lt;=0,0,Assumptions!$B$5/12)</f>
        <v>5</v>
      </c>
      <c r="K70">
        <f>IF(B70&lt;=0,0,Assumptions!$B$6)</f>
        <v>2</v>
      </c>
      <c r="L70" s="8">
        <f t="shared" si="7"/>
        <v>35.025431247584621</v>
      </c>
      <c r="M70" s="12">
        <f>(1+Assumptions!$B$4)^(1/12)-1</f>
        <v>6.4340301100034303E-3</v>
      </c>
      <c r="N70" s="11">
        <f t="shared" si="13"/>
        <v>22.500744964135638</v>
      </c>
    </row>
    <row r="71" spans="1:14" x14ac:dyDescent="0.3">
      <c r="A71">
        <v>70</v>
      </c>
      <c r="B71" s="8">
        <f t="shared" si="8"/>
        <v>179010.28412346164</v>
      </c>
      <c r="C71" s="10">
        <f t="shared" si="9"/>
        <v>2912.6828730697416</v>
      </c>
      <c r="D71">
        <f>IF(B71&lt;=0,0,B71*(Loans!$E$2/100)/12)</f>
        <v>960.68852479591078</v>
      </c>
      <c r="E71" s="10">
        <f t="shared" si="10"/>
        <v>1951.9943482738308</v>
      </c>
      <c r="F71" s="10">
        <f t="shared" si="11"/>
        <v>177058.28977518779</v>
      </c>
      <c r="G71" s="10">
        <f>IF(F71&lt;=0,0,MIN(F71,F71*Assumptions!$E$2))</f>
        <v>1547.7746855186481</v>
      </c>
      <c r="H71" s="10">
        <f t="shared" si="12"/>
        <v>175510.51508966915</v>
      </c>
      <c r="I71" s="8">
        <f>IF(B71&lt;=0,0,B71*Loans!$O$2/12)</f>
        <v>37.29380919238784</v>
      </c>
      <c r="J71">
        <f>IF(B71&lt;=0,0,Assumptions!$B$5/12)</f>
        <v>5</v>
      </c>
      <c r="K71">
        <f>IF(B71&lt;=0,0,Assumptions!$B$6)</f>
        <v>2</v>
      </c>
      <c r="L71" s="8">
        <f t="shared" si="7"/>
        <v>34.29380919238784</v>
      </c>
      <c r="M71" s="12">
        <f>(1+Assumptions!$B$4)^(1/12)-1</f>
        <v>6.4340301100034303E-3</v>
      </c>
      <c r="N71" s="11">
        <f t="shared" si="13"/>
        <v>21.889902145386252</v>
      </c>
    </row>
    <row r="72" spans="1:14" x14ac:dyDescent="0.3">
      <c r="A72">
        <v>71</v>
      </c>
      <c r="B72" s="8">
        <f t="shared" si="8"/>
        <v>175510.51508966915</v>
      </c>
      <c r="C72" s="10">
        <f t="shared" si="9"/>
        <v>2912.6828730697416</v>
      </c>
      <c r="D72">
        <f>IF(B72&lt;=0,0,B72*(Loans!$E$2/100)/12)</f>
        <v>941.90643098122439</v>
      </c>
      <c r="E72" s="10">
        <f t="shared" si="10"/>
        <v>1970.7764420885173</v>
      </c>
      <c r="F72" s="10">
        <f t="shared" si="11"/>
        <v>173539.73864758064</v>
      </c>
      <c r="G72" s="10">
        <f>IF(F72&lt;=0,0,MIN(F72,F72*Assumptions!$E$2))</f>
        <v>1517.0168804368968</v>
      </c>
      <c r="H72" s="10">
        <f t="shared" si="12"/>
        <v>172022.72176714375</v>
      </c>
      <c r="I72" s="8">
        <f>IF(B72&lt;=0,0,B72*Loans!$O$2/12)</f>
        <v>36.564690643681075</v>
      </c>
      <c r="J72">
        <f>IF(B72&lt;=0,0,Assumptions!$B$5/12)</f>
        <v>5</v>
      </c>
      <c r="K72">
        <f>IF(B72&lt;=0,0,Assumptions!$B$6)</f>
        <v>2</v>
      </c>
      <c r="L72" s="8">
        <f t="shared" si="7"/>
        <v>33.564690643681075</v>
      </c>
      <c r="M72" s="12">
        <f>(1+Assumptions!$B$4)^(1/12)-1</f>
        <v>6.4340301100034303E-3</v>
      </c>
      <c r="N72" s="11">
        <f t="shared" si="13"/>
        <v>21.287537636405247</v>
      </c>
    </row>
    <row r="73" spans="1:14" x14ac:dyDescent="0.3">
      <c r="A73">
        <v>72</v>
      </c>
      <c r="B73" s="8">
        <f t="shared" si="8"/>
        <v>172022.72176714375</v>
      </c>
      <c r="C73" s="10">
        <f t="shared" si="9"/>
        <v>2912.6828730697416</v>
      </c>
      <c r="D73">
        <f>IF(B73&lt;=0,0,B73*(Loans!$E$2/100)/12)</f>
        <v>923.18860681700482</v>
      </c>
      <c r="E73" s="10">
        <f t="shared" si="10"/>
        <v>1989.4942662527369</v>
      </c>
      <c r="F73" s="10">
        <f t="shared" si="11"/>
        <v>170033.22750089102</v>
      </c>
      <c r="G73" s="10">
        <f>IF(F73&lt;=0,0,MIN(F73,F73*Assumptions!$E$2))</f>
        <v>1486.3643241842287</v>
      </c>
      <c r="H73" s="10">
        <f t="shared" si="12"/>
        <v>168546.8631767068</v>
      </c>
      <c r="I73" s="8">
        <f>IF(B73&lt;=0,0,B73*Loans!$O$2/12)</f>
        <v>35.838067034821613</v>
      </c>
      <c r="J73">
        <f>IF(B73&lt;=0,0,Assumptions!$B$5/12)</f>
        <v>5</v>
      </c>
      <c r="K73">
        <f>IF(B73&lt;=0,0,Assumptions!$B$6)</f>
        <v>2</v>
      </c>
      <c r="L73" s="8">
        <f t="shared" si="7"/>
        <v>32.838067034821613</v>
      </c>
      <c r="M73" s="12">
        <f>(1+Assumptions!$B$4)^(1/12)-1</f>
        <v>6.4340301100034303E-3</v>
      </c>
      <c r="N73" s="11">
        <f t="shared" si="13"/>
        <v>20.693552450895936</v>
      </c>
    </row>
    <row r="74" spans="1:14" x14ac:dyDescent="0.3">
      <c r="A74">
        <v>73</v>
      </c>
      <c r="B74" s="8">
        <f t="shared" si="8"/>
        <v>168546.8631767068</v>
      </c>
      <c r="C74" s="10">
        <f t="shared" si="9"/>
        <v>2912.6828730697416</v>
      </c>
      <c r="D74">
        <f>IF(B74&lt;=0,0,B74*(Loans!$E$2/100)/12)</f>
        <v>904.53483238165984</v>
      </c>
      <c r="E74" s="10">
        <f t="shared" si="10"/>
        <v>2008.1480406880819</v>
      </c>
      <c r="F74" s="10">
        <f t="shared" si="11"/>
        <v>166538.71513601873</v>
      </c>
      <c r="G74" s="10">
        <f>IF(F74&lt;=0,0,MIN(F74,F74*Assumptions!$E$2))</f>
        <v>1455.8166566141381</v>
      </c>
      <c r="H74" s="10">
        <f t="shared" si="12"/>
        <v>165082.8984794046</v>
      </c>
      <c r="I74" s="8">
        <f>IF(B74&lt;=0,0,B74*Loans!$O$2/12)</f>
        <v>35.113929828480586</v>
      </c>
      <c r="J74">
        <f>IF(B74&lt;=0,0,Assumptions!$B$5/12)</f>
        <v>5</v>
      </c>
      <c r="K74">
        <f>IF(B74&lt;=0,0,Assumptions!$B$6)</f>
        <v>2</v>
      </c>
      <c r="L74" s="8">
        <f t="shared" si="7"/>
        <v>32.113929828480586</v>
      </c>
      <c r="M74" s="12">
        <f>(1+Assumptions!$B$4)^(1/12)-1</f>
        <v>6.4340301100034303E-3</v>
      </c>
      <c r="N74" s="11">
        <f t="shared" si="13"/>
        <v>20.107848673948261</v>
      </c>
    </row>
    <row r="75" spans="1:14" x14ac:dyDescent="0.3">
      <c r="A75">
        <v>74</v>
      </c>
      <c r="B75" s="8">
        <f t="shared" si="8"/>
        <v>165082.8984794046</v>
      </c>
      <c r="C75" s="10">
        <f t="shared" si="9"/>
        <v>2912.6828730697416</v>
      </c>
      <c r="D75">
        <f>IF(B75&lt;=0,0,B75*(Loans!$E$2/100)/12)</f>
        <v>885.944888506138</v>
      </c>
      <c r="E75" s="10">
        <f t="shared" si="10"/>
        <v>2026.7379845636037</v>
      </c>
      <c r="F75" s="10">
        <f t="shared" si="11"/>
        <v>163056.16049484099</v>
      </c>
      <c r="G75" s="10">
        <f>IF(F75&lt;=0,0,MIN(F75,F75*Assumptions!$E$2))</f>
        <v>1425.3735188124888</v>
      </c>
      <c r="H75" s="10">
        <f t="shared" si="12"/>
        <v>161630.7869760285</v>
      </c>
      <c r="I75" s="8">
        <f>IF(B75&lt;=0,0,B75*Loans!$O$2/12)</f>
        <v>34.392270516542624</v>
      </c>
      <c r="J75">
        <f>IF(B75&lt;=0,0,Assumptions!$B$5/12)</f>
        <v>5</v>
      </c>
      <c r="K75">
        <f>IF(B75&lt;=0,0,Assumptions!$B$6)</f>
        <v>2</v>
      </c>
      <c r="L75" s="8">
        <f t="shared" si="7"/>
        <v>31.392270516542624</v>
      </c>
      <c r="M75" s="12">
        <f>(1+Assumptions!$B$4)^(1/12)-1</f>
        <v>6.4340301100034303E-3</v>
      </c>
      <c r="N75" s="11">
        <f t="shared" si="13"/>
        <v>19.530329450894587</v>
      </c>
    </row>
    <row r="76" spans="1:14" x14ac:dyDescent="0.3">
      <c r="A76">
        <v>75</v>
      </c>
      <c r="B76" s="8">
        <f t="shared" si="8"/>
        <v>161630.7869760285</v>
      </c>
      <c r="C76" s="10">
        <f t="shared" si="9"/>
        <v>2912.6828730697416</v>
      </c>
      <c r="D76">
        <f>IF(B76&lt;=0,0,B76*(Loans!$E$2/100)/12)</f>
        <v>867.41855677135288</v>
      </c>
      <c r="E76" s="10">
        <f t="shared" si="10"/>
        <v>2045.2643162983886</v>
      </c>
      <c r="F76" s="10">
        <f t="shared" si="11"/>
        <v>159585.52265973011</v>
      </c>
      <c r="G76" s="10">
        <f>IF(F76&lt;=0,0,MIN(F76,F76*Assumptions!$E$2))</f>
        <v>1395.0345530932987</v>
      </c>
      <c r="H76" s="10">
        <f t="shared" si="12"/>
        <v>158190.4881066368</v>
      </c>
      <c r="I76" s="8">
        <f>IF(B76&lt;=0,0,B76*Loans!$O$2/12)</f>
        <v>33.67308062000594</v>
      </c>
      <c r="J76">
        <f>IF(B76&lt;=0,0,Assumptions!$B$5/12)</f>
        <v>5</v>
      </c>
      <c r="K76">
        <f>IF(B76&lt;=0,0,Assumptions!$B$6)</f>
        <v>2</v>
      </c>
      <c r="L76" s="8">
        <f t="shared" si="7"/>
        <v>30.67308062000594</v>
      </c>
      <c r="M76" s="12">
        <f>(1+Assumptions!$B$4)^(1/12)-1</f>
        <v>6.4340301100034303E-3</v>
      </c>
      <c r="N76" s="11">
        <f t="shared" si="13"/>
        <v>18.960898976278834</v>
      </c>
    </row>
    <row r="77" spans="1:14" x14ac:dyDescent="0.3">
      <c r="A77">
        <v>76</v>
      </c>
      <c r="B77" s="8">
        <f t="shared" si="8"/>
        <v>158190.4881066368</v>
      </c>
      <c r="C77" s="10">
        <f t="shared" si="9"/>
        <v>2912.6828730697416</v>
      </c>
      <c r="D77">
        <f>IF(B77&lt;=0,0,B77*(Loans!$E$2/100)/12)</f>
        <v>848.95561950561751</v>
      </c>
      <c r="E77" s="10">
        <f t="shared" si="10"/>
        <v>2063.7272535641241</v>
      </c>
      <c r="F77" s="10">
        <f t="shared" si="11"/>
        <v>156126.76085307269</v>
      </c>
      <c r="G77" s="10">
        <f>IF(F77&lt;=0,0,MIN(F77,F77*Assumptions!$E$2))</f>
        <v>1364.7994029945355</v>
      </c>
      <c r="H77" s="10">
        <f t="shared" si="12"/>
        <v>154761.96145007815</v>
      </c>
      <c r="I77" s="8">
        <f>IF(B77&lt;=0,0,B77*Loans!$O$2/12)</f>
        <v>32.95635168888267</v>
      </c>
      <c r="J77">
        <f>IF(B77&lt;=0,0,Assumptions!$B$5/12)</f>
        <v>5</v>
      </c>
      <c r="K77">
        <f>IF(B77&lt;=0,0,Assumptions!$B$6)</f>
        <v>2</v>
      </c>
      <c r="L77" s="8">
        <f t="shared" si="7"/>
        <v>29.95635168888267</v>
      </c>
      <c r="M77" s="12">
        <f>(1+Assumptions!$B$4)^(1/12)-1</f>
        <v>6.4340301100034303E-3</v>
      </c>
      <c r="N77" s="11">
        <f t="shared" si="13"/>
        <v>18.399462482937718</v>
      </c>
    </row>
    <row r="78" spans="1:14" x14ac:dyDescent="0.3">
      <c r="A78">
        <v>77</v>
      </c>
      <c r="B78" s="8">
        <f t="shared" si="8"/>
        <v>154761.96145007815</v>
      </c>
      <c r="C78" s="10">
        <f t="shared" si="9"/>
        <v>2912.6828730697416</v>
      </c>
      <c r="D78">
        <f>IF(B78&lt;=0,0,B78*(Loans!$E$2/100)/12)</f>
        <v>830.55585978208603</v>
      </c>
      <c r="E78" s="10">
        <f t="shared" si="10"/>
        <v>2082.1270132876557</v>
      </c>
      <c r="F78" s="10">
        <f t="shared" si="11"/>
        <v>152679.83443679049</v>
      </c>
      <c r="G78" s="10">
        <f>IF(F78&lt;=0,0,MIN(F78,F78*Assumptions!$E$2))</f>
        <v>1334.6677132739294</v>
      </c>
      <c r="H78" s="10">
        <f t="shared" si="12"/>
        <v>151345.16672351657</v>
      </c>
      <c r="I78" s="8">
        <f>IF(B78&lt;=0,0,B78*Loans!$O$2/12)</f>
        <v>32.242075302099614</v>
      </c>
      <c r="J78">
        <f>IF(B78&lt;=0,0,Assumptions!$B$5/12)</f>
        <v>5</v>
      </c>
      <c r="K78">
        <f>IF(B78&lt;=0,0,Assumptions!$B$6)</f>
        <v>2</v>
      </c>
      <c r="L78" s="8">
        <f t="shared" si="7"/>
        <v>29.242075302099614</v>
      </c>
      <c r="M78" s="12">
        <f>(1+Assumptions!$B$4)^(1/12)-1</f>
        <v>6.4340301100034303E-3</v>
      </c>
      <c r="N78" s="11">
        <f t="shared" si="13"/>
        <v>17.845926231193065</v>
      </c>
    </row>
    <row r="79" spans="1:14" x14ac:dyDescent="0.3">
      <c r="A79">
        <v>78</v>
      </c>
      <c r="B79" s="8">
        <f t="shared" si="8"/>
        <v>151345.16672351657</v>
      </c>
      <c r="C79" s="10">
        <f t="shared" si="9"/>
        <v>2912.6828730697416</v>
      </c>
      <c r="D79">
        <f>IF(B79&lt;=0,0,B79*(Loans!$E$2/100)/12)</f>
        <v>812.21906141620559</v>
      </c>
      <c r="E79" s="10">
        <f t="shared" si="10"/>
        <v>2100.4638116535361</v>
      </c>
      <c r="F79" s="10">
        <f t="shared" si="11"/>
        <v>149244.70291186302</v>
      </c>
      <c r="G79" s="10">
        <f>IF(F79&lt;=0,0,MIN(F79,F79*Assumptions!$E$2))</f>
        <v>1304.6391299047993</v>
      </c>
      <c r="H79" s="10">
        <f t="shared" si="12"/>
        <v>147940.06378195822</v>
      </c>
      <c r="I79" s="8">
        <f>IF(B79&lt;=0,0,B79*Loans!$O$2/12)</f>
        <v>31.530243067399283</v>
      </c>
      <c r="J79">
        <f>IF(B79&lt;=0,0,Assumptions!$B$5/12)</f>
        <v>5</v>
      </c>
      <c r="K79">
        <f>IF(B79&lt;=0,0,Assumptions!$B$6)</f>
        <v>2</v>
      </c>
      <c r="L79" s="8">
        <f t="shared" si="7"/>
        <v>28.530243067399283</v>
      </c>
      <c r="M79" s="12">
        <f>(1+Assumptions!$B$4)^(1/12)-1</f>
        <v>6.4340301100034303E-3</v>
      </c>
      <c r="N79" s="11">
        <f t="shared" si="13"/>
        <v>17.30019749815408</v>
      </c>
    </row>
    <row r="80" spans="1:14" x14ac:dyDescent="0.3">
      <c r="A80">
        <v>79</v>
      </c>
      <c r="B80" s="8">
        <f t="shared" si="8"/>
        <v>147940.06378195822</v>
      </c>
      <c r="C80" s="10">
        <f t="shared" si="9"/>
        <v>2912.6828730697416</v>
      </c>
      <c r="D80">
        <f>IF(B80&lt;=0,0,B80*(Loans!$E$2/100)/12)</f>
        <v>793.94500896317584</v>
      </c>
      <c r="E80" s="10">
        <f t="shared" si="10"/>
        <v>2118.7378641065657</v>
      </c>
      <c r="F80" s="10">
        <f t="shared" si="11"/>
        <v>145821.32591785165</v>
      </c>
      <c r="G80" s="10">
        <f>IF(F80&lt;=0,0,MIN(F80,F80*Assumptions!$E$2))</f>
        <v>1274.7133000718929</v>
      </c>
      <c r="H80" s="10">
        <f t="shared" si="12"/>
        <v>144546.61261777976</v>
      </c>
      <c r="I80" s="8">
        <f>IF(B80&lt;=0,0,B80*Loans!$O$2/12)</f>
        <v>30.820846621241298</v>
      </c>
      <c r="J80">
        <f>IF(B80&lt;=0,0,Assumptions!$B$5/12)</f>
        <v>5</v>
      </c>
      <c r="K80">
        <f>IF(B80&lt;=0,0,Assumptions!$B$6)</f>
        <v>2</v>
      </c>
      <c r="L80" s="8">
        <f t="shared" si="7"/>
        <v>27.820846621241301</v>
      </c>
      <c r="M80" s="12">
        <f>(1+Assumptions!$B$4)^(1/12)-1</f>
        <v>6.4340301100034303E-3</v>
      </c>
      <c r="N80" s="11">
        <f t="shared" si="13"/>
        <v>16.762184567128386</v>
      </c>
    </row>
    <row r="81" spans="1:14" x14ac:dyDescent="0.3">
      <c r="A81">
        <v>80</v>
      </c>
      <c r="B81" s="8">
        <f t="shared" si="8"/>
        <v>144546.61261777976</v>
      </c>
      <c r="C81" s="10">
        <f t="shared" si="9"/>
        <v>2912.6828730697416</v>
      </c>
      <c r="D81">
        <f>IF(B81&lt;=0,0,B81*(Loans!$E$2/100)/12)</f>
        <v>775.73348771541805</v>
      </c>
      <c r="E81" s="10">
        <f t="shared" si="10"/>
        <v>2136.9493853543236</v>
      </c>
      <c r="F81" s="10">
        <f t="shared" si="11"/>
        <v>142409.66323242543</v>
      </c>
      <c r="G81" s="10">
        <f>IF(F81&lt;=0,0,MIN(F81,F81*Assumptions!$E$2))</f>
        <v>1244.889872167241</v>
      </c>
      <c r="H81" s="10">
        <f t="shared" si="12"/>
        <v>141164.7733602582</v>
      </c>
      <c r="I81" s="8">
        <f>IF(B81&lt;=0,0,B81*Loans!$O$2/12)</f>
        <v>30.113877628704117</v>
      </c>
      <c r="J81">
        <f>IF(B81&lt;=0,0,Assumptions!$B$5/12)</f>
        <v>5</v>
      </c>
      <c r="K81">
        <f>IF(B81&lt;=0,0,Assumptions!$B$6)</f>
        <v>2</v>
      </c>
      <c r="L81" s="8">
        <f t="shared" si="7"/>
        <v>27.113877628704117</v>
      </c>
      <c r="M81" s="12">
        <f>(1+Assumptions!$B$4)^(1/12)-1</f>
        <v>6.4340301100034303E-3</v>
      </c>
      <c r="N81" s="11">
        <f t="shared" si="13"/>
        <v>16.231796717140828</v>
      </c>
    </row>
    <row r="82" spans="1:14" x14ac:dyDescent="0.3">
      <c r="A82">
        <v>81</v>
      </c>
      <c r="B82" s="8">
        <f t="shared" si="8"/>
        <v>141164.7733602582</v>
      </c>
      <c r="C82" s="10">
        <f t="shared" si="9"/>
        <v>2912.6828730697416</v>
      </c>
      <c r="D82">
        <f>IF(B82&lt;=0,0,B82*(Loans!$E$2/100)/12)</f>
        <v>757.58428370005231</v>
      </c>
      <c r="E82" s="10">
        <f t="shared" si="10"/>
        <v>2155.0985893696893</v>
      </c>
      <c r="F82" s="10">
        <f t="shared" si="11"/>
        <v>139009.67477088852</v>
      </c>
      <c r="G82" s="10">
        <f>IF(F82&lt;=0,0,MIN(F82,F82*Assumptions!$E$2))</f>
        <v>1215.1684957860275</v>
      </c>
      <c r="H82" s="10">
        <f t="shared" si="12"/>
        <v>137794.5062751025</v>
      </c>
      <c r="I82" s="8">
        <f>IF(B82&lt;=0,0,B82*Loans!$O$2/12)</f>
        <v>29.409327783387127</v>
      </c>
      <c r="J82">
        <f>IF(B82&lt;=0,0,Assumptions!$B$5/12)</f>
        <v>5</v>
      </c>
      <c r="K82">
        <f>IF(B82&lt;=0,0,Assumptions!$B$6)</f>
        <v>2</v>
      </c>
      <c r="L82" s="8">
        <f t="shared" si="7"/>
        <v>26.409327783387127</v>
      </c>
      <c r="M82" s="12">
        <f>(1+Assumptions!$B$4)^(1/12)-1</f>
        <v>6.4340301100034303E-3</v>
      </c>
      <c r="N82" s="11">
        <f t="shared" si="13"/>
        <v>15.70894421255894</v>
      </c>
    </row>
    <row r="83" spans="1:14" x14ac:dyDescent="0.3">
      <c r="A83">
        <v>82</v>
      </c>
      <c r="B83" s="8">
        <f t="shared" si="8"/>
        <v>137794.5062751025</v>
      </c>
      <c r="C83" s="10">
        <f t="shared" si="9"/>
        <v>2912.6828730697416</v>
      </c>
      <c r="D83">
        <f>IF(B83&lt;=0,0,B83*(Loans!$E$2/100)/12)</f>
        <v>739.49718367638343</v>
      </c>
      <c r="E83" s="10">
        <f t="shared" si="10"/>
        <v>2173.1856893933582</v>
      </c>
      <c r="F83" s="10">
        <f t="shared" si="11"/>
        <v>135621.32058570912</v>
      </c>
      <c r="G83" s="10">
        <f>IF(F83&lt;=0,0,MIN(F83,F83*Assumptions!$E$2))</f>
        <v>1185.5488217224708</v>
      </c>
      <c r="H83" s="10">
        <f t="shared" si="12"/>
        <v>134435.77176398665</v>
      </c>
      <c r="I83" s="8">
        <f>IF(B83&lt;=0,0,B83*Loans!$O$2/12)</f>
        <v>28.70718880731302</v>
      </c>
      <c r="J83">
        <f>IF(B83&lt;=0,0,Assumptions!$B$5/12)</f>
        <v>5</v>
      </c>
      <c r="K83">
        <f>IF(B83&lt;=0,0,Assumptions!$B$6)</f>
        <v>2</v>
      </c>
      <c r="L83" s="8">
        <f t="shared" si="7"/>
        <v>25.70718880731302</v>
      </c>
      <c r="M83" s="12">
        <f>(1+Assumptions!$B$4)^(1/12)-1</f>
        <v>6.4340301100034303E-3</v>
      </c>
      <c r="N83" s="11">
        <f t="shared" si="13"/>
        <v>15.19353829282397</v>
      </c>
    </row>
    <row r="84" spans="1:14" x14ac:dyDescent="0.3">
      <c r="A84">
        <v>83</v>
      </c>
      <c r="B84" s="8">
        <f t="shared" si="8"/>
        <v>134435.77176398665</v>
      </c>
      <c r="C84" s="10">
        <f t="shared" si="9"/>
        <v>2912.6828730697416</v>
      </c>
      <c r="D84">
        <f>IF(B84&lt;=0,0,B84*(Loans!$E$2/100)/12)</f>
        <v>721.47197513339506</v>
      </c>
      <c r="E84" s="10">
        <f t="shared" si="10"/>
        <v>2191.2108979363466</v>
      </c>
      <c r="F84" s="10">
        <f t="shared" si="11"/>
        <v>132244.56086605031</v>
      </c>
      <c r="G84" s="10">
        <f>IF(F84&lt;=0,0,MIN(F84,F84*Assumptions!$E$2))</f>
        <v>1156.0305019657226</v>
      </c>
      <c r="H84" s="10">
        <f t="shared" si="12"/>
        <v>131088.53036408458</v>
      </c>
      <c r="I84" s="8">
        <f>IF(B84&lt;=0,0,B84*Loans!$O$2/12)</f>
        <v>28.007452450830552</v>
      </c>
      <c r="J84">
        <f>IF(B84&lt;=0,0,Assumptions!$B$5/12)</f>
        <v>5</v>
      </c>
      <c r="K84">
        <f>IF(B84&lt;=0,0,Assumptions!$B$6)</f>
        <v>2</v>
      </c>
      <c r="L84" s="8">
        <f t="shared" si="7"/>
        <v>25.007452450830552</v>
      </c>
      <c r="M84" s="12">
        <f>(1+Assumptions!$B$4)^(1/12)-1</f>
        <v>6.4340301100034303E-3</v>
      </c>
      <c r="N84" s="11">
        <f t="shared" si="13"/>
        <v>14.685491162286462</v>
      </c>
    </row>
    <row r="85" spans="1:14" x14ac:dyDescent="0.3">
      <c r="A85">
        <v>84</v>
      </c>
      <c r="B85" s="8">
        <f t="shared" si="8"/>
        <v>131088.53036408458</v>
      </c>
      <c r="C85" s="10">
        <f t="shared" si="9"/>
        <v>2912.6828730697416</v>
      </c>
      <c r="D85">
        <f>IF(B85&lt;=0,0,B85*(Loans!$E$2/100)/12)</f>
        <v>703.50844628725383</v>
      </c>
      <c r="E85" s="10">
        <f t="shared" si="10"/>
        <v>2209.1744267824879</v>
      </c>
      <c r="F85" s="10">
        <f t="shared" si="11"/>
        <v>128879.3559373021</v>
      </c>
      <c r="G85" s="10">
        <f>IF(F85&lt;=0,0,MIN(F85,F85*Assumptions!$E$2))</f>
        <v>1126.6131896957779</v>
      </c>
      <c r="H85" s="10">
        <f t="shared" si="12"/>
        <v>127752.74274760632</v>
      </c>
      <c r="I85" s="8">
        <f>IF(B85&lt;=0,0,B85*Loans!$O$2/12)</f>
        <v>27.310110492517623</v>
      </c>
      <c r="J85">
        <f>IF(B85&lt;=0,0,Assumptions!$B$5/12)</f>
        <v>5</v>
      </c>
      <c r="K85">
        <f>IF(B85&lt;=0,0,Assumptions!$B$6)</f>
        <v>2</v>
      </c>
      <c r="L85" s="8">
        <f t="shared" si="7"/>
        <v>24.310110492517623</v>
      </c>
      <c r="M85" s="12">
        <f>(1+Assumptions!$B$4)^(1/12)-1</f>
        <v>6.4340301100034303E-3</v>
      </c>
      <c r="N85" s="11">
        <f t="shared" si="13"/>
        <v>14.184715980145276</v>
      </c>
    </row>
    <row r="86" spans="1:14" x14ac:dyDescent="0.3">
      <c r="A86">
        <v>85</v>
      </c>
      <c r="B86" s="8">
        <f t="shared" si="8"/>
        <v>127752.74274760632</v>
      </c>
      <c r="C86" s="10">
        <f t="shared" si="9"/>
        <v>2912.6828730697416</v>
      </c>
      <c r="D86">
        <f>IF(B86&lt;=0,0,B86*(Loans!$E$2/100)/12)</f>
        <v>685.60638607882049</v>
      </c>
      <c r="E86" s="10">
        <f t="shared" si="10"/>
        <v>2227.0764869909212</v>
      </c>
      <c r="F86" s="10">
        <f t="shared" si="11"/>
        <v>125525.6662606154</v>
      </c>
      <c r="G86" s="10">
        <f>IF(F86&lt;=0,0,MIN(F86,F86*Assumptions!$E$2))</f>
        <v>1097.2965392794001</v>
      </c>
      <c r="H86" s="10">
        <f t="shared" si="12"/>
        <v>124428.369721336</v>
      </c>
      <c r="I86" s="8">
        <f>IF(B86&lt;=0,0,B86*Loans!$O$2/12)</f>
        <v>26.615154739084648</v>
      </c>
      <c r="J86">
        <f>IF(B86&lt;=0,0,Assumptions!$B$5/12)</f>
        <v>5</v>
      </c>
      <c r="K86">
        <f>IF(B86&lt;=0,0,Assumptions!$B$6)</f>
        <v>2</v>
      </c>
      <c r="L86" s="8">
        <f t="shared" si="7"/>
        <v>23.615154739084648</v>
      </c>
      <c r="M86" s="12">
        <f>(1+Assumptions!$B$4)^(1/12)-1</f>
        <v>6.4340301100034303E-3</v>
      </c>
      <c r="N86" s="11">
        <f t="shared" si="13"/>
        <v>13.691126850489047</v>
      </c>
    </row>
    <row r="87" spans="1:14" x14ac:dyDescent="0.3">
      <c r="A87">
        <v>86</v>
      </c>
      <c r="B87" s="8">
        <f t="shared" si="8"/>
        <v>124428.369721336</v>
      </c>
      <c r="C87" s="10">
        <f t="shared" si="9"/>
        <v>2912.6828730697416</v>
      </c>
      <c r="D87">
        <f>IF(B87&lt;=0,0,B87*(Loans!$E$2/100)/12)</f>
        <v>667.76558417116985</v>
      </c>
      <c r="E87" s="10">
        <f t="shared" si="10"/>
        <v>2244.9172888985718</v>
      </c>
      <c r="F87" s="10">
        <f t="shared" si="11"/>
        <v>122183.45243243742</v>
      </c>
      <c r="G87" s="10">
        <f>IF(F87&lt;=0,0,MIN(F87,F87*Assumptions!$E$2))</f>
        <v>1068.0802062660607</v>
      </c>
      <c r="H87" s="10">
        <f t="shared" si="12"/>
        <v>121115.37222617136</v>
      </c>
      <c r="I87" s="8">
        <f>IF(B87&lt;=0,0,B87*Loans!$O$2/12)</f>
        <v>25.922577025278333</v>
      </c>
      <c r="J87">
        <f>IF(B87&lt;=0,0,Assumptions!$B$5/12)</f>
        <v>5</v>
      </c>
      <c r="K87">
        <f>IF(B87&lt;=0,0,Assumptions!$B$6)</f>
        <v>2</v>
      </c>
      <c r="L87" s="8">
        <f t="shared" si="7"/>
        <v>22.922577025278333</v>
      </c>
      <c r="M87" s="12">
        <f>(1+Assumptions!$B$4)^(1/12)-1</f>
        <v>6.4340301100034303E-3</v>
      </c>
      <c r="N87" s="11">
        <f t="shared" si="13"/>
        <v>13.204638812439123</v>
      </c>
    </row>
    <row r="88" spans="1:14" x14ac:dyDescent="0.3">
      <c r="A88">
        <v>87</v>
      </c>
      <c r="B88" s="8">
        <f t="shared" si="8"/>
        <v>121115.37222617136</v>
      </c>
      <c r="C88" s="10">
        <f t="shared" si="9"/>
        <v>2912.6828730697416</v>
      </c>
      <c r="D88">
        <f>IF(B88&lt;=0,0,B88*(Loans!$E$2/100)/12)</f>
        <v>649.98583094711955</v>
      </c>
      <c r="E88" s="10">
        <f t="shared" si="10"/>
        <v>2262.697042122622</v>
      </c>
      <c r="F88" s="10">
        <f t="shared" si="11"/>
        <v>118852.67518404873</v>
      </c>
      <c r="G88" s="10">
        <f>IF(F88&lt;=0,0,MIN(F88,F88*Assumptions!$E$2))</f>
        <v>1038.9638473838916</v>
      </c>
      <c r="H88" s="10">
        <f t="shared" si="12"/>
        <v>117813.71133666484</v>
      </c>
      <c r="I88" s="8">
        <f>IF(B88&lt;=0,0,B88*Loans!$O$2/12)</f>
        <v>25.232369213785699</v>
      </c>
      <c r="J88">
        <f>IF(B88&lt;=0,0,Assumptions!$B$5/12)</f>
        <v>5</v>
      </c>
      <c r="K88">
        <f>IF(B88&lt;=0,0,Assumptions!$B$6)</f>
        <v>2</v>
      </c>
      <c r="L88" s="8">
        <f t="shared" si="7"/>
        <v>22.232369213785699</v>
      </c>
      <c r="M88" s="12">
        <f>(1+Assumptions!$B$4)^(1/12)-1</f>
        <v>6.4340301100034303E-3</v>
      </c>
      <c r="N88" s="11">
        <f t="shared" si="13"/>
        <v>12.725167830392751</v>
      </c>
    </row>
    <row r="89" spans="1:14" x14ac:dyDescent="0.3">
      <c r="A89">
        <v>88</v>
      </c>
      <c r="B89" s="8">
        <f t="shared" si="8"/>
        <v>117813.71133666484</v>
      </c>
      <c r="C89" s="10">
        <f t="shared" si="9"/>
        <v>2912.6828730697416</v>
      </c>
      <c r="D89">
        <f>IF(B89&lt;=0,0,B89*(Loans!$E$2/100)/12)</f>
        <v>632.26691750676798</v>
      </c>
      <c r="E89" s="10">
        <f t="shared" si="10"/>
        <v>2280.4159555629735</v>
      </c>
      <c r="F89" s="10">
        <f t="shared" si="11"/>
        <v>115533.29538110187</v>
      </c>
      <c r="G89" s="10">
        <f>IF(F89&lt;=0,0,MIN(F89,F89*Assumptions!$E$2))</f>
        <v>1009.9471205356522</v>
      </c>
      <c r="H89" s="10">
        <f t="shared" si="12"/>
        <v>114523.34826056621</v>
      </c>
      <c r="I89" s="8">
        <f>IF(B89&lt;=0,0,B89*Loans!$O$2/12)</f>
        <v>24.54452319513851</v>
      </c>
      <c r="J89">
        <f>IF(B89&lt;=0,0,Assumptions!$B$5/12)</f>
        <v>5</v>
      </c>
      <c r="K89">
        <f>IF(B89&lt;=0,0,Assumptions!$B$6)</f>
        <v>2</v>
      </c>
      <c r="L89" s="8">
        <f t="shared" si="7"/>
        <v>21.54452319513851</v>
      </c>
      <c r="M89" s="12">
        <f>(1+Assumptions!$B$4)^(1/12)-1</f>
        <v>6.4340301100034303E-3</v>
      </c>
      <c r="N89" s="11">
        <f t="shared" si="13"/>
        <v>12.252630784365827</v>
      </c>
    </row>
    <row r="90" spans="1:14" x14ac:dyDescent="0.3">
      <c r="A90">
        <v>89</v>
      </c>
      <c r="B90" s="8">
        <f t="shared" si="8"/>
        <v>114523.34826056621</v>
      </c>
      <c r="C90" s="10">
        <f t="shared" si="9"/>
        <v>2912.6828730697416</v>
      </c>
      <c r="D90">
        <f>IF(B90&lt;=0,0,B90*(Loans!$E$2/100)/12)</f>
        <v>614.60863566503861</v>
      </c>
      <c r="E90" s="10">
        <f t="shared" si="10"/>
        <v>2298.0742374047031</v>
      </c>
      <c r="F90" s="10">
        <f t="shared" si="11"/>
        <v>112225.27402316152</v>
      </c>
      <c r="G90" s="10">
        <f>IF(F90&lt;=0,0,MIN(F90,F90*Assumptions!$E$2))</f>
        <v>981.02968479471008</v>
      </c>
      <c r="H90" s="10">
        <f t="shared" si="12"/>
        <v>111244.24433836681</v>
      </c>
      <c r="I90" s="8">
        <f>IF(B90&lt;=0,0,B90*Loans!$O$2/12)</f>
        <v>23.859030887617962</v>
      </c>
      <c r="J90">
        <f>IF(B90&lt;=0,0,Assumptions!$B$5/12)</f>
        <v>5</v>
      </c>
      <c r="K90">
        <f>IF(B90&lt;=0,0,Assumptions!$B$6)</f>
        <v>2</v>
      </c>
      <c r="L90" s="8">
        <f t="shared" si="7"/>
        <v>20.859030887617962</v>
      </c>
      <c r="M90" s="12">
        <f>(1+Assumptions!$B$4)^(1/12)-1</f>
        <v>6.4340301100034303E-3</v>
      </c>
      <c r="N90" s="11">
        <f t="shared" si="13"/>
        <v>11.786945460433852</v>
      </c>
    </row>
    <row r="91" spans="1:14" x14ac:dyDescent="0.3">
      <c r="A91">
        <v>90</v>
      </c>
      <c r="B91" s="8">
        <f t="shared" si="8"/>
        <v>111244.24433836681</v>
      </c>
      <c r="C91" s="10">
        <f t="shared" si="9"/>
        <v>2912.6828730697416</v>
      </c>
      <c r="D91">
        <f>IF(B91&lt;=0,0,B91*(Loans!$E$2/100)/12)</f>
        <v>597.01077794923526</v>
      </c>
      <c r="E91" s="10">
        <f t="shared" si="10"/>
        <v>2315.6720951205061</v>
      </c>
      <c r="F91" s="10">
        <f t="shared" si="11"/>
        <v>108928.57224324631</v>
      </c>
      <c r="G91" s="10">
        <f>IF(F91&lt;=0,0,MIN(F91,F91*Assumptions!$E$2))</f>
        <v>952.21120040103517</v>
      </c>
      <c r="H91" s="10">
        <f t="shared" si="12"/>
        <v>107976.36104284527</v>
      </c>
      <c r="I91" s="8">
        <f>IF(B91&lt;=0,0,B91*Loans!$O$2/12)</f>
        <v>23.175884237159753</v>
      </c>
      <c r="J91">
        <f>IF(B91&lt;=0,0,Assumptions!$B$5/12)</f>
        <v>5</v>
      </c>
      <c r="K91">
        <f>IF(B91&lt;=0,0,Assumptions!$B$6)</f>
        <v>2</v>
      </c>
      <c r="L91" s="8">
        <f t="shared" si="7"/>
        <v>20.175884237159753</v>
      </c>
      <c r="M91" s="12">
        <f>(1+Assumptions!$B$4)^(1/12)-1</f>
        <v>6.4340301100034303E-3</v>
      </c>
      <c r="N91" s="11">
        <f t="shared" si="13"/>
        <v>11.328030541270433</v>
      </c>
    </row>
    <row r="92" spans="1:14" x14ac:dyDescent="0.3">
      <c r="A92">
        <v>91</v>
      </c>
      <c r="B92" s="8">
        <f t="shared" si="8"/>
        <v>107976.36104284527</v>
      </c>
      <c r="C92" s="10">
        <f t="shared" si="9"/>
        <v>2912.6828730697416</v>
      </c>
      <c r="D92">
        <f>IF(B92&lt;=0,0,B92*(Loans!$E$2/100)/12)</f>
        <v>579.4731375966029</v>
      </c>
      <c r="E92" s="10">
        <f t="shared" si="10"/>
        <v>2333.2097354731386</v>
      </c>
      <c r="F92" s="10">
        <f t="shared" si="11"/>
        <v>105643.15130737213</v>
      </c>
      <c r="G92" s="10">
        <f>IF(F92&lt;=0,0,MIN(F92,F92*Assumptions!$E$2))</f>
        <v>923.4913287572075</v>
      </c>
      <c r="H92" s="10">
        <f t="shared" si="12"/>
        <v>104719.65997861492</v>
      </c>
      <c r="I92" s="8">
        <f>IF(B92&lt;=0,0,B92*Loans!$O$2/12)</f>
        <v>22.49507521725943</v>
      </c>
      <c r="J92">
        <f>IF(B92&lt;=0,0,Assumptions!$B$5/12)</f>
        <v>5</v>
      </c>
      <c r="K92">
        <f>IF(B92&lt;=0,0,Assumptions!$B$6)</f>
        <v>2</v>
      </c>
      <c r="L92" s="8">
        <f t="shared" si="7"/>
        <v>19.49507521725943</v>
      </c>
      <c r="M92" s="12">
        <f>(1+Assumptions!$B$4)^(1/12)-1</f>
        <v>6.4340301100034303E-3</v>
      </c>
      <c r="N92" s="11">
        <f t="shared" si="13"/>
        <v>10.875805596782088</v>
      </c>
    </row>
    <row r="93" spans="1:14" x14ac:dyDescent="0.3">
      <c r="A93">
        <v>92</v>
      </c>
      <c r="B93" s="8">
        <f t="shared" si="8"/>
        <v>104719.65997861492</v>
      </c>
      <c r="C93" s="10">
        <f t="shared" si="9"/>
        <v>2912.6828730697416</v>
      </c>
      <c r="D93">
        <f>IF(B93&lt;=0,0,B93*(Loans!$E$2/100)/12)</f>
        <v>561.99550855190012</v>
      </c>
      <c r="E93" s="10">
        <f t="shared" si="10"/>
        <v>2350.6873645178416</v>
      </c>
      <c r="F93" s="10">
        <f t="shared" si="11"/>
        <v>102368.97261409707</v>
      </c>
      <c r="G93" s="10">
        <f>IF(F93&lt;=0,0,MIN(F93,F93*Assumptions!$E$2))</f>
        <v>894.86973242443969</v>
      </c>
      <c r="H93" s="10">
        <f t="shared" si="12"/>
        <v>101474.10288167263</v>
      </c>
      <c r="I93" s="8">
        <f>IF(B93&lt;=0,0,B93*Loans!$O$2/12)</f>
        <v>21.816595828878107</v>
      </c>
      <c r="J93">
        <f>IF(B93&lt;=0,0,Assumptions!$B$5/12)</f>
        <v>5</v>
      </c>
      <c r="K93">
        <f>IF(B93&lt;=0,0,Assumptions!$B$6)</f>
        <v>2</v>
      </c>
      <c r="L93" s="8">
        <f t="shared" si="7"/>
        <v>18.816595828878107</v>
      </c>
      <c r="M93" s="12">
        <f>(1+Assumptions!$B$4)^(1/12)-1</f>
        <v>6.4340301100034303E-3</v>
      </c>
      <c r="N93" s="11">
        <f t="shared" si="13"/>
        <v>10.430191074838593</v>
      </c>
    </row>
    <row r="94" spans="1:14" x14ac:dyDescent="0.3">
      <c r="A94">
        <v>93</v>
      </c>
      <c r="B94" s="8">
        <f t="shared" si="8"/>
        <v>101474.10288167263</v>
      </c>
      <c r="C94" s="10">
        <f t="shared" si="9"/>
        <v>2912.6828730697416</v>
      </c>
      <c r="D94">
        <f>IF(B94&lt;=0,0,B94*(Loans!$E$2/100)/12)</f>
        <v>544.57768546497641</v>
      </c>
      <c r="E94" s="10">
        <f t="shared" si="10"/>
        <v>2368.105187604765</v>
      </c>
      <c r="F94" s="10">
        <f t="shared" si="11"/>
        <v>99105.997694067861</v>
      </c>
      <c r="G94" s="10">
        <f>IF(F94&lt;=0,0,MIN(F94,F94*Assumptions!$E$2))</f>
        <v>866.34607511861157</v>
      </c>
      <c r="H94" s="10">
        <f t="shared" si="12"/>
        <v>98239.651618949254</v>
      </c>
      <c r="I94" s="8">
        <f>IF(B94&lt;=0,0,B94*Loans!$O$2/12)</f>
        <v>21.140438100348465</v>
      </c>
      <c r="J94">
        <f>IF(B94&lt;=0,0,Assumptions!$B$5/12)</f>
        <v>5</v>
      </c>
      <c r="K94">
        <f>IF(B94&lt;=0,0,Assumptions!$B$6)</f>
        <v>2</v>
      </c>
      <c r="L94" s="8">
        <f t="shared" si="7"/>
        <v>18.140438100348465</v>
      </c>
      <c r="M94" s="12">
        <f>(1+Assumptions!$B$4)^(1/12)-1</f>
        <v>6.4340301100034303E-3</v>
      </c>
      <c r="N94" s="11">
        <f t="shared" si="13"/>
        <v>9.9911082920977474</v>
      </c>
    </row>
    <row r="95" spans="1:14" x14ac:dyDescent="0.3">
      <c r="A95">
        <v>94</v>
      </c>
      <c r="B95" s="8">
        <f t="shared" si="8"/>
        <v>98239.651618949254</v>
      </c>
      <c r="C95" s="10">
        <f t="shared" si="9"/>
        <v>2912.6828730697416</v>
      </c>
      <c r="D95">
        <f>IF(B95&lt;=0,0,B95*(Loans!$E$2/100)/12)</f>
        <v>527.21946368836097</v>
      </c>
      <c r="E95" s="10">
        <f t="shared" si="10"/>
        <v>2385.4634093813806</v>
      </c>
      <c r="F95" s="10">
        <f t="shared" si="11"/>
        <v>95854.188209567874</v>
      </c>
      <c r="G95" s="10">
        <f>IF(F95&lt;=0,0,MIN(F95,F95*Assumptions!$E$2))</f>
        <v>837.92002170631986</v>
      </c>
      <c r="H95" s="10">
        <f t="shared" si="12"/>
        <v>95016.268187861555</v>
      </c>
      <c r="I95" s="8">
        <f>IF(B95&lt;=0,0,B95*Loans!$O$2/12)</f>
        <v>20.466594087281095</v>
      </c>
      <c r="J95">
        <f>IF(B95&lt;=0,0,Assumptions!$B$5/12)</f>
        <v>5</v>
      </c>
      <c r="K95">
        <f>IF(B95&lt;=0,0,Assumptions!$B$6)</f>
        <v>2</v>
      </c>
      <c r="L95" s="8">
        <f t="shared" si="7"/>
        <v>17.466594087281095</v>
      </c>
      <c r="M95" s="12">
        <f>(1+Assumptions!$B$4)^(1/12)-1</f>
        <v>6.4340301100034303E-3</v>
      </c>
      <c r="N95" s="11">
        <f t="shared" si="13"/>
        <v>9.5584794249237479</v>
      </c>
    </row>
    <row r="96" spans="1:14" x14ac:dyDescent="0.3">
      <c r="A96">
        <v>95</v>
      </c>
      <c r="B96" s="8">
        <f t="shared" si="8"/>
        <v>95016.268187861555</v>
      </c>
      <c r="C96" s="10">
        <f t="shared" si="9"/>
        <v>2912.6828730697416</v>
      </c>
      <c r="D96">
        <f>IF(B96&lt;=0,0,B96*(Loans!$E$2/100)/12)</f>
        <v>509.92063927485697</v>
      </c>
      <c r="E96" s="10">
        <f t="shared" si="10"/>
        <v>2402.7622337948847</v>
      </c>
      <c r="F96" s="10">
        <f t="shared" si="11"/>
        <v>92613.50595406667</v>
      </c>
      <c r="G96" s="10">
        <f>IF(F96&lt;=0,0,MIN(F96,F96*Assumptions!$E$2))</f>
        <v>809.59123820093919</v>
      </c>
      <c r="H96" s="10">
        <f t="shared" si="12"/>
        <v>91803.914715865729</v>
      </c>
      <c r="I96" s="8">
        <f>IF(B96&lt;=0,0,B96*Loans!$O$2/12)</f>
        <v>19.795055872471156</v>
      </c>
      <c r="J96">
        <f>IF(B96&lt;=0,0,Assumptions!$B$5/12)</f>
        <v>5</v>
      </c>
      <c r="K96">
        <f>IF(B96&lt;=0,0,Assumptions!$B$6)</f>
        <v>2</v>
      </c>
      <c r="L96" s="8">
        <f t="shared" si="7"/>
        <v>16.795055872471156</v>
      </c>
      <c r="M96" s="12">
        <f>(1+Assumptions!$B$4)^(1/12)-1</f>
        <v>6.4340301100034303E-3</v>
      </c>
      <c r="N96" s="11">
        <f t="shared" si="13"/>
        <v>9.1322275003981037</v>
      </c>
    </row>
    <row r="97" spans="1:14" x14ac:dyDescent="0.3">
      <c r="A97">
        <v>96</v>
      </c>
      <c r="B97" s="8">
        <f t="shared" si="8"/>
        <v>91803.914715865729</v>
      </c>
      <c r="C97" s="10">
        <f t="shared" si="9"/>
        <v>2912.6828730697416</v>
      </c>
      <c r="D97">
        <f>IF(B97&lt;=0,0,B97*(Loans!$E$2/100)/12)</f>
        <v>492.68100897514609</v>
      </c>
      <c r="E97" s="10">
        <f t="shared" si="10"/>
        <v>2420.0018640945955</v>
      </c>
      <c r="F97" s="10">
        <f t="shared" si="11"/>
        <v>89383.912851771136</v>
      </c>
      <c r="G97" s="10">
        <f>IF(F97&lt;=0,0,MIN(F97,F97*Assumptions!$E$2))</f>
        <v>781.35939175869964</v>
      </c>
      <c r="H97" s="10">
        <f t="shared" si="12"/>
        <v>88602.553460012437</v>
      </c>
      <c r="I97" s="8">
        <f>IF(B97&lt;=0,0,B97*Loans!$O$2/12)</f>
        <v>19.125815565805361</v>
      </c>
      <c r="J97">
        <f>IF(B97&lt;=0,0,Assumptions!$B$5/12)</f>
        <v>5</v>
      </c>
      <c r="K97">
        <f>IF(B97&lt;=0,0,Assumptions!$B$6)</f>
        <v>2</v>
      </c>
      <c r="L97" s="8">
        <f t="shared" si="7"/>
        <v>16.125815565805361</v>
      </c>
      <c r="M97" s="12">
        <f>(1+Assumptions!$B$4)^(1/12)-1</f>
        <v>6.4340301100034303E-3</v>
      </c>
      <c r="N97" s="11">
        <f t="shared" si="13"/>
        <v>8.7122763874222731</v>
      </c>
    </row>
    <row r="98" spans="1:14" x14ac:dyDescent="0.3">
      <c r="A98">
        <v>97</v>
      </c>
      <c r="B98" s="8">
        <f t="shared" si="8"/>
        <v>88602.553460012437</v>
      </c>
      <c r="C98" s="10">
        <f t="shared" si="9"/>
        <v>2912.6828730697416</v>
      </c>
      <c r="D98">
        <f>IF(B98&lt;=0,0,B98*(Loans!$E$2/100)/12)</f>
        <v>475.50037023540011</v>
      </c>
      <c r="E98" s="10">
        <f t="shared" si="10"/>
        <v>2437.1825028343414</v>
      </c>
      <c r="F98" s="10">
        <f t="shared" si="11"/>
        <v>86165.370957178093</v>
      </c>
      <c r="G98" s="10">
        <f>IF(F98&lt;=0,0,MIN(F98,F98*Assumptions!$E$2))</f>
        <v>753.22415067477471</v>
      </c>
      <c r="H98" s="10">
        <f t="shared" si="12"/>
        <v>85412.146806503311</v>
      </c>
      <c r="I98" s="8">
        <f>IF(B98&lt;=0,0,B98*Loans!$O$2/12)</f>
        <v>18.458865304169258</v>
      </c>
      <c r="J98">
        <f>IF(B98&lt;=0,0,Assumptions!$B$5/12)</f>
        <v>5</v>
      </c>
      <c r="K98">
        <f>IF(B98&lt;=0,0,Assumptions!$B$6)</f>
        <v>2</v>
      </c>
      <c r="L98" s="8">
        <f t="shared" si="7"/>
        <v>15.458865304169258</v>
      </c>
      <c r="M98" s="12">
        <f>(1+Assumptions!$B$4)^(1/12)-1</f>
        <v>6.4340301100034303E-3</v>
      </c>
      <c r="N98" s="11">
        <f t="shared" si="13"/>
        <v>8.2985507879110223</v>
      </c>
    </row>
    <row r="99" spans="1:14" x14ac:dyDescent="0.3">
      <c r="A99">
        <v>98</v>
      </c>
      <c r="B99" s="8">
        <f t="shared" si="8"/>
        <v>85412.146806503311</v>
      </c>
      <c r="C99" s="10">
        <f t="shared" si="9"/>
        <v>2912.6828730697416</v>
      </c>
      <c r="D99">
        <f>IF(B99&lt;=0,0,B99*(Loans!$E$2/100)/12)</f>
        <v>458.37852119490111</v>
      </c>
      <c r="E99" s="10">
        <f t="shared" si="10"/>
        <v>2454.3043518748404</v>
      </c>
      <c r="F99" s="10">
        <f t="shared" si="11"/>
        <v>82957.842454628466</v>
      </c>
      <c r="G99" s="10">
        <f>IF(F99&lt;=0,0,MIN(F99,F99*Assumptions!$E$2))</f>
        <v>725.18518437938496</v>
      </c>
      <c r="H99" s="10">
        <f t="shared" si="12"/>
        <v>82232.657270249081</v>
      </c>
      <c r="I99" s="8">
        <f>IF(B99&lt;=0,0,B99*Loans!$O$2/12)</f>
        <v>17.794197251354856</v>
      </c>
      <c r="J99">
        <f>IF(B99&lt;=0,0,Assumptions!$B$5/12)</f>
        <v>5</v>
      </c>
      <c r="K99">
        <f>IF(B99&lt;=0,0,Assumptions!$B$6)</f>
        <v>2</v>
      </c>
      <c r="L99" s="8">
        <f t="shared" si="7"/>
        <v>14.794197251354856</v>
      </c>
      <c r="M99" s="12">
        <f>(1+Assumptions!$B$4)^(1/12)-1</f>
        <v>6.4340301100034303E-3</v>
      </c>
      <c r="N99" s="11">
        <f t="shared" si="13"/>
        <v>7.8909762280756421</v>
      </c>
    </row>
    <row r="100" spans="1:14" x14ac:dyDescent="0.3">
      <c r="A100">
        <v>99</v>
      </c>
      <c r="B100" s="8">
        <f t="shared" si="8"/>
        <v>82232.657270249081</v>
      </c>
      <c r="C100" s="10">
        <f t="shared" si="9"/>
        <v>2912.6828730697416</v>
      </c>
      <c r="D100">
        <f>IF(B100&lt;=0,0,B100*(Loans!$E$2/100)/12)</f>
        <v>441.31526068367003</v>
      </c>
      <c r="E100" s="10">
        <f t="shared" si="10"/>
        <v>2471.3676123860714</v>
      </c>
      <c r="F100" s="10">
        <f t="shared" si="11"/>
        <v>79761.289657863003</v>
      </c>
      <c r="G100" s="10">
        <f>IF(F100&lt;=0,0,MIN(F100,F100*Assumptions!$E$2))</f>
        <v>697.24216343391356</v>
      </c>
      <c r="H100" s="10">
        <f t="shared" si="12"/>
        <v>79064.047494429091</v>
      </c>
      <c r="I100" s="8">
        <f>IF(B100&lt;=0,0,B100*Loans!$O$2/12)</f>
        <v>17.13180359796856</v>
      </c>
      <c r="J100">
        <f>IF(B100&lt;=0,0,Assumptions!$B$5/12)</f>
        <v>5</v>
      </c>
      <c r="K100">
        <f>IF(B100&lt;=0,0,Assumptions!$B$6)</f>
        <v>2</v>
      </c>
      <c r="L100" s="8">
        <f t="shared" si="7"/>
        <v>14.13180359796856</v>
      </c>
      <c r="M100" s="12">
        <f>(1+Assumptions!$B$4)^(1/12)-1</f>
        <v>6.4340301100034303E-3</v>
      </c>
      <c r="N100" s="11">
        <f t="shared" si="13"/>
        <v>7.4894790497960972</v>
      </c>
    </row>
    <row r="101" spans="1:14" x14ac:dyDescent="0.3">
      <c r="A101">
        <v>100</v>
      </c>
      <c r="B101" s="8">
        <f t="shared" si="8"/>
        <v>79064.047494429091</v>
      </c>
      <c r="C101" s="10">
        <f t="shared" si="9"/>
        <v>2912.6828730697416</v>
      </c>
      <c r="D101">
        <f>IF(B101&lt;=0,0,B101*(Loans!$E$2/100)/12)</f>
        <v>424.31038822010277</v>
      </c>
      <c r="E101" s="10">
        <f t="shared" si="10"/>
        <v>2488.372484849639</v>
      </c>
      <c r="F101" s="10">
        <f t="shared" si="11"/>
        <v>76575.675009579456</v>
      </c>
      <c r="G101" s="10">
        <f>IF(F101&lt;=0,0,MIN(F101,F101*Assumptions!$E$2))</f>
        <v>669.39475952703572</v>
      </c>
      <c r="H101" s="10">
        <f t="shared" si="12"/>
        <v>75906.280250052427</v>
      </c>
      <c r="I101" s="8">
        <f>IF(B101&lt;=0,0,B101*Loans!$O$2/12)</f>
        <v>16.471676561339393</v>
      </c>
      <c r="J101">
        <f>IF(B101&lt;=0,0,Assumptions!$B$5/12)</f>
        <v>5</v>
      </c>
      <c r="K101">
        <f>IF(B101&lt;=0,0,Assumptions!$B$6)</f>
        <v>2</v>
      </c>
      <c r="L101" s="8">
        <f t="shared" si="7"/>
        <v>13.471676561339393</v>
      </c>
      <c r="M101" s="12">
        <f>(1+Assumptions!$B$4)^(1/12)-1</f>
        <v>6.4340301100034303E-3</v>
      </c>
      <c r="N101" s="11">
        <f t="shared" si="13"/>
        <v>7.0939864020812085</v>
      </c>
    </row>
    <row r="102" spans="1:14" x14ac:dyDescent="0.3">
      <c r="A102">
        <v>101</v>
      </c>
      <c r="B102" s="8">
        <f t="shared" si="8"/>
        <v>75906.280250052427</v>
      </c>
      <c r="C102" s="10">
        <f t="shared" si="9"/>
        <v>2912.6828730697416</v>
      </c>
      <c r="D102">
        <f>IF(B102&lt;=0,0,B102*(Loans!$E$2/100)/12)</f>
        <v>407.36370400861466</v>
      </c>
      <c r="E102" s="10">
        <f t="shared" si="10"/>
        <v>2505.319169061127</v>
      </c>
      <c r="F102" s="10">
        <f t="shared" si="11"/>
        <v>73400.961080991299</v>
      </c>
      <c r="G102" s="10">
        <f>IF(F102&lt;=0,0,MIN(F102,F102*Assumptions!$E$2))</f>
        <v>641.64264547086123</v>
      </c>
      <c r="H102" s="10">
        <f t="shared" si="12"/>
        <v>72759.318435520443</v>
      </c>
      <c r="I102" s="8">
        <f>IF(B102&lt;=0,0,B102*Loans!$O$2/12)</f>
        <v>15.81380838542759</v>
      </c>
      <c r="J102">
        <f>IF(B102&lt;=0,0,Assumptions!$B$5/12)</f>
        <v>5</v>
      </c>
      <c r="K102">
        <f>IF(B102&lt;=0,0,Assumptions!$B$6)</f>
        <v>2</v>
      </c>
      <c r="L102" s="8">
        <f t="shared" si="7"/>
        <v>12.813808385427592</v>
      </c>
      <c r="M102" s="12">
        <f>(1+Assumptions!$B$4)^(1/12)-1</f>
        <v>6.4340301100034303E-3</v>
      </c>
      <c r="N102" s="11">
        <f t="shared" si="13"/>
        <v>6.7044262326160133</v>
      </c>
    </row>
    <row r="103" spans="1:14" x14ac:dyDescent="0.3">
      <c r="A103">
        <v>102</v>
      </c>
      <c r="B103" s="8">
        <f t="shared" si="8"/>
        <v>72759.318435520443</v>
      </c>
      <c r="C103" s="10">
        <f t="shared" si="9"/>
        <v>2912.6828730697416</v>
      </c>
      <c r="D103">
        <f>IF(B103&lt;=0,0,B103*(Loans!$E$2/100)/12)</f>
        <v>390.47500893729307</v>
      </c>
      <c r="E103" s="10">
        <f t="shared" si="10"/>
        <v>2522.2078641324488</v>
      </c>
      <c r="F103" s="10">
        <f t="shared" si="11"/>
        <v>70237.110571387995</v>
      </c>
      <c r="G103" s="10">
        <f>IF(F103&lt;=0,0,MIN(F103,F103*Assumptions!$E$2))</f>
        <v>613.98549519709024</v>
      </c>
      <c r="H103" s="10">
        <f t="shared" si="12"/>
        <v>69623.125076190903</v>
      </c>
      <c r="I103" s="8">
        <f>IF(B103&lt;=0,0,B103*Loans!$O$2/12)</f>
        <v>15.158191340733426</v>
      </c>
      <c r="J103">
        <f>IF(B103&lt;=0,0,Assumptions!$B$5/12)</f>
        <v>5</v>
      </c>
      <c r="K103">
        <f>IF(B103&lt;=0,0,Assumptions!$B$6)</f>
        <v>2</v>
      </c>
      <c r="L103" s="8">
        <f t="shared" si="7"/>
        <v>12.158191340733424</v>
      </c>
      <c r="M103" s="12">
        <f>(1+Assumptions!$B$4)^(1/12)-1</f>
        <v>6.4340301100034303E-3</v>
      </c>
      <c r="N103" s="11">
        <f t="shared" si="13"/>
        <v>6.3207272793953795</v>
      </c>
    </row>
    <row r="104" spans="1:14" x14ac:dyDescent="0.3">
      <c r="A104">
        <v>103</v>
      </c>
      <c r="B104" s="8">
        <f t="shared" si="8"/>
        <v>69623.125076190903</v>
      </c>
      <c r="C104" s="10">
        <f t="shared" si="9"/>
        <v>2912.6828730697416</v>
      </c>
      <c r="D104">
        <f>IF(B104&lt;=0,0,B104*(Loans!$E$2/100)/12)</f>
        <v>373.64410457555783</v>
      </c>
      <c r="E104" s="10">
        <f t="shared" si="10"/>
        <v>2539.0387684941838</v>
      </c>
      <c r="F104" s="10">
        <f t="shared" si="11"/>
        <v>67084.086307696722</v>
      </c>
      <c r="G104" s="10">
        <f>IF(F104&lt;=0,0,MIN(F104,F104*Assumptions!$E$2))</f>
        <v>586.42298375318194</v>
      </c>
      <c r="H104" s="10">
        <f t="shared" si="12"/>
        <v>66497.663323943547</v>
      </c>
      <c r="I104" s="8">
        <f>IF(B104&lt;=0,0,B104*Loans!$O$2/12)</f>
        <v>14.504817724206438</v>
      </c>
      <c r="J104">
        <f>IF(B104&lt;=0,0,Assumptions!$B$5/12)</f>
        <v>5</v>
      </c>
      <c r="K104">
        <f>IF(B104&lt;=0,0,Assumptions!$B$6)</f>
        <v>2</v>
      </c>
      <c r="L104" s="8">
        <f t="shared" si="7"/>
        <v>11.50481772420644</v>
      </c>
      <c r="M104" s="12">
        <f>(1+Assumptions!$B$4)^(1/12)-1</f>
        <v>6.4340301100034303E-3</v>
      </c>
      <c r="N104" s="11">
        <f t="shared" si="13"/>
        <v>5.9428190624430748</v>
      </c>
    </row>
    <row r="105" spans="1:14" x14ac:dyDescent="0.3">
      <c r="A105">
        <v>104</v>
      </c>
      <c r="B105" s="8">
        <f t="shared" si="8"/>
        <v>66497.663323943547</v>
      </c>
      <c r="C105" s="10">
        <f t="shared" si="9"/>
        <v>2912.6828730697416</v>
      </c>
      <c r="D105">
        <f>IF(B105&lt;=0,0,B105*(Loans!$E$2/100)/12)</f>
        <v>356.87079317183037</v>
      </c>
      <c r="E105" s="10">
        <f t="shared" si="10"/>
        <v>2555.8120798979112</v>
      </c>
      <c r="F105" s="10">
        <f t="shared" si="11"/>
        <v>63941.851244045632</v>
      </c>
      <c r="G105" s="10">
        <f>IF(F105&lt;=0,0,MIN(F105,F105*Assumptions!$E$2))</f>
        <v>558.95478729853744</v>
      </c>
      <c r="H105" s="10">
        <f t="shared" si="12"/>
        <v>63382.896456747098</v>
      </c>
      <c r="I105" s="8">
        <f>IF(B105&lt;=0,0,B105*Loans!$O$2/12)</f>
        <v>13.853679859154907</v>
      </c>
      <c r="J105">
        <f>IF(B105&lt;=0,0,Assumptions!$B$5/12)</f>
        <v>5</v>
      </c>
      <c r="K105">
        <f>IF(B105&lt;=0,0,Assumptions!$B$6)</f>
        <v>2</v>
      </c>
      <c r="L105" s="8">
        <f t="shared" si="7"/>
        <v>10.853679859154907</v>
      </c>
      <c r="M105" s="12">
        <f>(1+Assumptions!$B$4)^(1/12)-1</f>
        <v>6.4340301100034303E-3</v>
      </c>
      <c r="N105" s="11">
        <f t="shared" si="13"/>
        <v>5.5706318756153577</v>
      </c>
    </row>
    <row r="106" spans="1:14" x14ac:dyDescent="0.3">
      <c r="A106">
        <v>105</v>
      </c>
      <c r="B106" s="8">
        <f t="shared" si="8"/>
        <v>63382.896456747098</v>
      </c>
      <c r="C106" s="10">
        <f t="shared" si="9"/>
        <v>2912.6828730697416</v>
      </c>
      <c r="D106">
        <f>IF(B106&lt;=0,0,B106*(Loans!$E$2/100)/12)</f>
        <v>340.1548776512094</v>
      </c>
      <c r="E106" s="10">
        <f t="shared" si="10"/>
        <v>2572.5279954185321</v>
      </c>
      <c r="F106" s="10">
        <f t="shared" si="11"/>
        <v>60810.368461328566</v>
      </c>
      <c r="G106" s="10">
        <f>IF(F106&lt;=0,0,MIN(F106,F106*Assumptions!$E$2))</f>
        <v>531.58058310069384</v>
      </c>
      <c r="H106" s="10">
        <f t="shared" si="12"/>
        <v>60278.787878227871</v>
      </c>
      <c r="I106" s="8">
        <f>IF(B106&lt;=0,0,B106*Loans!$O$2/12)</f>
        <v>13.204770095155645</v>
      </c>
      <c r="J106">
        <f>IF(B106&lt;=0,0,Assumptions!$B$5/12)</f>
        <v>5</v>
      </c>
      <c r="K106">
        <f>IF(B106&lt;=0,0,Assumptions!$B$6)</f>
        <v>2</v>
      </c>
      <c r="L106" s="8">
        <f t="shared" si="7"/>
        <v>10.204770095155645</v>
      </c>
      <c r="M106" s="12">
        <f>(1+Assumptions!$B$4)^(1/12)-1</f>
        <v>6.4340301100034303E-3</v>
      </c>
      <c r="N106" s="11">
        <f t="shared" si="13"/>
        <v>5.2040967784882826</v>
      </c>
    </row>
    <row r="107" spans="1:14" x14ac:dyDescent="0.3">
      <c r="A107">
        <v>106</v>
      </c>
      <c r="B107" s="8">
        <f t="shared" si="8"/>
        <v>60278.787878227871</v>
      </c>
      <c r="C107" s="10">
        <f t="shared" si="9"/>
        <v>2912.6828730697416</v>
      </c>
      <c r="D107">
        <f>IF(B107&lt;=0,0,B107*(Loans!$E$2/100)/12)</f>
        <v>323.49616161315623</v>
      </c>
      <c r="E107" s="10">
        <f t="shared" si="10"/>
        <v>2589.1867114565853</v>
      </c>
      <c r="F107" s="10">
        <f t="shared" si="11"/>
        <v>57689.601166771288</v>
      </c>
      <c r="G107" s="10">
        <f>IF(F107&lt;=0,0,MIN(F107,F107*Assumptions!$E$2))</f>
        <v>504.30004953153264</v>
      </c>
      <c r="H107" s="10">
        <f t="shared" si="12"/>
        <v>57185.301117239753</v>
      </c>
      <c r="I107" s="8">
        <f>IF(B107&lt;=0,0,B107*Loans!$O$2/12)</f>
        <v>12.55808080796414</v>
      </c>
      <c r="J107">
        <f>IF(B107&lt;=0,0,Assumptions!$B$5/12)</f>
        <v>5</v>
      </c>
      <c r="K107">
        <f>IF(B107&lt;=0,0,Assumptions!$B$6)</f>
        <v>2</v>
      </c>
      <c r="L107" s="8">
        <f t="shared" si="7"/>
        <v>9.5580808079641404</v>
      </c>
      <c r="M107" s="12">
        <f>(1+Assumptions!$B$4)^(1/12)-1</f>
        <v>6.4340301100034303E-3</v>
      </c>
      <c r="N107" s="11">
        <f t="shared" si="13"/>
        <v>4.8431455883278911</v>
      </c>
    </row>
    <row r="108" spans="1:14" x14ac:dyDescent="0.3">
      <c r="A108">
        <v>107</v>
      </c>
      <c r="B108" s="8">
        <f t="shared" si="8"/>
        <v>57185.301117239753</v>
      </c>
      <c r="C108" s="10">
        <f t="shared" si="9"/>
        <v>2912.6828730697416</v>
      </c>
      <c r="D108">
        <f>IF(B108&lt;=0,0,B108*(Loans!$E$2/100)/12)</f>
        <v>306.89444932918667</v>
      </c>
      <c r="E108" s="10">
        <f t="shared" si="10"/>
        <v>2605.7884237405551</v>
      </c>
      <c r="F108" s="10">
        <f t="shared" si="11"/>
        <v>54579.5126934992</v>
      </c>
      <c r="G108" s="10">
        <f>IF(F108&lt;=0,0,MIN(F108,F108*Assumptions!$E$2))</f>
        <v>477.11286606350137</v>
      </c>
      <c r="H108" s="10">
        <f t="shared" si="12"/>
        <v>54102.3998274357</v>
      </c>
      <c r="I108" s="8">
        <f>IF(B108&lt;=0,0,B108*Loans!$O$2/12)</f>
        <v>11.913604399424948</v>
      </c>
      <c r="J108">
        <f>IF(B108&lt;=0,0,Assumptions!$B$5/12)</f>
        <v>5</v>
      </c>
      <c r="K108">
        <f>IF(B108&lt;=0,0,Assumptions!$B$6)</f>
        <v>2</v>
      </c>
      <c r="L108" s="8">
        <f t="shared" si="7"/>
        <v>8.9136043994249476</v>
      </c>
      <c r="M108" s="12">
        <f>(1+Assumptions!$B$4)^(1/12)-1</f>
        <v>6.4340301100034303E-3</v>
      </c>
      <c r="N108" s="11">
        <f t="shared" si="13"/>
        <v>4.4877108721423964</v>
      </c>
    </row>
    <row r="109" spans="1:14" x14ac:dyDescent="0.3">
      <c r="A109">
        <v>108</v>
      </c>
      <c r="B109" s="8">
        <f t="shared" si="8"/>
        <v>54102.3998274357</v>
      </c>
      <c r="C109" s="10">
        <f t="shared" si="9"/>
        <v>2912.6828730697416</v>
      </c>
      <c r="D109">
        <f>IF(B109&lt;=0,0,B109*(Loans!$E$2/100)/12)</f>
        <v>290.34954574057161</v>
      </c>
      <c r="E109" s="10">
        <f t="shared" si="10"/>
        <v>2622.3333273291701</v>
      </c>
      <c r="F109" s="10">
        <f t="shared" si="11"/>
        <v>51480.066500106528</v>
      </c>
      <c r="G109" s="10">
        <f>IF(F109&lt;=0,0,MIN(F109,F109*Assumptions!$E$2))</f>
        <v>450.01871326584694</v>
      </c>
      <c r="H109" s="10">
        <f t="shared" si="12"/>
        <v>51030.047786840682</v>
      </c>
      <c r="I109" s="8">
        <f>IF(B109&lt;=0,0,B109*Loans!$O$2/12)</f>
        <v>11.271333297382439</v>
      </c>
      <c r="J109">
        <f>IF(B109&lt;=0,0,Assumptions!$B$5/12)</f>
        <v>5</v>
      </c>
      <c r="K109">
        <f>IF(B109&lt;=0,0,Assumptions!$B$6)</f>
        <v>2</v>
      </c>
      <c r="L109" s="8">
        <f t="shared" si="7"/>
        <v>8.2713332973824389</v>
      </c>
      <c r="M109" s="12">
        <f>(1+Assumptions!$B$4)^(1/12)-1</f>
        <v>6.4340301100034303E-3</v>
      </c>
      <c r="N109" s="11">
        <f t="shared" si="13"/>
        <v>4.1377259388156178</v>
      </c>
    </row>
    <row r="110" spans="1:14" x14ac:dyDescent="0.3">
      <c r="A110">
        <v>109</v>
      </c>
      <c r="B110" s="8">
        <f t="shared" si="8"/>
        <v>51030.047786840682</v>
      </c>
      <c r="C110" s="10">
        <f t="shared" si="9"/>
        <v>2912.6828730697416</v>
      </c>
      <c r="D110">
        <f>IF(B110&lt;=0,0,B110*(Loans!$E$2/100)/12)</f>
        <v>273.861256456045</v>
      </c>
      <c r="E110" s="10">
        <f t="shared" si="10"/>
        <v>2638.8216166136967</v>
      </c>
      <c r="F110" s="10">
        <f t="shared" si="11"/>
        <v>48391.226170226983</v>
      </c>
      <c r="G110" s="10">
        <f>IF(F110&lt;=0,0,MIN(F110,F110*Assumptions!$E$2))</f>
        <v>423.01727280086288</v>
      </c>
      <c r="H110" s="10">
        <f t="shared" si="12"/>
        <v>47968.208897426121</v>
      </c>
      <c r="I110" s="8">
        <f>IF(B110&lt;=0,0,B110*Loans!$O$2/12)</f>
        <v>10.631259955591808</v>
      </c>
      <c r="J110">
        <f>IF(B110&lt;=0,0,Assumptions!$B$5/12)</f>
        <v>5</v>
      </c>
      <c r="K110">
        <f>IF(B110&lt;=0,0,Assumptions!$B$6)</f>
        <v>2</v>
      </c>
      <c r="L110" s="8">
        <f t="shared" si="7"/>
        <v>7.6312599555918084</v>
      </c>
      <c r="M110" s="12">
        <f>(1+Assumptions!$B$4)^(1/12)-1</f>
        <v>6.4340301100034303E-3</v>
      </c>
      <c r="N110" s="11">
        <f t="shared" si="13"/>
        <v>3.7931248313207524</v>
      </c>
    </row>
    <row r="111" spans="1:14" x14ac:dyDescent="0.3">
      <c r="A111">
        <v>110</v>
      </c>
      <c r="B111" s="8">
        <f t="shared" si="8"/>
        <v>47968.208897426121</v>
      </c>
      <c r="C111" s="10">
        <f t="shared" si="9"/>
        <v>2912.6828730697416</v>
      </c>
      <c r="D111">
        <f>IF(B111&lt;=0,0,B111*(Loans!$E$2/100)/12)</f>
        <v>257.42938774952017</v>
      </c>
      <c r="E111" s="10">
        <f t="shared" si="10"/>
        <v>2655.2534853202214</v>
      </c>
      <c r="F111" s="10">
        <f t="shared" si="11"/>
        <v>45312.955412105897</v>
      </c>
      <c r="G111" s="10">
        <f>IF(F111&lt;=0,0,MIN(F111,F111*Assumptions!$E$2))</f>
        <v>396.10822742014898</v>
      </c>
      <c r="H111" s="10">
        <f t="shared" si="12"/>
        <v>44916.84718468575</v>
      </c>
      <c r="I111" s="8">
        <f>IF(B111&lt;=0,0,B111*Loans!$O$2/12)</f>
        <v>9.9933768536304424</v>
      </c>
      <c r="J111">
        <f>IF(B111&lt;=0,0,Assumptions!$B$5/12)</f>
        <v>5</v>
      </c>
      <c r="K111">
        <f>IF(B111&lt;=0,0,Assumptions!$B$6)</f>
        <v>2</v>
      </c>
      <c r="L111" s="8">
        <f t="shared" si="7"/>
        <v>6.9933768536304424</v>
      </c>
      <c r="M111" s="12">
        <f>(1+Assumptions!$B$4)^(1/12)-1</f>
        <v>6.4340301100034303E-3</v>
      </c>
      <c r="N111" s="11">
        <f t="shared" si="13"/>
        <v>3.4538423190137899</v>
      </c>
    </row>
    <row r="112" spans="1:14" x14ac:dyDescent="0.3">
      <c r="A112">
        <v>111</v>
      </c>
      <c r="B112" s="8">
        <f t="shared" si="8"/>
        <v>44916.84718468575</v>
      </c>
      <c r="C112" s="10">
        <f t="shared" si="9"/>
        <v>2912.6828730697416</v>
      </c>
      <c r="D112">
        <f>IF(B112&lt;=0,0,B112*(Loans!$E$2/100)/12)</f>
        <v>241.05374655781353</v>
      </c>
      <c r="E112" s="10">
        <f t="shared" si="10"/>
        <v>2671.629126511928</v>
      </c>
      <c r="F112" s="10">
        <f t="shared" si="11"/>
        <v>42245.218058173821</v>
      </c>
      <c r="G112" s="10">
        <f>IF(F112&lt;=0,0,MIN(F112,F112*Assumptions!$E$2))</f>
        <v>369.29126096088402</v>
      </c>
      <c r="H112" s="10">
        <f t="shared" si="12"/>
        <v>41875.926797212938</v>
      </c>
      <c r="I112" s="8">
        <f>IF(B112&lt;=0,0,B112*Loans!$O$2/12)</f>
        <v>9.3576764968095318</v>
      </c>
      <c r="J112">
        <f>IF(B112&lt;=0,0,Assumptions!$B$5/12)</f>
        <v>5</v>
      </c>
      <c r="K112">
        <f>IF(B112&lt;=0,0,Assumptions!$B$6)</f>
        <v>2</v>
      </c>
      <c r="L112" s="8">
        <f t="shared" si="7"/>
        <v>6.3576764968095318</v>
      </c>
      <c r="M112" s="12">
        <f>(1+Assumptions!$B$4)^(1/12)-1</f>
        <v>6.4340301100034303E-3</v>
      </c>
      <c r="N112" s="11">
        <f t="shared" si="13"/>
        <v>3.119813890005648</v>
      </c>
    </row>
    <row r="113" spans="1:14" x14ac:dyDescent="0.3">
      <c r="A113">
        <v>112</v>
      </c>
      <c r="B113" s="8">
        <f t="shared" si="8"/>
        <v>41875.926797212938</v>
      </c>
      <c r="C113" s="10">
        <f t="shared" si="9"/>
        <v>2912.6828730697416</v>
      </c>
      <c r="D113">
        <f>IF(B113&lt;=0,0,B113*(Loans!$E$2/100)/12)</f>
        <v>224.73414047837608</v>
      </c>
      <c r="E113" s="10">
        <f t="shared" si="10"/>
        <v>2687.9487325913656</v>
      </c>
      <c r="F113" s="10">
        <f t="shared" si="11"/>
        <v>39187.978064621573</v>
      </c>
      <c r="G113" s="10">
        <f>IF(F113&lt;=0,0,MIN(F113,F113*Assumptions!$E$2))</f>
        <v>342.56605834211075</v>
      </c>
      <c r="H113" s="10">
        <f t="shared" si="12"/>
        <v>38845.412006279461</v>
      </c>
      <c r="I113" s="8">
        <f>IF(B113&lt;=0,0,B113*Loans!$O$2/12)</f>
        <v>8.7241514160860287</v>
      </c>
      <c r="J113">
        <f>IF(B113&lt;=0,0,Assumptions!$B$5/12)</f>
        <v>5</v>
      </c>
      <c r="K113">
        <f>IF(B113&lt;=0,0,Assumptions!$B$6)</f>
        <v>2</v>
      </c>
      <c r="L113" s="8">
        <f t="shared" si="7"/>
        <v>5.7241514160860287</v>
      </c>
      <c r="M113" s="12">
        <f>(1+Assumptions!$B$4)^(1/12)-1</f>
        <v>6.4340301100034303E-3</v>
      </c>
      <c r="N113" s="11">
        <f t="shared" si="13"/>
        <v>2.7909757436123344</v>
      </c>
    </row>
    <row r="114" spans="1:14" x14ac:dyDescent="0.3">
      <c r="A114">
        <v>113</v>
      </c>
      <c r="B114" s="8">
        <f t="shared" si="8"/>
        <v>38845.412006279461</v>
      </c>
      <c r="C114" s="10">
        <f t="shared" si="9"/>
        <v>2912.6828730697416</v>
      </c>
      <c r="D114">
        <f>IF(B114&lt;=0,0,B114*(Loans!$E$2/100)/12)</f>
        <v>208.47037776703311</v>
      </c>
      <c r="E114" s="10">
        <f t="shared" si="10"/>
        <v>2704.2124953027087</v>
      </c>
      <c r="F114" s="10">
        <f t="shared" si="11"/>
        <v>36141.199510976752</v>
      </c>
      <c r="G114" s="10">
        <f>IF(F114&lt;=0,0,MIN(F114,F114*Assumptions!$E$2))</f>
        <v>315.93230556103418</v>
      </c>
      <c r="H114" s="10">
        <f t="shared" si="12"/>
        <v>35825.267205415716</v>
      </c>
      <c r="I114" s="8">
        <f>IF(B114&lt;=0,0,B114*Loans!$O$2/12)</f>
        <v>8.0927941679748887</v>
      </c>
      <c r="J114">
        <f>IF(B114&lt;=0,0,Assumptions!$B$5/12)</f>
        <v>5</v>
      </c>
      <c r="K114">
        <f>IF(B114&lt;=0,0,Assumptions!$B$6)</f>
        <v>2</v>
      </c>
      <c r="L114" s="8">
        <f t="shared" si="7"/>
        <v>5.0927941679748887</v>
      </c>
      <c r="M114" s="12">
        <f>(1+Assumptions!$B$4)^(1/12)-1</f>
        <v>6.4340301100034303E-3</v>
      </c>
      <c r="N114" s="11">
        <f t="shared" si="13"/>
        <v>2.4672647828822929</v>
      </c>
    </row>
    <row r="115" spans="1:14" x14ac:dyDescent="0.3">
      <c r="A115">
        <v>114</v>
      </c>
      <c r="B115" s="8">
        <f t="shared" si="8"/>
        <v>35825.267205415716</v>
      </c>
      <c r="C115" s="10">
        <f t="shared" si="9"/>
        <v>2912.6828730697416</v>
      </c>
      <c r="D115">
        <f>IF(B115&lt;=0,0,B115*(Loans!$E$2/100)/12)</f>
        <v>192.26226733573102</v>
      </c>
      <c r="E115" s="10">
        <f t="shared" si="10"/>
        <v>2720.4206057340107</v>
      </c>
      <c r="F115" s="10">
        <f t="shared" si="11"/>
        <v>33104.846599681703</v>
      </c>
      <c r="G115" s="10">
        <f>IF(F115&lt;=0,0,MIN(F115,F115*Assumptions!$E$2))</f>
        <v>289.3896896893321</v>
      </c>
      <c r="H115" s="10">
        <f t="shared" si="12"/>
        <v>32815.456909992368</v>
      </c>
      <c r="I115" s="8">
        <f>IF(B115&lt;=0,0,B115*Loans!$O$2/12)</f>
        <v>7.4635973344616078</v>
      </c>
      <c r="J115">
        <f>IF(B115&lt;=0,0,Assumptions!$B$5/12)</f>
        <v>5</v>
      </c>
      <c r="K115">
        <f>IF(B115&lt;=0,0,Assumptions!$B$6)</f>
        <v>2</v>
      </c>
      <c r="L115" s="8">
        <f t="shared" si="7"/>
        <v>4.4635973344616069</v>
      </c>
      <c r="M115" s="12">
        <f>(1+Assumptions!$B$4)^(1/12)-1</f>
        <v>6.4340301100034303E-3</v>
      </c>
      <c r="N115" s="11">
        <f t="shared" si="13"/>
        <v>2.1486186072001834</v>
      </c>
    </row>
    <row r="116" spans="1:14" x14ac:dyDescent="0.3">
      <c r="A116">
        <v>115</v>
      </c>
      <c r="B116" s="8">
        <f t="shared" si="8"/>
        <v>32815.456909992368</v>
      </c>
      <c r="C116" s="10">
        <f t="shared" si="9"/>
        <v>2912.6828730697416</v>
      </c>
      <c r="D116">
        <f>IF(B116&lt;=0,0,B116*(Loans!$E$2/100)/12)</f>
        <v>176.10961875029238</v>
      </c>
      <c r="E116" s="10">
        <f t="shared" si="10"/>
        <v>2736.573254319449</v>
      </c>
      <c r="F116" s="10">
        <f t="shared" si="11"/>
        <v>30078.883655672918</v>
      </c>
      <c r="G116" s="10">
        <f>IF(F116&lt;=0,0,MIN(F116,F116*Assumptions!$E$2))</f>
        <v>262.93789886947854</v>
      </c>
      <c r="H116" s="10">
        <f t="shared" si="12"/>
        <v>29815.945756803441</v>
      </c>
      <c r="I116" s="8">
        <f>IF(B116&lt;=0,0,B116*Loans!$O$2/12)</f>
        <v>6.836553522915076</v>
      </c>
      <c r="J116">
        <f>IF(B116&lt;=0,0,Assumptions!$B$5/12)</f>
        <v>5</v>
      </c>
      <c r="K116">
        <f>IF(B116&lt;=0,0,Assumptions!$B$6)</f>
        <v>2</v>
      </c>
      <c r="L116" s="8">
        <f t="shared" si="7"/>
        <v>3.8365535229150751</v>
      </c>
      <c r="M116" s="12">
        <f>(1+Assumptions!$B$4)^(1/12)-1</f>
        <v>6.4340301100034303E-3</v>
      </c>
      <c r="N116" s="11">
        <f t="shared" si="13"/>
        <v>1.8349755049663177</v>
      </c>
    </row>
    <row r="117" spans="1:14" x14ac:dyDescent="0.3">
      <c r="A117">
        <v>116</v>
      </c>
      <c r="B117" s="8">
        <f t="shared" si="8"/>
        <v>29815.945756803441</v>
      </c>
      <c r="C117" s="10">
        <f t="shared" si="9"/>
        <v>2912.6828730697416</v>
      </c>
      <c r="D117">
        <f>IF(B117&lt;=0,0,B117*(Loans!$E$2/100)/12)</f>
        <v>160.01224222817845</v>
      </c>
      <c r="E117" s="10">
        <f t="shared" si="10"/>
        <v>2752.6706308415633</v>
      </c>
      <c r="F117" s="10">
        <f t="shared" si="11"/>
        <v>27063.275125961878</v>
      </c>
      <c r="G117" s="10">
        <f>IF(F117&lt;=0,0,MIN(F117,F117*Assumptions!$E$2))</f>
        <v>236.57662231107963</v>
      </c>
      <c r="H117" s="10">
        <f t="shared" si="12"/>
        <v>26826.698503650798</v>
      </c>
      <c r="I117" s="8">
        <f>IF(B117&lt;=0,0,B117*Loans!$O$2/12)</f>
        <v>6.2116553660007172</v>
      </c>
      <c r="J117">
        <f>IF(B117&lt;=0,0,Assumptions!$B$5/12)</f>
        <v>5</v>
      </c>
      <c r="K117">
        <f>IF(B117&lt;=0,0,Assumptions!$B$6)</f>
        <v>2</v>
      </c>
      <c r="L117" s="8">
        <f t="shared" si="7"/>
        <v>3.2116553660007163</v>
      </c>
      <c r="M117" s="12">
        <f>(1+Assumptions!$B$4)^(1/12)-1</f>
        <v>6.4340301100034303E-3</v>
      </c>
      <c r="N117" s="11">
        <f t="shared" si="13"/>
        <v>1.5262744463509859</v>
      </c>
    </row>
    <row r="118" spans="1:14" x14ac:dyDescent="0.3">
      <c r="A118">
        <v>117</v>
      </c>
      <c r="B118" s="8">
        <f t="shared" si="8"/>
        <v>26826.698503650798</v>
      </c>
      <c r="C118" s="10">
        <f t="shared" si="9"/>
        <v>2912.6828730697416</v>
      </c>
      <c r="D118">
        <f>IF(B118&lt;=0,0,B118*(Loans!$E$2/100)/12)</f>
        <v>143.96994863625926</v>
      </c>
      <c r="E118" s="10">
        <f t="shared" si="10"/>
        <v>2768.7129244334824</v>
      </c>
      <c r="F118" s="10">
        <f t="shared" si="11"/>
        <v>24057.985579217315</v>
      </c>
      <c r="G118" s="10">
        <f>IF(F118&lt;=0,0,MIN(F118,F118*Assumptions!$E$2))</f>
        <v>210.30555028722182</v>
      </c>
      <c r="H118" s="10">
        <f t="shared" si="12"/>
        <v>23847.680028930092</v>
      </c>
      <c r="I118" s="8">
        <f>IF(B118&lt;=0,0,B118*Loans!$O$2/12)</f>
        <v>5.5888955215939164</v>
      </c>
      <c r="J118">
        <f>IF(B118&lt;=0,0,Assumptions!$B$5/12)</f>
        <v>5</v>
      </c>
      <c r="K118">
        <f>IF(B118&lt;=0,0,Assumptions!$B$6)</f>
        <v>2</v>
      </c>
      <c r="L118" s="8">
        <f t="shared" si="7"/>
        <v>2.5888955215939164</v>
      </c>
      <c r="M118" s="12">
        <f>(1+Assumptions!$B$4)^(1/12)-1</f>
        <v>6.4340301100034303E-3</v>
      </c>
      <c r="N118" s="11">
        <f t="shared" si="13"/>
        <v>1.2224550761229218</v>
      </c>
    </row>
    <row r="119" spans="1:14" x14ac:dyDescent="0.3">
      <c r="A119">
        <v>118</v>
      </c>
      <c r="B119" s="8">
        <f t="shared" si="8"/>
        <v>23847.680028930092</v>
      </c>
      <c r="C119" s="10">
        <f t="shared" si="9"/>
        <v>2912.6828730697416</v>
      </c>
      <c r="D119">
        <f>IF(B119&lt;=0,0,B119*(Loans!$E$2/100)/12)</f>
        <v>127.98254948859149</v>
      </c>
      <c r="E119" s="10">
        <f t="shared" si="10"/>
        <v>2784.7003235811503</v>
      </c>
      <c r="F119" s="10">
        <f t="shared" si="11"/>
        <v>21062.979705348942</v>
      </c>
      <c r="G119" s="10">
        <f>IF(F119&lt;=0,0,MIN(F119,F119*Assumptions!$E$2))</f>
        <v>184.12437413083302</v>
      </c>
      <c r="H119" s="10">
        <f t="shared" si="12"/>
        <v>20878.85533121811</v>
      </c>
      <c r="I119" s="8">
        <f>IF(B119&lt;=0,0,B119*Loans!$O$2/12)</f>
        <v>4.968266672693769</v>
      </c>
      <c r="J119">
        <f>IF(B119&lt;=0,0,Assumptions!$B$5/12)</f>
        <v>5</v>
      </c>
      <c r="K119">
        <f>IF(B119&lt;=0,0,Assumptions!$B$6)</f>
        <v>2</v>
      </c>
      <c r="L119" s="8">
        <f t="shared" si="7"/>
        <v>1.968266672693769</v>
      </c>
      <c r="M119" s="12">
        <f>(1+Assumptions!$B$4)^(1/12)-1</f>
        <v>6.4340301100034303E-3</v>
      </c>
      <c r="N119" s="11">
        <f t="shared" si="13"/>
        <v>0.92345770655117598</v>
      </c>
    </row>
    <row r="120" spans="1:14" x14ac:dyDescent="0.3">
      <c r="A120">
        <v>119</v>
      </c>
      <c r="B120" s="8">
        <f t="shared" si="8"/>
        <v>20878.85533121811</v>
      </c>
      <c r="C120" s="10">
        <f t="shared" si="9"/>
        <v>2912.6828730697416</v>
      </c>
      <c r="D120">
        <f>IF(B120&lt;=0,0,B120*(Loans!$E$2/100)/12)</f>
        <v>112.04985694420385</v>
      </c>
      <c r="E120" s="10">
        <f t="shared" si="10"/>
        <v>2800.6330161255378</v>
      </c>
      <c r="F120" s="10">
        <f t="shared" si="11"/>
        <v>18078.222315092571</v>
      </c>
      <c r="G120" s="10">
        <f>IF(F120&lt;=0,0,MIN(F120,F120*Assumptions!$E$2))</f>
        <v>158.03278623105595</v>
      </c>
      <c r="H120" s="10">
        <f t="shared" si="12"/>
        <v>17920.189528861516</v>
      </c>
      <c r="I120" s="8">
        <f>IF(B120&lt;=0,0,B120*Loans!$O$2/12)</f>
        <v>4.3497615273371064</v>
      </c>
      <c r="J120">
        <f>IF(B120&lt;=0,0,Assumptions!$B$5/12)</f>
        <v>5</v>
      </c>
      <c r="K120">
        <f>IF(B120&lt;=0,0,Assumptions!$B$6)</f>
        <v>2</v>
      </c>
      <c r="L120" s="8">
        <f t="shared" si="7"/>
        <v>1.3497615273371064</v>
      </c>
      <c r="M120" s="12">
        <f>(1+Assumptions!$B$4)^(1/12)-1</f>
        <v>6.4340301100034303E-3</v>
      </c>
      <c r="N120" s="11">
        <f t="shared" si="13"/>
        <v>0.62922331037963131</v>
      </c>
    </row>
    <row r="121" spans="1:14" x14ac:dyDescent="0.3">
      <c r="A121">
        <v>120</v>
      </c>
      <c r="B121" s="8">
        <f t="shared" si="8"/>
        <v>17920.189528861516</v>
      </c>
      <c r="C121" s="10">
        <f t="shared" si="9"/>
        <v>2912.6828730697416</v>
      </c>
      <c r="D121">
        <f>IF(B121&lt;=0,0,B121*(Loans!$E$2/100)/12)</f>
        <v>96.171683804890122</v>
      </c>
      <c r="E121" s="10">
        <f t="shared" si="10"/>
        <v>2816.5111892648515</v>
      </c>
      <c r="F121" s="10">
        <f t="shared" si="11"/>
        <v>15103.678339596665</v>
      </c>
      <c r="G121" s="10">
        <f>IF(F121&lt;=0,0,MIN(F121,F121*Assumptions!$E$2))</f>
        <v>132.03048002963379</v>
      </c>
      <c r="H121" s="10">
        <f t="shared" si="12"/>
        <v>14971.647859567031</v>
      </c>
      <c r="I121" s="8">
        <f>IF(B121&lt;=0,0,B121*Loans!$O$2/12)</f>
        <v>3.7333728185128159</v>
      </c>
      <c r="J121">
        <f>IF(B121&lt;=0,0,Assumptions!$B$5/12)</f>
        <v>5</v>
      </c>
      <c r="K121">
        <f>IF(B121&lt;=0,0,Assumptions!$B$6)</f>
        <v>2</v>
      </c>
      <c r="L121" s="8">
        <f t="shared" si="7"/>
        <v>0.73337281851281588</v>
      </c>
      <c r="M121" s="12">
        <f>(1+Assumptions!$B$4)^(1/12)-1</f>
        <v>6.4340301100034303E-3</v>
      </c>
      <c r="N121" s="11">
        <f t="shared" si="13"/>
        <v>0.33969351387344793</v>
      </c>
    </row>
    <row r="122" spans="1:14" x14ac:dyDescent="0.3">
      <c r="A122">
        <v>121</v>
      </c>
      <c r="B122" s="8">
        <f t="shared" si="8"/>
        <v>14971.647859567031</v>
      </c>
      <c r="C122" s="10">
        <f t="shared" si="9"/>
        <v>2912.6828730697416</v>
      </c>
      <c r="D122">
        <f>IF(B122&lt;=0,0,B122*(Loans!$E$2/100)/12)</f>
        <v>80.347843513009721</v>
      </c>
      <c r="E122" s="10">
        <f t="shared" si="10"/>
        <v>2832.335029556732</v>
      </c>
      <c r="F122" s="10">
        <f t="shared" si="11"/>
        <v>12139.312830010298</v>
      </c>
      <c r="G122" s="10">
        <f>IF(F122&lt;=0,0,MIN(F122,F122*Assumptions!$E$2))</f>
        <v>106.11715001730848</v>
      </c>
      <c r="H122" s="10">
        <f t="shared" si="12"/>
        <v>12033.19567999299</v>
      </c>
      <c r="I122" s="8">
        <f>IF(B122&lt;=0,0,B122*Loans!$O$2/12)</f>
        <v>3.1190933040764648</v>
      </c>
      <c r="J122">
        <f>IF(B122&lt;=0,0,Assumptions!$B$5/12)</f>
        <v>5</v>
      </c>
      <c r="K122">
        <f>IF(B122&lt;=0,0,Assumptions!$B$6)</f>
        <v>2</v>
      </c>
      <c r="L122" s="8">
        <f t="shared" si="7"/>
        <v>0.11909330407646479</v>
      </c>
      <c r="M122" s="12">
        <f>(1+Assumptions!$B$4)^(1/12)-1</f>
        <v>6.4340301100034303E-3</v>
      </c>
      <c r="N122" s="11">
        <f t="shared" si="13"/>
        <v>5.481058993670794E-2</v>
      </c>
    </row>
    <row r="123" spans="1:14" x14ac:dyDescent="0.3">
      <c r="A123">
        <v>122</v>
      </c>
      <c r="B123" s="8">
        <f t="shared" si="8"/>
        <v>12033.19567999299</v>
      </c>
      <c r="C123" s="10">
        <f t="shared" si="9"/>
        <v>2912.6828730697416</v>
      </c>
      <c r="D123">
        <f>IF(B123&lt;=0,0,B123*(Loans!$E$2/100)/12)</f>
        <v>64.578150149295709</v>
      </c>
      <c r="E123" s="10">
        <f t="shared" si="10"/>
        <v>2848.104722920446</v>
      </c>
      <c r="F123" s="10">
        <f t="shared" si="11"/>
        <v>9185.0909570725453</v>
      </c>
      <c r="G123" s="10">
        <f>IF(F123&lt;=0,0,MIN(F123,F123*Assumptions!$E$2))</f>
        <v>80.292491730231148</v>
      </c>
      <c r="H123" s="10">
        <f t="shared" si="12"/>
        <v>9104.7984653423136</v>
      </c>
      <c r="I123" s="8">
        <f>IF(B123&lt;=0,0,B123*Loans!$O$2/12)</f>
        <v>2.5069157666652067</v>
      </c>
      <c r="J123">
        <f>IF(B123&lt;=0,0,Assumptions!$B$5/12)</f>
        <v>5</v>
      </c>
      <c r="K123">
        <f>IF(B123&lt;=0,0,Assumptions!$B$6)</f>
        <v>2</v>
      </c>
      <c r="L123" s="8">
        <f t="shared" si="7"/>
        <v>-0.4930842333347929</v>
      </c>
      <c r="M123" s="12">
        <f>(1+Assumptions!$B$4)^(1/12)-1</f>
        <v>6.4340301100034303E-3</v>
      </c>
      <c r="N123" s="11">
        <f t="shared" si="13"/>
        <v>-0.2254825486994578</v>
      </c>
    </row>
    <row r="124" spans="1:14" x14ac:dyDescent="0.3">
      <c r="A124">
        <v>123</v>
      </c>
      <c r="B124" s="8">
        <f t="shared" si="8"/>
        <v>9104.7984653423136</v>
      </c>
      <c r="C124" s="10">
        <f t="shared" si="9"/>
        <v>2912.6828730697416</v>
      </c>
      <c r="D124">
        <f>IF(B124&lt;=0,0,B124*(Loans!$E$2/100)/12)</f>
        <v>48.862418430670409</v>
      </c>
      <c r="E124" s="10">
        <f t="shared" si="10"/>
        <v>2863.8204546390712</v>
      </c>
      <c r="F124" s="10">
        <f t="shared" si="11"/>
        <v>6240.978010703242</v>
      </c>
      <c r="G124" s="10">
        <f>IF(F124&lt;=0,0,MIN(F124,F124*Assumptions!$E$2))</f>
        <v>54.556201746384815</v>
      </c>
      <c r="H124" s="10">
        <f t="shared" si="12"/>
        <v>6186.4218089568576</v>
      </c>
      <c r="I124" s="8">
        <f>IF(B124&lt;=0,0,B124*Loans!$O$2/12)</f>
        <v>1.8968330136129821</v>
      </c>
      <c r="J124">
        <f>IF(B124&lt;=0,0,Assumptions!$B$5/12)</f>
        <v>5</v>
      </c>
      <c r="K124">
        <f>IF(B124&lt;=0,0,Assumptions!$B$6)</f>
        <v>2</v>
      </c>
      <c r="L124" s="8">
        <f t="shared" si="7"/>
        <v>-1.1031669863870182</v>
      </c>
      <c r="M124" s="12">
        <f>(1+Assumptions!$B$4)^(1/12)-1</f>
        <v>6.4340301100034303E-3</v>
      </c>
      <c r="N124" s="11">
        <f t="shared" si="13"/>
        <v>-0.50124235621897195</v>
      </c>
    </row>
    <row r="125" spans="1:14" x14ac:dyDescent="0.3">
      <c r="A125">
        <v>124</v>
      </c>
      <c r="B125" s="8">
        <f t="shared" si="8"/>
        <v>6186.4218089568576</v>
      </c>
      <c r="C125" s="10">
        <f t="shared" si="9"/>
        <v>2912.6828730697416</v>
      </c>
      <c r="D125">
        <f>IF(B125&lt;=0,0,B125*(Loans!$E$2/100)/12)</f>
        <v>33.200463708068469</v>
      </c>
      <c r="E125" s="10">
        <f t="shared" si="10"/>
        <v>2879.482409361673</v>
      </c>
      <c r="F125" s="10">
        <f t="shared" si="11"/>
        <v>3306.9393995951846</v>
      </c>
      <c r="G125" s="10">
        <f>IF(F125&lt;=0,0,MIN(F125,F125*Assumptions!$E$2))</f>
        <v>28.907977682019464</v>
      </c>
      <c r="H125" s="10">
        <f t="shared" si="12"/>
        <v>3278.0314219131651</v>
      </c>
      <c r="I125" s="8">
        <f>IF(B125&lt;=0,0,B125*Loans!$O$2/12)</f>
        <v>1.288837876866012</v>
      </c>
      <c r="J125">
        <f>IF(B125&lt;=0,0,Assumptions!$B$5/12)</f>
        <v>5</v>
      </c>
      <c r="K125">
        <f>IF(B125&lt;=0,0,Assumptions!$B$6)</f>
        <v>2</v>
      </c>
      <c r="L125" s="8">
        <f t="shared" si="7"/>
        <v>-1.7111621231339882</v>
      </c>
      <c r="M125" s="12">
        <f>(1+Assumptions!$B$4)^(1/12)-1</f>
        <v>6.4340301100034303E-3</v>
      </c>
      <c r="N125" s="11">
        <f t="shared" si="13"/>
        <v>-0.77252466039383749</v>
      </c>
    </row>
    <row r="126" spans="1:14" x14ac:dyDescent="0.3">
      <c r="A126">
        <v>125</v>
      </c>
      <c r="B126" s="8">
        <f t="shared" si="8"/>
        <v>3278.0314219131651</v>
      </c>
      <c r="C126" s="10">
        <f t="shared" si="9"/>
        <v>2912.6828730697416</v>
      </c>
      <c r="D126">
        <f>IF(B126&lt;=0,0,B126*(Loans!$E$2/100)/12)</f>
        <v>17.592101964267318</v>
      </c>
      <c r="E126" s="10">
        <f t="shared" si="10"/>
        <v>2895.0907711054742</v>
      </c>
      <c r="F126" s="10">
        <f t="shared" si="11"/>
        <v>382.94065080769087</v>
      </c>
      <c r="G126" s="10">
        <f>IF(F126&lt;=0,0,MIN(F126,F126*Assumptions!$E$2))</f>
        <v>3.3475181880992024</v>
      </c>
      <c r="H126" s="10">
        <f t="shared" si="12"/>
        <v>379.59313261959164</v>
      </c>
      <c r="I126" s="8">
        <f>IF(B126&lt;=0,0,B126*Loans!$O$2/12)</f>
        <v>0.68292321289857616</v>
      </c>
      <c r="J126">
        <f>IF(B126&lt;=0,0,Assumptions!$B$5/12)</f>
        <v>5</v>
      </c>
      <c r="K126">
        <f>IF(B126&lt;=0,0,Assumptions!$B$6)</f>
        <v>2</v>
      </c>
      <c r="L126" s="8">
        <f t="shared" si="7"/>
        <v>-2.3170767871014237</v>
      </c>
      <c r="M126" s="12">
        <f>(1+Assumptions!$B$4)^(1/12)-1</f>
        <v>6.4340301100034303E-3</v>
      </c>
      <c r="N126" s="11">
        <f t="shared" si="13"/>
        <v>-1.0393846691887976</v>
      </c>
    </row>
    <row r="127" spans="1:14" x14ac:dyDescent="0.3">
      <c r="A127">
        <v>126</v>
      </c>
      <c r="B127" s="8">
        <f t="shared" si="8"/>
        <v>379.59313261959164</v>
      </c>
      <c r="C127" s="10">
        <f t="shared" si="9"/>
        <v>381.6302824313168</v>
      </c>
      <c r="D127">
        <f>IF(B127&lt;=0,0,B127*(Loans!$E$2/100)/12)</f>
        <v>2.0371498117251416</v>
      </c>
      <c r="E127" s="10">
        <f t="shared" si="10"/>
        <v>379.59313261959164</v>
      </c>
      <c r="F127" s="10">
        <f t="shared" si="11"/>
        <v>0</v>
      </c>
      <c r="G127" s="10">
        <f>IF(F127&lt;=0,0,MIN(F127,F127*Assumptions!$E$2))</f>
        <v>0</v>
      </c>
      <c r="H127" s="10">
        <f t="shared" si="12"/>
        <v>0</v>
      </c>
      <c r="I127" s="8">
        <f>IF(B127&lt;=0,0,B127*Loans!$O$2/12)</f>
        <v>7.9081902629081588E-2</v>
      </c>
      <c r="J127">
        <f>IF(B127&lt;=0,0,Assumptions!$B$5/12)</f>
        <v>5</v>
      </c>
      <c r="K127">
        <f>IF(B127&lt;=0,0,Assumptions!$B$6)</f>
        <v>2</v>
      </c>
      <c r="L127" s="8">
        <f t="shared" si="7"/>
        <v>-2.9209180973709183</v>
      </c>
      <c r="M127" s="12">
        <f>(1+Assumptions!$B$4)^(1/12)-1</f>
        <v>6.4340301100034303E-3</v>
      </c>
      <c r="N127" s="11">
        <f t="shared" si="13"/>
        <v>-1.3018769772983074</v>
      </c>
    </row>
    <row r="128" spans="1:14" x14ac:dyDescent="0.3">
      <c r="A128">
        <v>127</v>
      </c>
      <c r="B128" s="8">
        <f t="shared" si="8"/>
        <v>0</v>
      </c>
      <c r="C128" s="10">
        <f t="shared" si="9"/>
        <v>0</v>
      </c>
      <c r="D128">
        <f>IF(B128&lt;=0,0,B128*(Loans!$E$2/100)/12)</f>
        <v>0</v>
      </c>
      <c r="E128" s="10">
        <f t="shared" si="10"/>
        <v>0</v>
      </c>
      <c r="F128" s="10">
        <f t="shared" si="11"/>
        <v>0</v>
      </c>
      <c r="G128" s="10">
        <f>IF(F128&lt;=0,0,MIN(F128,F128*Assumptions!$E$2))</f>
        <v>0</v>
      </c>
      <c r="H128" s="10">
        <f t="shared" si="12"/>
        <v>0</v>
      </c>
      <c r="I128" s="8">
        <f>IF(B128&lt;=0,0,B128*Loans!$O$2/12)</f>
        <v>0</v>
      </c>
      <c r="J128">
        <f>IF(B128&lt;=0,0,Assumptions!$B$5/12)</f>
        <v>0</v>
      </c>
      <c r="K128">
        <f>IF(B128&lt;=0,0,Assumptions!$B$6)</f>
        <v>0</v>
      </c>
      <c r="L128" s="8">
        <f t="shared" si="7"/>
        <v>0</v>
      </c>
      <c r="M128" s="12">
        <f>(1+Assumptions!$B$4)^(1/12)-1</f>
        <v>6.4340301100034303E-3</v>
      </c>
      <c r="N128" s="11">
        <f t="shared" si="13"/>
        <v>0</v>
      </c>
    </row>
    <row r="129" spans="1:14" x14ac:dyDescent="0.3">
      <c r="A129">
        <v>128</v>
      </c>
      <c r="B129" s="8">
        <f t="shared" si="8"/>
        <v>0</v>
      </c>
      <c r="C129" s="10">
        <f t="shared" si="9"/>
        <v>0</v>
      </c>
      <c r="D129">
        <f>IF(B129&lt;=0,0,B129*(Loans!$E$2/100)/12)</f>
        <v>0</v>
      </c>
      <c r="E129" s="10">
        <f t="shared" si="10"/>
        <v>0</v>
      </c>
      <c r="F129" s="10">
        <f t="shared" si="11"/>
        <v>0</v>
      </c>
      <c r="G129" s="10">
        <f>IF(F129&lt;=0,0,MIN(F129,F129*Assumptions!$E$2))</f>
        <v>0</v>
      </c>
      <c r="H129" s="10">
        <f t="shared" si="12"/>
        <v>0</v>
      </c>
      <c r="I129" s="8">
        <f>IF(B129&lt;=0,0,B129*Loans!$O$2/12)</f>
        <v>0</v>
      </c>
      <c r="J129">
        <f>IF(B129&lt;=0,0,Assumptions!$B$5/12)</f>
        <v>0</v>
      </c>
      <c r="K129">
        <f>IF(B129&lt;=0,0,Assumptions!$B$6)</f>
        <v>0</v>
      </c>
      <c r="L129" s="8">
        <f t="shared" si="7"/>
        <v>0</v>
      </c>
      <c r="M129" s="12">
        <f>(1+Assumptions!$B$4)^(1/12)-1</f>
        <v>6.4340301100034303E-3</v>
      </c>
      <c r="N129" s="11">
        <f t="shared" si="13"/>
        <v>0</v>
      </c>
    </row>
    <row r="130" spans="1:14" x14ac:dyDescent="0.3">
      <c r="A130">
        <v>129</v>
      </c>
      <c r="B130" s="8">
        <f t="shared" si="8"/>
        <v>0</v>
      </c>
      <c r="C130" s="10">
        <f t="shared" si="9"/>
        <v>0</v>
      </c>
      <c r="D130">
        <f>IF(B130&lt;=0,0,B130*(Loans!$E$2/100)/12)</f>
        <v>0</v>
      </c>
      <c r="E130" s="10">
        <f t="shared" si="10"/>
        <v>0</v>
      </c>
      <c r="F130" s="10">
        <f t="shared" si="11"/>
        <v>0</v>
      </c>
      <c r="G130" s="10">
        <f>IF(F130&lt;=0,0,MIN(F130,F130*Assumptions!$E$2))</f>
        <v>0</v>
      </c>
      <c r="H130" s="10">
        <f t="shared" si="12"/>
        <v>0</v>
      </c>
      <c r="I130" s="8">
        <f>IF(B130&lt;=0,0,B130*Loans!$O$2/12)</f>
        <v>0</v>
      </c>
      <c r="J130">
        <f>IF(B130&lt;=0,0,Assumptions!$B$5/12)</f>
        <v>0</v>
      </c>
      <c r="K130">
        <f>IF(B130&lt;=0,0,Assumptions!$B$6)</f>
        <v>0</v>
      </c>
      <c r="L130" s="8">
        <f t="shared" si="7"/>
        <v>0</v>
      </c>
      <c r="M130" s="12">
        <f>(1+Assumptions!$B$4)^(1/12)-1</f>
        <v>6.4340301100034303E-3</v>
      </c>
      <c r="N130" s="11">
        <f t="shared" si="13"/>
        <v>0</v>
      </c>
    </row>
    <row r="131" spans="1:14" x14ac:dyDescent="0.3">
      <c r="A131">
        <v>130</v>
      </c>
      <c r="B131" s="8">
        <f t="shared" si="8"/>
        <v>0</v>
      </c>
      <c r="C131" s="10">
        <f t="shared" si="9"/>
        <v>0</v>
      </c>
      <c r="D131">
        <f>IF(B131&lt;=0,0,B131*(Loans!$E$2/100)/12)</f>
        <v>0</v>
      </c>
      <c r="E131" s="10">
        <f t="shared" si="10"/>
        <v>0</v>
      </c>
      <c r="F131" s="10">
        <f t="shared" si="11"/>
        <v>0</v>
      </c>
      <c r="G131" s="10">
        <f>IF(F131&lt;=0,0,MIN(F131,F131*Assumptions!$E$2))</f>
        <v>0</v>
      </c>
      <c r="H131" s="10">
        <f t="shared" si="12"/>
        <v>0</v>
      </c>
      <c r="I131" s="8">
        <f>IF(B131&lt;=0,0,B131*Loans!$O$2/12)</f>
        <v>0</v>
      </c>
      <c r="J131">
        <f>IF(B131&lt;=0,0,Assumptions!$B$5/12)</f>
        <v>0</v>
      </c>
      <c r="K131">
        <f>IF(B131&lt;=0,0,Assumptions!$B$6)</f>
        <v>0</v>
      </c>
      <c r="L131" s="8">
        <f t="shared" ref="L131:L194" si="14">I131+K131-J131</f>
        <v>0</v>
      </c>
      <c r="M131" s="12">
        <f>(1+Assumptions!$B$4)^(1/12)-1</f>
        <v>6.4340301100034303E-3</v>
      </c>
      <c r="N131" s="11">
        <f t="shared" si="13"/>
        <v>0</v>
      </c>
    </row>
    <row r="132" spans="1:14" x14ac:dyDescent="0.3">
      <c r="A132">
        <v>131</v>
      </c>
      <c r="B132" s="8">
        <f t="shared" ref="B132:B195" si="15">H131</f>
        <v>0</v>
      </c>
      <c r="C132" s="10">
        <f t="shared" ref="C132:C195" si="16">IF(B132&lt;=0,0,MIN($C$2,B132+D132))</f>
        <v>0</v>
      </c>
      <c r="D132">
        <f>IF(B132&lt;=0,0,B132*(Loans!$E$2/100)/12)</f>
        <v>0</v>
      </c>
      <c r="E132" s="10">
        <f t="shared" ref="E132:E195" si="17">IF(B132&lt;=0,0,MIN(C132-D132,B132))</f>
        <v>0</v>
      </c>
      <c r="F132" s="10">
        <f t="shared" ref="F132:F195" si="18">MAX(0,B132-E132)</f>
        <v>0</v>
      </c>
      <c r="G132" s="10">
        <f>IF(F132&lt;=0,0,MIN(F132,F132*Assumptions!$E$2))</f>
        <v>0</v>
      </c>
      <c r="H132" s="10">
        <f t="shared" ref="H132:H195" si="19">MAX(0,F132-G132)</f>
        <v>0</v>
      </c>
      <c r="I132" s="8">
        <f>IF(B132&lt;=0,0,B132*Loans!$O$2/12)</f>
        <v>0</v>
      </c>
      <c r="J132">
        <f>IF(B132&lt;=0,0,Assumptions!$B$5/12)</f>
        <v>0</v>
      </c>
      <c r="K132">
        <f>IF(B132&lt;=0,0,Assumptions!$B$6)</f>
        <v>0</v>
      </c>
      <c r="L132" s="8">
        <f t="shared" si="14"/>
        <v>0</v>
      </c>
      <c r="M132" s="12">
        <f>(1+Assumptions!$B$4)^(1/12)-1</f>
        <v>6.4340301100034303E-3</v>
      </c>
      <c r="N132" s="11">
        <f t="shared" ref="N132:N195" si="20">IF(L132=0,0,L132/(1+M132)^A132)</f>
        <v>0</v>
      </c>
    </row>
    <row r="133" spans="1:14" x14ac:dyDescent="0.3">
      <c r="A133">
        <v>132</v>
      </c>
      <c r="B133" s="8">
        <f t="shared" si="15"/>
        <v>0</v>
      </c>
      <c r="C133" s="10">
        <f t="shared" si="16"/>
        <v>0</v>
      </c>
      <c r="D133">
        <f>IF(B133&lt;=0,0,B133*(Loans!$E$2/100)/12)</f>
        <v>0</v>
      </c>
      <c r="E133" s="10">
        <f t="shared" si="17"/>
        <v>0</v>
      </c>
      <c r="F133" s="10">
        <f t="shared" si="18"/>
        <v>0</v>
      </c>
      <c r="G133" s="10">
        <f>IF(F133&lt;=0,0,MIN(F133,F133*Assumptions!$E$2))</f>
        <v>0</v>
      </c>
      <c r="H133" s="10">
        <f t="shared" si="19"/>
        <v>0</v>
      </c>
      <c r="I133" s="8">
        <f>IF(B133&lt;=0,0,B133*Loans!$O$2/12)</f>
        <v>0</v>
      </c>
      <c r="J133">
        <f>IF(B133&lt;=0,0,Assumptions!$B$5/12)</f>
        <v>0</v>
      </c>
      <c r="K133">
        <f>IF(B133&lt;=0,0,Assumptions!$B$6)</f>
        <v>0</v>
      </c>
      <c r="L133" s="8">
        <f t="shared" si="14"/>
        <v>0</v>
      </c>
      <c r="M133" s="12">
        <f>(1+Assumptions!$B$4)^(1/12)-1</f>
        <v>6.4340301100034303E-3</v>
      </c>
      <c r="N133" s="11">
        <f t="shared" si="20"/>
        <v>0</v>
      </c>
    </row>
    <row r="134" spans="1:14" x14ac:dyDescent="0.3">
      <c r="A134">
        <v>133</v>
      </c>
      <c r="B134" s="8">
        <f t="shared" si="15"/>
        <v>0</v>
      </c>
      <c r="C134" s="10">
        <f t="shared" si="16"/>
        <v>0</v>
      </c>
      <c r="D134">
        <f>IF(B134&lt;=0,0,B134*(Loans!$E$2/100)/12)</f>
        <v>0</v>
      </c>
      <c r="E134" s="10">
        <f t="shared" si="17"/>
        <v>0</v>
      </c>
      <c r="F134" s="10">
        <f t="shared" si="18"/>
        <v>0</v>
      </c>
      <c r="G134" s="10">
        <f>IF(F134&lt;=0,0,MIN(F134,F134*Assumptions!$E$2))</f>
        <v>0</v>
      </c>
      <c r="H134" s="10">
        <f t="shared" si="19"/>
        <v>0</v>
      </c>
      <c r="I134" s="8">
        <f>IF(B134&lt;=0,0,B134*Loans!$O$2/12)</f>
        <v>0</v>
      </c>
      <c r="J134">
        <f>IF(B134&lt;=0,0,Assumptions!$B$5/12)</f>
        <v>0</v>
      </c>
      <c r="K134">
        <f>IF(B134&lt;=0,0,Assumptions!$B$6)</f>
        <v>0</v>
      </c>
      <c r="L134" s="8">
        <f t="shared" si="14"/>
        <v>0</v>
      </c>
      <c r="M134" s="12">
        <f>(1+Assumptions!$B$4)^(1/12)-1</f>
        <v>6.4340301100034303E-3</v>
      </c>
      <c r="N134" s="11">
        <f t="shared" si="20"/>
        <v>0</v>
      </c>
    </row>
    <row r="135" spans="1:14" x14ac:dyDescent="0.3">
      <c r="A135">
        <v>134</v>
      </c>
      <c r="B135" s="8">
        <f t="shared" si="15"/>
        <v>0</v>
      </c>
      <c r="C135" s="10">
        <f t="shared" si="16"/>
        <v>0</v>
      </c>
      <c r="D135">
        <f>IF(B135&lt;=0,0,B135*(Loans!$E$2/100)/12)</f>
        <v>0</v>
      </c>
      <c r="E135" s="10">
        <f t="shared" si="17"/>
        <v>0</v>
      </c>
      <c r="F135" s="10">
        <f t="shared" si="18"/>
        <v>0</v>
      </c>
      <c r="G135" s="10">
        <f>IF(F135&lt;=0,0,MIN(F135,F135*Assumptions!$E$2))</f>
        <v>0</v>
      </c>
      <c r="H135" s="10">
        <f t="shared" si="19"/>
        <v>0</v>
      </c>
      <c r="I135" s="8">
        <f>IF(B135&lt;=0,0,B135*Loans!$O$2/12)</f>
        <v>0</v>
      </c>
      <c r="J135">
        <f>IF(B135&lt;=0,0,Assumptions!$B$5/12)</f>
        <v>0</v>
      </c>
      <c r="K135">
        <f>IF(B135&lt;=0,0,Assumptions!$B$6)</f>
        <v>0</v>
      </c>
      <c r="L135" s="8">
        <f t="shared" si="14"/>
        <v>0</v>
      </c>
      <c r="M135" s="12">
        <f>(1+Assumptions!$B$4)^(1/12)-1</f>
        <v>6.4340301100034303E-3</v>
      </c>
      <c r="N135" s="11">
        <f t="shared" si="20"/>
        <v>0</v>
      </c>
    </row>
    <row r="136" spans="1:14" x14ac:dyDescent="0.3">
      <c r="A136">
        <v>135</v>
      </c>
      <c r="B136" s="8">
        <f t="shared" si="15"/>
        <v>0</v>
      </c>
      <c r="C136" s="10">
        <f t="shared" si="16"/>
        <v>0</v>
      </c>
      <c r="D136">
        <f>IF(B136&lt;=0,0,B136*(Loans!$E$2/100)/12)</f>
        <v>0</v>
      </c>
      <c r="E136" s="10">
        <f t="shared" si="17"/>
        <v>0</v>
      </c>
      <c r="F136" s="10">
        <f t="shared" si="18"/>
        <v>0</v>
      </c>
      <c r="G136" s="10">
        <f>IF(F136&lt;=0,0,MIN(F136,F136*Assumptions!$E$2))</f>
        <v>0</v>
      </c>
      <c r="H136" s="10">
        <f t="shared" si="19"/>
        <v>0</v>
      </c>
      <c r="I136" s="8">
        <f>IF(B136&lt;=0,0,B136*Loans!$O$2/12)</f>
        <v>0</v>
      </c>
      <c r="J136">
        <f>IF(B136&lt;=0,0,Assumptions!$B$5/12)</f>
        <v>0</v>
      </c>
      <c r="K136">
        <f>IF(B136&lt;=0,0,Assumptions!$B$6)</f>
        <v>0</v>
      </c>
      <c r="L136" s="8">
        <f t="shared" si="14"/>
        <v>0</v>
      </c>
      <c r="M136" s="12">
        <f>(1+Assumptions!$B$4)^(1/12)-1</f>
        <v>6.4340301100034303E-3</v>
      </c>
      <c r="N136" s="11">
        <f t="shared" si="20"/>
        <v>0</v>
      </c>
    </row>
    <row r="137" spans="1:14" x14ac:dyDescent="0.3">
      <c r="A137">
        <v>136</v>
      </c>
      <c r="B137" s="8">
        <f t="shared" si="15"/>
        <v>0</v>
      </c>
      <c r="C137" s="10">
        <f t="shared" si="16"/>
        <v>0</v>
      </c>
      <c r="D137">
        <f>IF(B137&lt;=0,0,B137*(Loans!$E$2/100)/12)</f>
        <v>0</v>
      </c>
      <c r="E137" s="10">
        <f t="shared" si="17"/>
        <v>0</v>
      </c>
      <c r="F137" s="10">
        <f t="shared" si="18"/>
        <v>0</v>
      </c>
      <c r="G137" s="10">
        <f>IF(F137&lt;=0,0,MIN(F137,F137*Assumptions!$E$2))</f>
        <v>0</v>
      </c>
      <c r="H137" s="10">
        <f t="shared" si="19"/>
        <v>0</v>
      </c>
      <c r="I137" s="8">
        <f>IF(B137&lt;=0,0,B137*Loans!$O$2/12)</f>
        <v>0</v>
      </c>
      <c r="J137">
        <f>IF(B137&lt;=0,0,Assumptions!$B$5/12)</f>
        <v>0</v>
      </c>
      <c r="K137">
        <f>IF(B137&lt;=0,0,Assumptions!$B$6)</f>
        <v>0</v>
      </c>
      <c r="L137" s="8">
        <f t="shared" si="14"/>
        <v>0</v>
      </c>
      <c r="M137" s="12">
        <f>(1+Assumptions!$B$4)^(1/12)-1</f>
        <v>6.4340301100034303E-3</v>
      </c>
      <c r="N137" s="11">
        <f t="shared" si="20"/>
        <v>0</v>
      </c>
    </row>
    <row r="138" spans="1:14" x14ac:dyDescent="0.3">
      <c r="A138">
        <v>137</v>
      </c>
      <c r="B138" s="8">
        <f t="shared" si="15"/>
        <v>0</v>
      </c>
      <c r="C138" s="10">
        <f t="shared" si="16"/>
        <v>0</v>
      </c>
      <c r="D138">
        <f>IF(B138&lt;=0,0,B138*(Loans!$E$2/100)/12)</f>
        <v>0</v>
      </c>
      <c r="E138" s="10">
        <f t="shared" si="17"/>
        <v>0</v>
      </c>
      <c r="F138" s="10">
        <f t="shared" si="18"/>
        <v>0</v>
      </c>
      <c r="G138" s="10">
        <f>IF(F138&lt;=0,0,MIN(F138,F138*Assumptions!$E$2))</f>
        <v>0</v>
      </c>
      <c r="H138" s="10">
        <f t="shared" si="19"/>
        <v>0</v>
      </c>
      <c r="I138" s="8">
        <f>IF(B138&lt;=0,0,B138*Loans!$O$2/12)</f>
        <v>0</v>
      </c>
      <c r="J138">
        <f>IF(B138&lt;=0,0,Assumptions!$B$5/12)</f>
        <v>0</v>
      </c>
      <c r="K138">
        <f>IF(B138&lt;=0,0,Assumptions!$B$6)</f>
        <v>0</v>
      </c>
      <c r="L138" s="8">
        <f t="shared" si="14"/>
        <v>0</v>
      </c>
      <c r="M138" s="12">
        <f>(1+Assumptions!$B$4)^(1/12)-1</f>
        <v>6.4340301100034303E-3</v>
      </c>
      <c r="N138" s="11">
        <f t="shared" si="20"/>
        <v>0</v>
      </c>
    </row>
    <row r="139" spans="1:14" x14ac:dyDescent="0.3">
      <c r="A139">
        <v>138</v>
      </c>
      <c r="B139" s="8">
        <f t="shared" si="15"/>
        <v>0</v>
      </c>
      <c r="C139" s="10">
        <f t="shared" si="16"/>
        <v>0</v>
      </c>
      <c r="D139">
        <f>IF(B139&lt;=0,0,B139*(Loans!$E$2/100)/12)</f>
        <v>0</v>
      </c>
      <c r="E139" s="10">
        <f t="shared" si="17"/>
        <v>0</v>
      </c>
      <c r="F139" s="10">
        <f t="shared" si="18"/>
        <v>0</v>
      </c>
      <c r="G139" s="10">
        <f>IF(F139&lt;=0,0,MIN(F139,F139*Assumptions!$E$2))</f>
        <v>0</v>
      </c>
      <c r="H139" s="10">
        <f t="shared" si="19"/>
        <v>0</v>
      </c>
      <c r="I139" s="8">
        <f>IF(B139&lt;=0,0,B139*Loans!$O$2/12)</f>
        <v>0</v>
      </c>
      <c r="J139">
        <f>IF(B139&lt;=0,0,Assumptions!$B$5/12)</f>
        <v>0</v>
      </c>
      <c r="K139">
        <f>IF(B139&lt;=0,0,Assumptions!$B$6)</f>
        <v>0</v>
      </c>
      <c r="L139" s="8">
        <f t="shared" si="14"/>
        <v>0</v>
      </c>
      <c r="M139" s="12">
        <f>(1+Assumptions!$B$4)^(1/12)-1</f>
        <v>6.4340301100034303E-3</v>
      </c>
      <c r="N139" s="11">
        <f t="shared" si="20"/>
        <v>0</v>
      </c>
    </row>
    <row r="140" spans="1:14" x14ac:dyDescent="0.3">
      <c r="A140">
        <v>139</v>
      </c>
      <c r="B140" s="8">
        <f t="shared" si="15"/>
        <v>0</v>
      </c>
      <c r="C140" s="10">
        <f t="shared" si="16"/>
        <v>0</v>
      </c>
      <c r="D140">
        <f>IF(B140&lt;=0,0,B140*(Loans!$E$2/100)/12)</f>
        <v>0</v>
      </c>
      <c r="E140" s="10">
        <f t="shared" si="17"/>
        <v>0</v>
      </c>
      <c r="F140" s="10">
        <f t="shared" si="18"/>
        <v>0</v>
      </c>
      <c r="G140" s="10">
        <f>IF(F140&lt;=0,0,MIN(F140,F140*Assumptions!$E$2))</f>
        <v>0</v>
      </c>
      <c r="H140" s="10">
        <f t="shared" si="19"/>
        <v>0</v>
      </c>
      <c r="I140" s="8">
        <f>IF(B140&lt;=0,0,B140*Loans!$O$2/12)</f>
        <v>0</v>
      </c>
      <c r="J140">
        <f>IF(B140&lt;=0,0,Assumptions!$B$5/12)</f>
        <v>0</v>
      </c>
      <c r="K140">
        <f>IF(B140&lt;=0,0,Assumptions!$B$6)</f>
        <v>0</v>
      </c>
      <c r="L140" s="8">
        <f t="shared" si="14"/>
        <v>0</v>
      </c>
      <c r="M140" s="12">
        <f>(1+Assumptions!$B$4)^(1/12)-1</f>
        <v>6.4340301100034303E-3</v>
      </c>
      <c r="N140" s="11">
        <f t="shared" si="20"/>
        <v>0</v>
      </c>
    </row>
    <row r="141" spans="1:14" x14ac:dyDescent="0.3">
      <c r="A141">
        <v>140</v>
      </c>
      <c r="B141" s="8">
        <f t="shared" si="15"/>
        <v>0</v>
      </c>
      <c r="C141" s="10">
        <f t="shared" si="16"/>
        <v>0</v>
      </c>
      <c r="D141">
        <f>IF(B141&lt;=0,0,B141*(Loans!$E$2/100)/12)</f>
        <v>0</v>
      </c>
      <c r="E141" s="10">
        <f t="shared" si="17"/>
        <v>0</v>
      </c>
      <c r="F141" s="10">
        <f t="shared" si="18"/>
        <v>0</v>
      </c>
      <c r="G141" s="10">
        <f>IF(F141&lt;=0,0,MIN(F141,F141*Assumptions!$E$2))</f>
        <v>0</v>
      </c>
      <c r="H141" s="10">
        <f t="shared" si="19"/>
        <v>0</v>
      </c>
      <c r="I141" s="8">
        <f>IF(B141&lt;=0,0,B141*Loans!$O$2/12)</f>
        <v>0</v>
      </c>
      <c r="J141">
        <f>IF(B141&lt;=0,0,Assumptions!$B$5/12)</f>
        <v>0</v>
      </c>
      <c r="K141">
        <f>IF(B141&lt;=0,0,Assumptions!$B$6)</f>
        <v>0</v>
      </c>
      <c r="L141" s="8">
        <f t="shared" si="14"/>
        <v>0</v>
      </c>
      <c r="M141" s="12">
        <f>(1+Assumptions!$B$4)^(1/12)-1</f>
        <v>6.4340301100034303E-3</v>
      </c>
      <c r="N141" s="11">
        <f t="shared" si="20"/>
        <v>0</v>
      </c>
    </row>
    <row r="142" spans="1:14" x14ac:dyDescent="0.3">
      <c r="A142">
        <v>141</v>
      </c>
      <c r="B142" s="8">
        <f t="shared" si="15"/>
        <v>0</v>
      </c>
      <c r="C142" s="10">
        <f t="shared" si="16"/>
        <v>0</v>
      </c>
      <c r="D142">
        <f>IF(B142&lt;=0,0,B142*(Loans!$E$2/100)/12)</f>
        <v>0</v>
      </c>
      <c r="E142" s="10">
        <f t="shared" si="17"/>
        <v>0</v>
      </c>
      <c r="F142" s="10">
        <f t="shared" si="18"/>
        <v>0</v>
      </c>
      <c r="G142" s="10">
        <f>IF(F142&lt;=0,0,MIN(F142,F142*Assumptions!$E$2))</f>
        <v>0</v>
      </c>
      <c r="H142" s="10">
        <f t="shared" si="19"/>
        <v>0</v>
      </c>
      <c r="I142" s="8">
        <f>IF(B142&lt;=0,0,B142*Loans!$O$2/12)</f>
        <v>0</v>
      </c>
      <c r="J142">
        <f>IF(B142&lt;=0,0,Assumptions!$B$5/12)</f>
        <v>0</v>
      </c>
      <c r="K142">
        <f>IF(B142&lt;=0,0,Assumptions!$B$6)</f>
        <v>0</v>
      </c>
      <c r="L142" s="8">
        <f t="shared" si="14"/>
        <v>0</v>
      </c>
      <c r="M142" s="12">
        <f>(1+Assumptions!$B$4)^(1/12)-1</f>
        <v>6.4340301100034303E-3</v>
      </c>
      <c r="N142" s="11">
        <f t="shared" si="20"/>
        <v>0</v>
      </c>
    </row>
    <row r="143" spans="1:14" x14ac:dyDescent="0.3">
      <c r="A143">
        <v>142</v>
      </c>
      <c r="B143" s="8">
        <f t="shared" si="15"/>
        <v>0</v>
      </c>
      <c r="C143" s="10">
        <f t="shared" si="16"/>
        <v>0</v>
      </c>
      <c r="D143">
        <f>IF(B143&lt;=0,0,B143*(Loans!$E$2/100)/12)</f>
        <v>0</v>
      </c>
      <c r="E143" s="10">
        <f t="shared" si="17"/>
        <v>0</v>
      </c>
      <c r="F143" s="10">
        <f t="shared" si="18"/>
        <v>0</v>
      </c>
      <c r="G143" s="10">
        <f>IF(F143&lt;=0,0,MIN(F143,F143*Assumptions!$E$2))</f>
        <v>0</v>
      </c>
      <c r="H143" s="10">
        <f t="shared" si="19"/>
        <v>0</v>
      </c>
      <c r="I143" s="8">
        <f>IF(B143&lt;=0,0,B143*Loans!$O$2/12)</f>
        <v>0</v>
      </c>
      <c r="J143">
        <f>IF(B143&lt;=0,0,Assumptions!$B$5/12)</f>
        <v>0</v>
      </c>
      <c r="K143">
        <f>IF(B143&lt;=0,0,Assumptions!$B$6)</f>
        <v>0</v>
      </c>
      <c r="L143" s="8">
        <f t="shared" si="14"/>
        <v>0</v>
      </c>
      <c r="M143" s="12">
        <f>(1+Assumptions!$B$4)^(1/12)-1</f>
        <v>6.4340301100034303E-3</v>
      </c>
      <c r="N143" s="11">
        <f t="shared" si="20"/>
        <v>0</v>
      </c>
    </row>
    <row r="144" spans="1:14" x14ac:dyDescent="0.3">
      <c r="A144">
        <v>143</v>
      </c>
      <c r="B144" s="8">
        <f t="shared" si="15"/>
        <v>0</v>
      </c>
      <c r="C144" s="10">
        <f t="shared" si="16"/>
        <v>0</v>
      </c>
      <c r="D144">
        <f>IF(B144&lt;=0,0,B144*(Loans!$E$2/100)/12)</f>
        <v>0</v>
      </c>
      <c r="E144" s="10">
        <f t="shared" si="17"/>
        <v>0</v>
      </c>
      <c r="F144" s="10">
        <f t="shared" si="18"/>
        <v>0</v>
      </c>
      <c r="G144" s="10">
        <f>IF(F144&lt;=0,0,MIN(F144,F144*Assumptions!$E$2))</f>
        <v>0</v>
      </c>
      <c r="H144" s="10">
        <f t="shared" si="19"/>
        <v>0</v>
      </c>
      <c r="I144" s="8">
        <f>IF(B144&lt;=0,0,B144*Loans!$O$2/12)</f>
        <v>0</v>
      </c>
      <c r="J144">
        <f>IF(B144&lt;=0,0,Assumptions!$B$5/12)</f>
        <v>0</v>
      </c>
      <c r="K144">
        <f>IF(B144&lt;=0,0,Assumptions!$B$6)</f>
        <v>0</v>
      </c>
      <c r="L144" s="8">
        <f t="shared" si="14"/>
        <v>0</v>
      </c>
      <c r="M144" s="12">
        <f>(1+Assumptions!$B$4)^(1/12)-1</f>
        <v>6.4340301100034303E-3</v>
      </c>
      <c r="N144" s="11">
        <f t="shared" si="20"/>
        <v>0</v>
      </c>
    </row>
    <row r="145" spans="1:14" x14ac:dyDescent="0.3">
      <c r="A145">
        <v>144</v>
      </c>
      <c r="B145" s="8">
        <f t="shared" si="15"/>
        <v>0</v>
      </c>
      <c r="C145" s="10">
        <f t="shared" si="16"/>
        <v>0</v>
      </c>
      <c r="D145">
        <f>IF(B145&lt;=0,0,B145*(Loans!$E$2/100)/12)</f>
        <v>0</v>
      </c>
      <c r="E145" s="10">
        <f t="shared" si="17"/>
        <v>0</v>
      </c>
      <c r="F145" s="10">
        <f t="shared" si="18"/>
        <v>0</v>
      </c>
      <c r="G145" s="10">
        <f>IF(F145&lt;=0,0,MIN(F145,F145*Assumptions!$E$2))</f>
        <v>0</v>
      </c>
      <c r="H145" s="10">
        <f t="shared" si="19"/>
        <v>0</v>
      </c>
      <c r="I145" s="8">
        <f>IF(B145&lt;=0,0,B145*Loans!$O$2/12)</f>
        <v>0</v>
      </c>
      <c r="J145">
        <f>IF(B145&lt;=0,0,Assumptions!$B$5/12)</f>
        <v>0</v>
      </c>
      <c r="K145">
        <f>IF(B145&lt;=0,0,Assumptions!$B$6)</f>
        <v>0</v>
      </c>
      <c r="L145" s="8">
        <f t="shared" si="14"/>
        <v>0</v>
      </c>
      <c r="M145" s="12">
        <f>(1+Assumptions!$B$4)^(1/12)-1</f>
        <v>6.4340301100034303E-3</v>
      </c>
      <c r="N145" s="11">
        <f t="shared" si="20"/>
        <v>0</v>
      </c>
    </row>
    <row r="146" spans="1:14" x14ac:dyDescent="0.3">
      <c r="A146">
        <v>145</v>
      </c>
      <c r="B146" s="8">
        <f t="shared" si="15"/>
        <v>0</v>
      </c>
      <c r="C146" s="10">
        <f t="shared" si="16"/>
        <v>0</v>
      </c>
      <c r="D146">
        <f>IF(B146&lt;=0,0,B146*(Loans!$E$2/100)/12)</f>
        <v>0</v>
      </c>
      <c r="E146" s="10">
        <f t="shared" si="17"/>
        <v>0</v>
      </c>
      <c r="F146" s="10">
        <f t="shared" si="18"/>
        <v>0</v>
      </c>
      <c r="G146" s="10">
        <f>IF(F146&lt;=0,0,MIN(F146,F146*Assumptions!$E$2))</f>
        <v>0</v>
      </c>
      <c r="H146" s="10">
        <f t="shared" si="19"/>
        <v>0</v>
      </c>
      <c r="I146" s="8">
        <f>IF(B146&lt;=0,0,B146*Loans!$O$2/12)</f>
        <v>0</v>
      </c>
      <c r="J146">
        <f>IF(B146&lt;=0,0,Assumptions!$B$5/12)</f>
        <v>0</v>
      </c>
      <c r="K146">
        <f>IF(B146&lt;=0,0,Assumptions!$B$6)</f>
        <v>0</v>
      </c>
      <c r="L146" s="8">
        <f t="shared" si="14"/>
        <v>0</v>
      </c>
      <c r="M146" s="12">
        <f>(1+Assumptions!$B$4)^(1/12)-1</f>
        <v>6.4340301100034303E-3</v>
      </c>
      <c r="N146" s="11">
        <f t="shared" si="20"/>
        <v>0</v>
      </c>
    </row>
    <row r="147" spans="1:14" x14ac:dyDescent="0.3">
      <c r="A147">
        <v>146</v>
      </c>
      <c r="B147" s="8">
        <f t="shared" si="15"/>
        <v>0</v>
      </c>
      <c r="C147" s="10">
        <f t="shared" si="16"/>
        <v>0</v>
      </c>
      <c r="D147">
        <f>IF(B147&lt;=0,0,B147*(Loans!$E$2/100)/12)</f>
        <v>0</v>
      </c>
      <c r="E147" s="10">
        <f t="shared" si="17"/>
        <v>0</v>
      </c>
      <c r="F147" s="10">
        <f t="shared" si="18"/>
        <v>0</v>
      </c>
      <c r="G147" s="10">
        <f>IF(F147&lt;=0,0,MIN(F147,F147*Assumptions!$E$2))</f>
        <v>0</v>
      </c>
      <c r="H147" s="10">
        <f t="shared" si="19"/>
        <v>0</v>
      </c>
      <c r="I147" s="8">
        <f>IF(B147&lt;=0,0,B147*Loans!$O$2/12)</f>
        <v>0</v>
      </c>
      <c r="J147">
        <f>IF(B147&lt;=0,0,Assumptions!$B$5/12)</f>
        <v>0</v>
      </c>
      <c r="K147">
        <f>IF(B147&lt;=0,0,Assumptions!$B$6)</f>
        <v>0</v>
      </c>
      <c r="L147" s="8">
        <f t="shared" si="14"/>
        <v>0</v>
      </c>
      <c r="M147" s="12">
        <f>(1+Assumptions!$B$4)^(1/12)-1</f>
        <v>6.4340301100034303E-3</v>
      </c>
      <c r="N147" s="11">
        <f t="shared" si="20"/>
        <v>0</v>
      </c>
    </row>
    <row r="148" spans="1:14" x14ac:dyDescent="0.3">
      <c r="A148">
        <v>147</v>
      </c>
      <c r="B148" s="8">
        <f t="shared" si="15"/>
        <v>0</v>
      </c>
      <c r="C148" s="10">
        <f t="shared" si="16"/>
        <v>0</v>
      </c>
      <c r="D148">
        <f>IF(B148&lt;=0,0,B148*(Loans!$E$2/100)/12)</f>
        <v>0</v>
      </c>
      <c r="E148" s="10">
        <f t="shared" si="17"/>
        <v>0</v>
      </c>
      <c r="F148" s="10">
        <f t="shared" si="18"/>
        <v>0</v>
      </c>
      <c r="G148" s="10">
        <f>IF(F148&lt;=0,0,MIN(F148,F148*Assumptions!$E$2))</f>
        <v>0</v>
      </c>
      <c r="H148" s="10">
        <f t="shared" si="19"/>
        <v>0</v>
      </c>
      <c r="I148" s="8">
        <f>IF(B148&lt;=0,0,B148*Loans!$O$2/12)</f>
        <v>0</v>
      </c>
      <c r="J148">
        <f>IF(B148&lt;=0,0,Assumptions!$B$5/12)</f>
        <v>0</v>
      </c>
      <c r="K148">
        <f>IF(B148&lt;=0,0,Assumptions!$B$6)</f>
        <v>0</v>
      </c>
      <c r="L148" s="8">
        <f t="shared" si="14"/>
        <v>0</v>
      </c>
      <c r="M148" s="12">
        <f>(1+Assumptions!$B$4)^(1/12)-1</f>
        <v>6.4340301100034303E-3</v>
      </c>
      <c r="N148" s="11">
        <f t="shared" si="20"/>
        <v>0</v>
      </c>
    </row>
    <row r="149" spans="1:14" x14ac:dyDescent="0.3">
      <c r="A149">
        <v>148</v>
      </c>
      <c r="B149" s="8">
        <f t="shared" si="15"/>
        <v>0</v>
      </c>
      <c r="C149" s="10">
        <f t="shared" si="16"/>
        <v>0</v>
      </c>
      <c r="D149">
        <f>IF(B149&lt;=0,0,B149*(Loans!$E$2/100)/12)</f>
        <v>0</v>
      </c>
      <c r="E149" s="10">
        <f t="shared" si="17"/>
        <v>0</v>
      </c>
      <c r="F149" s="10">
        <f t="shared" si="18"/>
        <v>0</v>
      </c>
      <c r="G149" s="10">
        <f>IF(F149&lt;=0,0,MIN(F149,F149*Assumptions!$E$2))</f>
        <v>0</v>
      </c>
      <c r="H149" s="10">
        <f t="shared" si="19"/>
        <v>0</v>
      </c>
      <c r="I149" s="8">
        <f>IF(B149&lt;=0,0,B149*Loans!$O$2/12)</f>
        <v>0</v>
      </c>
      <c r="J149">
        <f>IF(B149&lt;=0,0,Assumptions!$B$5/12)</f>
        <v>0</v>
      </c>
      <c r="K149">
        <f>IF(B149&lt;=0,0,Assumptions!$B$6)</f>
        <v>0</v>
      </c>
      <c r="L149" s="8">
        <f t="shared" si="14"/>
        <v>0</v>
      </c>
      <c r="M149" s="12">
        <f>(1+Assumptions!$B$4)^(1/12)-1</f>
        <v>6.4340301100034303E-3</v>
      </c>
      <c r="N149" s="11">
        <f t="shared" si="20"/>
        <v>0</v>
      </c>
    </row>
    <row r="150" spans="1:14" x14ac:dyDescent="0.3">
      <c r="A150">
        <v>149</v>
      </c>
      <c r="B150" s="8">
        <f t="shared" si="15"/>
        <v>0</v>
      </c>
      <c r="C150" s="10">
        <f t="shared" si="16"/>
        <v>0</v>
      </c>
      <c r="D150">
        <f>IF(B150&lt;=0,0,B150*(Loans!$E$2/100)/12)</f>
        <v>0</v>
      </c>
      <c r="E150" s="10">
        <f t="shared" si="17"/>
        <v>0</v>
      </c>
      <c r="F150" s="10">
        <f t="shared" si="18"/>
        <v>0</v>
      </c>
      <c r="G150" s="10">
        <f>IF(F150&lt;=0,0,MIN(F150,F150*Assumptions!$E$2))</f>
        <v>0</v>
      </c>
      <c r="H150" s="10">
        <f t="shared" si="19"/>
        <v>0</v>
      </c>
      <c r="I150" s="8">
        <f>IF(B150&lt;=0,0,B150*Loans!$O$2/12)</f>
        <v>0</v>
      </c>
      <c r="J150">
        <f>IF(B150&lt;=0,0,Assumptions!$B$5/12)</f>
        <v>0</v>
      </c>
      <c r="K150">
        <f>IF(B150&lt;=0,0,Assumptions!$B$6)</f>
        <v>0</v>
      </c>
      <c r="L150" s="8">
        <f t="shared" si="14"/>
        <v>0</v>
      </c>
      <c r="M150" s="12">
        <f>(1+Assumptions!$B$4)^(1/12)-1</f>
        <v>6.4340301100034303E-3</v>
      </c>
      <c r="N150" s="11">
        <f t="shared" si="20"/>
        <v>0</v>
      </c>
    </row>
    <row r="151" spans="1:14" x14ac:dyDescent="0.3">
      <c r="A151">
        <v>150</v>
      </c>
      <c r="B151" s="8">
        <f t="shared" si="15"/>
        <v>0</v>
      </c>
      <c r="C151" s="10">
        <f t="shared" si="16"/>
        <v>0</v>
      </c>
      <c r="D151">
        <f>IF(B151&lt;=0,0,B151*(Loans!$E$2/100)/12)</f>
        <v>0</v>
      </c>
      <c r="E151" s="10">
        <f t="shared" si="17"/>
        <v>0</v>
      </c>
      <c r="F151" s="10">
        <f t="shared" si="18"/>
        <v>0</v>
      </c>
      <c r="G151" s="10">
        <f>IF(F151&lt;=0,0,MIN(F151,F151*Assumptions!$E$2))</f>
        <v>0</v>
      </c>
      <c r="H151" s="10">
        <f t="shared" si="19"/>
        <v>0</v>
      </c>
      <c r="I151" s="8">
        <f>IF(B151&lt;=0,0,B151*Loans!$O$2/12)</f>
        <v>0</v>
      </c>
      <c r="J151">
        <f>IF(B151&lt;=0,0,Assumptions!$B$5/12)</f>
        <v>0</v>
      </c>
      <c r="K151">
        <f>IF(B151&lt;=0,0,Assumptions!$B$6)</f>
        <v>0</v>
      </c>
      <c r="L151" s="8">
        <f t="shared" si="14"/>
        <v>0</v>
      </c>
      <c r="M151" s="12">
        <f>(1+Assumptions!$B$4)^(1/12)-1</f>
        <v>6.4340301100034303E-3</v>
      </c>
      <c r="N151" s="11">
        <f t="shared" si="20"/>
        <v>0</v>
      </c>
    </row>
    <row r="152" spans="1:14" x14ac:dyDescent="0.3">
      <c r="A152">
        <v>151</v>
      </c>
      <c r="B152" s="8">
        <f t="shared" si="15"/>
        <v>0</v>
      </c>
      <c r="C152" s="10">
        <f t="shared" si="16"/>
        <v>0</v>
      </c>
      <c r="D152">
        <f>IF(B152&lt;=0,0,B152*(Loans!$E$2/100)/12)</f>
        <v>0</v>
      </c>
      <c r="E152" s="10">
        <f t="shared" si="17"/>
        <v>0</v>
      </c>
      <c r="F152" s="10">
        <f t="shared" si="18"/>
        <v>0</v>
      </c>
      <c r="G152" s="10">
        <f>IF(F152&lt;=0,0,MIN(F152,F152*Assumptions!$E$2))</f>
        <v>0</v>
      </c>
      <c r="H152" s="10">
        <f t="shared" si="19"/>
        <v>0</v>
      </c>
      <c r="I152" s="8">
        <f>IF(B152&lt;=0,0,B152*Loans!$O$2/12)</f>
        <v>0</v>
      </c>
      <c r="J152">
        <f>IF(B152&lt;=0,0,Assumptions!$B$5/12)</f>
        <v>0</v>
      </c>
      <c r="K152">
        <f>IF(B152&lt;=0,0,Assumptions!$B$6)</f>
        <v>0</v>
      </c>
      <c r="L152" s="8">
        <f t="shared" si="14"/>
        <v>0</v>
      </c>
      <c r="M152" s="12">
        <f>(1+Assumptions!$B$4)^(1/12)-1</f>
        <v>6.4340301100034303E-3</v>
      </c>
      <c r="N152" s="11">
        <f t="shared" si="20"/>
        <v>0</v>
      </c>
    </row>
    <row r="153" spans="1:14" x14ac:dyDescent="0.3">
      <c r="A153">
        <v>152</v>
      </c>
      <c r="B153" s="8">
        <f t="shared" si="15"/>
        <v>0</v>
      </c>
      <c r="C153" s="10">
        <f t="shared" si="16"/>
        <v>0</v>
      </c>
      <c r="D153">
        <f>IF(B153&lt;=0,0,B153*(Loans!$E$2/100)/12)</f>
        <v>0</v>
      </c>
      <c r="E153" s="10">
        <f t="shared" si="17"/>
        <v>0</v>
      </c>
      <c r="F153" s="10">
        <f t="shared" si="18"/>
        <v>0</v>
      </c>
      <c r="G153" s="10">
        <f>IF(F153&lt;=0,0,MIN(F153,F153*Assumptions!$E$2))</f>
        <v>0</v>
      </c>
      <c r="H153" s="10">
        <f t="shared" si="19"/>
        <v>0</v>
      </c>
      <c r="I153" s="8">
        <f>IF(B153&lt;=0,0,B153*Loans!$O$2/12)</f>
        <v>0</v>
      </c>
      <c r="J153">
        <f>IF(B153&lt;=0,0,Assumptions!$B$5/12)</f>
        <v>0</v>
      </c>
      <c r="K153">
        <f>IF(B153&lt;=0,0,Assumptions!$B$6)</f>
        <v>0</v>
      </c>
      <c r="L153" s="8">
        <f t="shared" si="14"/>
        <v>0</v>
      </c>
      <c r="M153" s="12">
        <f>(1+Assumptions!$B$4)^(1/12)-1</f>
        <v>6.4340301100034303E-3</v>
      </c>
      <c r="N153" s="11">
        <f t="shared" si="20"/>
        <v>0</v>
      </c>
    </row>
    <row r="154" spans="1:14" x14ac:dyDescent="0.3">
      <c r="A154">
        <v>153</v>
      </c>
      <c r="B154" s="8">
        <f t="shared" si="15"/>
        <v>0</v>
      </c>
      <c r="C154" s="10">
        <f t="shared" si="16"/>
        <v>0</v>
      </c>
      <c r="D154">
        <f>IF(B154&lt;=0,0,B154*(Loans!$E$2/100)/12)</f>
        <v>0</v>
      </c>
      <c r="E154" s="10">
        <f t="shared" si="17"/>
        <v>0</v>
      </c>
      <c r="F154" s="10">
        <f t="shared" si="18"/>
        <v>0</v>
      </c>
      <c r="G154" s="10">
        <f>IF(F154&lt;=0,0,MIN(F154,F154*Assumptions!$E$2))</f>
        <v>0</v>
      </c>
      <c r="H154" s="10">
        <f t="shared" si="19"/>
        <v>0</v>
      </c>
      <c r="I154" s="8">
        <f>IF(B154&lt;=0,0,B154*Loans!$O$2/12)</f>
        <v>0</v>
      </c>
      <c r="J154">
        <f>IF(B154&lt;=0,0,Assumptions!$B$5/12)</f>
        <v>0</v>
      </c>
      <c r="K154">
        <f>IF(B154&lt;=0,0,Assumptions!$B$6)</f>
        <v>0</v>
      </c>
      <c r="L154" s="8">
        <f t="shared" si="14"/>
        <v>0</v>
      </c>
      <c r="M154" s="12">
        <f>(1+Assumptions!$B$4)^(1/12)-1</f>
        <v>6.4340301100034303E-3</v>
      </c>
      <c r="N154" s="11">
        <f t="shared" si="20"/>
        <v>0</v>
      </c>
    </row>
    <row r="155" spans="1:14" x14ac:dyDescent="0.3">
      <c r="A155">
        <v>154</v>
      </c>
      <c r="B155" s="8">
        <f t="shared" si="15"/>
        <v>0</v>
      </c>
      <c r="C155" s="10">
        <f t="shared" si="16"/>
        <v>0</v>
      </c>
      <c r="D155">
        <f>IF(B155&lt;=0,0,B155*(Loans!$E$2/100)/12)</f>
        <v>0</v>
      </c>
      <c r="E155" s="10">
        <f t="shared" si="17"/>
        <v>0</v>
      </c>
      <c r="F155" s="10">
        <f t="shared" si="18"/>
        <v>0</v>
      </c>
      <c r="G155" s="10">
        <f>IF(F155&lt;=0,0,MIN(F155,F155*Assumptions!$E$2))</f>
        <v>0</v>
      </c>
      <c r="H155" s="10">
        <f t="shared" si="19"/>
        <v>0</v>
      </c>
      <c r="I155" s="8">
        <f>IF(B155&lt;=0,0,B155*Loans!$O$2/12)</f>
        <v>0</v>
      </c>
      <c r="J155">
        <f>IF(B155&lt;=0,0,Assumptions!$B$5/12)</f>
        <v>0</v>
      </c>
      <c r="K155">
        <f>IF(B155&lt;=0,0,Assumptions!$B$6)</f>
        <v>0</v>
      </c>
      <c r="L155" s="8">
        <f t="shared" si="14"/>
        <v>0</v>
      </c>
      <c r="M155" s="12">
        <f>(1+Assumptions!$B$4)^(1/12)-1</f>
        <v>6.4340301100034303E-3</v>
      </c>
      <c r="N155" s="11">
        <f t="shared" si="20"/>
        <v>0</v>
      </c>
    </row>
    <row r="156" spans="1:14" x14ac:dyDescent="0.3">
      <c r="A156">
        <v>155</v>
      </c>
      <c r="B156" s="8">
        <f t="shared" si="15"/>
        <v>0</v>
      </c>
      <c r="C156" s="10">
        <f t="shared" si="16"/>
        <v>0</v>
      </c>
      <c r="D156">
        <f>IF(B156&lt;=0,0,B156*(Loans!$E$2/100)/12)</f>
        <v>0</v>
      </c>
      <c r="E156" s="10">
        <f t="shared" si="17"/>
        <v>0</v>
      </c>
      <c r="F156" s="10">
        <f t="shared" si="18"/>
        <v>0</v>
      </c>
      <c r="G156" s="10">
        <f>IF(F156&lt;=0,0,MIN(F156,F156*Assumptions!$E$2))</f>
        <v>0</v>
      </c>
      <c r="H156" s="10">
        <f t="shared" si="19"/>
        <v>0</v>
      </c>
      <c r="I156" s="8">
        <f>IF(B156&lt;=0,0,B156*Loans!$O$2/12)</f>
        <v>0</v>
      </c>
      <c r="J156">
        <f>IF(B156&lt;=0,0,Assumptions!$B$5/12)</f>
        <v>0</v>
      </c>
      <c r="K156">
        <f>IF(B156&lt;=0,0,Assumptions!$B$6)</f>
        <v>0</v>
      </c>
      <c r="L156" s="8">
        <f t="shared" si="14"/>
        <v>0</v>
      </c>
      <c r="M156" s="12">
        <f>(1+Assumptions!$B$4)^(1/12)-1</f>
        <v>6.4340301100034303E-3</v>
      </c>
      <c r="N156" s="11">
        <f t="shared" si="20"/>
        <v>0</v>
      </c>
    </row>
    <row r="157" spans="1:14" x14ac:dyDescent="0.3">
      <c r="A157">
        <v>156</v>
      </c>
      <c r="B157" s="8">
        <f t="shared" si="15"/>
        <v>0</v>
      </c>
      <c r="C157" s="10">
        <f t="shared" si="16"/>
        <v>0</v>
      </c>
      <c r="D157">
        <f>IF(B157&lt;=0,0,B157*(Loans!$E$2/100)/12)</f>
        <v>0</v>
      </c>
      <c r="E157" s="10">
        <f t="shared" si="17"/>
        <v>0</v>
      </c>
      <c r="F157" s="10">
        <f t="shared" si="18"/>
        <v>0</v>
      </c>
      <c r="G157" s="10">
        <f>IF(F157&lt;=0,0,MIN(F157,F157*Assumptions!$E$2))</f>
        <v>0</v>
      </c>
      <c r="H157" s="10">
        <f t="shared" si="19"/>
        <v>0</v>
      </c>
      <c r="I157" s="8">
        <f>IF(B157&lt;=0,0,B157*Loans!$O$2/12)</f>
        <v>0</v>
      </c>
      <c r="J157">
        <f>IF(B157&lt;=0,0,Assumptions!$B$5/12)</f>
        <v>0</v>
      </c>
      <c r="K157">
        <f>IF(B157&lt;=0,0,Assumptions!$B$6)</f>
        <v>0</v>
      </c>
      <c r="L157" s="8">
        <f t="shared" si="14"/>
        <v>0</v>
      </c>
      <c r="M157" s="12">
        <f>(1+Assumptions!$B$4)^(1/12)-1</f>
        <v>6.4340301100034303E-3</v>
      </c>
      <c r="N157" s="11">
        <f t="shared" si="20"/>
        <v>0</v>
      </c>
    </row>
    <row r="158" spans="1:14" x14ac:dyDescent="0.3">
      <c r="A158">
        <v>157</v>
      </c>
      <c r="B158" s="8">
        <f t="shared" si="15"/>
        <v>0</v>
      </c>
      <c r="C158" s="10">
        <f t="shared" si="16"/>
        <v>0</v>
      </c>
      <c r="D158">
        <f>IF(B158&lt;=0,0,B158*(Loans!$E$2/100)/12)</f>
        <v>0</v>
      </c>
      <c r="E158" s="10">
        <f t="shared" si="17"/>
        <v>0</v>
      </c>
      <c r="F158" s="10">
        <f t="shared" si="18"/>
        <v>0</v>
      </c>
      <c r="G158" s="10">
        <f>IF(F158&lt;=0,0,MIN(F158,F158*Assumptions!$E$2))</f>
        <v>0</v>
      </c>
      <c r="H158" s="10">
        <f t="shared" si="19"/>
        <v>0</v>
      </c>
      <c r="I158" s="8">
        <f>IF(B158&lt;=0,0,B158*Loans!$O$2/12)</f>
        <v>0</v>
      </c>
      <c r="J158">
        <f>IF(B158&lt;=0,0,Assumptions!$B$5/12)</f>
        <v>0</v>
      </c>
      <c r="K158">
        <f>IF(B158&lt;=0,0,Assumptions!$B$6)</f>
        <v>0</v>
      </c>
      <c r="L158" s="8">
        <f t="shared" si="14"/>
        <v>0</v>
      </c>
      <c r="M158" s="12">
        <f>(1+Assumptions!$B$4)^(1/12)-1</f>
        <v>6.4340301100034303E-3</v>
      </c>
      <c r="N158" s="11">
        <f t="shared" si="20"/>
        <v>0</v>
      </c>
    </row>
    <row r="159" spans="1:14" x14ac:dyDescent="0.3">
      <c r="A159">
        <v>158</v>
      </c>
      <c r="B159" s="8">
        <f t="shared" si="15"/>
        <v>0</v>
      </c>
      <c r="C159" s="10">
        <f t="shared" si="16"/>
        <v>0</v>
      </c>
      <c r="D159">
        <f>IF(B159&lt;=0,0,B159*(Loans!$E$2/100)/12)</f>
        <v>0</v>
      </c>
      <c r="E159" s="10">
        <f t="shared" si="17"/>
        <v>0</v>
      </c>
      <c r="F159" s="10">
        <f t="shared" si="18"/>
        <v>0</v>
      </c>
      <c r="G159" s="10">
        <f>IF(F159&lt;=0,0,MIN(F159,F159*Assumptions!$E$2))</f>
        <v>0</v>
      </c>
      <c r="H159" s="10">
        <f t="shared" si="19"/>
        <v>0</v>
      </c>
      <c r="I159" s="8">
        <f>IF(B159&lt;=0,0,B159*Loans!$O$2/12)</f>
        <v>0</v>
      </c>
      <c r="J159">
        <f>IF(B159&lt;=0,0,Assumptions!$B$5/12)</f>
        <v>0</v>
      </c>
      <c r="K159">
        <f>IF(B159&lt;=0,0,Assumptions!$B$6)</f>
        <v>0</v>
      </c>
      <c r="L159" s="8">
        <f t="shared" si="14"/>
        <v>0</v>
      </c>
      <c r="M159" s="12">
        <f>(1+Assumptions!$B$4)^(1/12)-1</f>
        <v>6.4340301100034303E-3</v>
      </c>
      <c r="N159" s="11">
        <f t="shared" si="20"/>
        <v>0</v>
      </c>
    </row>
    <row r="160" spans="1:14" x14ac:dyDescent="0.3">
      <c r="A160">
        <v>159</v>
      </c>
      <c r="B160" s="8">
        <f t="shared" si="15"/>
        <v>0</v>
      </c>
      <c r="C160" s="10">
        <f t="shared" si="16"/>
        <v>0</v>
      </c>
      <c r="D160">
        <f>IF(B160&lt;=0,0,B160*(Loans!$E$2/100)/12)</f>
        <v>0</v>
      </c>
      <c r="E160" s="10">
        <f t="shared" si="17"/>
        <v>0</v>
      </c>
      <c r="F160" s="10">
        <f t="shared" si="18"/>
        <v>0</v>
      </c>
      <c r="G160" s="10">
        <f>IF(F160&lt;=0,0,MIN(F160,F160*Assumptions!$E$2))</f>
        <v>0</v>
      </c>
      <c r="H160" s="10">
        <f t="shared" si="19"/>
        <v>0</v>
      </c>
      <c r="I160" s="8">
        <f>IF(B160&lt;=0,0,B160*Loans!$O$2/12)</f>
        <v>0</v>
      </c>
      <c r="J160">
        <f>IF(B160&lt;=0,0,Assumptions!$B$5/12)</f>
        <v>0</v>
      </c>
      <c r="K160">
        <f>IF(B160&lt;=0,0,Assumptions!$B$6)</f>
        <v>0</v>
      </c>
      <c r="L160" s="8">
        <f t="shared" si="14"/>
        <v>0</v>
      </c>
      <c r="M160" s="12">
        <f>(1+Assumptions!$B$4)^(1/12)-1</f>
        <v>6.4340301100034303E-3</v>
      </c>
      <c r="N160" s="11">
        <f t="shared" si="20"/>
        <v>0</v>
      </c>
    </row>
    <row r="161" spans="1:14" x14ac:dyDescent="0.3">
      <c r="A161">
        <v>160</v>
      </c>
      <c r="B161" s="8">
        <f t="shared" si="15"/>
        <v>0</v>
      </c>
      <c r="C161" s="10">
        <f t="shared" si="16"/>
        <v>0</v>
      </c>
      <c r="D161">
        <f>IF(B161&lt;=0,0,B161*(Loans!$E$2/100)/12)</f>
        <v>0</v>
      </c>
      <c r="E161" s="10">
        <f t="shared" si="17"/>
        <v>0</v>
      </c>
      <c r="F161" s="10">
        <f t="shared" si="18"/>
        <v>0</v>
      </c>
      <c r="G161" s="10">
        <f>IF(F161&lt;=0,0,MIN(F161,F161*Assumptions!$E$2))</f>
        <v>0</v>
      </c>
      <c r="H161" s="10">
        <f t="shared" si="19"/>
        <v>0</v>
      </c>
      <c r="I161" s="8">
        <f>IF(B161&lt;=0,0,B161*Loans!$O$2/12)</f>
        <v>0</v>
      </c>
      <c r="J161">
        <f>IF(B161&lt;=0,0,Assumptions!$B$5/12)</f>
        <v>0</v>
      </c>
      <c r="K161">
        <f>IF(B161&lt;=0,0,Assumptions!$B$6)</f>
        <v>0</v>
      </c>
      <c r="L161" s="8">
        <f t="shared" si="14"/>
        <v>0</v>
      </c>
      <c r="M161" s="12">
        <f>(1+Assumptions!$B$4)^(1/12)-1</f>
        <v>6.4340301100034303E-3</v>
      </c>
      <c r="N161" s="11">
        <f t="shared" si="20"/>
        <v>0</v>
      </c>
    </row>
    <row r="162" spans="1:14" x14ac:dyDescent="0.3">
      <c r="A162">
        <v>161</v>
      </c>
      <c r="B162" s="8">
        <f t="shared" si="15"/>
        <v>0</v>
      </c>
      <c r="C162" s="10">
        <f t="shared" si="16"/>
        <v>0</v>
      </c>
      <c r="D162">
        <f>IF(B162&lt;=0,0,B162*(Loans!$E$2/100)/12)</f>
        <v>0</v>
      </c>
      <c r="E162" s="10">
        <f t="shared" si="17"/>
        <v>0</v>
      </c>
      <c r="F162" s="10">
        <f t="shared" si="18"/>
        <v>0</v>
      </c>
      <c r="G162" s="10">
        <f>IF(F162&lt;=0,0,MIN(F162,F162*Assumptions!$E$2))</f>
        <v>0</v>
      </c>
      <c r="H162" s="10">
        <f t="shared" si="19"/>
        <v>0</v>
      </c>
      <c r="I162" s="8">
        <f>IF(B162&lt;=0,0,B162*Loans!$O$2/12)</f>
        <v>0</v>
      </c>
      <c r="J162">
        <f>IF(B162&lt;=0,0,Assumptions!$B$5/12)</f>
        <v>0</v>
      </c>
      <c r="K162">
        <f>IF(B162&lt;=0,0,Assumptions!$B$6)</f>
        <v>0</v>
      </c>
      <c r="L162" s="8">
        <f t="shared" si="14"/>
        <v>0</v>
      </c>
      <c r="M162" s="12">
        <f>(1+Assumptions!$B$4)^(1/12)-1</f>
        <v>6.4340301100034303E-3</v>
      </c>
      <c r="N162" s="11">
        <f t="shared" si="20"/>
        <v>0</v>
      </c>
    </row>
    <row r="163" spans="1:14" x14ac:dyDescent="0.3">
      <c r="A163">
        <v>162</v>
      </c>
      <c r="B163" s="8">
        <f t="shared" si="15"/>
        <v>0</v>
      </c>
      <c r="C163" s="10">
        <f t="shared" si="16"/>
        <v>0</v>
      </c>
      <c r="D163">
        <f>IF(B163&lt;=0,0,B163*(Loans!$E$2/100)/12)</f>
        <v>0</v>
      </c>
      <c r="E163" s="10">
        <f t="shared" si="17"/>
        <v>0</v>
      </c>
      <c r="F163" s="10">
        <f t="shared" si="18"/>
        <v>0</v>
      </c>
      <c r="G163" s="10">
        <f>IF(F163&lt;=0,0,MIN(F163,F163*Assumptions!$E$2))</f>
        <v>0</v>
      </c>
      <c r="H163" s="10">
        <f t="shared" si="19"/>
        <v>0</v>
      </c>
      <c r="I163" s="8">
        <f>IF(B163&lt;=0,0,B163*Loans!$O$2/12)</f>
        <v>0</v>
      </c>
      <c r="J163">
        <f>IF(B163&lt;=0,0,Assumptions!$B$5/12)</f>
        <v>0</v>
      </c>
      <c r="K163">
        <f>IF(B163&lt;=0,0,Assumptions!$B$6)</f>
        <v>0</v>
      </c>
      <c r="L163" s="8">
        <f t="shared" si="14"/>
        <v>0</v>
      </c>
      <c r="M163" s="12">
        <f>(1+Assumptions!$B$4)^(1/12)-1</f>
        <v>6.4340301100034303E-3</v>
      </c>
      <c r="N163" s="11">
        <f t="shared" si="20"/>
        <v>0</v>
      </c>
    </row>
    <row r="164" spans="1:14" x14ac:dyDescent="0.3">
      <c r="A164">
        <v>163</v>
      </c>
      <c r="B164" s="8">
        <f t="shared" si="15"/>
        <v>0</v>
      </c>
      <c r="C164" s="10">
        <f t="shared" si="16"/>
        <v>0</v>
      </c>
      <c r="D164">
        <f>IF(B164&lt;=0,0,B164*(Loans!$E$2/100)/12)</f>
        <v>0</v>
      </c>
      <c r="E164" s="10">
        <f t="shared" si="17"/>
        <v>0</v>
      </c>
      <c r="F164" s="10">
        <f t="shared" si="18"/>
        <v>0</v>
      </c>
      <c r="G164" s="10">
        <f>IF(F164&lt;=0,0,MIN(F164,F164*Assumptions!$E$2))</f>
        <v>0</v>
      </c>
      <c r="H164" s="10">
        <f t="shared" si="19"/>
        <v>0</v>
      </c>
      <c r="I164" s="8">
        <f>IF(B164&lt;=0,0,B164*Loans!$O$2/12)</f>
        <v>0</v>
      </c>
      <c r="J164">
        <f>IF(B164&lt;=0,0,Assumptions!$B$5/12)</f>
        <v>0</v>
      </c>
      <c r="K164">
        <f>IF(B164&lt;=0,0,Assumptions!$B$6)</f>
        <v>0</v>
      </c>
      <c r="L164" s="8">
        <f t="shared" si="14"/>
        <v>0</v>
      </c>
      <c r="M164" s="12">
        <f>(1+Assumptions!$B$4)^(1/12)-1</f>
        <v>6.4340301100034303E-3</v>
      </c>
      <c r="N164" s="11">
        <f t="shared" si="20"/>
        <v>0</v>
      </c>
    </row>
    <row r="165" spans="1:14" x14ac:dyDescent="0.3">
      <c r="A165">
        <v>164</v>
      </c>
      <c r="B165" s="8">
        <f t="shared" si="15"/>
        <v>0</v>
      </c>
      <c r="C165" s="10">
        <f t="shared" si="16"/>
        <v>0</v>
      </c>
      <c r="D165">
        <f>IF(B165&lt;=0,0,B165*(Loans!$E$2/100)/12)</f>
        <v>0</v>
      </c>
      <c r="E165" s="10">
        <f t="shared" si="17"/>
        <v>0</v>
      </c>
      <c r="F165" s="10">
        <f t="shared" si="18"/>
        <v>0</v>
      </c>
      <c r="G165" s="10">
        <f>IF(F165&lt;=0,0,MIN(F165,F165*Assumptions!$E$2))</f>
        <v>0</v>
      </c>
      <c r="H165" s="10">
        <f t="shared" si="19"/>
        <v>0</v>
      </c>
      <c r="I165" s="8">
        <f>IF(B165&lt;=0,0,B165*Loans!$O$2/12)</f>
        <v>0</v>
      </c>
      <c r="J165">
        <f>IF(B165&lt;=0,0,Assumptions!$B$5/12)</f>
        <v>0</v>
      </c>
      <c r="K165">
        <f>IF(B165&lt;=0,0,Assumptions!$B$6)</f>
        <v>0</v>
      </c>
      <c r="L165" s="8">
        <f t="shared" si="14"/>
        <v>0</v>
      </c>
      <c r="M165" s="12">
        <f>(1+Assumptions!$B$4)^(1/12)-1</f>
        <v>6.4340301100034303E-3</v>
      </c>
      <c r="N165" s="11">
        <f t="shared" si="20"/>
        <v>0</v>
      </c>
    </row>
    <row r="166" spans="1:14" x14ac:dyDescent="0.3">
      <c r="A166">
        <v>165</v>
      </c>
      <c r="B166" s="8">
        <f t="shared" si="15"/>
        <v>0</v>
      </c>
      <c r="C166" s="10">
        <f t="shared" si="16"/>
        <v>0</v>
      </c>
      <c r="D166">
        <f>IF(B166&lt;=0,0,B166*(Loans!$E$2/100)/12)</f>
        <v>0</v>
      </c>
      <c r="E166" s="10">
        <f t="shared" si="17"/>
        <v>0</v>
      </c>
      <c r="F166" s="10">
        <f t="shared" si="18"/>
        <v>0</v>
      </c>
      <c r="G166" s="10">
        <f>IF(F166&lt;=0,0,MIN(F166,F166*Assumptions!$E$2))</f>
        <v>0</v>
      </c>
      <c r="H166" s="10">
        <f t="shared" si="19"/>
        <v>0</v>
      </c>
      <c r="I166" s="8">
        <f>IF(B166&lt;=0,0,B166*Loans!$O$2/12)</f>
        <v>0</v>
      </c>
      <c r="J166">
        <f>IF(B166&lt;=0,0,Assumptions!$B$5/12)</f>
        <v>0</v>
      </c>
      <c r="K166">
        <f>IF(B166&lt;=0,0,Assumptions!$B$6)</f>
        <v>0</v>
      </c>
      <c r="L166" s="8">
        <f t="shared" si="14"/>
        <v>0</v>
      </c>
      <c r="M166" s="12">
        <f>(1+Assumptions!$B$4)^(1/12)-1</f>
        <v>6.4340301100034303E-3</v>
      </c>
      <c r="N166" s="11">
        <f t="shared" si="20"/>
        <v>0</v>
      </c>
    </row>
    <row r="167" spans="1:14" x14ac:dyDescent="0.3">
      <c r="A167">
        <v>166</v>
      </c>
      <c r="B167" s="8">
        <f t="shared" si="15"/>
        <v>0</v>
      </c>
      <c r="C167" s="10">
        <f t="shared" si="16"/>
        <v>0</v>
      </c>
      <c r="D167">
        <f>IF(B167&lt;=0,0,B167*(Loans!$E$2/100)/12)</f>
        <v>0</v>
      </c>
      <c r="E167" s="10">
        <f t="shared" si="17"/>
        <v>0</v>
      </c>
      <c r="F167" s="10">
        <f t="shared" si="18"/>
        <v>0</v>
      </c>
      <c r="G167" s="10">
        <f>IF(F167&lt;=0,0,MIN(F167,F167*Assumptions!$E$2))</f>
        <v>0</v>
      </c>
      <c r="H167" s="10">
        <f t="shared" si="19"/>
        <v>0</v>
      </c>
      <c r="I167" s="8">
        <f>IF(B167&lt;=0,0,B167*Loans!$O$2/12)</f>
        <v>0</v>
      </c>
      <c r="J167">
        <f>IF(B167&lt;=0,0,Assumptions!$B$5/12)</f>
        <v>0</v>
      </c>
      <c r="K167">
        <f>IF(B167&lt;=0,0,Assumptions!$B$6)</f>
        <v>0</v>
      </c>
      <c r="L167" s="8">
        <f t="shared" si="14"/>
        <v>0</v>
      </c>
      <c r="M167" s="12">
        <f>(1+Assumptions!$B$4)^(1/12)-1</f>
        <v>6.4340301100034303E-3</v>
      </c>
      <c r="N167" s="11">
        <f t="shared" si="20"/>
        <v>0</v>
      </c>
    </row>
    <row r="168" spans="1:14" x14ac:dyDescent="0.3">
      <c r="A168">
        <v>167</v>
      </c>
      <c r="B168" s="8">
        <f t="shared" si="15"/>
        <v>0</v>
      </c>
      <c r="C168" s="10">
        <f t="shared" si="16"/>
        <v>0</v>
      </c>
      <c r="D168">
        <f>IF(B168&lt;=0,0,B168*(Loans!$E$2/100)/12)</f>
        <v>0</v>
      </c>
      <c r="E168" s="10">
        <f t="shared" si="17"/>
        <v>0</v>
      </c>
      <c r="F168" s="10">
        <f t="shared" si="18"/>
        <v>0</v>
      </c>
      <c r="G168" s="10">
        <f>IF(F168&lt;=0,0,MIN(F168,F168*Assumptions!$E$2))</f>
        <v>0</v>
      </c>
      <c r="H168" s="10">
        <f t="shared" si="19"/>
        <v>0</v>
      </c>
      <c r="I168" s="8">
        <f>IF(B168&lt;=0,0,B168*Loans!$O$2/12)</f>
        <v>0</v>
      </c>
      <c r="J168">
        <f>IF(B168&lt;=0,0,Assumptions!$B$5/12)</f>
        <v>0</v>
      </c>
      <c r="K168">
        <f>IF(B168&lt;=0,0,Assumptions!$B$6)</f>
        <v>0</v>
      </c>
      <c r="L168" s="8">
        <f t="shared" si="14"/>
        <v>0</v>
      </c>
      <c r="M168" s="12">
        <f>(1+Assumptions!$B$4)^(1/12)-1</f>
        <v>6.4340301100034303E-3</v>
      </c>
      <c r="N168" s="11">
        <f t="shared" si="20"/>
        <v>0</v>
      </c>
    </row>
    <row r="169" spans="1:14" x14ac:dyDescent="0.3">
      <c r="A169">
        <v>168</v>
      </c>
      <c r="B169" s="8">
        <f t="shared" si="15"/>
        <v>0</v>
      </c>
      <c r="C169" s="10">
        <f t="shared" si="16"/>
        <v>0</v>
      </c>
      <c r="D169">
        <f>IF(B169&lt;=0,0,B169*(Loans!$E$2/100)/12)</f>
        <v>0</v>
      </c>
      <c r="E169" s="10">
        <f t="shared" si="17"/>
        <v>0</v>
      </c>
      <c r="F169" s="10">
        <f t="shared" si="18"/>
        <v>0</v>
      </c>
      <c r="G169" s="10">
        <f>IF(F169&lt;=0,0,MIN(F169,F169*Assumptions!$E$2))</f>
        <v>0</v>
      </c>
      <c r="H169" s="10">
        <f t="shared" si="19"/>
        <v>0</v>
      </c>
      <c r="I169" s="8">
        <f>IF(B169&lt;=0,0,B169*Loans!$O$2/12)</f>
        <v>0</v>
      </c>
      <c r="J169">
        <f>IF(B169&lt;=0,0,Assumptions!$B$5/12)</f>
        <v>0</v>
      </c>
      <c r="K169">
        <f>IF(B169&lt;=0,0,Assumptions!$B$6)</f>
        <v>0</v>
      </c>
      <c r="L169" s="8">
        <f t="shared" si="14"/>
        <v>0</v>
      </c>
      <c r="M169" s="12">
        <f>(1+Assumptions!$B$4)^(1/12)-1</f>
        <v>6.4340301100034303E-3</v>
      </c>
      <c r="N169" s="11">
        <f t="shared" si="20"/>
        <v>0</v>
      </c>
    </row>
    <row r="170" spans="1:14" x14ac:dyDescent="0.3">
      <c r="A170">
        <v>169</v>
      </c>
      <c r="B170" s="8">
        <f t="shared" si="15"/>
        <v>0</v>
      </c>
      <c r="C170" s="10">
        <f t="shared" si="16"/>
        <v>0</v>
      </c>
      <c r="D170">
        <f>IF(B170&lt;=0,0,B170*(Loans!$E$2/100)/12)</f>
        <v>0</v>
      </c>
      <c r="E170" s="10">
        <f t="shared" si="17"/>
        <v>0</v>
      </c>
      <c r="F170" s="10">
        <f t="shared" si="18"/>
        <v>0</v>
      </c>
      <c r="G170" s="10">
        <f>IF(F170&lt;=0,0,MIN(F170,F170*Assumptions!$E$2))</f>
        <v>0</v>
      </c>
      <c r="H170" s="10">
        <f t="shared" si="19"/>
        <v>0</v>
      </c>
      <c r="I170" s="8">
        <f>IF(B170&lt;=0,0,B170*Loans!$O$2/12)</f>
        <v>0</v>
      </c>
      <c r="J170">
        <f>IF(B170&lt;=0,0,Assumptions!$B$5/12)</f>
        <v>0</v>
      </c>
      <c r="K170">
        <f>IF(B170&lt;=0,0,Assumptions!$B$6)</f>
        <v>0</v>
      </c>
      <c r="L170" s="8">
        <f t="shared" si="14"/>
        <v>0</v>
      </c>
      <c r="M170" s="12">
        <f>(1+Assumptions!$B$4)^(1/12)-1</f>
        <v>6.4340301100034303E-3</v>
      </c>
      <c r="N170" s="11">
        <f t="shared" si="20"/>
        <v>0</v>
      </c>
    </row>
    <row r="171" spans="1:14" x14ac:dyDescent="0.3">
      <c r="A171">
        <v>170</v>
      </c>
      <c r="B171" s="8">
        <f t="shared" si="15"/>
        <v>0</v>
      </c>
      <c r="C171" s="10">
        <f t="shared" si="16"/>
        <v>0</v>
      </c>
      <c r="D171">
        <f>IF(B171&lt;=0,0,B171*(Loans!$E$2/100)/12)</f>
        <v>0</v>
      </c>
      <c r="E171" s="10">
        <f t="shared" si="17"/>
        <v>0</v>
      </c>
      <c r="F171" s="10">
        <f t="shared" si="18"/>
        <v>0</v>
      </c>
      <c r="G171" s="10">
        <f>IF(F171&lt;=0,0,MIN(F171,F171*Assumptions!$E$2))</f>
        <v>0</v>
      </c>
      <c r="H171" s="10">
        <f t="shared" si="19"/>
        <v>0</v>
      </c>
      <c r="I171" s="8">
        <f>IF(B171&lt;=0,0,B171*Loans!$O$2/12)</f>
        <v>0</v>
      </c>
      <c r="J171">
        <f>IF(B171&lt;=0,0,Assumptions!$B$5/12)</f>
        <v>0</v>
      </c>
      <c r="K171">
        <f>IF(B171&lt;=0,0,Assumptions!$B$6)</f>
        <v>0</v>
      </c>
      <c r="L171" s="8">
        <f t="shared" si="14"/>
        <v>0</v>
      </c>
      <c r="M171" s="12">
        <f>(1+Assumptions!$B$4)^(1/12)-1</f>
        <v>6.4340301100034303E-3</v>
      </c>
      <c r="N171" s="11">
        <f t="shared" si="20"/>
        <v>0</v>
      </c>
    </row>
    <row r="172" spans="1:14" x14ac:dyDescent="0.3">
      <c r="A172">
        <v>171</v>
      </c>
      <c r="B172" s="8">
        <f t="shared" si="15"/>
        <v>0</v>
      </c>
      <c r="C172" s="10">
        <f t="shared" si="16"/>
        <v>0</v>
      </c>
      <c r="D172">
        <f>IF(B172&lt;=0,0,B172*(Loans!$E$2/100)/12)</f>
        <v>0</v>
      </c>
      <c r="E172" s="10">
        <f t="shared" si="17"/>
        <v>0</v>
      </c>
      <c r="F172" s="10">
        <f t="shared" si="18"/>
        <v>0</v>
      </c>
      <c r="G172" s="10">
        <f>IF(F172&lt;=0,0,MIN(F172,F172*Assumptions!$E$2))</f>
        <v>0</v>
      </c>
      <c r="H172" s="10">
        <f t="shared" si="19"/>
        <v>0</v>
      </c>
      <c r="I172" s="8">
        <f>IF(B172&lt;=0,0,B172*Loans!$O$2/12)</f>
        <v>0</v>
      </c>
      <c r="J172">
        <f>IF(B172&lt;=0,0,Assumptions!$B$5/12)</f>
        <v>0</v>
      </c>
      <c r="K172">
        <f>IF(B172&lt;=0,0,Assumptions!$B$6)</f>
        <v>0</v>
      </c>
      <c r="L172" s="8">
        <f t="shared" si="14"/>
        <v>0</v>
      </c>
      <c r="M172" s="12">
        <f>(1+Assumptions!$B$4)^(1/12)-1</f>
        <v>6.4340301100034303E-3</v>
      </c>
      <c r="N172" s="11">
        <f t="shared" si="20"/>
        <v>0</v>
      </c>
    </row>
    <row r="173" spans="1:14" x14ac:dyDescent="0.3">
      <c r="A173">
        <v>172</v>
      </c>
      <c r="B173" s="8">
        <f t="shared" si="15"/>
        <v>0</v>
      </c>
      <c r="C173" s="10">
        <f t="shared" si="16"/>
        <v>0</v>
      </c>
      <c r="D173">
        <f>IF(B173&lt;=0,0,B173*(Loans!$E$2/100)/12)</f>
        <v>0</v>
      </c>
      <c r="E173" s="10">
        <f t="shared" si="17"/>
        <v>0</v>
      </c>
      <c r="F173" s="10">
        <f t="shared" si="18"/>
        <v>0</v>
      </c>
      <c r="G173" s="10">
        <f>IF(F173&lt;=0,0,MIN(F173,F173*Assumptions!$E$2))</f>
        <v>0</v>
      </c>
      <c r="H173" s="10">
        <f t="shared" si="19"/>
        <v>0</v>
      </c>
      <c r="I173" s="8">
        <f>IF(B173&lt;=0,0,B173*Loans!$O$2/12)</f>
        <v>0</v>
      </c>
      <c r="J173">
        <f>IF(B173&lt;=0,0,Assumptions!$B$5/12)</f>
        <v>0</v>
      </c>
      <c r="K173">
        <f>IF(B173&lt;=0,0,Assumptions!$B$6)</f>
        <v>0</v>
      </c>
      <c r="L173" s="8">
        <f t="shared" si="14"/>
        <v>0</v>
      </c>
      <c r="M173" s="12">
        <f>(1+Assumptions!$B$4)^(1/12)-1</f>
        <v>6.4340301100034303E-3</v>
      </c>
      <c r="N173" s="11">
        <f t="shared" si="20"/>
        <v>0</v>
      </c>
    </row>
    <row r="174" spans="1:14" x14ac:dyDescent="0.3">
      <c r="A174">
        <v>173</v>
      </c>
      <c r="B174" s="8">
        <f t="shared" si="15"/>
        <v>0</v>
      </c>
      <c r="C174" s="10">
        <f t="shared" si="16"/>
        <v>0</v>
      </c>
      <c r="D174">
        <f>IF(B174&lt;=0,0,B174*(Loans!$E$2/100)/12)</f>
        <v>0</v>
      </c>
      <c r="E174" s="10">
        <f t="shared" si="17"/>
        <v>0</v>
      </c>
      <c r="F174" s="10">
        <f t="shared" si="18"/>
        <v>0</v>
      </c>
      <c r="G174" s="10">
        <f>IF(F174&lt;=0,0,MIN(F174,F174*Assumptions!$E$2))</f>
        <v>0</v>
      </c>
      <c r="H174" s="10">
        <f t="shared" si="19"/>
        <v>0</v>
      </c>
      <c r="I174" s="8">
        <f>IF(B174&lt;=0,0,B174*Loans!$O$2/12)</f>
        <v>0</v>
      </c>
      <c r="J174">
        <f>IF(B174&lt;=0,0,Assumptions!$B$5/12)</f>
        <v>0</v>
      </c>
      <c r="K174">
        <f>IF(B174&lt;=0,0,Assumptions!$B$6)</f>
        <v>0</v>
      </c>
      <c r="L174" s="8">
        <f t="shared" si="14"/>
        <v>0</v>
      </c>
      <c r="M174" s="12">
        <f>(1+Assumptions!$B$4)^(1/12)-1</f>
        <v>6.4340301100034303E-3</v>
      </c>
      <c r="N174" s="11">
        <f t="shared" si="20"/>
        <v>0</v>
      </c>
    </row>
    <row r="175" spans="1:14" x14ac:dyDescent="0.3">
      <c r="A175">
        <v>174</v>
      </c>
      <c r="B175" s="8">
        <f t="shared" si="15"/>
        <v>0</v>
      </c>
      <c r="C175" s="10">
        <f t="shared" si="16"/>
        <v>0</v>
      </c>
      <c r="D175">
        <f>IF(B175&lt;=0,0,B175*(Loans!$E$2/100)/12)</f>
        <v>0</v>
      </c>
      <c r="E175" s="10">
        <f t="shared" si="17"/>
        <v>0</v>
      </c>
      <c r="F175" s="10">
        <f t="shared" si="18"/>
        <v>0</v>
      </c>
      <c r="G175" s="10">
        <f>IF(F175&lt;=0,0,MIN(F175,F175*Assumptions!$E$2))</f>
        <v>0</v>
      </c>
      <c r="H175" s="10">
        <f t="shared" si="19"/>
        <v>0</v>
      </c>
      <c r="I175" s="8">
        <f>IF(B175&lt;=0,0,B175*Loans!$O$2/12)</f>
        <v>0</v>
      </c>
      <c r="J175">
        <f>IF(B175&lt;=0,0,Assumptions!$B$5/12)</f>
        <v>0</v>
      </c>
      <c r="K175">
        <f>IF(B175&lt;=0,0,Assumptions!$B$6)</f>
        <v>0</v>
      </c>
      <c r="L175" s="8">
        <f t="shared" si="14"/>
        <v>0</v>
      </c>
      <c r="M175" s="12">
        <f>(1+Assumptions!$B$4)^(1/12)-1</f>
        <v>6.4340301100034303E-3</v>
      </c>
      <c r="N175" s="11">
        <f t="shared" si="20"/>
        <v>0</v>
      </c>
    </row>
    <row r="176" spans="1:14" x14ac:dyDescent="0.3">
      <c r="A176">
        <v>175</v>
      </c>
      <c r="B176" s="8">
        <f t="shared" si="15"/>
        <v>0</v>
      </c>
      <c r="C176" s="10">
        <f t="shared" si="16"/>
        <v>0</v>
      </c>
      <c r="D176">
        <f>IF(B176&lt;=0,0,B176*(Loans!$E$2/100)/12)</f>
        <v>0</v>
      </c>
      <c r="E176" s="10">
        <f t="shared" si="17"/>
        <v>0</v>
      </c>
      <c r="F176" s="10">
        <f t="shared" si="18"/>
        <v>0</v>
      </c>
      <c r="G176" s="10">
        <f>IF(F176&lt;=0,0,MIN(F176,F176*Assumptions!$E$2))</f>
        <v>0</v>
      </c>
      <c r="H176" s="10">
        <f t="shared" si="19"/>
        <v>0</v>
      </c>
      <c r="I176" s="8">
        <f>IF(B176&lt;=0,0,B176*Loans!$O$2/12)</f>
        <v>0</v>
      </c>
      <c r="J176">
        <f>IF(B176&lt;=0,0,Assumptions!$B$5/12)</f>
        <v>0</v>
      </c>
      <c r="K176">
        <f>IF(B176&lt;=0,0,Assumptions!$B$6)</f>
        <v>0</v>
      </c>
      <c r="L176" s="8">
        <f t="shared" si="14"/>
        <v>0</v>
      </c>
      <c r="M176" s="12">
        <f>(1+Assumptions!$B$4)^(1/12)-1</f>
        <v>6.4340301100034303E-3</v>
      </c>
      <c r="N176" s="11">
        <f t="shared" si="20"/>
        <v>0</v>
      </c>
    </row>
    <row r="177" spans="1:14" x14ac:dyDescent="0.3">
      <c r="A177">
        <v>176</v>
      </c>
      <c r="B177" s="8">
        <f t="shared" si="15"/>
        <v>0</v>
      </c>
      <c r="C177" s="10">
        <f t="shared" si="16"/>
        <v>0</v>
      </c>
      <c r="D177">
        <f>IF(B177&lt;=0,0,B177*(Loans!$E$2/100)/12)</f>
        <v>0</v>
      </c>
      <c r="E177" s="10">
        <f t="shared" si="17"/>
        <v>0</v>
      </c>
      <c r="F177" s="10">
        <f t="shared" si="18"/>
        <v>0</v>
      </c>
      <c r="G177" s="10">
        <f>IF(F177&lt;=0,0,MIN(F177,F177*Assumptions!$E$2))</f>
        <v>0</v>
      </c>
      <c r="H177" s="10">
        <f t="shared" si="19"/>
        <v>0</v>
      </c>
      <c r="I177" s="8">
        <f>IF(B177&lt;=0,0,B177*Loans!$O$2/12)</f>
        <v>0</v>
      </c>
      <c r="J177">
        <f>IF(B177&lt;=0,0,Assumptions!$B$5/12)</f>
        <v>0</v>
      </c>
      <c r="K177">
        <f>IF(B177&lt;=0,0,Assumptions!$B$6)</f>
        <v>0</v>
      </c>
      <c r="L177" s="8">
        <f t="shared" si="14"/>
        <v>0</v>
      </c>
      <c r="M177" s="12">
        <f>(1+Assumptions!$B$4)^(1/12)-1</f>
        <v>6.4340301100034303E-3</v>
      </c>
      <c r="N177" s="11">
        <f t="shared" si="20"/>
        <v>0</v>
      </c>
    </row>
    <row r="178" spans="1:14" x14ac:dyDescent="0.3">
      <c r="A178">
        <v>177</v>
      </c>
      <c r="B178" s="8">
        <f t="shared" si="15"/>
        <v>0</v>
      </c>
      <c r="C178" s="10">
        <f t="shared" si="16"/>
        <v>0</v>
      </c>
      <c r="D178">
        <f>IF(B178&lt;=0,0,B178*(Loans!$E$2/100)/12)</f>
        <v>0</v>
      </c>
      <c r="E178" s="10">
        <f t="shared" si="17"/>
        <v>0</v>
      </c>
      <c r="F178" s="10">
        <f t="shared" si="18"/>
        <v>0</v>
      </c>
      <c r="G178" s="10">
        <f>IF(F178&lt;=0,0,MIN(F178,F178*Assumptions!$E$2))</f>
        <v>0</v>
      </c>
      <c r="H178" s="10">
        <f t="shared" si="19"/>
        <v>0</v>
      </c>
      <c r="I178" s="8">
        <f>IF(B178&lt;=0,0,B178*Loans!$O$2/12)</f>
        <v>0</v>
      </c>
      <c r="J178">
        <f>IF(B178&lt;=0,0,Assumptions!$B$5/12)</f>
        <v>0</v>
      </c>
      <c r="K178">
        <f>IF(B178&lt;=0,0,Assumptions!$B$6)</f>
        <v>0</v>
      </c>
      <c r="L178" s="8">
        <f t="shared" si="14"/>
        <v>0</v>
      </c>
      <c r="M178" s="12">
        <f>(1+Assumptions!$B$4)^(1/12)-1</f>
        <v>6.4340301100034303E-3</v>
      </c>
      <c r="N178" s="11">
        <f t="shared" si="20"/>
        <v>0</v>
      </c>
    </row>
    <row r="179" spans="1:14" x14ac:dyDescent="0.3">
      <c r="A179">
        <v>178</v>
      </c>
      <c r="B179" s="8">
        <f t="shared" si="15"/>
        <v>0</v>
      </c>
      <c r="C179" s="10">
        <f t="shared" si="16"/>
        <v>0</v>
      </c>
      <c r="D179">
        <f>IF(B179&lt;=0,0,B179*(Loans!$E$2/100)/12)</f>
        <v>0</v>
      </c>
      <c r="E179" s="10">
        <f t="shared" si="17"/>
        <v>0</v>
      </c>
      <c r="F179" s="10">
        <f t="shared" si="18"/>
        <v>0</v>
      </c>
      <c r="G179" s="10">
        <f>IF(F179&lt;=0,0,MIN(F179,F179*Assumptions!$E$2))</f>
        <v>0</v>
      </c>
      <c r="H179" s="10">
        <f t="shared" si="19"/>
        <v>0</v>
      </c>
      <c r="I179" s="8">
        <f>IF(B179&lt;=0,0,B179*Loans!$O$2/12)</f>
        <v>0</v>
      </c>
      <c r="J179">
        <f>IF(B179&lt;=0,0,Assumptions!$B$5/12)</f>
        <v>0</v>
      </c>
      <c r="K179">
        <f>IF(B179&lt;=0,0,Assumptions!$B$6)</f>
        <v>0</v>
      </c>
      <c r="L179" s="8">
        <f t="shared" si="14"/>
        <v>0</v>
      </c>
      <c r="M179" s="12">
        <f>(1+Assumptions!$B$4)^(1/12)-1</f>
        <v>6.4340301100034303E-3</v>
      </c>
      <c r="N179" s="11">
        <f t="shared" si="20"/>
        <v>0</v>
      </c>
    </row>
    <row r="180" spans="1:14" x14ac:dyDescent="0.3">
      <c r="A180">
        <v>179</v>
      </c>
      <c r="B180" s="8">
        <f t="shared" si="15"/>
        <v>0</v>
      </c>
      <c r="C180" s="10">
        <f t="shared" si="16"/>
        <v>0</v>
      </c>
      <c r="D180">
        <f>IF(B180&lt;=0,0,B180*(Loans!$E$2/100)/12)</f>
        <v>0</v>
      </c>
      <c r="E180" s="10">
        <f t="shared" si="17"/>
        <v>0</v>
      </c>
      <c r="F180" s="10">
        <f t="shared" si="18"/>
        <v>0</v>
      </c>
      <c r="G180" s="10">
        <f>IF(F180&lt;=0,0,MIN(F180,F180*Assumptions!$E$2))</f>
        <v>0</v>
      </c>
      <c r="H180" s="10">
        <f t="shared" si="19"/>
        <v>0</v>
      </c>
      <c r="I180" s="8">
        <f>IF(B180&lt;=0,0,B180*Loans!$O$2/12)</f>
        <v>0</v>
      </c>
      <c r="J180">
        <f>IF(B180&lt;=0,0,Assumptions!$B$5/12)</f>
        <v>0</v>
      </c>
      <c r="K180">
        <f>IF(B180&lt;=0,0,Assumptions!$B$6)</f>
        <v>0</v>
      </c>
      <c r="L180" s="8">
        <f t="shared" si="14"/>
        <v>0</v>
      </c>
      <c r="M180" s="12">
        <f>(1+Assumptions!$B$4)^(1/12)-1</f>
        <v>6.4340301100034303E-3</v>
      </c>
      <c r="N180" s="11">
        <f t="shared" si="20"/>
        <v>0</v>
      </c>
    </row>
    <row r="181" spans="1:14" x14ac:dyDescent="0.3">
      <c r="A181">
        <v>180</v>
      </c>
      <c r="B181" s="8">
        <f t="shared" si="15"/>
        <v>0</v>
      </c>
      <c r="C181" s="10">
        <f t="shared" si="16"/>
        <v>0</v>
      </c>
      <c r="D181">
        <f>IF(B181&lt;=0,0,B181*(Loans!$E$2/100)/12)</f>
        <v>0</v>
      </c>
      <c r="E181" s="10">
        <f t="shared" si="17"/>
        <v>0</v>
      </c>
      <c r="F181" s="10">
        <f t="shared" si="18"/>
        <v>0</v>
      </c>
      <c r="G181" s="10">
        <f>IF(F181&lt;=0,0,MIN(F181,F181*Assumptions!$E$2))</f>
        <v>0</v>
      </c>
      <c r="H181" s="10">
        <f t="shared" si="19"/>
        <v>0</v>
      </c>
      <c r="I181" s="8">
        <f>IF(B181&lt;=0,0,B181*Loans!$O$2/12)</f>
        <v>0</v>
      </c>
      <c r="J181">
        <f>IF(B181&lt;=0,0,Assumptions!$B$5/12)</f>
        <v>0</v>
      </c>
      <c r="K181">
        <f>IF(B181&lt;=0,0,Assumptions!$B$6)</f>
        <v>0</v>
      </c>
      <c r="L181" s="8">
        <f t="shared" si="14"/>
        <v>0</v>
      </c>
      <c r="M181" s="12">
        <f>(1+Assumptions!$B$4)^(1/12)-1</f>
        <v>6.4340301100034303E-3</v>
      </c>
      <c r="N181" s="11">
        <f t="shared" si="20"/>
        <v>0</v>
      </c>
    </row>
    <row r="182" spans="1:14" x14ac:dyDescent="0.3">
      <c r="A182">
        <v>181</v>
      </c>
      <c r="B182" s="8">
        <f t="shared" si="15"/>
        <v>0</v>
      </c>
      <c r="C182" s="10">
        <f t="shared" si="16"/>
        <v>0</v>
      </c>
      <c r="D182">
        <f>IF(B182&lt;=0,0,B182*(Loans!$E$2/100)/12)</f>
        <v>0</v>
      </c>
      <c r="E182" s="10">
        <f t="shared" si="17"/>
        <v>0</v>
      </c>
      <c r="F182" s="10">
        <f t="shared" si="18"/>
        <v>0</v>
      </c>
      <c r="G182" s="10">
        <f>IF(F182&lt;=0,0,MIN(F182,F182*Assumptions!$E$2))</f>
        <v>0</v>
      </c>
      <c r="H182" s="10">
        <f t="shared" si="19"/>
        <v>0</v>
      </c>
      <c r="I182" s="8">
        <f>IF(B182&lt;=0,0,B182*Loans!$O$2/12)</f>
        <v>0</v>
      </c>
      <c r="J182">
        <f>IF(B182&lt;=0,0,Assumptions!$B$5/12)</f>
        <v>0</v>
      </c>
      <c r="K182">
        <f>IF(B182&lt;=0,0,Assumptions!$B$6)</f>
        <v>0</v>
      </c>
      <c r="L182" s="8">
        <f t="shared" si="14"/>
        <v>0</v>
      </c>
      <c r="M182" s="12">
        <f>(1+Assumptions!$B$4)^(1/12)-1</f>
        <v>6.4340301100034303E-3</v>
      </c>
      <c r="N182" s="11">
        <f t="shared" si="20"/>
        <v>0</v>
      </c>
    </row>
    <row r="183" spans="1:14" x14ac:dyDescent="0.3">
      <c r="A183">
        <v>182</v>
      </c>
      <c r="B183" s="8">
        <f t="shared" si="15"/>
        <v>0</v>
      </c>
      <c r="C183" s="10">
        <f t="shared" si="16"/>
        <v>0</v>
      </c>
      <c r="D183">
        <f>IF(B183&lt;=0,0,B183*(Loans!$E$2/100)/12)</f>
        <v>0</v>
      </c>
      <c r="E183" s="10">
        <f t="shared" si="17"/>
        <v>0</v>
      </c>
      <c r="F183" s="10">
        <f t="shared" si="18"/>
        <v>0</v>
      </c>
      <c r="G183" s="10">
        <f>IF(F183&lt;=0,0,MIN(F183,F183*Assumptions!$E$2))</f>
        <v>0</v>
      </c>
      <c r="H183" s="10">
        <f t="shared" si="19"/>
        <v>0</v>
      </c>
      <c r="I183" s="8">
        <f>IF(B183&lt;=0,0,B183*Loans!$O$2/12)</f>
        <v>0</v>
      </c>
      <c r="J183">
        <f>IF(B183&lt;=0,0,Assumptions!$B$5/12)</f>
        <v>0</v>
      </c>
      <c r="K183">
        <f>IF(B183&lt;=0,0,Assumptions!$B$6)</f>
        <v>0</v>
      </c>
      <c r="L183" s="8">
        <f t="shared" si="14"/>
        <v>0</v>
      </c>
      <c r="M183" s="12">
        <f>(1+Assumptions!$B$4)^(1/12)-1</f>
        <v>6.4340301100034303E-3</v>
      </c>
      <c r="N183" s="11">
        <f t="shared" si="20"/>
        <v>0</v>
      </c>
    </row>
    <row r="184" spans="1:14" x14ac:dyDescent="0.3">
      <c r="A184">
        <v>183</v>
      </c>
      <c r="B184" s="8">
        <f t="shared" si="15"/>
        <v>0</v>
      </c>
      <c r="C184" s="10">
        <f t="shared" si="16"/>
        <v>0</v>
      </c>
      <c r="D184">
        <f>IF(B184&lt;=0,0,B184*(Loans!$E$2/100)/12)</f>
        <v>0</v>
      </c>
      <c r="E184" s="10">
        <f t="shared" si="17"/>
        <v>0</v>
      </c>
      <c r="F184" s="10">
        <f t="shared" si="18"/>
        <v>0</v>
      </c>
      <c r="G184" s="10">
        <f>IF(F184&lt;=0,0,MIN(F184,F184*Assumptions!$E$2))</f>
        <v>0</v>
      </c>
      <c r="H184" s="10">
        <f t="shared" si="19"/>
        <v>0</v>
      </c>
      <c r="I184" s="8">
        <f>IF(B184&lt;=0,0,B184*Loans!$O$2/12)</f>
        <v>0</v>
      </c>
      <c r="J184">
        <f>IF(B184&lt;=0,0,Assumptions!$B$5/12)</f>
        <v>0</v>
      </c>
      <c r="K184">
        <f>IF(B184&lt;=0,0,Assumptions!$B$6)</f>
        <v>0</v>
      </c>
      <c r="L184" s="8">
        <f t="shared" si="14"/>
        <v>0</v>
      </c>
      <c r="M184" s="12">
        <f>(1+Assumptions!$B$4)^(1/12)-1</f>
        <v>6.4340301100034303E-3</v>
      </c>
      <c r="N184" s="11">
        <f t="shared" si="20"/>
        <v>0</v>
      </c>
    </row>
    <row r="185" spans="1:14" x14ac:dyDescent="0.3">
      <c r="A185">
        <v>184</v>
      </c>
      <c r="B185" s="8">
        <f t="shared" si="15"/>
        <v>0</v>
      </c>
      <c r="C185" s="10">
        <f t="shared" si="16"/>
        <v>0</v>
      </c>
      <c r="D185">
        <f>IF(B185&lt;=0,0,B185*(Loans!$E$2/100)/12)</f>
        <v>0</v>
      </c>
      <c r="E185" s="10">
        <f t="shared" si="17"/>
        <v>0</v>
      </c>
      <c r="F185" s="10">
        <f t="shared" si="18"/>
        <v>0</v>
      </c>
      <c r="G185" s="10">
        <f>IF(F185&lt;=0,0,MIN(F185,F185*Assumptions!$E$2))</f>
        <v>0</v>
      </c>
      <c r="H185" s="10">
        <f t="shared" si="19"/>
        <v>0</v>
      </c>
      <c r="I185" s="8">
        <f>IF(B185&lt;=0,0,B185*Loans!$O$2/12)</f>
        <v>0</v>
      </c>
      <c r="J185">
        <f>IF(B185&lt;=0,0,Assumptions!$B$5/12)</f>
        <v>0</v>
      </c>
      <c r="K185">
        <f>IF(B185&lt;=0,0,Assumptions!$B$6)</f>
        <v>0</v>
      </c>
      <c r="L185" s="8">
        <f t="shared" si="14"/>
        <v>0</v>
      </c>
      <c r="M185" s="12">
        <f>(1+Assumptions!$B$4)^(1/12)-1</f>
        <v>6.4340301100034303E-3</v>
      </c>
      <c r="N185" s="11">
        <f t="shared" si="20"/>
        <v>0</v>
      </c>
    </row>
    <row r="186" spans="1:14" x14ac:dyDescent="0.3">
      <c r="A186">
        <v>185</v>
      </c>
      <c r="B186" s="8">
        <f t="shared" si="15"/>
        <v>0</v>
      </c>
      <c r="C186" s="10">
        <f t="shared" si="16"/>
        <v>0</v>
      </c>
      <c r="D186">
        <f>IF(B186&lt;=0,0,B186*(Loans!$E$2/100)/12)</f>
        <v>0</v>
      </c>
      <c r="E186" s="10">
        <f t="shared" si="17"/>
        <v>0</v>
      </c>
      <c r="F186" s="10">
        <f t="shared" si="18"/>
        <v>0</v>
      </c>
      <c r="G186" s="10">
        <f>IF(F186&lt;=0,0,MIN(F186,F186*Assumptions!$E$2))</f>
        <v>0</v>
      </c>
      <c r="H186" s="10">
        <f t="shared" si="19"/>
        <v>0</v>
      </c>
      <c r="I186" s="8">
        <f>IF(B186&lt;=0,0,B186*Loans!$O$2/12)</f>
        <v>0</v>
      </c>
      <c r="J186">
        <f>IF(B186&lt;=0,0,Assumptions!$B$5/12)</f>
        <v>0</v>
      </c>
      <c r="K186">
        <f>IF(B186&lt;=0,0,Assumptions!$B$6)</f>
        <v>0</v>
      </c>
      <c r="L186" s="8">
        <f t="shared" si="14"/>
        <v>0</v>
      </c>
      <c r="M186" s="12">
        <f>(1+Assumptions!$B$4)^(1/12)-1</f>
        <v>6.4340301100034303E-3</v>
      </c>
      <c r="N186" s="11">
        <f t="shared" si="20"/>
        <v>0</v>
      </c>
    </row>
    <row r="187" spans="1:14" x14ac:dyDescent="0.3">
      <c r="A187">
        <v>186</v>
      </c>
      <c r="B187" s="8">
        <f t="shared" si="15"/>
        <v>0</v>
      </c>
      <c r="C187" s="10">
        <f t="shared" si="16"/>
        <v>0</v>
      </c>
      <c r="D187">
        <f>IF(B187&lt;=0,0,B187*(Loans!$E$2/100)/12)</f>
        <v>0</v>
      </c>
      <c r="E187" s="10">
        <f t="shared" si="17"/>
        <v>0</v>
      </c>
      <c r="F187" s="10">
        <f t="shared" si="18"/>
        <v>0</v>
      </c>
      <c r="G187" s="10">
        <f>IF(F187&lt;=0,0,MIN(F187,F187*Assumptions!$E$2))</f>
        <v>0</v>
      </c>
      <c r="H187" s="10">
        <f t="shared" si="19"/>
        <v>0</v>
      </c>
      <c r="I187" s="8">
        <f>IF(B187&lt;=0,0,B187*Loans!$O$2/12)</f>
        <v>0</v>
      </c>
      <c r="J187">
        <f>IF(B187&lt;=0,0,Assumptions!$B$5/12)</f>
        <v>0</v>
      </c>
      <c r="K187">
        <f>IF(B187&lt;=0,0,Assumptions!$B$6)</f>
        <v>0</v>
      </c>
      <c r="L187" s="8">
        <f t="shared" si="14"/>
        <v>0</v>
      </c>
      <c r="M187" s="12">
        <f>(1+Assumptions!$B$4)^(1/12)-1</f>
        <v>6.4340301100034303E-3</v>
      </c>
      <c r="N187" s="11">
        <f t="shared" si="20"/>
        <v>0</v>
      </c>
    </row>
    <row r="188" spans="1:14" x14ac:dyDescent="0.3">
      <c r="A188">
        <v>187</v>
      </c>
      <c r="B188" s="8">
        <f t="shared" si="15"/>
        <v>0</v>
      </c>
      <c r="C188" s="10">
        <f t="shared" si="16"/>
        <v>0</v>
      </c>
      <c r="D188">
        <f>IF(B188&lt;=0,0,B188*(Loans!$E$2/100)/12)</f>
        <v>0</v>
      </c>
      <c r="E188" s="10">
        <f t="shared" si="17"/>
        <v>0</v>
      </c>
      <c r="F188" s="10">
        <f t="shared" si="18"/>
        <v>0</v>
      </c>
      <c r="G188" s="10">
        <f>IF(F188&lt;=0,0,MIN(F188,F188*Assumptions!$E$2))</f>
        <v>0</v>
      </c>
      <c r="H188" s="10">
        <f t="shared" si="19"/>
        <v>0</v>
      </c>
      <c r="I188" s="8">
        <f>IF(B188&lt;=0,0,B188*Loans!$O$2/12)</f>
        <v>0</v>
      </c>
      <c r="J188">
        <f>IF(B188&lt;=0,0,Assumptions!$B$5/12)</f>
        <v>0</v>
      </c>
      <c r="K188">
        <f>IF(B188&lt;=0,0,Assumptions!$B$6)</f>
        <v>0</v>
      </c>
      <c r="L188" s="8">
        <f t="shared" si="14"/>
        <v>0</v>
      </c>
      <c r="M188" s="12">
        <f>(1+Assumptions!$B$4)^(1/12)-1</f>
        <v>6.4340301100034303E-3</v>
      </c>
      <c r="N188" s="11">
        <f t="shared" si="20"/>
        <v>0</v>
      </c>
    </row>
    <row r="189" spans="1:14" x14ac:dyDescent="0.3">
      <c r="A189">
        <v>188</v>
      </c>
      <c r="B189" s="8">
        <f t="shared" si="15"/>
        <v>0</v>
      </c>
      <c r="C189" s="10">
        <f t="shared" si="16"/>
        <v>0</v>
      </c>
      <c r="D189">
        <f>IF(B189&lt;=0,0,B189*(Loans!$E$2/100)/12)</f>
        <v>0</v>
      </c>
      <c r="E189" s="10">
        <f t="shared" si="17"/>
        <v>0</v>
      </c>
      <c r="F189" s="10">
        <f t="shared" si="18"/>
        <v>0</v>
      </c>
      <c r="G189" s="10">
        <f>IF(F189&lt;=0,0,MIN(F189,F189*Assumptions!$E$2))</f>
        <v>0</v>
      </c>
      <c r="H189" s="10">
        <f t="shared" si="19"/>
        <v>0</v>
      </c>
      <c r="I189" s="8">
        <f>IF(B189&lt;=0,0,B189*Loans!$O$2/12)</f>
        <v>0</v>
      </c>
      <c r="J189">
        <f>IF(B189&lt;=0,0,Assumptions!$B$5/12)</f>
        <v>0</v>
      </c>
      <c r="K189">
        <f>IF(B189&lt;=0,0,Assumptions!$B$6)</f>
        <v>0</v>
      </c>
      <c r="L189" s="8">
        <f t="shared" si="14"/>
        <v>0</v>
      </c>
      <c r="M189" s="12">
        <f>(1+Assumptions!$B$4)^(1/12)-1</f>
        <v>6.4340301100034303E-3</v>
      </c>
      <c r="N189" s="11">
        <f t="shared" si="20"/>
        <v>0</v>
      </c>
    </row>
    <row r="190" spans="1:14" x14ac:dyDescent="0.3">
      <c r="A190">
        <v>189</v>
      </c>
      <c r="B190" s="8">
        <f t="shared" si="15"/>
        <v>0</v>
      </c>
      <c r="C190" s="10">
        <f t="shared" si="16"/>
        <v>0</v>
      </c>
      <c r="D190">
        <f>IF(B190&lt;=0,0,B190*(Loans!$E$2/100)/12)</f>
        <v>0</v>
      </c>
      <c r="E190" s="10">
        <f t="shared" si="17"/>
        <v>0</v>
      </c>
      <c r="F190" s="10">
        <f t="shared" si="18"/>
        <v>0</v>
      </c>
      <c r="G190" s="10">
        <f>IF(F190&lt;=0,0,MIN(F190,F190*Assumptions!$E$2))</f>
        <v>0</v>
      </c>
      <c r="H190" s="10">
        <f t="shared" si="19"/>
        <v>0</v>
      </c>
      <c r="I190" s="8">
        <f>IF(B190&lt;=0,0,B190*Loans!$O$2/12)</f>
        <v>0</v>
      </c>
      <c r="J190">
        <f>IF(B190&lt;=0,0,Assumptions!$B$5/12)</f>
        <v>0</v>
      </c>
      <c r="K190">
        <f>IF(B190&lt;=0,0,Assumptions!$B$6)</f>
        <v>0</v>
      </c>
      <c r="L190" s="8">
        <f t="shared" si="14"/>
        <v>0</v>
      </c>
      <c r="M190" s="12">
        <f>(1+Assumptions!$B$4)^(1/12)-1</f>
        <v>6.4340301100034303E-3</v>
      </c>
      <c r="N190" s="11">
        <f t="shared" si="20"/>
        <v>0</v>
      </c>
    </row>
    <row r="191" spans="1:14" x14ac:dyDescent="0.3">
      <c r="A191">
        <v>190</v>
      </c>
      <c r="B191" s="8">
        <f t="shared" si="15"/>
        <v>0</v>
      </c>
      <c r="C191" s="10">
        <f t="shared" si="16"/>
        <v>0</v>
      </c>
      <c r="D191">
        <f>IF(B191&lt;=0,0,B191*(Loans!$E$2/100)/12)</f>
        <v>0</v>
      </c>
      <c r="E191" s="10">
        <f t="shared" si="17"/>
        <v>0</v>
      </c>
      <c r="F191" s="10">
        <f t="shared" si="18"/>
        <v>0</v>
      </c>
      <c r="G191" s="10">
        <f>IF(F191&lt;=0,0,MIN(F191,F191*Assumptions!$E$2))</f>
        <v>0</v>
      </c>
      <c r="H191" s="10">
        <f t="shared" si="19"/>
        <v>0</v>
      </c>
      <c r="I191" s="8">
        <f>IF(B191&lt;=0,0,B191*Loans!$O$2/12)</f>
        <v>0</v>
      </c>
      <c r="J191">
        <f>IF(B191&lt;=0,0,Assumptions!$B$5/12)</f>
        <v>0</v>
      </c>
      <c r="K191">
        <f>IF(B191&lt;=0,0,Assumptions!$B$6)</f>
        <v>0</v>
      </c>
      <c r="L191" s="8">
        <f t="shared" si="14"/>
        <v>0</v>
      </c>
      <c r="M191" s="12">
        <f>(1+Assumptions!$B$4)^(1/12)-1</f>
        <v>6.4340301100034303E-3</v>
      </c>
      <c r="N191" s="11">
        <f t="shared" si="20"/>
        <v>0</v>
      </c>
    </row>
    <row r="192" spans="1:14" x14ac:dyDescent="0.3">
      <c r="A192">
        <v>191</v>
      </c>
      <c r="B192" s="8">
        <f t="shared" si="15"/>
        <v>0</v>
      </c>
      <c r="C192" s="10">
        <f t="shared" si="16"/>
        <v>0</v>
      </c>
      <c r="D192">
        <f>IF(B192&lt;=0,0,B192*(Loans!$E$2/100)/12)</f>
        <v>0</v>
      </c>
      <c r="E192" s="10">
        <f t="shared" si="17"/>
        <v>0</v>
      </c>
      <c r="F192" s="10">
        <f t="shared" si="18"/>
        <v>0</v>
      </c>
      <c r="G192" s="10">
        <f>IF(F192&lt;=0,0,MIN(F192,F192*Assumptions!$E$2))</f>
        <v>0</v>
      </c>
      <c r="H192" s="10">
        <f t="shared" si="19"/>
        <v>0</v>
      </c>
      <c r="I192" s="8">
        <f>IF(B192&lt;=0,0,B192*Loans!$O$2/12)</f>
        <v>0</v>
      </c>
      <c r="J192">
        <f>IF(B192&lt;=0,0,Assumptions!$B$5/12)</f>
        <v>0</v>
      </c>
      <c r="K192">
        <f>IF(B192&lt;=0,0,Assumptions!$B$6)</f>
        <v>0</v>
      </c>
      <c r="L192" s="8">
        <f t="shared" si="14"/>
        <v>0</v>
      </c>
      <c r="M192" s="12">
        <f>(1+Assumptions!$B$4)^(1/12)-1</f>
        <v>6.4340301100034303E-3</v>
      </c>
      <c r="N192" s="11">
        <f t="shared" si="20"/>
        <v>0</v>
      </c>
    </row>
    <row r="193" spans="1:14" x14ac:dyDescent="0.3">
      <c r="A193">
        <v>192</v>
      </c>
      <c r="B193" s="8">
        <f t="shared" si="15"/>
        <v>0</v>
      </c>
      <c r="C193" s="10">
        <f t="shared" si="16"/>
        <v>0</v>
      </c>
      <c r="D193">
        <f>IF(B193&lt;=0,0,B193*(Loans!$E$2/100)/12)</f>
        <v>0</v>
      </c>
      <c r="E193" s="10">
        <f t="shared" si="17"/>
        <v>0</v>
      </c>
      <c r="F193" s="10">
        <f t="shared" si="18"/>
        <v>0</v>
      </c>
      <c r="G193" s="10">
        <f>IF(F193&lt;=0,0,MIN(F193,F193*Assumptions!$E$2))</f>
        <v>0</v>
      </c>
      <c r="H193" s="10">
        <f t="shared" si="19"/>
        <v>0</v>
      </c>
      <c r="I193" s="8">
        <f>IF(B193&lt;=0,0,B193*Loans!$O$2/12)</f>
        <v>0</v>
      </c>
      <c r="J193">
        <f>IF(B193&lt;=0,0,Assumptions!$B$5/12)</f>
        <v>0</v>
      </c>
      <c r="K193">
        <f>IF(B193&lt;=0,0,Assumptions!$B$6)</f>
        <v>0</v>
      </c>
      <c r="L193" s="8">
        <f t="shared" si="14"/>
        <v>0</v>
      </c>
      <c r="M193" s="12">
        <f>(1+Assumptions!$B$4)^(1/12)-1</f>
        <v>6.4340301100034303E-3</v>
      </c>
      <c r="N193" s="11">
        <f t="shared" si="20"/>
        <v>0</v>
      </c>
    </row>
    <row r="194" spans="1:14" x14ac:dyDescent="0.3">
      <c r="A194">
        <v>193</v>
      </c>
      <c r="B194" s="8">
        <f t="shared" si="15"/>
        <v>0</v>
      </c>
      <c r="C194" s="10">
        <f t="shared" si="16"/>
        <v>0</v>
      </c>
      <c r="D194">
        <f>IF(B194&lt;=0,0,B194*(Loans!$E$2/100)/12)</f>
        <v>0</v>
      </c>
      <c r="E194" s="10">
        <f t="shared" si="17"/>
        <v>0</v>
      </c>
      <c r="F194" s="10">
        <f t="shared" si="18"/>
        <v>0</v>
      </c>
      <c r="G194" s="10">
        <f>IF(F194&lt;=0,0,MIN(F194,F194*Assumptions!$E$2))</f>
        <v>0</v>
      </c>
      <c r="H194" s="10">
        <f t="shared" si="19"/>
        <v>0</v>
      </c>
      <c r="I194" s="8">
        <f>IF(B194&lt;=0,0,B194*Loans!$O$2/12)</f>
        <v>0</v>
      </c>
      <c r="J194">
        <f>IF(B194&lt;=0,0,Assumptions!$B$5/12)</f>
        <v>0</v>
      </c>
      <c r="K194">
        <f>IF(B194&lt;=0,0,Assumptions!$B$6)</f>
        <v>0</v>
      </c>
      <c r="L194" s="8">
        <f t="shared" si="14"/>
        <v>0</v>
      </c>
      <c r="M194" s="12">
        <f>(1+Assumptions!$B$4)^(1/12)-1</f>
        <v>6.4340301100034303E-3</v>
      </c>
      <c r="N194" s="11">
        <f t="shared" si="20"/>
        <v>0</v>
      </c>
    </row>
    <row r="195" spans="1:14" x14ac:dyDescent="0.3">
      <c r="A195">
        <v>194</v>
      </c>
      <c r="B195" s="8">
        <f t="shared" si="15"/>
        <v>0</v>
      </c>
      <c r="C195" s="10">
        <f t="shared" si="16"/>
        <v>0</v>
      </c>
      <c r="D195">
        <f>IF(B195&lt;=0,0,B195*(Loans!$E$2/100)/12)</f>
        <v>0</v>
      </c>
      <c r="E195" s="10">
        <f t="shared" si="17"/>
        <v>0</v>
      </c>
      <c r="F195" s="10">
        <f t="shared" si="18"/>
        <v>0</v>
      </c>
      <c r="G195" s="10">
        <f>IF(F195&lt;=0,0,MIN(F195,F195*Assumptions!$E$2))</f>
        <v>0</v>
      </c>
      <c r="H195" s="10">
        <f t="shared" si="19"/>
        <v>0</v>
      </c>
      <c r="I195" s="8">
        <f>IF(B195&lt;=0,0,B195*Loans!$O$2/12)</f>
        <v>0</v>
      </c>
      <c r="J195">
        <f>IF(B195&lt;=0,0,Assumptions!$B$5/12)</f>
        <v>0</v>
      </c>
      <c r="K195">
        <f>IF(B195&lt;=0,0,Assumptions!$B$6)</f>
        <v>0</v>
      </c>
      <c r="L195" s="8">
        <f t="shared" ref="L195:L258" si="21">I195+K195-J195</f>
        <v>0</v>
      </c>
      <c r="M195" s="12">
        <f>(1+Assumptions!$B$4)^(1/12)-1</f>
        <v>6.4340301100034303E-3</v>
      </c>
      <c r="N195" s="11">
        <f t="shared" si="20"/>
        <v>0</v>
      </c>
    </row>
    <row r="196" spans="1:14" x14ac:dyDescent="0.3">
      <c r="A196">
        <v>195</v>
      </c>
      <c r="B196" s="8">
        <f t="shared" ref="B196:B259" si="22">H195</f>
        <v>0</v>
      </c>
      <c r="C196" s="10">
        <f t="shared" ref="C196:C259" si="23">IF(B196&lt;=0,0,MIN($C$2,B196+D196))</f>
        <v>0</v>
      </c>
      <c r="D196">
        <f>IF(B196&lt;=0,0,B196*(Loans!$E$2/100)/12)</f>
        <v>0</v>
      </c>
      <c r="E196" s="10">
        <f t="shared" ref="E196:E259" si="24">IF(B196&lt;=0,0,MIN(C196-D196,B196))</f>
        <v>0</v>
      </c>
      <c r="F196" s="10">
        <f t="shared" ref="F196:F259" si="25">MAX(0,B196-E196)</f>
        <v>0</v>
      </c>
      <c r="G196" s="10">
        <f>IF(F196&lt;=0,0,MIN(F196,F196*Assumptions!$E$2))</f>
        <v>0</v>
      </c>
      <c r="H196" s="10">
        <f t="shared" ref="H196:H259" si="26">MAX(0,F196-G196)</f>
        <v>0</v>
      </c>
      <c r="I196" s="8">
        <f>IF(B196&lt;=0,0,B196*Loans!$O$2/12)</f>
        <v>0</v>
      </c>
      <c r="J196">
        <f>IF(B196&lt;=0,0,Assumptions!$B$5/12)</f>
        <v>0</v>
      </c>
      <c r="K196">
        <f>IF(B196&lt;=0,0,Assumptions!$B$6)</f>
        <v>0</v>
      </c>
      <c r="L196" s="8">
        <f t="shared" si="21"/>
        <v>0</v>
      </c>
      <c r="M196" s="12">
        <f>(1+Assumptions!$B$4)^(1/12)-1</f>
        <v>6.4340301100034303E-3</v>
      </c>
      <c r="N196" s="11">
        <f t="shared" ref="N196:N259" si="27">IF(L196=0,0,L196/(1+M196)^A196)</f>
        <v>0</v>
      </c>
    </row>
    <row r="197" spans="1:14" x14ac:dyDescent="0.3">
      <c r="A197">
        <v>196</v>
      </c>
      <c r="B197" s="8">
        <f t="shared" si="22"/>
        <v>0</v>
      </c>
      <c r="C197" s="10">
        <f t="shared" si="23"/>
        <v>0</v>
      </c>
      <c r="D197">
        <f>IF(B197&lt;=0,0,B197*(Loans!$E$2/100)/12)</f>
        <v>0</v>
      </c>
      <c r="E197" s="10">
        <f t="shared" si="24"/>
        <v>0</v>
      </c>
      <c r="F197" s="10">
        <f t="shared" si="25"/>
        <v>0</v>
      </c>
      <c r="G197" s="10">
        <f>IF(F197&lt;=0,0,MIN(F197,F197*Assumptions!$E$2))</f>
        <v>0</v>
      </c>
      <c r="H197" s="10">
        <f t="shared" si="26"/>
        <v>0</v>
      </c>
      <c r="I197" s="8">
        <f>IF(B197&lt;=0,0,B197*Loans!$O$2/12)</f>
        <v>0</v>
      </c>
      <c r="J197">
        <f>IF(B197&lt;=0,0,Assumptions!$B$5/12)</f>
        <v>0</v>
      </c>
      <c r="K197">
        <f>IF(B197&lt;=0,0,Assumptions!$B$6)</f>
        <v>0</v>
      </c>
      <c r="L197" s="8">
        <f t="shared" si="21"/>
        <v>0</v>
      </c>
      <c r="M197" s="12">
        <f>(1+Assumptions!$B$4)^(1/12)-1</f>
        <v>6.4340301100034303E-3</v>
      </c>
      <c r="N197" s="11">
        <f t="shared" si="27"/>
        <v>0</v>
      </c>
    </row>
    <row r="198" spans="1:14" x14ac:dyDescent="0.3">
      <c r="A198">
        <v>197</v>
      </c>
      <c r="B198" s="8">
        <f t="shared" si="22"/>
        <v>0</v>
      </c>
      <c r="C198" s="10">
        <f t="shared" si="23"/>
        <v>0</v>
      </c>
      <c r="D198">
        <f>IF(B198&lt;=0,0,B198*(Loans!$E$2/100)/12)</f>
        <v>0</v>
      </c>
      <c r="E198" s="10">
        <f t="shared" si="24"/>
        <v>0</v>
      </c>
      <c r="F198" s="10">
        <f t="shared" si="25"/>
        <v>0</v>
      </c>
      <c r="G198" s="10">
        <f>IF(F198&lt;=0,0,MIN(F198,F198*Assumptions!$E$2))</f>
        <v>0</v>
      </c>
      <c r="H198" s="10">
        <f t="shared" si="26"/>
        <v>0</v>
      </c>
      <c r="I198" s="8">
        <f>IF(B198&lt;=0,0,B198*Loans!$O$2/12)</f>
        <v>0</v>
      </c>
      <c r="J198">
        <f>IF(B198&lt;=0,0,Assumptions!$B$5/12)</f>
        <v>0</v>
      </c>
      <c r="K198">
        <f>IF(B198&lt;=0,0,Assumptions!$B$6)</f>
        <v>0</v>
      </c>
      <c r="L198" s="8">
        <f t="shared" si="21"/>
        <v>0</v>
      </c>
      <c r="M198" s="12">
        <f>(1+Assumptions!$B$4)^(1/12)-1</f>
        <v>6.4340301100034303E-3</v>
      </c>
      <c r="N198" s="11">
        <f t="shared" si="27"/>
        <v>0</v>
      </c>
    </row>
    <row r="199" spans="1:14" x14ac:dyDescent="0.3">
      <c r="A199">
        <v>198</v>
      </c>
      <c r="B199" s="8">
        <f t="shared" si="22"/>
        <v>0</v>
      </c>
      <c r="C199" s="10">
        <f t="shared" si="23"/>
        <v>0</v>
      </c>
      <c r="D199">
        <f>IF(B199&lt;=0,0,B199*(Loans!$E$2/100)/12)</f>
        <v>0</v>
      </c>
      <c r="E199" s="10">
        <f t="shared" si="24"/>
        <v>0</v>
      </c>
      <c r="F199" s="10">
        <f t="shared" si="25"/>
        <v>0</v>
      </c>
      <c r="G199" s="10">
        <f>IF(F199&lt;=0,0,MIN(F199,F199*Assumptions!$E$2))</f>
        <v>0</v>
      </c>
      <c r="H199" s="10">
        <f t="shared" si="26"/>
        <v>0</v>
      </c>
      <c r="I199" s="8">
        <f>IF(B199&lt;=0,0,B199*Loans!$O$2/12)</f>
        <v>0</v>
      </c>
      <c r="J199">
        <f>IF(B199&lt;=0,0,Assumptions!$B$5/12)</f>
        <v>0</v>
      </c>
      <c r="K199">
        <f>IF(B199&lt;=0,0,Assumptions!$B$6)</f>
        <v>0</v>
      </c>
      <c r="L199" s="8">
        <f t="shared" si="21"/>
        <v>0</v>
      </c>
      <c r="M199" s="12">
        <f>(1+Assumptions!$B$4)^(1/12)-1</f>
        <v>6.4340301100034303E-3</v>
      </c>
      <c r="N199" s="11">
        <f t="shared" si="27"/>
        <v>0</v>
      </c>
    </row>
    <row r="200" spans="1:14" x14ac:dyDescent="0.3">
      <c r="A200">
        <v>199</v>
      </c>
      <c r="B200" s="8">
        <f t="shared" si="22"/>
        <v>0</v>
      </c>
      <c r="C200" s="10">
        <f t="shared" si="23"/>
        <v>0</v>
      </c>
      <c r="D200">
        <f>IF(B200&lt;=0,0,B200*(Loans!$E$2/100)/12)</f>
        <v>0</v>
      </c>
      <c r="E200" s="10">
        <f t="shared" si="24"/>
        <v>0</v>
      </c>
      <c r="F200" s="10">
        <f t="shared" si="25"/>
        <v>0</v>
      </c>
      <c r="G200" s="10">
        <f>IF(F200&lt;=0,0,MIN(F200,F200*Assumptions!$E$2))</f>
        <v>0</v>
      </c>
      <c r="H200" s="10">
        <f t="shared" si="26"/>
        <v>0</v>
      </c>
      <c r="I200" s="8">
        <f>IF(B200&lt;=0,0,B200*Loans!$O$2/12)</f>
        <v>0</v>
      </c>
      <c r="J200">
        <f>IF(B200&lt;=0,0,Assumptions!$B$5/12)</f>
        <v>0</v>
      </c>
      <c r="K200">
        <f>IF(B200&lt;=0,0,Assumptions!$B$6)</f>
        <v>0</v>
      </c>
      <c r="L200" s="8">
        <f t="shared" si="21"/>
        <v>0</v>
      </c>
      <c r="M200" s="12">
        <f>(1+Assumptions!$B$4)^(1/12)-1</f>
        <v>6.4340301100034303E-3</v>
      </c>
      <c r="N200" s="11">
        <f t="shared" si="27"/>
        <v>0</v>
      </c>
    </row>
    <row r="201" spans="1:14" x14ac:dyDescent="0.3">
      <c r="A201">
        <v>200</v>
      </c>
      <c r="B201" s="8">
        <f t="shared" si="22"/>
        <v>0</v>
      </c>
      <c r="C201" s="10">
        <f t="shared" si="23"/>
        <v>0</v>
      </c>
      <c r="D201">
        <f>IF(B201&lt;=0,0,B201*(Loans!$E$2/100)/12)</f>
        <v>0</v>
      </c>
      <c r="E201" s="10">
        <f t="shared" si="24"/>
        <v>0</v>
      </c>
      <c r="F201" s="10">
        <f t="shared" si="25"/>
        <v>0</v>
      </c>
      <c r="G201" s="10">
        <f>IF(F201&lt;=0,0,MIN(F201,F201*Assumptions!$E$2))</f>
        <v>0</v>
      </c>
      <c r="H201" s="10">
        <f t="shared" si="26"/>
        <v>0</v>
      </c>
      <c r="I201" s="8">
        <f>IF(B201&lt;=0,0,B201*Loans!$O$2/12)</f>
        <v>0</v>
      </c>
      <c r="J201">
        <f>IF(B201&lt;=0,0,Assumptions!$B$5/12)</f>
        <v>0</v>
      </c>
      <c r="K201">
        <f>IF(B201&lt;=0,0,Assumptions!$B$6)</f>
        <v>0</v>
      </c>
      <c r="L201" s="8">
        <f t="shared" si="21"/>
        <v>0</v>
      </c>
      <c r="M201" s="12">
        <f>(1+Assumptions!$B$4)^(1/12)-1</f>
        <v>6.4340301100034303E-3</v>
      </c>
      <c r="N201" s="11">
        <f t="shared" si="27"/>
        <v>0</v>
      </c>
    </row>
    <row r="202" spans="1:14" x14ac:dyDescent="0.3">
      <c r="A202">
        <v>201</v>
      </c>
      <c r="B202" s="8">
        <f t="shared" si="22"/>
        <v>0</v>
      </c>
      <c r="C202" s="10">
        <f t="shared" si="23"/>
        <v>0</v>
      </c>
      <c r="D202">
        <f>IF(B202&lt;=0,0,B202*(Loans!$E$2/100)/12)</f>
        <v>0</v>
      </c>
      <c r="E202" s="10">
        <f t="shared" si="24"/>
        <v>0</v>
      </c>
      <c r="F202" s="10">
        <f t="shared" si="25"/>
        <v>0</v>
      </c>
      <c r="G202" s="10">
        <f>IF(F202&lt;=0,0,MIN(F202,F202*Assumptions!$E$2))</f>
        <v>0</v>
      </c>
      <c r="H202" s="10">
        <f t="shared" si="26"/>
        <v>0</v>
      </c>
      <c r="I202" s="8">
        <f>IF(B202&lt;=0,0,B202*Loans!$O$2/12)</f>
        <v>0</v>
      </c>
      <c r="J202">
        <f>IF(B202&lt;=0,0,Assumptions!$B$5/12)</f>
        <v>0</v>
      </c>
      <c r="K202">
        <f>IF(B202&lt;=0,0,Assumptions!$B$6)</f>
        <v>0</v>
      </c>
      <c r="L202" s="8">
        <f t="shared" si="21"/>
        <v>0</v>
      </c>
      <c r="M202" s="12">
        <f>(1+Assumptions!$B$4)^(1/12)-1</f>
        <v>6.4340301100034303E-3</v>
      </c>
      <c r="N202" s="11">
        <f t="shared" si="27"/>
        <v>0</v>
      </c>
    </row>
    <row r="203" spans="1:14" x14ac:dyDescent="0.3">
      <c r="A203">
        <v>202</v>
      </c>
      <c r="B203" s="8">
        <f t="shared" si="22"/>
        <v>0</v>
      </c>
      <c r="C203" s="10">
        <f t="shared" si="23"/>
        <v>0</v>
      </c>
      <c r="D203">
        <f>IF(B203&lt;=0,0,B203*(Loans!$E$2/100)/12)</f>
        <v>0</v>
      </c>
      <c r="E203" s="10">
        <f t="shared" si="24"/>
        <v>0</v>
      </c>
      <c r="F203" s="10">
        <f t="shared" si="25"/>
        <v>0</v>
      </c>
      <c r="G203" s="10">
        <f>IF(F203&lt;=0,0,MIN(F203,F203*Assumptions!$E$2))</f>
        <v>0</v>
      </c>
      <c r="H203" s="10">
        <f t="shared" si="26"/>
        <v>0</v>
      </c>
      <c r="I203" s="8">
        <f>IF(B203&lt;=0,0,B203*Loans!$O$2/12)</f>
        <v>0</v>
      </c>
      <c r="J203">
        <f>IF(B203&lt;=0,0,Assumptions!$B$5/12)</f>
        <v>0</v>
      </c>
      <c r="K203">
        <f>IF(B203&lt;=0,0,Assumptions!$B$6)</f>
        <v>0</v>
      </c>
      <c r="L203" s="8">
        <f t="shared" si="21"/>
        <v>0</v>
      </c>
      <c r="M203" s="12">
        <f>(1+Assumptions!$B$4)^(1/12)-1</f>
        <v>6.4340301100034303E-3</v>
      </c>
      <c r="N203" s="11">
        <f t="shared" si="27"/>
        <v>0</v>
      </c>
    </row>
    <row r="204" spans="1:14" x14ac:dyDescent="0.3">
      <c r="A204">
        <v>203</v>
      </c>
      <c r="B204" s="8">
        <f t="shared" si="22"/>
        <v>0</v>
      </c>
      <c r="C204" s="10">
        <f t="shared" si="23"/>
        <v>0</v>
      </c>
      <c r="D204">
        <f>IF(B204&lt;=0,0,B204*(Loans!$E$2/100)/12)</f>
        <v>0</v>
      </c>
      <c r="E204" s="10">
        <f t="shared" si="24"/>
        <v>0</v>
      </c>
      <c r="F204" s="10">
        <f t="shared" si="25"/>
        <v>0</v>
      </c>
      <c r="G204" s="10">
        <f>IF(F204&lt;=0,0,MIN(F204,F204*Assumptions!$E$2))</f>
        <v>0</v>
      </c>
      <c r="H204" s="10">
        <f t="shared" si="26"/>
        <v>0</v>
      </c>
      <c r="I204" s="8">
        <f>IF(B204&lt;=0,0,B204*Loans!$O$2/12)</f>
        <v>0</v>
      </c>
      <c r="J204">
        <f>IF(B204&lt;=0,0,Assumptions!$B$5/12)</f>
        <v>0</v>
      </c>
      <c r="K204">
        <f>IF(B204&lt;=0,0,Assumptions!$B$6)</f>
        <v>0</v>
      </c>
      <c r="L204" s="8">
        <f t="shared" si="21"/>
        <v>0</v>
      </c>
      <c r="M204" s="12">
        <f>(1+Assumptions!$B$4)^(1/12)-1</f>
        <v>6.4340301100034303E-3</v>
      </c>
      <c r="N204" s="11">
        <f t="shared" si="27"/>
        <v>0</v>
      </c>
    </row>
    <row r="205" spans="1:14" x14ac:dyDescent="0.3">
      <c r="A205">
        <v>204</v>
      </c>
      <c r="B205" s="8">
        <f t="shared" si="22"/>
        <v>0</v>
      </c>
      <c r="C205" s="10">
        <f t="shared" si="23"/>
        <v>0</v>
      </c>
      <c r="D205">
        <f>IF(B205&lt;=0,0,B205*(Loans!$E$2/100)/12)</f>
        <v>0</v>
      </c>
      <c r="E205" s="10">
        <f t="shared" si="24"/>
        <v>0</v>
      </c>
      <c r="F205" s="10">
        <f t="shared" si="25"/>
        <v>0</v>
      </c>
      <c r="G205" s="10">
        <f>IF(F205&lt;=0,0,MIN(F205,F205*Assumptions!$E$2))</f>
        <v>0</v>
      </c>
      <c r="H205" s="10">
        <f t="shared" si="26"/>
        <v>0</v>
      </c>
      <c r="I205" s="8">
        <f>IF(B205&lt;=0,0,B205*Loans!$O$2/12)</f>
        <v>0</v>
      </c>
      <c r="J205">
        <f>IF(B205&lt;=0,0,Assumptions!$B$5/12)</f>
        <v>0</v>
      </c>
      <c r="K205">
        <f>IF(B205&lt;=0,0,Assumptions!$B$6)</f>
        <v>0</v>
      </c>
      <c r="L205" s="8">
        <f t="shared" si="21"/>
        <v>0</v>
      </c>
      <c r="M205" s="12">
        <f>(1+Assumptions!$B$4)^(1/12)-1</f>
        <v>6.4340301100034303E-3</v>
      </c>
      <c r="N205" s="11">
        <f t="shared" si="27"/>
        <v>0</v>
      </c>
    </row>
    <row r="206" spans="1:14" x14ac:dyDescent="0.3">
      <c r="A206">
        <v>205</v>
      </c>
      <c r="B206" s="8">
        <f t="shared" si="22"/>
        <v>0</v>
      </c>
      <c r="C206" s="10">
        <f t="shared" si="23"/>
        <v>0</v>
      </c>
      <c r="D206">
        <f>IF(B206&lt;=0,0,B206*(Loans!$E$2/100)/12)</f>
        <v>0</v>
      </c>
      <c r="E206" s="10">
        <f t="shared" si="24"/>
        <v>0</v>
      </c>
      <c r="F206" s="10">
        <f t="shared" si="25"/>
        <v>0</v>
      </c>
      <c r="G206" s="10">
        <f>IF(F206&lt;=0,0,MIN(F206,F206*Assumptions!$E$2))</f>
        <v>0</v>
      </c>
      <c r="H206" s="10">
        <f t="shared" si="26"/>
        <v>0</v>
      </c>
      <c r="I206" s="8">
        <f>IF(B206&lt;=0,0,B206*Loans!$O$2/12)</f>
        <v>0</v>
      </c>
      <c r="J206">
        <f>IF(B206&lt;=0,0,Assumptions!$B$5/12)</f>
        <v>0</v>
      </c>
      <c r="K206">
        <f>IF(B206&lt;=0,0,Assumptions!$B$6)</f>
        <v>0</v>
      </c>
      <c r="L206" s="8">
        <f t="shared" si="21"/>
        <v>0</v>
      </c>
      <c r="M206" s="12">
        <f>(1+Assumptions!$B$4)^(1/12)-1</f>
        <v>6.4340301100034303E-3</v>
      </c>
      <c r="N206" s="11">
        <f t="shared" si="27"/>
        <v>0</v>
      </c>
    </row>
    <row r="207" spans="1:14" x14ac:dyDescent="0.3">
      <c r="A207">
        <v>206</v>
      </c>
      <c r="B207" s="8">
        <f t="shared" si="22"/>
        <v>0</v>
      </c>
      <c r="C207" s="10">
        <f t="shared" si="23"/>
        <v>0</v>
      </c>
      <c r="D207">
        <f>IF(B207&lt;=0,0,B207*(Loans!$E$2/100)/12)</f>
        <v>0</v>
      </c>
      <c r="E207" s="10">
        <f t="shared" si="24"/>
        <v>0</v>
      </c>
      <c r="F207" s="10">
        <f t="shared" si="25"/>
        <v>0</v>
      </c>
      <c r="G207" s="10">
        <f>IF(F207&lt;=0,0,MIN(F207,F207*Assumptions!$E$2))</f>
        <v>0</v>
      </c>
      <c r="H207" s="10">
        <f t="shared" si="26"/>
        <v>0</v>
      </c>
      <c r="I207" s="8">
        <f>IF(B207&lt;=0,0,B207*Loans!$O$2/12)</f>
        <v>0</v>
      </c>
      <c r="J207">
        <f>IF(B207&lt;=0,0,Assumptions!$B$5/12)</f>
        <v>0</v>
      </c>
      <c r="K207">
        <f>IF(B207&lt;=0,0,Assumptions!$B$6)</f>
        <v>0</v>
      </c>
      <c r="L207" s="8">
        <f t="shared" si="21"/>
        <v>0</v>
      </c>
      <c r="M207" s="12">
        <f>(1+Assumptions!$B$4)^(1/12)-1</f>
        <v>6.4340301100034303E-3</v>
      </c>
      <c r="N207" s="11">
        <f t="shared" si="27"/>
        <v>0</v>
      </c>
    </row>
    <row r="208" spans="1:14" x14ac:dyDescent="0.3">
      <c r="A208">
        <v>207</v>
      </c>
      <c r="B208" s="8">
        <f t="shared" si="22"/>
        <v>0</v>
      </c>
      <c r="C208" s="10">
        <f t="shared" si="23"/>
        <v>0</v>
      </c>
      <c r="D208">
        <f>IF(B208&lt;=0,0,B208*(Loans!$E$2/100)/12)</f>
        <v>0</v>
      </c>
      <c r="E208" s="10">
        <f t="shared" si="24"/>
        <v>0</v>
      </c>
      <c r="F208" s="10">
        <f t="shared" si="25"/>
        <v>0</v>
      </c>
      <c r="G208" s="10">
        <f>IF(F208&lt;=0,0,MIN(F208,F208*Assumptions!$E$2))</f>
        <v>0</v>
      </c>
      <c r="H208" s="10">
        <f t="shared" si="26"/>
        <v>0</v>
      </c>
      <c r="I208" s="8">
        <f>IF(B208&lt;=0,0,B208*Loans!$O$2/12)</f>
        <v>0</v>
      </c>
      <c r="J208">
        <f>IF(B208&lt;=0,0,Assumptions!$B$5/12)</f>
        <v>0</v>
      </c>
      <c r="K208">
        <f>IF(B208&lt;=0,0,Assumptions!$B$6)</f>
        <v>0</v>
      </c>
      <c r="L208" s="8">
        <f t="shared" si="21"/>
        <v>0</v>
      </c>
      <c r="M208" s="12">
        <f>(1+Assumptions!$B$4)^(1/12)-1</f>
        <v>6.4340301100034303E-3</v>
      </c>
      <c r="N208" s="11">
        <f t="shared" si="27"/>
        <v>0</v>
      </c>
    </row>
    <row r="209" spans="1:14" x14ac:dyDescent="0.3">
      <c r="A209">
        <v>208</v>
      </c>
      <c r="B209" s="8">
        <f t="shared" si="22"/>
        <v>0</v>
      </c>
      <c r="C209" s="10">
        <f t="shared" si="23"/>
        <v>0</v>
      </c>
      <c r="D209">
        <f>IF(B209&lt;=0,0,B209*(Loans!$E$2/100)/12)</f>
        <v>0</v>
      </c>
      <c r="E209" s="10">
        <f t="shared" si="24"/>
        <v>0</v>
      </c>
      <c r="F209" s="10">
        <f t="shared" si="25"/>
        <v>0</v>
      </c>
      <c r="G209" s="10">
        <f>IF(F209&lt;=0,0,MIN(F209,F209*Assumptions!$E$2))</f>
        <v>0</v>
      </c>
      <c r="H209" s="10">
        <f t="shared" si="26"/>
        <v>0</v>
      </c>
      <c r="I209" s="8">
        <f>IF(B209&lt;=0,0,B209*Loans!$O$2/12)</f>
        <v>0</v>
      </c>
      <c r="J209">
        <f>IF(B209&lt;=0,0,Assumptions!$B$5/12)</f>
        <v>0</v>
      </c>
      <c r="K209">
        <f>IF(B209&lt;=0,0,Assumptions!$B$6)</f>
        <v>0</v>
      </c>
      <c r="L209" s="8">
        <f t="shared" si="21"/>
        <v>0</v>
      </c>
      <c r="M209" s="12">
        <f>(1+Assumptions!$B$4)^(1/12)-1</f>
        <v>6.4340301100034303E-3</v>
      </c>
      <c r="N209" s="11">
        <f t="shared" si="27"/>
        <v>0</v>
      </c>
    </row>
    <row r="210" spans="1:14" x14ac:dyDescent="0.3">
      <c r="A210">
        <v>209</v>
      </c>
      <c r="B210" s="8">
        <f t="shared" si="22"/>
        <v>0</v>
      </c>
      <c r="C210" s="10">
        <f t="shared" si="23"/>
        <v>0</v>
      </c>
      <c r="D210">
        <f>IF(B210&lt;=0,0,B210*(Loans!$E$2/100)/12)</f>
        <v>0</v>
      </c>
      <c r="E210" s="10">
        <f t="shared" si="24"/>
        <v>0</v>
      </c>
      <c r="F210" s="10">
        <f t="shared" si="25"/>
        <v>0</v>
      </c>
      <c r="G210" s="10">
        <f>IF(F210&lt;=0,0,MIN(F210,F210*Assumptions!$E$2))</f>
        <v>0</v>
      </c>
      <c r="H210" s="10">
        <f t="shared" si="26"/>
        <v>0</v>
      </c>
      <c r="I210" s="8">
        <f>IF(B210&lt;=0,0,B210*Loans!$O$2/12)</f>
        <v>0</v>
      </c>
      <c r="J210">
        <f>IF(B210&lt;=0,0,Assumptions!$B$5/12)</f>
        <v>0</v>
      </c>
      <c r="K210">
        <f>IF(B210&lt;=0,0,Assumptions!$B$6)</f>
        <v>0</v>
      </c>
      <c r="L210" s="8">
        <f t="shared" si="21"/>
        <v>0</v>
      </c>
      <c r="M210" s="12">
        <f>(1+Assumptions!$B$4)^(1/12)-1</f>
        <v>6.4340301100034303E-3</v>
      </c>
      <c r="N210" s="11">
        <f t="shared" si="27"/>
        <v>0</v>
      </c>
    </row>
    <row r="211" spans="1:14" x14ac:dyDescent="0.3">
      <c r="A211">
        <v>210</v>
      </c>
      <c r="B211" s="8">
        <f t="shared" si="22"/>
        <v>0</v>
      </c>
      <c r="C211" s="10">
        <f t="shared" si="23"/>
        <v>0</v>
      </c>
      <c r="D211">
        <f>IF(B211&lt;=0,0,B211*(Loans!$E$2/100)/12)</f>
        <v>0</v>
      </c>
      <c r="E211" s="10">
        <f t="shared" si="24"/>
        <v>0</v>
      </c>
      <c r="F211" s="10">
        <f t="shared" si="25"/>
        <v>0</v>
      </c>
      <c r="G211" s="10">
        <f>IF(F211&lt;=0,0,MIN(F211,F211*Assumptions!$E$2))</f>
        <v>0</v>
      </c>
      <c r="H211" s="10">
        <f t="shared" si="26"/>
        <v>0</v>
      </c>
      <c r="I211" s="8">
        <f>IF(B211&lt;=0,0,B211*Loans!$O$2/12)</f>
        <v>0</v>
      </c>
      <c r="J211">
        <f>IF(B211&lt;=0,0,Assumptions!$B$5/12)</f>
        <v>0</v>
      </c>
      <c r="K211">
        <f>IF(B211&lt;=0,0,Assumptions!$B$6)</f>
        <v>0</v>
      </c>
      <c r="L211" s="8">
        <f t="shared" si="21"/>
        <v>0</v>
      </c>
      <c r="M211" s="12">
        <f>(1+Assumptions!$B$4)^(1/12)-1</f>
        <v>6.4340301100034303E-3</v>
      </c>
      <c r="N211" s="11">
        <f t="shared" si="27"/>
        <v>0</v>
      </c>
    </row>
    <row r="212" spans="1:14" x14ac:dyDescent="0.3">
      <c r="A212">
        <v>211</v>
      </c>
      <c r="B212" s="8">
        <f t="shared" si="22"/>
        <v>0</v>
      </c>
      <c r="C212" s="10">
        <f t="shared" si="23"/>
        <v>0</v>
      </c>
      <c r="D212">
        <f>IF(B212&lt;=0,0,B212*(Loans!$E$2/100)/12)</f>
        <v>0</v>
      </c>
      <c r="E212" s="10">
        <f t="shared" si="24"/>
        <v>0</v>
      </c>
      <c r="F212" s="10">
        <f t="shared" si="25"/>
        <v>0</v>
      </c>
      <c r="G212" s="10">
        <f>IF(F212&lt;=0,0,MIN(F212,F212*Assumptions!$E$2))</f>
        <v>0</v>
      </c>
      <c r="H212" s="10">
        <f t="shared" si="26"/>
        <v>0</v>
      </c>
      <c r="I212" s="8">
        <f>IF(B212&lt;=0,0,B212*Loans!$O$2/12)</f>
        <v>0</v>
      </c>
      <c r="J212">
        <f>IF(B212&lt;=0,0,Assumptions!$B$5/12)</f>
        <v>0</v>
      </c>
      <c r="K212">
        <f>IF(B212&lt;=0,0,Assumptions!$B$6)</f>
        <v>0</v>
      </c>
      <c r="L212" s="8">
        <f t="shared" si="21"/>
        <v>0</v>
      </c>
      <c r="M212" s="12">
        <f>(1+Assumptions!$B$4)^(1/12)-1</f>
        <v>6.4340301100034303E-3</v>
      </c>
      <c r="N212" s="11">
        <f t="shared" si="27"/>
        <v>0</v>
      </c>
    </row>
    <row r="213" spans="1:14" x14ac:dyDescent="0.3">
      <c r="A213">
        <v>212</v>
      </c>
      <c r="B213" s="8">
        <f t="shared" si="22"/>
        <v>0</v>
      </c>
      <c r="C213" s="10">
        <f t="shared" si="23"/>
        <v>0</v>
      </c>
      <c r="D213">
        <f>IF(B213&lt;=0,0,B213*(Loans!$E$2/100)/12)</f>
        <v>0</v>
      </c>
      <c r="E213" s="10">
        <f t="shared" si="24"/>
        <v>0</v>
      </c>
      <c r="F213" s="10">
        <f t="shared" si="25"/>
        <v>0</v>
      </c>
      <c r="G213" s="10">
        <f>IF(F213&lt;=0,0,MIN(F213,F213*Assumptions!$E$2))</f>
        <v>0</v>
      </c>
      <c r="H213" s="10">
        <f t="shared" si="26"/>
        <v>0</v>
      </c>
      <c r="I213" s="8">
        <f>IF(B213&lt;=0,0,B213*Loans!$O$2/12)</f>
        <v>0</v>
      </c>
      <c r="J213">
        <f>IF(B213&lt;=0,0,Assumptions!$B$5/12)</f>
        <v>0</v>
      </c>
      <c r="K213">
        <f>IF(B213&lt;=0,0,Assumptions!$B$6)</f>
        <v>0</v>
      </c>
      <c r="L213" s="8">
        <f t="shared" si="21"/>
        <v>0</v>
      </c>
      <c r="M213" s="12">
        <f>(1+Assumptions!$B$4)^(1/12)-1</f>
        <v>6.4340301100034303E-3</v>
      </c>
      <c r="N213" s="11">
        <f t="shared" si="27"/>
        <v>0</v>
      </c>
    </row>
    <row r="214" spans="1:14" x14ac:dyDescent="0.3">
      <c r="A214">
        <v>213</v>
      </c>
      <c r="B214" s="8">
        <f t="shared" si="22"/>
        <v>0</v>
      </c>
      <c r="C214" s="10">
        <f t="shared" si="23"/>
        <v>0</v>
      </c>
      <c r="D214">
        <f>IF(B214&lt;=0,0,B214*(Loans!$E$2/100)/12)</f>
        <v>0</v>
      </c>
      <c r="E214" s="10">
        <f t="shared" si="24"/>
        <v>0</v>
      </c>
      <c r="F214" s="10">
        <f t="shared" si="25"/>
        <v>0</v>
      </c>
      <c r="G214" s="10">
        <f>IF(F214&lt;=0,0,MIN(F214,F214*Assumptions!$E$2))</f>
        <v>0</v>
      </c>
      <c r="H214" s="10">
        <f t="shared" si="26"/>
        <v>0</v>
      </c>
      <c r="I214" s="8">
        <f>IF(B214&lt;=0,0,B214*Loans!$O$2/12)</f>
        <v>0</v>
      </c>
      <c r="J214">
        <f>IF(B214&lt;=0,0,Assumptions!$B$5/12)</f>
        <v>0</v>
      </c>
      <c r="K214">
        <f>IF(B214&lt;=0,0,Assumptions!$B$6)</f>
        <v>0</v>
      </c>
      <c r="L214" s="8">
        <f t="shared" si="21"/>
        <v>0</v>
      </c>
      <c r="M214" s="12">
        <f>(1+Assumptions!$B$4)^(1/12)-1</f>
        <v>6.4340301100034303E-3</v>
      </c>
      <c r="N214" s="11">
        <f t="shared" si="27"/>
        <v>0</v>
      </c>
    </row>
    <row r="215" spans="1:14" x14ac:dyDescent="0.3">
      <c r="A215">
        <v>214</v>
      </c>
      <c r="B215" s="8">
        <f t="shared" si="22"/>
        <v>0</v>
      </c>
      <c r="C215" s="10">
        <f t="shared" si="23"/>
        <v>0</v>
      </c>
      <c r="D215">
        <f>IF(B215&lt;=0,0,B215*(Loans!$E$2/100)/12)</f>
        <v>0</v>
      </c>
      <c r="E215" s="10">
        <f t="shared" si="24"/>
        <v>0</v>
      </c>
      <c r="F215" s="10">
        <f t="shared" si="25"/>
        <v>0</v>
      </c>
      <c r="G215" s="10">
        <f>IF(F215&lt;=0,0,MIN(F215,F215*Assumptions!$E$2))</f>
        <v>0</v>
      </c>
      <c r="H215" s="10">
        <f t="shared" si="26"/>
        <v>0</v>
      </c>
      <c r="I215" s="8">
        <f>IF(B215&lt;=0,0,B215*Loans!$O$2/12)</f>
        <v>0</v>
      </c>
      <c r="J215">
        <f>IF(B215&lt;=0,0,Assumptions!$B$5/12)</f>
        <v>0</v>
      </c>
      <c r="K215">
        <f>IF(B215&lt;=0,0,Assumptions!$B$6)</f>
        <v>0</v>
      </c>
      <c r="L215" s="8">
        <f t="shared" si="21"/>
        <v>0</v>
      </c>
      <c r="M215" s="12">
        <f>(1+Assumptions!$B$4)^(1/12)-1</f>
        <v>6.4340301100034303E-3</v>
      </c>
      <c r="N215" s="11">
        <f t="shared" si="27"/>
        <v>0</v>
      </c>
    </row>
    <row r="216" spans="1:14" x14ac:dyDescent="0.3">
      <c r="A216">
        <v>215</v>
      </c>
      <c r="B216" s="8">
        <f t="shared" si="22"/>
        <v>0</v>
      </c>
      <c r="C216" s="10">
        <f t="shared" si="23"/>
        <v>0</v>
      </c>
      <c r="D216">
        <f>IF(B216&lt;=0,0,B216*(Loans!$E$2/100)/12)</f>
        <v>0</v>
      </c>
      <c r="E216" s="10">
        <f t="shared" si="24"/>
        <v>0</v>
      </c>
      <c r="F216" s="10">
        <f t="shared" si="25"/>
        <v>0</v>
      </c>
      <c r="G216" s="10">
        <f>IF(F216&lt;=0,0,MIN(F216,F216*Assumptions!$E$2))</f>
        <v>0</v>
      </c>
      <c r="H216" s="10">
        <f t="shared" si="26"/>
        <v>0</v>
      </c>
      <c r="I216" s="8">
        <f>IF(B216&lt;=0,0,B216*Loans!$O$2/12)</f>
        <v>0</v>
      </c>
      <c r="J216">
        <f>IF(B216&lt;=0,0,Assumptions!$B$5/12)</f>
        <v>0</v>
      </c>
      <c r="K216">
        <f>IF(B216&lt;=0,0,Assumptions!$B$6)</f>
        <v>0</v>
      </c>
      <c r="L216" s="8">
        <f t="shared" si="21"/>
        <v>0</v>
      </c>
      <c r="M216" s="12">
        <f>(1+Assumptions!$B$4)^(1/12)-1</f>
        <v>6.4340301100034303E-3</v>
      </c>
      <c r="N216" s="11">
        <f t="shared" si="27"/>
        <v>0</v>
      </c>
    </row>
    <row r="217" spans="1:14" x14ac:dyDescent="0.3">
      <c r="A217">
        <v>216</v>
      </c>
      <c r="B217" s="8">
        <f t="shared" si="22"/>
        <v>0</v>
      </c>
      <c r="C217" s="10">
        <f t="shared" si="23"/>
        <v>0</v>
      </c>
      <c r="D217">
        <f>IF(B217&lt;=0,0,B217*(Loans!$E$2/100)/12)</f>
        <v>0</v>
      </c>
      <c r="E217" s="10">
        <f t="shared" si="24"/>
        <v>0</v>
      </c>
      <c r="F217" s="10">
        <f t="shared" si="25"/>
        <v>0</v>
      </c>
      <c r="G217" s="10">
        <f>IF(F217&lt;=0,0,MIN(F217,F217*Assumptions!$E$2))</f>
        <v>0</v>
      </c>
      <c r="H217" s="10">
        <f t="shared" si="26"/>
        <v>0</v>
      </c>
      <c r="I217" s="8">
        <f>IF(B217&lt;=0,0,B217*Loans!$O$2/12)</f>
        <v>0</v>
      </c>
      <c r="J217">
        <f>IF(B217&lt;=0,0,Assumptions!$B$5/12)</f>
        <v>0</v>
      </c>
      <c r="K217">
        <f>IF(B217&lt;=0,0,Assumptions!$B$6)</f>
        <v>0</v>
      </c>
      <c r="L217" s="8">
        <f t="shared" si="21"/>
        <v>0</v>
      </c>
      <c r="M217" s="12">
        <f>(1+Assumptions!$B$4)^(1/12)-1</f>
        <v>6.4340301100034303E-3</v>
      </c>
      <c r="N217" s="11">
        <f t="shared" si="27"/>
        <v>0</v>
      </c>
    </row>
    <row r="218" spans="1:14" x14ac:dyDescent="0.3">
      <c r="A218">
        <v>217</v>
      </c>
      <c r="B218" s="8">
        <f t="shared" si="22"/>
        <v>0</v>
      </c>
      <c r="C218" s="10">
        <f t="shared" si="23"/>
        <v>0</v>
      </c>
      <c r="D218">
        <f>IF(B218&lt;=0,0,B218*(Loans!$E$2/100)/12)</f>
        <v>0</v>
      </c>
      <c r="E218" s="10">
        <f t="shared" si="24"/>
        <v>0</v>
      </c>
      <c r="F218" s="10">
        <f t="shared" si="25"/>
        <v>0</v>
      </c>
      <c r="G218" s="10">
        <f>IF(F218&lt;=0,0,MIN(F218,F218*Assumptions!$E$2))</f>
        <v>0</v>
      </c>
      <c r="H218" s="10">
        <f t="shared" si="26"/>
        <v>0</v>
      </c>
      <c r="I218" s="8">
        <f>IF(B218&lt;=0,0,B218*Loans!$O$2/12)</f>
        <v>0</v>
      </c>
      <c r="J218">
        <f>IF(B218&lt;=0,0,Assumptions!$B$5/12)</f>
        <v>0</v>
      </c>
      <c r="K218">
        <f>IF(B218&lt;=0,0,Assumptions!$B$6)</f>
        <v>0</v>
      </c>
      <c r="L218" s="8">
        <f t="shared" si="21"/>
        <v>0</v>
      </c>
      <c r="M218" s="12">
        <f>(1+Assumptions!$B$4)^(1/12)-1</f>
        <v>6.4340301100034303E-3</v>
      </c>
      <c r="N218" s="11">
        <f t="shared" si="27"/>
        <v>0</v>
      </c>
    </row>
    <row r="219" spans="1:14" x14ac:dyDescent="0.3">
      <c r="A219">
        <v>218</v>
      </c>
      <c r="B219" s="8">
        <f t="shared" si="22"/>
        <v>0</v>
      </c>
      <c r="C219" s="10">
        <f t="shared" si="23"/>
        <v>0</v>
      </c>
      <c r="D219">
        <f>IF(B219&lt;=0,0,B219*(Loans!$E$2/100)/12)</f>
        <v>0</v>
      </c>
      <c r="E219" s="10">
        <f t="shared" si="24"/>
        <v>0</v>
      </c>
      <c r="F219" s="10">
        <f t="shared" si="25"/>
        <v>0</v>
      </c>
      <c r="G219" s="10">
        <f>IF(F219&lt;=0,0,MIN(F219,F219*Assumptions!$E$2))</f>
        <v>0</v>
      </c>
      <c r="H219" s="10">
        <f t="shared" si="26"/>
        <v>0</v>
      </c>
      <c r="I219" s="8">
        <f>IF(B219&lt;=0,0,B219*Loans!$O$2/12)</f>
        <v>0</v>
      </c>
      <c r="J219">
        <f>IF(B219&lt;=0,0,Assumptions!$B$5/12)</f>
        <v>0</v>
      </c>
      <c r="K219">
        <f>IF(B219&lt;=0,0,Assumptions!$B$6)</f>
        <v>0</v>
      </c>
      <c r="L219" s="8">
        <f t="shared" si="21"/>
        <v>0</v>
      </c>
      <c r="M219" s="12">
        <f>(1+Assumptions!$B$4)^(1/12)-1</f>
        <v>6.4340301100034303E-3</v>
      </c>
      <c r="N219" s="11">
        <f t="shared" si="27"/>
        <v>0</v>
      </c>
    </row>
    <row r="220" spans="1:14" x14ac:dyDescent="0.3">
      <c r="A220">
        <v>219</v>
      </c>
      <c r="B220" s="8">
        <f t="shared" si="22"/>
        <v>0</v>
      </c>
      <c r="C220" s="10">
        <f t="shared" si="23"/>
        <v>0</v>
      </c>
      <c r="D220">
        <f>IF(B220&lt;=0,0,B220*(Loans!$E$2/100)/12)</f>
        <v>0</v>
      </c>
      <c r="E220" s="10">
        <f t="shared" si="24"/>
        <v>0</v>
      </c>
      <c r="F220" s="10">
        <f t="shared" si="25"/>
        <v>0</v>
      </c>
      <c r="G220" s="10">
        <f>IF(F220&lt;=0,0,MIN(F220,F220*Assumptions!$E$2))</f>
        <v>0</v>
      </c>
      <c r="H220" s="10">
        <f t="shared" si="26"/>
        <v>0</v>
      </c>
      <c r="I220" s="8">
        <f>IF(B220&lt;=0,0,B220*Loans!$O$2/12)</f>
        <v>0</v>
      </c>
      <c r="J220">
        <f>IF(B220&lt;=0,0,Assumptions!$B$5/12)</f>
        <v>0</v>
      </c>
      <c r="K220">
        <f>IF(B220&lt;=0,0,Assumptions!$B$6)</f>
        <v>0</v>
      </c>
      <c r="L220" s="8">
        <f t="shared" si="21"/>
        <v>0</v>
      </c>
      <c r="M220" s="12">
        <f>(1+Assumptions!$B$4)^(1/12)-1</f>
        <v>6.4340301100034303E-3</v>
      </c>
      <c r="N220" s="11">
        <f t="shared" si="27"/>
        <v>0</v>
      </c>
    </row>
    <row r="221" spans="1:14" x14ac:dyDescent="0.3">
      <c r="A221">
        <v>220</v>
      </c>
      <c r="B221" s="8">
        <f t="shared" si="22"/>
        <v>0</v>
      </c>
      <c r="C221" s="10">
        <f t="shared" si="23"/>
        <v>0</v>
      </c>
      <c r="D221">
        <f>IF(B221&lt;=0,0,B221*(Loans!$E$2/100)/12)</f>
        <v>0</v>
      </c>
      <c r="E221" s="10">
        <f t="shared" si="24"/>
        <v>0</v>
      </c>
      <c r="F221" s="10">
        <f t="shared" si="25"/>
        <v>0</v>
      </c>
      <c r="G221" s="10">
        <f>IF(F221&lt;=0,0,MIN(F221,F221*Assumptions!$E$2))</f>
        <v>0</v>
      </c>
      <c r="H221" s="10">
        <f t="shared" si="26"/>
        <v>0</v>
      </c>
      <c r="I221" s="8">
        <f>IF(B221&lt;=0,0,B221*Loans!$O$2/12)</f>
        <v>0</v>
      </c>
      <c r="J221">
        <f>IF(B221&lt;=0,0,Assumptions!$B$5/12)</f>
        <v>0</v>
      </c>
      <c r="K221">
        <f>IF(B221&lt;=0,0,Assumptions!$B$6)</f>
        <v>0</v>
      </c>
      <c r="L221" s="8">
        <f t="shared" si="21"/>
        <v>0</v>
      </c>
      <c r="M221" s="12">
        <f>(1+Assumptions!$B$4)^(1/12)-1</f>
        <v>6.4340301100034303E-3</v>
      </c>
      <c r="N221" s="11">
        <f t="shared" si="27"/>
        <v>0</v>
      </c>
    </row>
    <row r="222" spans="1:14" x14ac:dyDescent="0.3">
      <c r="A222">
        <v>221</v>
      </c>
      <c r="B222" s="8">
        <f t="shared" si="22"/>
        <v>0</v>
      </c>
      <c r="C222" s="10">
        <f t="shared" si="23"/>
        <v>0</v>
      </c>
      <c r="D222">
        <f>IF(B222&lt;=0,0,B222*(Loans!$E$2/100)/12)</f>
        <v>0</v>
      </c>
      <c r="E222" s="10">
        <f t="shared" si="24"/>
        <v>0</v>
      </c>
      <c r="F222" s="10">
        <f t="shared" si="25"/>
        <v>0</v>
      </c>
      <c r="G222" s="10">
        <f>IF(F222&lt;=0,0,MIN(F222,F222*Assumptions!$E$2))</f>
        <v>0</v>
      </c>
      <c r="H222" s="10">
        <f t="shared" si="26"/>
        <v>0</v>
      </c>
      <c r="I222" s="8">
        <f>IF(B222&lt;=0,0,B222*Loans!$O$2/12)</f>
        <v>0</v>
      </c>
      <c r="J222">
        <f>IF(B222&lt;=0,0,Assumptions!$B$5/12)</f>
        <v>0</v>
      </c>
      <c r="K222">
        <f>IF(B222&lt;=0,0,Assumptions!$B$6)</f>
        <v>0</v>
      </c>
      <c r="L222" s="8">
        <f t="shared" si="21"/>
        <v>0</v>
      </c>
      <c r="M222" s="12">
        <f>(1+Assumptions!$B$4)^(1/12)-1</f>
        <v>6.4340301100034303E-3</v>
      </c>
      <c r="N222" s="11">
        <f t="shared" si="27"/>
        <v>0</v>
      </c>
    </row>
    <row r="223" spans="1:14" x14ac:dyDescent="0.3">
      <c r="A223">
        <v>222</v>
      </c>
      <c r="B223" s="8">
        <f t="shared" si="22"/>
        <v>0</v>
      </c>
      <c r="C223" s="10">
        <f t="shared" si="23"/>
        <v>0</v>
      </c>
      <c r="D223">
        <f>IF(B223&lt;=0,0,B223*(Loans!$E$2/100)/12)</f>
        <v>0</v>
      </c>
      <c r="E223" s="10">
        <f t="shared" si="24"/>
        <v>0</v>
      </c>
      <c r="F223" s="10">
        <f t="shared" si="25"/>
        <v>0</v>
      </c>
      <c r="G223" s="10">
        <f>IF(F223&lt;=0,0,MIN(F223,F223*Assumptions!$E$2))</f>
        <v>0</v>
      </c>
      <c r="H223" s="10">
        <f t="shared" si="26"/>
        <v>0</v>
      </c>
      <c r="I223" s="8">
        <f>IF(B223&lt;=0,0,B223*Loans!$O$2/12)</f>
        <v>0</v>
      </c>
      <c r="J223">
        <f>IF(B223&lt;=0,0,Assumptions!$B$5/12)</f>
        <v>0</v>
      </c>
      <c r="K223">
        <f>IF(B223&lt;=0,0,Assumptions!$B$6)</f>
        <v>0</v>
      </c>
      <c r="L223" s="8">
        <f t="shared" si="21"/>
        <v>0</v>
      </c>
      <c r="M223" s="12">
        <f>(1+Assumptions!$B$4)^(1/12)-1</f>
        <v>6.4340301100034303E-3</v>
      </c>
      <c r="N223" s="11">
        <f t="shared" si="27"/>
        <v>0</v>
      </c>
    </row>
    <row r="224" spans="1:14" x14ac:dyDescent="0.3">
      <c r="A224">
        <v>223</v>
      </c>
      <c r="B224" s="8">
        <f t="shared" si="22"/>
        <v>0</v>
      </c>
      <c r="C224" s="10">
        <f t="shared" si="23"/>
        <v>0</v>
      </c>
      <c r="D224">
        <f>IF(B224&lt;=0,0,B224*(Loans!$E$2/100)/12)</f>
        <v>0</v>
      </c>
      <c r="E224" s="10">
        <f t="shared" si="24"/>
        <v>0</v>
      </c>
      <c r="F224" s="10">
        <f t="shared" si="25"/>
        <v>0</v>
      </c>
      <c r="G224" s="10">
        <f>IF(F224&lt;=0,0,MIN(F224,F224*Assumptions!$E$2))</f>
        <v>0</v>
      </c>
      <c r="H224" s="10">
        <f t="shared" si="26"/>
        <v>0</v>
      </c>
      <c r="I224" s="8">
        <f>IF(B224&lt;=0,0,B224*Loans!$O$2/12)</f>
        <v>0</v>
      </c>
      <c r="J224">
        <f>IF(B224&lt;=0,0,Assumptions!$B$5/12)</f>
        <v>0</v>
      </c>
      <c r="K224">
        <f>IF(B224&lt;=0,0,Assumptions!$B$6)</f>
        <v>0</v>
      </c>
      <c r="L224" s="8">
        <f t="shared" si="21"/>
        <v>0</v>
      </c>
      <c r="M224" s="12">
        <f>(1+Assumptions!$B$4)^(1/12)-1</f>
        <v>6.4340301100034303E-3</v>
      </c>
      <c r="N224" s="11">
        <f t="shared" si="27"/>
        <v>0</v>
      </c>
    </row>
    <row r="225" spans="1:14" x14ac:dyDescent="0.3">
      <c r="A225">
        <v>224</v>
      </c>
      <c r="B225" s="8">
        <f t="shared" si="22"/>
        <v>0</v>
      </c>
      <c r="C225" s="10">
        <f t="shared" si="23"/>
        <v>0</v>
      </c>
      <c r="D225">
        <f>IF(B225&lt;=0,0,B225*(Loans!$E$2/100)/12)</f>
        <v>0</v>
      </c>
      <c r="E225" s="10">
        <f t="shared" si="24"/>
        <v>0</v>
      </c>
      <c r="F225" s="10">
        <f t="shared" si="25"/>
        <v>0</v>
      </c>
      <c r="G225" s="10">
        <f>IF(F225&lt;=0,0,MIN(F225,F225*Assumptions!$E$2))</f>
        <v>0</v>
      </c>
      <c r="H225" s="10">
        <f t="shared" si="26"/>
        <v>0</v>
      </c>
      <c r="I225" s="8">
        <f>IF(B225&lt;=0,0,B225*Loans!$O$2/12)</f>
        <v>0</v>
      </c>
      <c r="J225">
        <f>IF(B225&lt;=0,0,Assumptions!$B$5/12)</f>
        <v>0</v>
      </c>
      <c r="K225">
        <f>IF(B225&lt;=0,0,Assumptions!$B$6)</f>
        <v>0</v>
      </c>
      <c r="L225" s="8">
        <f t="shared" si="21"/>
        <v>0</v>
      </c>
      <c r="M225" s="12">
        <f>(1+Assumptions!$B$4)^(1/12)-1</f>
        <v>6.4340301100034303E-3</v>
      </c>
      <c r="N225" s="11">
        <f t="shared" si="27"/>
        <v>0</v>
      </c>
    </row>
    <row r="226" spans="1:14" x14ac:dyDescent="0.3">
      <c r="A226">
        <v>225</v>
      </c>
      <c r="B226" s="8">
        <f t="shared" si="22"/>
        <v>0</v>
      </c>
      <c r="C226" s="10">
        <f t="shared" si="23"/>
        <v>0</v>
      </c>
      <c r="D226">
        <f>IF(B226&lt;=0,0,B226*(Loans!$E$2/100)/12)</f>
        <v>0</v>
      </c>
      <c r="E226" s="10">
        <f t="shared" si="24"/>
        <v>0</v>
      </c>
      <c r="F226" s="10">
        <f t="shared" si="25"/>
        <v>0</v>
      </c>
      <c r="G226" s="10">
        <f>IF(F226&lt;=0,0,MIN(F226,F226*Assumptions!$E$2))</f>
        <v>0</v>
      </c>
      <c r="H226" s="10">
        <f t="shared" si="26"/>
        <v>0</v>
      </c>
      <c r="I226" s="8">
        <f>IF(B226&lt;=0,0,B226*Loans!$O$2/12)</f>
        <v>0</v>
      </c>
      <c r="J226">
        <f>IF(B226&lt;=0,0,Assumptions!$B$5/12)</f>
        <v>0</v>
      </c>
      <c r="K226">
        <f>IF(B226&lt;=0,0,Assumptions!$B$6)</f>
        <v>0</v>
      </c>
      <c r="L226" s="8">
        <f t="shared" si="21"/>
        <v>0</v>
      </c>
      <c r="M226" s="12">
        <f>(1+Assumptions!$B$4)^(1/12)-1</f>
        <v>6.4340301100034303E-3</v>
      </c>
      <c r="N226" s="11">
        <f t="shared" si="27"/>
        <v>0</v>
      </c>
    </row>
    <row r="227" spans="1:14" x14ac:dyDescent="0.3">
      <c r="A227">
        <v>226</v>
      </c>
      <c r="B227" s="8">
        <f t="shared" si="22"/>
        <v>0</v>
      </c>
      <c r="C227" s="10">
        <f t="shared" si="23"/>
        <v>0</v>
      </c>
      <c r="D227">
        <f>IF(B227&lt;=0,0,B227*(Loans!$E$2/100)/12)</f>
        <v>0</v>
      </c>
      <c r="E227" s="10">
        <f t="shared" si="24"/>
        <v>0</v>
      </c>
      <c r="F227" s="10">
        <f t="shared" si="25"/>
        <v>0</v>
      </c>
      <c r="G227" s="10">
        <f>IF(F227&lt;=0,0,MIN(F227,F227*Assumptions!$E$2))</f>
        <v>0</v>
      </c>
      <c r="H227" s="10">
        <f t="shared" si="26"/>
        <v>0</v>
      </c>
      <c r="I227" s="8">
        <f>IF(B227&lt;=0,0,B227*Loans!$O$2/12)</f>
        <v>0</v>
      </c>
      <c r="J227">
        <f>IF(B227&lt;=0,0,Assumptions!$B$5/12)</f>
        <v>0</v>
      </c>
      <c r="K227">
        <f>IF(B227&lt;=0,0,Assumptions!$B$6)</f>
        <v>0</v>
      </c>
      <c r="L227" s="8">
        <f t="shared" si="21"/>
        <v>0</v>
      </c>
      <c r="M227" s="12">
        <f>(1+Assumptions!$B$4)^(1/12)-1</f>
        <v>6.4340301100034303E-3</v>
      </c>
      <c r="N227" s="11">
        <f t="shared" si="27"/>
        <v>0</v>
      </c>
    </row>
    <row r="228" spans="1:14" x14ac:dyDescent="0.3">
      <c r="A228">
        <v>227</v>
      </c>
      <c r="B228" s="8">
        <f t="shared" si="22"/>
        <v>0</v>
      </c>
      <c r="C228" s="10">
        <f t="shared" si="23"/>
        <v>0</v>
      </c>
      <c r="D228">
        <f>IF(B228&lt;=0,0,B228*(Loans!$E$2/100)/12)</f>
        <v>0</v>
      </c>
      <c r="E228" s="10">
        <f t="shared" si="24"/>
        <v>0</v>
      </c>
      <c r="F228" s="10">
        <f t="shared" si="25"/>
        <v>0</v>
      </c>
      <c r="G228" s="10">
        <f>IF(F228&lt;=0,0,MIN(F228,F228*Assumptions!$E$2))</f>
        <v>0</v>
      </c>
      <c r="H228" s="10">
        <f t="shared" si="26"/>
        <v>0</v>
      </c>
      <c r="I228" s="8">
        <f>IF(B228&lt;=0,0,B228*Loans!$O$2/12)</f>
        <v>0</v>
      </c>
      <c r="J228">
        <f>IF(B228&lt;=0,0,Assumptions!$B$5/12)</f>
        <v>0</v>
      </c>
      <c r="K228">
        <f>IF(B228&lt;=0,0,Assumptions!$B$6)</f>
        <v>0</v>
      </c>
      <c r="L228" s="8">
        <f t="shared" si="21"/>
        <v>0</v>
      </c>
      <c r="M228" s="12">
        <f>(1+Assumptions!$B$4)^(1/12)-1</f>
        <v>6.4340301100034303E-3</v>
      </c>
      <c r="N228" s="11">
        <f t="shared" si="27"/>
        <v>0</v>
      </c>
    </row>
    <row r="229" spans="1:14" x14ac:dyDescent="0.3">
      <c r="A229">
        <v>228</v>
      </c>
      <c r="B229" s="8">
        <f t="shared" si="22"/>
        <v>0</v>
      </c>
      <c r="C229" s="10">
        <f t="shared" si="23"/>
        <v>0</v>
      </c>
      <c r="D229">
        <f>IF(B229&lt;=0,0,B229*(Loans!$E$2/100)/12)</f>
        <v>0</v>
      </c>
      <c r="E229" s="10">
        <f t="shared" si="24"/>
        <v>0</v>
      </c>
      <c r="F229" s="10">
        <f t="shared" si="25"/>
        <v>0</v>
      </c>
      <c r="G229" s="10">
        <f>IF(F229&lt;=0,0,MIN(F229,F229*Assumptions!$E$2))</f>
        <v>0</v>
      </c>
      <c r="H229" s="10">
        <f t="shared" si="26"/>
        <v>0</v>
      </c>
      <c r="I229" s="8">
        <f>IF(B229&lt;=0,0,B229*Loans!$O$2/12)</f>
        <v>0</v>
      </c>
      <c r="J229">
        <f>IF(B229&lt;=0,0,Assumptions!$B$5/12)</f>
        <v>0</v>
      </c>
      <c r="K229">
        <f>IF(B229&lt;=0,0,Assumptions!$B$6)</f>
        <v>0</v>
      </c>
      <c r="L229" s="8">
        <f t="shared" si="21"/>
        <v>0</v>
      </c>
      <c r="M229" s="12">
        <f>(1+Assumptions!$B$4)^(1/12)-1</f>
        <v>6.4340301100034303E-3</v>
      </c>
      <c r="N229" s="11">
        <f t="shared" si="27"/>
        <v>0</v>
      </c>
    </row>
    <row r="230" spans="1:14" x14ac:dyDescent="0.3">
      <c r="A230">
        <v>229</v>
      </c>
      <c r="B230" s="8">
        <f t="shared" si="22"/>
        <v>0</v>
      </c>
      <c r="C230" s="10">
        <f t="shared" si="23"/>
        <v>0</v>
      </c>
      <c r="D230">
        <f>IF(B230&lt;=0,0,B230*(Loans!$E$2/100)/12)</f>
        <v>0</v>
      </c>
      <c r="E230" s="10">
        <f t="shared" si="24"/>
        <v>0</v>
      </c>
      <c r="F230" s="10">
        <f t="shared" si="25"/>
        <v>0</v>
      </c>
      <c r="G230" s="10">
        <f>IF(F230&lt;=0,0,MIN(F230,F230*Assumptions!$E$2))</f>
        <v>0</v>
      </c>
      <c r="H230" s="10">
        <f t="shared" si="26"/>
        <v>0</v>
      </c>
      <c r="I230" s="8">
        <f>IF(B230&lt;=0,0,B230*Loans!$O$2/12)</f>
        <v>0</v>
      </c>
      <c r="J230">
        <f>IF(B230&lt;=0,0,Assumptions!$B$5/12)</f>
        <v>0</v>
      </c>
      <c r="K230">
        <f>IF(B230&lt;=0,0,Assumptions!$B$6)</f>
        <v>0</v>
      </c>
      <c r="L230" s="8">
        <f t="shared" si="21"/>
        <v>0</v>
      </c>
      <c r="M230" s="12">
        <f>(1+Assumptions!$B$4)^(1/12)-1</f>
        <v>6.4340301100034303E-3</v>
      </c>
      <c r="N230" s="11">
        <f t="shared" si="27"/>
        <v>0</v>
      </c>
    </row>
    <row r="231" spans="1:14" x14ac:dyDescent="0.3">
      <c r="A231">
        <v>230</v>
      </c>
      <c r="B231" s="8">
        <f t="shared" si="22"/>
        <v>0</v>
      </c>
      <c r="C231" s="10">
        <f t="shared" si="23"/>
        <v>0</v>
      </c>
      <c r="D231">
        <f>IF(B231&lt;=0,0,B231*(Loans!$E$2/100)/12)</f>
        <v>0</v>
      </c>
      <c r="E231" s="10">
        <f t="shared" si="24"/>
        <v>0</v>
      </c>
      <c r="F231" s="10">
        <f t="shared" si="25"/>
        <v>0</v>
      </c>
      <c r="G231" s="10">
        <f>IF(F231&lt;=0,0,MIN(F231,F231*Assumptions!$E$2))</f>
        <v>0</v>
      </c>
      <c r="H231" s="10">
        <f t="shared" si="26"/>
        <v>0</v>
      </c>
      <c r="I231" s="8">
        <f>IF(B231&lt;=0,0,B231*Loans!$O$2/12)</f>
        <v>0</v>
      </c>
      <c r="J231">
        <f>IF(B231&lt;=0,0,Assumptions!$B$5/12)</f>
        <v>0</v>
      </c>
      <c r="K231">
        <f>IF(B231&lt;=0,0,Assumptions!$B$6)</f>
        <v>0</v>
      </c>
      <c r="L231" s="8">
        <f t="shared" si="21"/>
        <v>0</v>
      </c>
      <c r="M231" s="12">
        <f>(1+Assumptions!$B$4)^(1/12)-1</f>
        <v>6.4340301100034303E-3</v>
      </c>
      <c r="N231" s="11">
        <f t="shared" si="27"/>
        <v>0</v>
      </c>
    </row>
    <row r="232" spans="1:14" x14ac:dyDescent="0.3">
      <c r="A232">
        <v>231</v>
      </c>
      <c r="B232" s="8">
        <f t="shared" si="22"/>
        <v>0</v>
      </c>
      <c r="C232" s="10">
        <f t="shared" si="23"/>
        <v>0</v>
      </c>
      <c r="D232">
        <f>IF(B232&lt;=0,0,B232*(Loans!$E$2/100)/12)</f>
        <v>0</v>
      </c>
      <c r="E232" s="10">
        <f t="shared" si="24"/>
        <v>0</v>
      </c>
      <c r="F232" s="10">
        <f t="shared" si="25"/>
        <v>0</v>
      </c>
      <c r="G232" s="10">
        <f>IF(F232&lt;=0,0,MIN(F232,F232*Assumptions!$E$2))</f>
        <v>0</v>
      </c>
      <c r="H232" s="10">
        <f t="shared" si="26"/>
        <v>0</v>
      </c>
      <c r="I232" s="8">
        <f>IF(B232&lt;=0,0,B232*Loans!$O$2/12)</f>
        <v>0</v>
      </c>
      <c r="J232">
        <f>IF(B232&lt;=0,0,Assumptions!$B$5/12)</f>
        <v>0</v>
      </c>
      <c r="K232">
        <f>IF(B232&lt;=0,0,Assumptions!$B$6)</f>
        <v>0</v>
      </c>
      <c r="L232" s="8">
        <f t="shared" si="21"/>
        <v>0</v>
      </c>
      <c r="M232" s="12">
        <f>(1+Assumptions!$B$4)^(1/12)-1</f>
        <v>6.4340301100034303E-3</v>
      </c>
      <c r="N232" s="11">
        <f t="shared" si="27"/>
        <v>0</v>
      </c>
    </row>
    <row r="233" spans="1:14" x14ac:dyDescent="0.3">
      <c r="A233">
        <v>232</v>
      </c>
      <c r="B233" s="8">
        <f t="shared" si="22"/>
        <v>0</v>
      </c>
      <c r="C233" s="10">
        <f t="shared" si="23"/>
        <v>0</v>
      </c>
      <c r="D233">
        <f>IF(B233&lt;=0,0,B233*(Loans!$E$2/100)/12)</f>
        <v>0</v>
      </c>
      <c r="E233" s="10">
        <f t="shared" si="24"/>
        <v>0</v>
      </c>
      <c r="F233" s="10">
        <f t="shared" si="25"/>
        <v>0</v>
      </c>
      <c r="G233" s="10">
        <f>IF(F233&lt;=0,0,MIN(F233,F233*Assumptions!$E$2))</f>
        <v>0</v>
      </c>
      <c r="H233" s="10">
        <f t="shared" si="26"/>
        <v>0</v>
      </c>
      <c r="I233" s="8">
        <f>IF(B233&lt;=0,0,B233*Loans!$O$2/12)</f>
        <v>0</v>
      </c>
      <c r="J233">
        <f>IF(B233&lt;=0,0,Assumptions!$B$5/12)</f>
        <v>0</v>
      </c>
      <c r="K233">
        <f>IF(B233&lt;=0,0,Assumptions!$B$6)</f>
        <v>0</v>
      </c>
      <c r="L233" s="8">
        <f t="shared" si="21"/>
        <v>0</v>
      </c>
      <c r="M233" s="12">
        <f>(1+Assumptions!$B$4)^(1/12)-1</f>
        <v>6.4340301100034303E-3</v>
      </c>
      <c r="N233" s="11">
        <f t="shared" si="27"/>
        <v>0</v>
      </c>
    </row>
    <row r="234" spans="1:14" x14ac:dyDescent="0.3">
      <c r="A234">
        <v>233</v>
      </c>
      <c r="B234" s="8">
        <f t="shared" si="22"/>
        <v>0</v>
      </c>
      <c r="C234" s="10">
        <f t="shared" si="23"/>
        <v>0</v>
      </c>
      <c r="D234">
        <f>IF(B234&lt;=0,0,B234*(Loans!$E$2/100)/12)</f>
        <v>0</v>
      </c>
      <c r="E234" s="10">
        <f t="shared" si="24"/>
        <v>0</v>
      </c>
      <c r="F234" s="10">
        <f t="shared" si="25"/>
        <v>0</v>
      </c>
      <c r="G234" s="10">
        <f>IF(F234&lt;=0,0,MIN(F234,F234*Assumptions!$E$2))</f>
        <v>0</v>
      </c>
      <c r="H234" s="10">
        <f t="shared" si="26"/>
        <v>0</v>
      </c>
      <c r="I234" s="8">
        <f>IF(B234&lt;=0,0,B234*Loans!$O$2/12)</f>
        <v>0</v>
      </c>
      <c r="J234">
        <f>IF(B234&lt;=0,0,Assumptions!$B$5/12)</f>
        <v>0</v>
      </c>
      <c r="K234">
        <f>IF(B234&lt;=0,0,Assumptions!$B$6)</f>
        <v>0</v>
      </c>
      <c r="L234" s="8">
        <f t="shared" si="21"/>
        <v>0</v>
      </c>
      <c r="M234" s="12">
        <f>(1+Assumptions!$B$4)^(1/12)-1</f>
        <v>6.4340301100034303E-3</v>
      </c>
      <c r="N234" s="11">
        <f t="shared" si="27"/>
        <v>0</v>
      </c>
    </row>
    <row r="235" spans="1:14" x14ac:dyDescent="0.3">
      <c r="A235">
        <v>234</v>
      </c>
      <c r="B235" s="8">
        <f t="shared" si="22"/>
        <v>0</v>
      </c>
      <c r="C235" s="10">
        <f t="shared" si="23"/>
        <v>0</v>
      </c>
      <c r="D235">
        <f>IF(B235&lt;=0,0,B235*(Loans!$E$2/100)/12)</f>
        <v>0</v>
      </c>
      <c r="E235" s="10">
        <f t="shared" si="24"/>
        <v>0</v>
      </c>
      <c r="F235" s="10">
        <f t="shared" si="25"/>
        <v>0</v>
      </c>
      <c r="G235" s="10">
        <f>IF(F235&lt;=0,0,MIN(F235,F235*Assumptions!$E$2))</f>
        <v>0</v>
      </c>
      <c r="H235" s="10">
        <f t="shared" si="26"/>
        <v>0</v>
      </c>
      <c r="I235" s="8">
        <f>IF(B235&lt;=0,0,B235*Loans!$O$2/12)</f>
        <v>0</v>
      </c>
      <c r="J235">
        <f>IF(B235&lt;=0,0,Assumptions!$B$5/12)</f>
        <v>0</v>
      </c>
      <c r="K235">
        <f>IF(B235&lt;=0,0,Assumptions!$B$6)</f>
        <v>0</v>
      </c>
      <c r="L235" s="8">
        <f t="shared" si="21"/>
        <v>0</v>
      </c>
      <c r="M235" s="12">
        <f>(1+Assumptions!$B$4)^(1/12)-1</f>
        <v>6.4340301100034303E-3</v>
      </c>
      <c r="N235" s="11">
        <f t="shared" si="27"/>
        <v>0</v>
      </c>
    </row>
    <row r="236" spans="1:14" x14ac:dyDescent="0.3">
      <c r="A236">
        <v>235</v>
      </c>
      <c r="B236" s="8">
        <f t="shared" si="22"/>
        <v>0</v>
      </c>
      <c r="C236" s="10">
        <f t="shared" si="23"/>
        <v>0</v>
      </c>
      <c r="D236">
        <f>IF(B236&lt;=0,0,B236*(Loans!$E$2/100)/12)</f>
        <v>0</v>
      </c>
      <c r="E236" s="10">
        <f t="shared" si="24"/>
        <v>0</v>
      </c>
      <c r="F236" s="10">
        <f t="shared" si="25"/>
        <v>0</v>
      </c>
      <c r="G236" s="10">
        <f>IF(F236&lt;=0,0,MIN(F236,F236*Assumptions!$E$2))</f>
        <v>0</v>
      </c>
      <c r="H236" s="10">
        <f t="shared" si="26"/>
        <v>0</v>
      </c>
      <c r="I236" s="8">
        <f>IF(B236&lt;=0,0,B236*Loans!$O$2/12)</f>
        <v>0</v>
      </c>
      <c r="J236">
        <f>IF(B236&lt;=0,0,Assumptions!$B$5/12)</f>
        <v>0</v>
      </c>
      <c r="K236">
        <f>IF(B236&lt;=0,0,Assumptions!$B$6)</f>
        <v>0</v>
      </c>
      <c r="L236" s="8">
        <f t="shared" si="21"/>
        <v>0</v>
      </c>
      <c r="M236" s="12">
        <f>(1+Assumptions!$B$4)^(1/12)-1</f>
        <v>6.4340301100034303E-3</v>
      </c>
      <c r="N236" s="11">
        <f t="shared" si="27"/>
        <v>0</v>
      </c>
    </row>
    <row r="237" spans="1:14" x14ac:dyDescent="0.3">
      <c r="A237">
        <v>236</v>
      </c>
      <c r="B237" s="8">
        <f t="shared" si="22"/>
        <v>0</v>
      </c>
      <c r="C237" s="10">
        <f t="shared" si="23"/>
        <v>0</v>
      </c>
      <c r="D237">
        <f>IF(B237&lt;=0,0,B237*(Loans!$E$2/100)/12)</f>
        <v>0</v>
      </c>
      <c r="E237" s="10">
        <f t="shared" si="24"/>
        <v>0</v>
      </c>
      <c r="F237" s="10">
        <f t="shared" si="25"/>
        <v>0</v>
      </c>
      <c r="G237" s="10">
        <f>IF(F237&lt;=0,0,MIN(F237,F237*Assumptions!$E$2))</f>
        <v>0</v>
      </c>
      <c r="H237" s="10">
        <f t="shared" si="26"/>
        <v>0</v>
      </c>
      <c r="I237" s="8">
        <f>IF(B237&lt;=0,0,B237*Loans!$O$2/12)</f>
        <v>0</v>
      </c>
      <c r="J237">
        <f>IF(B237&lt;=0,0,Assumptions!$B$5/12)</f>
        <v>0</v>
      </c>
      <c r="K237">
        <f>IF(B237&lt;=0,0,Assumptions!$B$6)</f>
        <v>0</v>
      </c>
      <c r="L237" s="8">
        <f t="shared" si="21"/>
        <v>0</v>
      </c>
      <c r="M237" s="12">
        <f>(1+Assumptions!$B$4)^(1/12)-1</f>
        <v>6.4340301100034303E-3</v>
      </c>
      <c r="N237" s="11">
        <f t="shared" si="27"/>
        <v>0</v>
      </c>
    </row>
    <row r="238" spans="1:14" x14ac:dyDescent="0.3">
      <c r="A238">
        <v>237</v>
      </c>
      <c r="B238" s="8">
        <f t="shared" si="22"/>
        <v>0</v>
      </c>
      <c r="C238" s="10">
        <f t="shared" si="23"/>
        <v>0</v>
      </c>
      <c r="D238">
        <f>IF(B238&lt;=0,0,B238*(Loans!$E$2/100)/12)</f>
        <v>0</v>
      </c>
      <c r="E238" s="10">
        <f t="shared" si="24"/>
        <v>0</v>
      </c>
      <c r="F238" s="10">
        <f t="shared" si="25"/>
        <v>0</v>
      </c>
      <c r="G238" s="10">
        <f>IF(F238&lt;=0,0,MIN(F238,F238*Assumptions!$E$2))</f>
        <v>0</v>
      </c>
      <c r="H238" s="10">
        <f t="shared" si="26"/>
        <v>0</v>
      </c>
      <c r="I238" s="8">
        <f>IF(B238&lt;=0,0,B238*Loans!$O$2/12)</f>
        <v>0</v>
      </c>
      <c r="J238">
        <f>IF(B238&lt;=0,0,Assumptions!$B$5/12)</f>
        <v>0</v>
      </c>
      <c r="K238">
        <f>IF(B238&lt;=0,0,Assumptions!$B$6)</f>
        <v>0</v>
      </c>
      <c r="L238" s="8">
        <f t="shared" si="21"/>
        <v>0</v>
      </c>
      <c r="M238" s="12">
        <f>(1+Assumptions!$B$4)^(1/12)-1</f>
        <v>6.4340301100034303E-3</v>
      </c>
      <c r="N238" s="11">
        <f t="shared" si="27"/>
        <v>0</v>
      </c>
    </row>
    <row r="239" spans="1:14" x14ac:dyDescent="0.3">
      <c r="A239">
        <v>238</v>
      </c>
      <c r="B239" s="8">
        <f t="shared" si="22"/>
        <v>0</v>
      </c>
      <c r="C239" s="10">
        <f t="shared" si="23"/>
        <v>0</v>
      </c>
      <c r="D239">
        <f>IF(B239&lt;=0,0,B239*(Loans!$E$2/100)/12)</f>
        <v>0</v>
      </c>
      <c r="E239" s="10">
        <f t="shared" si="24"/>
        <v>0</v>
      </c>
      <c r="F239" s="10">
        <f t="shared" si="25"/>
        <v>0</v>
      </c>
      <c r="G239" s="10">
        <f>IF(F239&lt;=0,0,MIN(F239,F239*Assumptions!$E$2))</f>
        <v>0</v>
      </c>
      <c r="H239" s="10">
        <f t="shared" si="26"/>
        <v>0</v>
      </c>
      <c r="I239" s="8">
        <f>IF(B239&lt;=0,0,B239*Loans!$O$2/12)</f>
        <v>0</v>
      </c>
      <c r="J239">
        <f>IF(B239&lt;=0,0,Assumptions!$B$5/12)</f>
        <v>0</v>
      </c>
      <c r="K239">
        <f>IF(B239&lt;=0,0,Assumptions!$B$6)</f>
        <v>0</v>
      </c>
      <c r="L239" s="8">
        <f t="shared" si="21"/>
        <v>0</v>
      </c>
      <c r="M239" s="12">
        <f>(1+Assumptions!$B$4)^(1/12)-1</f>
        <v>6.4340301100034303E-3</v>
      </c>
      <c r="N239" s="11">
        <f t="shared" si="27"/>
        <v>0</v>
      </c>
    </row>
    <row r="240" spans="1:14" x14ac:dyDescent="0.3">
      <c r="A240">
        <v>239</v>
      </c>
      <c r="B240" s="8">
        <f t="shared" si="22"/>
        <v>0</v>
      </c>
      <c r="C240" s="10">
        <f t="shared" si="23"/>
        <v>0</v>
      </c>
      <c r="D240">
        <f>IF(B240&lt;=0,0,B240*(Loans!$E$2/100)/12)</f>
        <v>0</v>
      </c>
      <c r="E240" s="10">
        <f t="shared" si="24"/>
        <v>0</v>
      </c>
      <c r="F240" s="10">
        <f t="shared" si="25"/>
        <v>0</v>
      </c>
      <c r="G240" s="10">
        <f>IF(F240&lt;=0,0,MIN(F240,F240*Assumptions!$E$2))</f>
        <v>0</v>
      </c>
      <c r="H240" s="10">
        <f t="shared" si="26"/>
        <v>0</v>
      </c>
      <c r="I240" s="8">
        <f>IF(B240&lt;=0,0,B240*Loans!$O$2/12)</f>
        <v>0</v>
      </c>
      <c r="J240">
        <f>IF(B240&lt;=0,0,Assumptions!$B$5/12)</f>
        <v>0</v>
      </c>
      <c r="K240">
        <f>IF(B240&lt;=0,0,Assumptions!$B$6)</f>
        <v>0</v>
      </c>
      <c r="L240" s="8">
        <f t="shared" si="21"/>
        <v>0</v>
      </c>
      <c r="M240" s="12">
        <f>(1+Assumptions!$B$4)^(1/12)-1</f>
        <v>6.4340301100034303E-3</v>
      </c>
      <c r="N240" s="11">
        <f t="shared" si="27"/>
        <v>0</v>
      </c>
    </row>
    <row r="241" spans="1:14" x14ac:dyDescent="0.3">
      <c r="A241">
        <v>240</v>
      </c>
      <c r="B241" s="8">
        <f t="shared" si="22"/>
        <v>0</v>
      </c>
      <c r="C241" s="10">
        <f t="shared" si="23"/>
        <v>0</v>
      </c>
      <c r="D241">
        <f>IF(B241&lt;=0,0,B241*(Loans!$E$2/100)/12)</f>
        <v>0</v>
      </c>
      <c r="E241" s="10">
        <f t="shared" si="24"/>
        <v>0</v>
      </c>
      <c r="F241" s="10">
        <f t="shared" si="25"/>
        <v>0</v>
      </c>
      <c r="G241" s="10">
        <f>IF(F241&lt;=0,0,MIN(F241,F241*Assumptions!$E$2))</f>
        <v>0</v>
      </c>
      <c r="H241" s="10">
        <f t="shared" si="26"/>
        <v>0</v>
      </c>
      <c r="I241" s="8">
        <f>IF(B241&lt;=0,0,B241*Loans!$O$2/12)</f>
        <v>0</v>
      </c>
      <c r="J241">
        <f>IF(B241&lt;=0,0,Assumptions!$B$5/12)</f>
        <v>0</v>
      </c>
      <c r="K241">
        <f>IF(B241&lt;=0,0,Assumptions!$B$6)</f>
        <v>0</v>
      </c>
      <c r="L241" s="8">
        <f t="shared" si="21"/>
        <v>0</v>
      </c>
      <c r="M241" s="12">
        <f>(1+Assumptions!$B$4)^(1/12)-1</f>
        <v>6.4340301100034303E-3</v>
      </c>
      <c r="N241" s="11">
        <f t="shared" si="27"/>
        <v>0</v>
      </c>
    </row>
    <row r="242" spans="1:14" x14ac:dyDescent="0.3">
      <c r="A242">
        <v>241</v>
      </c>
      <c r="B242" s="8">
        <f t="shared" si="22"/>
        <v>0</v>
      </c>
      <c r="C242" s="10">
        <f t="shared" si="23"/>
        <v>0</v>
      </c>
      <c r="D242">
        <f>IF(B242&lt;=0,0,B242*(Loans!$E$2/100)/12)</f>
        <v>0</v>
      </c>
      <c r="E242" s="10">
        <f t="shared" si="24"/>
        <v>0</v>
      </c>
      <c r="F242" s="10">
        <f t="shared" si="25"/>
        <v>0</v>
      </c>
      <c r="G242" s="10">
        <f>IF(F242&lt;=0,0,MIN(F242,F242*Assumptions!$E$2))</f>
        <v>0</v>
      </c>
      <c r="H242" s="10">
        <f t="shared" si="26"/>
        <v>0</v>
      </c>
      <c r="I242" s="8">
        <f>IF(B242&lt;=0,0,B242*Loans!$O$2/12)</f>
        <v>0</v>
      </c>
      <c r="J242">
        <f>IF(B242&lt;=0,0,Assumptions!$B$5/12)</f>
        <v>0</v>
      </c>
      <c r="K242">
        <f>IF(B242&lt;=0,0,Assumptions!$B$6)</f>
        <v>0</v>
      </c>
      <c r="L242" s="8">
        <f t="shared" si="21"/>
        <v>0</v>
      </c>
      <c r="M242" s="12">
        <f>(1+Assumptions!$B$4)^(1/12)-1</f>
        <v>6.4340301100034303E-3</v>
      </c>
      <c r="N242" s="11">
        <f t="shared" si="27"/>
        <v>0</v>
      </c>
    </row>
    <row r="243" spans="1:14" x14ac:dyDescent="0.3">
      <c r="A243">
        <v>242</v>
      </c>
      <c r="B243" s="8">
        <f t="shared" si="22"/>
        <v>0</v>
      </c>
      <c r="C243" s="10">
        <f t="shared" si="23"/>
        <v>0</v>
      </c>
      <c r="D243">
        <f>IF(B243&lt;=0,0,B243*(Loans!$E$2/100)/12)</f>
        <v>0</v>
      </c>
      <c r="E243" s="10">
        <f t="shared" si="24"/>
        <v>0</v>
      </c>
      <c r="F243" s="10">
        <f t="shared" si="25"/>
        <v>0</v>
      </c>
      <c r="G243" s="10">
        <f>IF(F243&lt;=0,0,MIN(F243,F243*Assumptions!$E$2))</f>
        <v>0</v>
      </c>
      <c r="H243" s="10">
        <f t="shared" si="26"/>
        <v>0</v>
      </c>
      <c r="I243" s="8">
        <f>IF(B243&lt;=0,0,B243*Loans!$O$2/12)</f>
        <v>0</v>
      </c>
      <c r="J243">
        <f>IF(B243&lt;=0,0,Assumptions!$B$5/12)</f>
        <v>0</v>
      </c>
      <c r="K243">
        <f>IF(B243&lt;=0,0,Assumptions!$B$6)</f>
        <v>0</v>
      </c>
      <c r="L243" s="8">
        <f t="shared" si="21"/>
        <v>0</v>
      </c>
      <c r="M243" s="12">
        <f>(1+Assumptions!$B$4)^(1/12)-1</f>
        <v>6.4340301100034303E-3</v>
      </c>
      <c r="N243" s="11">
        <f t="shared" si="27"/>
        <v>0</v>
      </c>
    </row>
    <row r="244" spans="1:14" x14ac:dyDescent="0.3">
      <c r="A244">
        <v>243</v>
      </c>
      <c r="B244" s="8">
        <f t="shared" si="22"/>
        <v>0</v>
      </c>
      <c r="C244" s="10">
        <f t="shared" si="23"/>
        <v>0</v>
      </c>
      <c r="D244">
        <f>IF(B244&lt;=0,0,B244*(Loans!$E$2/100)/12)</f>
        <v>0</v>
      </c>
      <c r="E244" s="10">
        <f t="shared" si="24"/>
        <v>0</v>
      </c>
      <c r="F244" s="10">
        <f t="shared" si="25"/>
        <v>0</v>
      </c>
      <c r="G244" s="10">
        <f>IF(F244&lt;=0,0,MIN(F244,F244*Assumptions!$E$2))</f>
        <v>0</v>
      </c>
      <c r="H244" s="10">
        <f t="shared" si="26"/>
        <v>0</v>
      </c>
      <c r="I244" s="8">
        <f>IF(B244&lt;=0,0,B244*Loans!$O$2/12)</f>
        <v>0</v>
      </c>
      <c r="J244">
        <f>IF(B244&lt;=0,0,Assumptions!$B$5/12)</f>
        <v>0</v>
      </c>
      <c r="K244">
        <f>IF(B244&lt;=0,0,Assumptions!$B$6)</f>
        <v>0</v>
      </c>
      <c r="L244" s="8">
        <f t="shared" si="21"/>
        <v>0</v>
      </c>
      <c r="M244" s="12">
        <f>(1+Assumptions!$B$4)^(1/12)-1</f>
        <v>6.4340301100034303E-3</v>
      </c>
      <c r="N244" s="11">
        <f t="shared" si="27"/>
        <v>0</v>
      </c>
    </row>
    <row r="245" spans="1:14" x14ac:dyDescent="0.3">
      <c r="A245">
        <v>244</v>
      </c>
      <c r="B245" s="8">
        <f t="shared" si="22"/>
        <v>0</v>
      </c>
      <c r="C245" s="10">
        <f t="shared" si="23"/>
        <v>0</v>
      </c>
      <c r="D245">
        <f>IF(B245&lt;=0,0,B245*(Loans!$E$2/100)/12)</f>
        <v>0</v>
      </c>
      <c r="E245" s="10">
        <f t="shared" si="24"/>
        <v>0</v>
      </c>
      <c r="F245" s="10">
        <f t="shared" si="25"/>
        <v>0</v>
      </c>
      <c r="G245" s="10">
        <f>IF(F245&lt;=0,0,MIN(F245,F245*Assumptions!$E$2))</f>
        <v>0</v>
      </c>
      <c r="H245" s="10">
        <f t="shared" si="26"/>
        <v>0</v>
      </c>
      <c r="I245" s="8">
        <f>IF(B245&lt;=0,0,B245*Loans!$O$2/12)</f>
        <v>0</v>
      </c>
      <c r="J245">
        <f>IF(B245&lt;=0,0,Assumptions!$B$5/12)</f>
        <v>0</v>
      </c>
      <c r="K245">
        <f>IF(B245&lt;=0,0,Assumptions!$B$6)</f>
        <v>0</v>
      </c>
      <c r="L245" s="8">
        <f t="shared" si="21"/>
        <v>0</v>
      </c>
      <c r="M245" s="12">
        <f>(1+Assumptions!$B$4)^(1/12)-1</f>
        <v>6.4340301100034303E-3</v>
      </c>
      <c r="N245" s="11">
        <f t="shared" si="27"/>
        <v>0</v>
      </c>
    </row>
    <row r="246" spans="1:14" x14ac:dyDescent="0.3">
      <c r="A246">
        <v>245</v>
      </c>
      <c r="B246" s="8">
        <f t="shared" si="22"/>
        <v>0</v>
      </c>
      <c r="C246" s="10">
        <f t="shared" si="23"/>
        <v>0</v>
      </c>
      <c r="D246">
        <f>IF(B246&lt;=0,0,B246*(Loans!$E$2/100)/12)</f>
        <v>0</v>
      </c>
      <c r="E246" s="10">
        <f t="shared" si="24"/>
        <v>0</v>
      </c>
      <c r="F246" s="10">
        <f t="shared" si="25"/>
        <v>0</v>
      </c>
      <c r="G246" s="10">
        <f>IF(F246&lt;=0,0,MIN(F246,F246*Assumptions!$E$2))</f>
        <v>0</v>
      </c>
      <c r="H246" s="10">
        <f t="shared" si="26"/>
        <v>0</v>
      </c>
      <c r="I246" s="8">
        <f>IF(B246&lt;=0,0,B246*Loans!$O$2/12)</f>
        <v>0</v>
      </c>
      <c r="J246">
        <f>IF(B246&lt;=0,0,Assumptions!$B$5/12)</f>
        <v>0</v>
      </c>
      <c r="K246">
        <f>IF(B246&lt;=0,0,Assumptions!$B$6)</f>
        <v>0</v>
      </c>
      <c r="L246" s="8">
        <f t="shared" si="21"/>
        <v>0</v>
      </c>
      <c r="M246" s="12">
        <f>(1+Assumptions!$B$4)^(1/12)-1</f>
        <v>6.4340301100034303E-3</v>
      </c>
      <c r="N246" s="11">
        <f t="shared" si="27"/>
        <v>0</v>
      </c>
    </row>
    <row r="247" spans="1:14" x14ac:dyDescent="0.3">
      <c r="A247">
        <v>246</v>
      </c>
      <c r="B247" s="8">
        <f t="shared" si="22"/>
        <v>0</v>
      </c>
      <c r="C247" s="10">
        <f t="shared" si="23"/>
        <v>0</v>
      </c>
      <c r="D247">
        <f>IF(B247&lt;=0,0,B247*(Loans!$E$2/100)/12)</f>
        <v>0</v>
      </c>
      <c r="E247" s="10">
        <f t="shared" si="24"/>
        <v>0</v>
      </c>
      <c r="F247" s="10">
        <f t="shared" si="25"/>
        <v>0</v>
      </c>
      <c r="G247" s="10">
        <f>IF(F247&lt;=0,0,MIN(F247,F247*Assumptions!$E$2))</f>
        <v>0</v>
      </c>
      <c r="H247" s="10">
        <f t="shared" si="26"/>
        <v>0</v>
      </c>
      <c r="I247" s="8">
        <f>IF(B247&lt;=0,0,B247*Loans!$O$2/12)</f>
        <v>0</v>
      </c>
      <c r="J247">
        <f>IF(B247&lt;=0,0,Assumptions!$B$5/12)</f>
        <v>0</v>
      </c>
      <c r="K247">
        <f>IF(B247&lt;=0,0,Assumptions!$B$6)</f>
        <v>0</v>
      </c>
      <c r="L247" s="8">
        <f t="shared" si="21"/>
        <v>0</v>
      </c>
      <c r="M247" s="12">
        <f>(1+Assumptions!$B$4)^(1/12)-1</f>
        <v>6.4340301100034303E-3</v>
      </c>
      <c r="N247" s="11">
        <f t="shared" si="27"/>
        <v>0</v>
      </c>
    </row>
    <row r="248" spans="1:14" x14ac:dyDescent="0.3">
      <c r="A248">
        <v>247</v>
      </c>
      <c r="B248" s="8">
        <f t="shared" si="22"/>
        <v>0</v>
      </c>
      <c r="C248" s="10">
        <f t="shared" si="23"/>
        <v>0</v>
      </c>
      <c r="D248">
        <f>IF(B248&lt;=0,0,B248*(Loans!$E$2/100)/12)</f>
        <v>0</v>
      </c>
      <c r="E248" s="10">
        <f t="shared" si="24"/>
        <v>0</v>
      </c>
      <c r="F248" s="10">
        <f t="shared" si="25"/>
        <v>0</v>
      </c>
      <c r="G248" s="10">
        <f>IF(F248&lt;=0,0,MIN(F248,F248*Assumptions!$E$2))</f>
        <v>0</v>
      </c>
      <c r="H248" s="10">
        <f t="shared" si="26"/>
        <v>0</v>
      </c>
      <c r="I248" s="8">
        <f>IF(B248&lt;=0,0,B248*Loans!$O$2/12)</f>
        <v>0</v>
      </c>
      <c r="J248">
        <f>IF(B248&lt;=0,0,Assumptions!$B$5/12)</f>
        <v>0</v>
      </c>
      <c r="K248">
        <f>IF(B248&lt;=0,0,Assumptions!$B$6)</f>
        <v>0</v>
      </c>
      <c r="L248" s="8">
        <f t="shared" si="21"/>
        <v>0</v>
      </c>
      <c r="M248" s="12">
        <f>(1+Assumptions!$B$4)^(1/12)-1</f>
        <v>6.4340301100034303E-3</v>
      </c>
      <c r="N248" s="11">
        <f t="shared" si="27"/>
        <v>0</v>
      </c>
    </row>
    <row r="249" spans="1:14" x14ac:dyDescent="0.3">
      <c r="A249">
        <v>248</v>
      </c>
      <c r="B249" s="8">
        <f t="shared" si="22"/>
        <v>0</v>
      </c>
      <c r="C249" s="10">
        <f t="shared" si="23"/>
        <v>0</v>
      </c>
      <c r="D249">
        <f>IF(B249&lt;=0,0,B249*(Loans!$E$2/100)/12)</f>
        <v>0</v>
      </c>
      <c r="E249" s="10">
        <f t="shared" si="24"/>
        <v>0</v>
      </c>
      <c r="F249" s="10">
        <f t="shared" si="25"/>
        <v>0</v>
      </c>
      <c r="G249" s="10">
        <f>IF(F249&lt;=0,0,MIN(F249,F249*Assumptions!$E$2))</f>
        <v>0</v>
      </c>
      <c r="H249" s="10">
        <f t="shared" si="26"/>
        <v>0</v>
      </c>
      <c r="I249" s="8">
        <f>IF(B249&lt;=0,0,B249*Loans!$O$2/12)</f>
        <v>0</v>
      </c>
      <c r="J249">
        <f>IF(B249&lt;=0,0,Assumptions!$B$5/12)</f>
        <v>0</v>
      </c>
      <c r="K249">
        <f>IF(B249&lt;=0,0,Assumptions!$B$6)</f>
        <v>0</v>
      </c>
      <c r="L249" s="8">
        <f t="shared" si="21"/>
        <v>0</v>
      </c>
      <c r="M249" s="12">
        <f>(1+Assumptions!$B$4)^(1/12)-1</f>
        <v>6.4340301100034303E-3</v>
      </c>
      <c r="N249" s="11">
        <f t="shared" si="27"/>
        <v>0</v>
      </c>
    </row>
    <row r="250" spans="1:14" x14ac:dyDescent="0.3">
      <c r="A250">
        <v>249</v>
      </c>
      <c r="B250" s="8">
        <f t="shared" si="22"/>
        <v>0</v>
      </c>
      <c r="C250" s="10">
        <f t="shared" si="23"/>
        <v>0</v>
      </c>
      <c r="D250">
        <f>IF(B250&lt;=0,0,B250*(Loans!$E$2/100)/12)</f>
        <v>0</v>
      </c>
      <c r="E250" s="10">
        <f t="shared" si="24"/>
        <v>0</v>
      </c>
      <c r="F250" s="10">
        <f t="shared" si="25"/>
        <v>0</v>
      </c>
      <c r="G250" s="10">
        <f>IF(F250&lt;=0,0,MIN(F250,F250*Assumptions!$E$2))</f>
        <v>0</v>
      </c>
      <c r="H250" s="10">
        <f t="shared" si="26"/>
        <v>0</v>
      </c>
      <c r="I250" s="8">
        <f>IF(B250&lt;=0,0,B250*Loans!$O$2/12)</f>
        <v>0</v>
      </c>
      <c r="J250">
        <f>IF(B250&lt;=0,0,Assumptions!$B$5/12)</f>
        <v>0</v>
      </c>
      <c r="K250">
        <f>IF(B250&lt;=0,0,Assumptions!$B$6)</f>
        <v>0</v>
      </c>
      <c r="L250" s="8">
        <f t="shared" si="21"/>
        <v>0</v>
      </c>
      <c r="M250" s="12">
        <f>(1+Assumptions!$B$4)^(1/12)-1</f>
        <v>6.4340301100034303E-3</v>
      </c>
      <c r="N250" s="11">
        <f t="shared" si="27"/>
        <v>0</v>
      </c>
    </row>
    <row r="251" spans="1:14" x14ac:dyDescent="0.3">
      <c r="A251">
        <v>250</v>
      </c>
      <c r="B251" s="8">
        <f t="shared" si="22"/>
        <v>0</v>
      </c>
      <c r="C251" s="10">
        <f t="shared" si="23"/>
        <v>0</v>
      </c>
      <c r="D251">
        <f>IF(B251&lt;=0,0,B251*(Loans!$E$2/100)/12)</f>
        <v>0</v>
      </c>
      <c r="E251" s="10">
        <f t="shared" si="24"/>
        <v>0</v>
      </c>
      <c r="F251" s="10">
        <f t="shared" si="25"/>
        <v>0</v>
      </c>
      <c r="G251" s="10">
        <f>IF(F251&lt;=0,0,MIN(F251,F251*Assumptions!$E$2))</f>
        <v>0</v>
      </c>
      <c r="H251" s="10">
        <f t="shared" si="26"/>
        <v>0</v>
      </c>
      <c r="I251" s="8">
        <f>IF(B251&lt;=0,0,B251*Loans!$O$2/12)</f>
        <v>0</v>
      </c>
      <c r="J251">
        <f>IF(B251&lt;=0,0,Assumptions!$B$5/12)</f>
        <v>0</v>
      </c>
      <c r="K251">
        <f>IF(B251&lt;=0,0,Assumptions!$B$6)</f>
        <v>0</v>
      </c>
      <c r="L251" s="8">
        <f t="shared" si="21"/>
        <v>0</v>
      </c>
      <c r="M251" s="12">
        <f>(1+Assumptions!$B$4)^(1/12)-1</f>
        <v>6.4340301100034303E-3</v>
      </c>
      <c r="N251" s="11">
        <f t="shared" si="27"/>
        <v>0</v>
      </c>
    </row>
    <row r="252" spans="1:14" x14ac:dyDescent="0.3">
      <c r="A252">
        <v>251</v>
      </c>
      <c r="B252" s="8">
        <f t="shared" si="22"/>
        <v>0</v>
      </c>
      <c r="C252" s="10">
        <f t="shared" si="23"/>
        <v>0</v>
      </c>
      <c r="D252">
        <f>IF(B252&lt;=0,0,B252*(Loans!$E$2/100)/12)</f>
        <v>0</v>
      </c>
      <c r="E252" s="10">
        <f t="shared" si="24"/>
        <v>0</v>
      </c>
      <c r="F252" s="10">
        <f t="shared" si="25"/>
        <v>0</v>
      </c>
      <c r="G252" s="10">
        <f>IF(F252&lt;=0,0,MIN(F252,F252*Assumptions!$E$2))</f>
        <v>0</v>
      </c>
      <c r="H252" s="10">
        <f t="shared" si="26"/>
        <v>0</v>
      </c>
      <c r="I252" s="8">
        <f>IF(B252&lt;=0,0,B252*Loans!$O$2/12)</f>
        <v>0</v>
      </c>
      <c r="J252">
        <f>IF(B252&lt;=0,0,Assumptions!$B$5/12)</f>
        <v>0</v>
      </c>
      <c r="K252">
        <f>IF(B252&lt;=0,0,Assumptions!$B$6)</f>
        <v>0</v>
      </c>
      <c r="L252" s="8">
        <f t="shared" si="21"/>
        <v>0</v>
      </c>
      <c r="M252" s="12">
        <f>(1+Assumptions!$B$4)^(1/12)-1</f>
        <v>6.4340301100034303E-3</v>
      </c>
      <c r="N252" s="11">
        <f t="shared" si="27"/>
        <v>0</v>
      </c>
    </row>
    <row r="253" spans="1:14" x14ac:dyDescent="0.3">
      <c r="A253">
        <v>252</v>
      </c>
      <c r="B253" s="8">
        <f t="shared" si="22"/>
        <v>0</v>
      </c>
      <c r="C253" s="10">
        <f t="shared" si="23"/>
        <v>0</v>
      </c>
      <c r="D253">
        <f>IF(B253&lt;=0,0,B253*(Loans!$E$2/100)/12)</f>
        <v>0</v>
      </c>
      <c r="E253" s="10">
        <f t="shared" si="24"/>
        <v>0</v>
      </c>
      <c r="F253" s="10">
        <f t="shared" si="25"/>
        <v>0</v>
      </c>
      <c r="G253" s="10">
        <f>IF(F253&lt;=0,0,MIN(F253,F253*Assumptions!$E$2))</f>
        <v>0</v>
      </c>
      <c r="H253" s="10">
        <f t="shared" si="26"/>
        <v>0</v>
      </c>
      <c r="I253" s="8">
        <f>IF(B253&lt;=0,0,B253*Loans!$O$2/12)</f>
        <v>0</v>
      </c>
      <c r="J253">
        <f>IF(B253&lt;=0,0,Assumptions!$B$5/12)</f>
        <v>0</v>
      </c>
      <c r="K253">
        <f>IF(B253&lt;=0,0,Assumptions!$B$6)</f>
        <v>0</v>
      </c>
      <c r="L253" s="8">
        <f t="shared" si="21"/>
        <v>0</v>
      </c>
      <c r="M253" s="12">
        <f>(1+Assumptions!$B$4)^(1/12)-1</f>
        <v>6.4340301100034303E-3</v>
      </c>
      <c r="N253" s="11">
        <f t="shared" si="27"/>
        <v>0</v>
      </c>
    </row>
    <row r="254" spans="1:14" x14ac:dyDescent="0.3">
      <c r="A254">
        <v>253</v>
      </c>
      <c r="B254" s="8">
        <f t="shared" si="22"/>
        <v>0</v>
      </c>
      <c r="C254" s="10">
        <f t="shared" si="23"/>
        <v>0</v>
      </c>
      <c r="D254">
        <f>IF(B254&lt;=0,0,B254*(Loans!$E$2/100)/12)</f>
        <v>0</v>
      </c>
      <c r="E254" s="10">
        <f t="shared" si="24"/>
        <v>0</v>
      </c>
      <c r="F254" s="10">
        <f t="shared" si="25"/>
        <v>0</v>
      </c>
      <c r="G254" s="10">
        <f>IF(F254&lt;=0,0,MIN(F254,F254*Assumptions!$E$2))</f>
        <v>0</v>
      </c>
      <c r="H254" s="10">
        <f t="shared" si="26"/>
        <v>0</v>
      </c>
      <c r="I254" s="8">
        <f>IF(B254&lt;=0,0,B254*Loans!$O$2/12)</f>
        <v>0</v>
      </c>
      <c r="J254">
        <f>IF(B254&lt;=0,0,Assumptions!$B$5/12)</f>
        <v>0</v>
      </c>
      <c r="K254">
        <f>IF(B254&lt;=0,0,Assumptions!$B$6)</f>
        <v>0</v>
      </c>
      <c r="L254" s="8">
        <f t="shared" si="21"/>
        <v>0</v>
      </c>
      <c r="M254" s="12">
        <f>(1+Assumptions!$B$4)^(1/12)-1</f>
        <v>6.4340301100034303E-3</v>
      </c>
      <c r="N254" s="11">
        <f t="shared" si="27"/>
        <v>0</v>
      </c>
    </row>
    <row r="255" spans="1:14" x14ac:dyDescent="0.3">
      <c r="A255">
        <v>254</v>
      </c>
      <c r="B255" s="8">
        <f t="shared" si="22"/>
        <v>0</v>
      </c>
      <c r="C255" s="10">
        <f t="shared" si="23"/>
        <v>0</v>
      </c>
      <c r="D255">
        <f>IF(B255&lt;=0,0,B255*(Loans!$E$2/100)/12)</f>
        <v>0</v>
      </c>
      <c r="E255" s="10">
        <f t="shared" si="24"/>
        <v>0</v>
      </c>
      <c r="F255" s="10">
        <f t="shared" si="25"/>
        <v>0</v>
      </c>
      <c r="G255" s="10">
        <f>IF(F255&lt;=0,0,MIN(F255,F255*Assumptions!$E$2))</f>
        <v>0</v>
      </c>
      <c r="H255" s="10">
        <f t="shared" si="26"/>
        <v>0</v>
      </c>
      <c r="I255" s="8">
        <f>IF(B255&lt;=0,0,B255*Loans!$O$2/12)</f>
        <v>0</v>
      </c>
      <c r="J255">
        <f>IF(B255&lt;=0,0,Assumptions!$B$5/12)</f>
        <v>0</v>
      </c>
      <c r="K255">
        <f>IF(B255&lt;=0,0,Assumptions!$B$6)</f>
        <v>0</v>
      </c>
      <c r="L255" s="8">
        <f t="shared" si="21"/>
        <v>0</v>
      </c>
      <c r="M255" s="12">
        <f>(1+Assumptions!$B$4)^(1/12)-1</f>
        <v>6.4340301100034303E-3</v>
      </c>
      <c r="N255" s="11">
        <f t="shared" si="27"/>
        <v>0</v>
      </c>
    </row>
    <row r="256" spans="1:14" x14ac:dyDescent="0.3">
      <c r="A256">
        <v>255</v>
      </c>
      <c r="B256" s="8">
        <f t="shared" si="22"/>
        <v>0</v>
      </c>
      <c r="C256" s="10">
        <f t="shared" si="23"/>
        <v>0</v>
      </c>
      <c r="D256">
        <f>IF(B256&lt;=0,0,B256*(Loans!$E$2/100)/12)</f>
        <v>0</v>
      </c>
      <c r="E256" s="10">
        <f t="shared" si="24"/>
        <v>0</v>
      </c>
      <c r="F256" s="10">
        <f t="shared" si="25"/>
        <v>0</v>
      </c>
      <c r="G256" s="10">
        <f>IF(F256&lt;=0,0,MIN(F256,F256*Assumptions!$E$2))</f>
        <v>0</v>
      </c>
      <c r="H256" s="10">
        <f t="shared" si="26"/>
        <v>0</v>
      </c>
      <c r="I256" s="8">
        <f>IF(B256&lt;=0,0,B256*Loans!$O$2/12)</f>
        <v>0</v>
      </c>
      <c r="J256">
        <f>IF(B256&lt;=0,0,Assumptions!$B$5/12)</f>
        <v>0</v>
      </c>
      <c r="K256">
        <f>IF(B256&lt;=0,0,Assumptions!$B$6)</f>
        <v>0</v>
      </c>
      <c r="L256" s="8">
        <f t="shared" si="21"/>
        <v>0</v>
      </c>
      <c r="M256" s="12">
        <f>(1+Assumptions!$B$4)^(1/12)-1</f>
        <v>6.4340301100034303E-3</v>
      </c>
      <c r="N256" s="11">
        <f t="shared" si="27"/>
        <v>0</v>
      </c>
    </row>
    <row r="257" spans="1:14" x14ac:dyDescent="0.3">
      <c r="A257">
        <v>256</v>
      </c>
      <c r="B257" s="8">
        <f t="shared" si="22"/>
        <v>0</v>
      </c>
      <c r="C257" s="10">
        <f t="shared" si="23"/>
        <v>0</v>
      </c>
      <c r="D257">
        <f>IF(B257&lt;=0,0,B257*(Loans!$E$2/100)/12)</f>
        <v>0</v>
      </c>
      <c r="E257" s="10">
        <f t="shared" si="24"/>
        <v>0</v>
      </c>
      <c r="F257" s="10">
        <f t="shared" si="25"/>
        <v>0</v>
      </c>
      <c r="G257" s="10">
        <f>IF(F257&lt;=0,0,MIN(F257,F257*Assumptions!$E$2))</f>
        <v>0</v>
      </c>
      <c r="H257" s="10">
        <f t="shared" si="26"/>
        <v>0</v>
      </c>
      <c r="I257" s="8">
        <f>IF(B257&lt;=0,0,B257*Loans!$O$2/12)</f>
        <v>0</v>
      </c>
      <c r="J257">
        <f>IF(B257&lt;=0,0,Assumptions!$B$5/12)</f>
        <v>0</v>
      </c>
      <c r="K257">
        <f>IF(B257&lt;=0,0,Assumptions!$B$6)</f>
        <v>0</v>
      </c>
      <c r="L257" s="8">
        <f t="shared" si="21"/>
        <v>0</v>
      </c>
      <c r="M257" s="12">
        <f>(1+Assumptions!$B$4)^(1/12)-1</f>
        <v>6.4340301100034303E-3</v>
      </c>
      <c r="N257" s="11">
        <f t="shared" si="27"/>
        <v>0</v>
      </c>
    </row>
    <row r="258" spans="1:14" x14ac:dyDescent="0.3">
      <c r="A258">
        <v>257</v>
      </c>
      <c r="B258" s="8">
        <f t="shared" si="22"/>
        <v>0</v>
      </c>
      <c r="C258" s="10">
        <f t="shared" si="23"/>
        <v>0</v>
      </c>
      <c r="D258">
        <f>IF(B258&lt;=0,0,B258*(Loans!$E$2/100)/12)</f>
        <v>0</v>
      </c>
      <c r="E258" s="10">
        <f t="shared" si="24"/>
        <v>0</v>
      </c>
      <c r="F258" s="10">
        <f t="shared" si="25"/>
        <v>0</v>
      </c>
      <c r="G258" s="10">
        <f>IF(F258&lt;=0,0,MIN(F258,F258*Assumptions!$E$2))</f>
        <v>0</v>
      </c>
      <c r="H258" s="10">
        <f t="shared" si="26"/>
        <v>0</v>
      </c>
      <c r="I258" s="8">
        <f>IF(B258&lt;=0,0,B258*Loans!$O$2/12)</f>
        <v>0</v>
      </c>
      <c r="J258">
        <f>IF(B258&lt;=0,0,Assumptions!$B$5/12)</f>
        <v>0</v>
      </c>
      <c r="K258">
        <f>IF(B258&lt;=0,0,Assumptions!$B$6)</f>
        <v>0</v>
      </c>
      <c r="L258" s="8">
        <f t="shared" si="21"/>
        <v>0</v>
      </c>
      <c r="M258" s="12">
        <f>(1+Assumptions!$B$4)^(1/12)-1</f>
        <v>6.4340301100034303E-3</v>
      </c>
      <c r="N258" s="11">
        <f t="shared" si="27"/>
        <v>0</v>
      </c>
    </row>
    <row r="259" spans="1:14" x14ac:dyDescent="0.3">
      <c r="A259">
        <v>258</v>
      </c>
      <c r="B259" s="8">
        <f t="shared" si="22"/>
        <v>0</v>
      </c>
      <c r="C259" s="10">
        <f t="shared" si="23"/>
        <v>0</v>
      </c>
      <c r="D259">
        <f>IF(B259&lt;=0,0,B259*(Loans!$E$2/100)/12)</f>
        <v>0</v>
      </c>
      <c r="E259" s="10">
        <f t="shared" si="24"/>
        <v>0</v>
      </c>
      <c r="F259" s="10">
        <f t="shared" si="25"/>
        <v>0</v>
      </c>
      <c r="G259" s="10">
        <f>IF(F259&lt;=0,0,MIN(F259,F259*Assumptions!$E$2))</f>
        <v>0</v>
      </c>
      <c r="H259" s="10">
        <f t="shared" si="26"/>
        <v>0</v>
      </c>
      <c r="I259" s="8">
        <f>IF(B259&lt;=0,0,B259*Loans!$O$2/12)</f>
        <v>0</v>
      </c>
      <c r="J259">
        <f>IF(B259&lt;=0,0,Assumptions!$B$5/12)</f>
        <v>0</v>
      </c>
      <c r="K259">
        <f>IF(B259&lt;=0,0,Assumptions!$B$6)</f>
        <v>0</v>
      </c>
      <c r="L259" s="8">
        <f t="shared" ref="L259:L322" si="28">I259+K259-J259</f>
        <v>0</v>
      </c>
      <c r="M259" s="12">
        <f>(1+Assumptions!$B$4)^(1/12)-1</f>
        <v>6.4340301100034303E-3</v>
      </c>
      <c r="N259" s="11">
        <f t="shared" si="27"/>
        <v>0</v>
      </c>
    </row>
    <row r="260" spans="1:14" x14ac:dyDescent="0.3">
      <c r="A260">
        <v>259</v>
      </c>
      <c r="B260" s="8">
        <f t="shared" ref="B260:B323" si="29">H259</f>
        <v>0</v>
      </c>
      <c r="C260" s="10">
        <f t="shared" ref="C260:C323" si="30">IF(B260&lt;=0,0,MIN($C$2,B260+D260))</f>
        <v>0</v>
      </c>
      <c r="D260">
        <f>IF(B260&lt;=0,0,B260*(Loans!$E$2/100)/12)</f>
        <v>0</v>
      </c>
      <c r="E260" s="10">
        <f t="shared" ref="E260:E323" si="31">IF(B260&lt;=0,0,MIN(C260-D260,B260))</f>
        <v>0</v>
      </c>
      <c r="F260" s="10">
        <f t="shared" ref="F260:F323" si="32">MAX(0,B260-E260)</f>
        <v>0</v>
      </c>
      <c r="G260" s="10">
        <f>IF(F260&lt;=0,0,MIN(F260,F260*Assumptions!$E$2))</f>
        <v>0</v>
      </c>
      <c r="H260" s="10">
        <f t="shared" ref="H260:H323" si="33">MAX(0,F260-G260)</f>
        <v>0</v>
      </c>
      <c r="I260" s="8">
        <f>IF(B260&lt;=0,0,B260*Loans!$O$2/12)</f>
        <v>0</v>
      </c>
      <c r="J260">
        <f>IF(B260&lt;=0,0,Assumptions!$B$5/12)</f>
        <v>0</v>
      </c>
      <c r="K260">
        <f>IF(B260&lt;=0,0,Assumptions!$B$6)</f>
        <v>0</v>
      </c>
      <c r="L260" s="8">
        <f t="shared" si="28"/>
        <v>0</v>
      </c>
      <c r="M260" s="12">
        <f>(1+Assumptions!$B$4)^(1/12)-1</f>
        <v>6.4340301100034303E-3</v>
      </c>
      <c r="N260" s="11">
        <f t="shared" ref="N260:N323" si="34">IF(L260=0,0,L260/(1+M260)^A260)</f>
        <v>0</v>
      </c>
    </row>
    <row r="261" spans="1:14" x14ac:dyDescent="0.3">
      <c r="A261">
        <v>260</v>
      </c>
      <c r="B261" s="8">
        <f t="shared" si="29"/>
        <v>0</v>
      </c>
      <c r="C261" s="10">
        <f t="shared" si="30"/>
        <v>0</v>
      </c>
      <c r="D261">
        <f>IF(B261&lt;=0,0,B261*(Loans!$E$2/100)/12)</f>
        <v>0</v>
      </c>
      <c r="E261" s="10">
        <f t="shared" si="31"/>
        <v>0</v>
      </c>
      <c r="F261" s="10">
        <f t="shared" si="32"/>
        <v>0</v>
      </c>
      <c r="G261" s="10">
        <f>IF(F261&lt;=0,0,MIN(F261,F261*Assumptions!$E$2))</f>
        <v>0</v>
      </c>
      <c r="H261" s="10">
        <f t="shared" si="33"/>
        <v>0</v>
      </c>
      <c r="I261" s="8">
        <f>IF(B261&lt;=0,0,B261*Loans!$O$2/12)</f>
        <v>0</v>
      </c>
      <c r="J261">
        <f>IF(B261&lt;=0,0,Assumptions!$B$5/12)</f>
        <v>0</v>
      </c>
      <c r="K261">
        <f>IF(B261&lt;=0,0,Assumptions!$B$6)</f>
        <v>0</v>
      </c>
      <c r="L261" s="8">
        <f t="shared" si="28"/>
        <v>0</v>
      </c>
      <c r="M261" s="12">
        <f>(1+Assumptions!$B$4)^(1/12)-1</f>
        <v>6.4340301100034303E-3</v>
      </c>
      <c r="N261" s="11">
        <f t="shared" si="34"/>
        <v>0</v>
      </c>
    </row>
    <row r="262" spans="1:14" x14ac:dyDescent="0.3">
      <c r="A262">
        <v>261</v>
      </c>
      <c r="B262" s="8">
        <f t="shared" si="29"/>
        <v>0</v>
      </c>
      <c r="C262" s="10">
        <f t="shared" si="30"/>
        <v>0</v>
      </c>
      <c r="D262">
        <f>IF(B262&lt;=0,0,B262*(Loans!$E$2/100)/12)</f>
        <v>0</v>
      </c>
      <c r="E262" s="10">
        <f t="shared" si="31"/>
        <v>0</v>
      </c>
      <c r="F262" s="10">
        <f t="shared" si="32"/>
        <v>0</v>
      </c>
      <c r="G262" s="10">
        <f>IF(F262&lt;=0,0,MIN(F262,F262*Assumptions!$E$2))</f>
        <v>0</v>
      </c>
      <c r="H262" s="10">
        <f t="shared" si="33"/>
        <v>0</v>
      </c>
      <c r="I262" s="8">
        <f>IF(B262&lt;=0,0,B262*Loans!$O$2/12)</f>
        <v>0</v>
      </c>
      <c r="J262">
        <f>IF(B262&lt;=0,0,Assumptions!$B$5/12)</f>
        <v>0</v>
      </c>
      <c r="K262">
        <f>IF(B262&lt;=0,0,Assumptions!$B$6)</f>
        <v>0</v>
      </c>
      <c r="L262" s="8">
        <f t="shared" si="28"/>
        <v>0</v>
      </c>
      <c r="M262" s="12">
        <f>(1+Assumptions!$B$4)^(1/12)-1</f>
        <v>6.4340301100034303E-3</v>
      </c>
      <c r="N262" s="11">
        <f t="shared" si="34"/>
        <v>0</v>
      </c>
    </row>
    <row r="263" spans="1:14" x14ac:dyDescent="0.3">
      <c r="A263">
        <v>262</v>
      </c>
      <c r="B263" s="8">
        <f t="shared" si="29"/>
        <v>0</v>
      </c>
      <c r="C263" s="10">
        <f t="shared" si="30"/>
        <v>0</v>
      </c>
      <c r="D263">
        <f>IF(B263&lt;=0,0,B263*(Loans!$E$2/100)/12)</f>
        <v>0</v>
      </c>
      <c r="E263" s="10">
        <f t="shared" si="31"/>
        <v>0</v>
      </c>
      <c r="F263" s="10">
        <f t="shared" si="32"/>
        <v>0</v>
      </c>
      <c r="G263" s="10">
        <f>IF(F263&lt;=0,0,MIN(F263,F263*Assumptions!$E$2))</f>
        <v>0</v>
      </c>
      <c r="H263" s="10">
        <f t="shared" si="33"/>
        <v>0</v>
      </c>
      <c r="I263" s="8">
        <f>IF(B263&lt;=0,0,B263*Loans!$O$2/12)</f>
        <v>0</v>
      </c>
      <c r="J263">
        <f>IF(B263&lt;=0,0,Assumptions!$B$5/12)</f>
        <v>0</v>
      </c>
      <c r="K263">
        <f>IF(B263&lt;=0,0,Assumptions!$B$6)</f>
        <v>0</v>
      </c>
      <c r="L263" s="8">
        <f t="shared" si="28"/>
        <v>0</v>
      </c>
      <c r="M263" s="12">
        <f>(1+Assumptions!$B$4)^(1/12)-1</f>
        <v>6.4340301100034303E-3</v>
      </c>
      <c r="N263" s="11">
        <f t="shared" si="34"/>
        <v>0</v>
      </c>
    </row>
    <row r="264" spans="1:14" x14ac:dyDescent="0.3">
      <c r="A264">
        <v>263</v>
      </c>
      <c r="B264" s="8">
        <f t="shared" si="29"/>
        <v>0</v>
      </c>
      <c r="C264" s="10">
        <f t="shared" si="30"/>
        <v>0</v>
      </c>
      <c r="D264">
        <f>IF(B264&lt;=0,0,B264*(Loans!$E$2/100)/12)</f>
        <v>0</v>
      </c>
      <c r="E264" s="10">
        <f t="shared" si="31"/>
        <v>0</v>
      </c>
      <c r="F264" s="10">
        <f t="shared" si="32"/>
        <v>0</v>
      </c>
      <c r="G264" s="10">
        <f>IF(F264&lt;=0,0,MIN(F264,F264*Assumptions!$E$2))</f>
        <v>0</v>
      </c>
      <c r="H264" s="10">
        <f t="shared" si="33"/>
        <v>0</v>
      </c>
      <c r="I264" s="8">
        <f>IF(B264&lt;=0,0,B264*Loans!$O$2/12)</f>
        <v>0</v>
      </c>
      <c r="J264">
        <f>IF(B264&lt;=0,0,Assumptions!$B$5/12)</f>
        <v>0</v>
      </c>
      <c r="K264">
        <f>IF(B264&lt;=0,0,Assumptions!$B$6)</f>
        <v>0</v>
      </c>
      <c r="L264" s="8">
        <f t="shared" si="28"/>
        <v>0</v>
      </c>
      <c r="M264" s="12">
        <f>(1+Assumptions!$B$4)^(1/12)-1</f>
        <v>6.4340301100034303E-3</v>
      </c>
      <c r="N264" s="11">
        <f t="shared" si="34"/>
        <v>0</v>
      </c>
    </row>
    <row r="265" spans="1:14" x14ac:dyDescent="0.3">
      <c r="A265">
        <v>264</v>
      </c>
      <c r="B265" s="8">
        <f t="shared" si="29"/>
        <v>0</v>
      </c>
      <c r="C265" s="10">
        <f t="shared" si="30"/>
        <v>0</v>
      </c>
      <c r="D265">
        <f>IF(B265&lt;=0,0,B265*(Loans!$E$2/100)/12)</f>
        <v>0</v>
      </c>
      <c r="E265" s="10">
        <f t="shared" si="31"/>
        <v>0</v>
      </c>
      <c r="F265" s="10">
        <f t="shared" si="32"/>
        <v>0</v>
      </c>
      <c r="G265" s="10">
        <f>IF(F265&lt;=0,0,MIN(F265,F265*Assumptions!$E$2))</f>
        <v>0</v>
      </c>
      <c r="H265" s="10">
        <f t="shared" si="33"/>
        <v>0</v>
      </c>
      <c r="I265" s="8">
        <f>IF(B265&lt;=0,0,B265*Loans!$O$2/12)</f>
        <v>0</v>
      </c>
      <c r="J265">
        <f>IF(B265&lt;=0,0,Assumptions!$B$5/12)</f>
        <v>0</v>
      </c>
      <c r="K265">
        <f>IF(B265&lt;=0,0,Assumptions!$B$6)</f>
        <v>0</v>
      </c>
      <c r="L265" s="8">
        <f t="shared" si="28"/>
        <v>0</v>
      </c>
      <c r="M265" s="12">
        <f>(1+Assumptions!$B$4)^(1/12)-1</f>
        <v>6.4340301100034303E-3</v>
      </c>
      <c r="N265" s="11">
        <f t="shared" si="34"/>
        <v>0</v>
      </c>
    </row>
    <row r="266" spans="1:14" x14ac:dyDescent="0.3">
      <c r="A266">
        <v>265</v>
      </c>
      <c r="B266" s="8">
        <f t="shared" si="29"/>
        <v>0</v>
      </c>
      <c r="C266" s="10">
        <f t="shared" si="30"/>
        <v>0</v>
      </c>
      <c r="D266">
        <f>IF(B266&lt;=0,0,B266*(Loans!$E$2/100)/12)</f>
        <v>0</v>
      </c>
      <c r="E266" s="10">
        <f t="shared" si="31"/>
        <v>0</v>
      </c>
      <c r="F266" s="10">
        <f t="shared" si="32"/>
        <v>0</v>
      </c>
      <c r="G266" s="10">
        <f>IF(F266&lt;=0,0,MIN(F266,F266*Assumptions!$E$2))</f>
        <v>0</v>
      </c>
      <c r="H266" s="10">
        <f t="shared" si="33"/>
        <v>0</v>
      </c>
      <c r="I266" s="8">
        <f>IF(B266&lt;=0,0,B266*Loans!$O$2/12)</f>
        <v>0</v>
      </c>
      <c r="J266">
        <f>IF(B266&lt;=0,0,Assumptions!$B$5/12)</f>
        <v>0</v>
      </c>
      <c r="K266">
        <f>IF(B266&lt;=0,0,Assumptions!$B$6)</f>
        <v>0</v>
      </c>
      <c r="L266" s="8">
        <f t="shared" si="28"/>
        <v>0</v>
      </c>
      <c r="M266" s="12">
        <f>(1+Assumptions!$B$4)^(1/12)-1</f>
        <v>6.4340301100034303E-3</v>
      </c>
      <c r="N266" s="11">
        <f t="shared" si="34"/>
        <v>0</v>
      </c>
    </row>
    <row r="267" spans="1:14" x14ac:dyDescent="0.3">
      <c r="A267">
        <v>266</v>
      </c>
      <c r="B267" s="8">
        <f t="shared" si="29"/>
        <v>0</v>
      </c>
      <c r="C267" s="10">
        <f t="shared" si="30"/>
        <v>0</v>
      </c>
      <c r="D267">
        <f>IF(B267&lt;=0,0,B267*(Loans!$E$2/100)/12)</f>
        <v>0</v>
      </c>
      <c r="E267" s="10">
        <f t="shared" si="31"/>
        <v>0</v>
      </c>
      <c r="F267" s="10">
        <f t="shared" si="32"/>
        <v>0</v>
      </c>
      <c r="G267" s="10">
        <f>IF(F267&lt;=0,0,MIN(F267,F267*Assumptions!$E$2))</f>
        <v>0</v>
      </c>
      <c r="H267" s="10">
        <f t="shared" si="33"/>
        <v>0</v>
      </c>
      <c r="I267" s="8">
        <f>IF(B267&lt;=0,0,B267*Loans!$O$2/12)</f>
        <v>0</v>
      </c>
      <c r="J267">
        <f>IF(B267&lt;=0,0,Assumptions!$B$5/12)</f>
        <v>0</v>
      </c>
      <c r="K267">
        <f>IF(B267&lt;=0,0,Assumptions!$B$6)</f>
        <v>0</v>
      </c>
      <c r="L267" s="8">
        <f t="shared" si="28"/>
        <v>0</v>
      </c>
      <c r="M267" s="12">
        <f>(1+Assumptions!$B$4)^(1/12)-1</f>
        <v>6.4340301100034303E-3</v>
      </c>
      <c r="N267" s="11">
        <f t="shared" si="34"/>
        <v>0</v>
      </c>
    </row>
    <row r="268" spans="1:14" x14ac:dyDescent="0.3">
      <c r="A268">
        <v>267</v>
      </c>
      <c r="B268" s="8">
        <f t="shared" si="29"/>
        <v>0</v>
      </c>
      <c r="C268" s="10">
        <f t="shared" si="30"/>
        <v>0</v>
      </c>
      <c r="D268">
        <f>IF(B268&lt;=0,0,B268*(Loans!$E$2/100)/12)</f>
        <v>0</v>
      </c>
      <c r="E268" s="10">
        <f t="shared" si="31"/>
        <v>0</v>
      </c>
      <c r="F268" s="10">
        <f t="shared" si="32"/>
        <v>0</v>
      </c>
      <c r="G268" s="10">
        <f>IF(F268&lt;=0,0,MIN(F268,F268*Assumptions!$E$2))</f>
        <v>0</v>
      </c>
      <c r="H268" s="10">
        <f t="shared" si="33"/>
        <v>0</v>
      </c>
      <c r="I268" s="8">
        <f>IF(B268&lt;=0,0,B268*Loans!$O$2/12)</f>
        <v>0</v>
      </c>
      <c r="J268">
        <f>IF(B268&lt;=0,0,Assumptions!$B$5/12)</f>
        <v>0</v>
      </c>
      <c r="K268">
        <f>IF(B268&lt;=0,0,Assumptions!$B$6)</f>
        <v>0</v>
      </c>
      <c r="L268" s="8">
        <f t="shared" si="28"/>
        <v>0</v>
      </c>
      <c r="M268" s="12">
        <f>(1+Assumptions!$B$4)^(1/12)-1</f>
        <v>6.4340301100034303E-3</v>
      </c>
      <c r="N268" s="11">
        <f t="shared" si="34"/>
        <v>0</v>
      </c>
    </row>
    <row r="269" spans="1:14" x14ac:dyDescent="0.3">
      <c r="A269">
        <v>268</v>
      </c>
      <c r="B269" s="8">
        <f t="shared" si="29"/>
        <v>0</v>
      </c>
      <c r="C269" s="10">
        <f t="shared" si="30"/>
        <v>0</v>
      </c>
      <c r="D269">
        <f>IF(B269&lt;=0,0,B269*(Loans!$E$2/100)/12)</f>
        <v>0</v>
      </c>
      <c r="E269" s="10">
        <f t="shared" si="31"/>
        <v>0</v>
      </c>
      <c r="F269" s="10">
        <f t="shared" si="32"/>
        <v>0</v>
      </c>
      <c r="G269" s="10">
        <f>IF(F269&lt;=0,0,MIN(F269,F269*Assumptions!$E$2))</f>
        <v>0</v>
      </c>
      <c r="H269" s="10">
        <f t="shared" si="33"/>
        <v>0</v>
      </c>
      <c r="I269" s="8">
        <f>IF(B269&lt;=0,0,B269*Loans!$O$2/12)</f>
        <v>0</v>
      </c>
      <c r="J269">
        <f>IF(B269&lt;=0,0,Assumptions!$B$5/12)</f>
        <v>0</v>
      </c>
      <c r="K269">
        <f>IF(B269&lt;=0,0,Assumptions!$B$6)</f>
        <v>0</v>
      </c>
      <c r="L269" s="8">
        <f t="shared" si="28"/>
        <v>0</v>
      </c>
      <c r="M269" s="12">
        <f>(1+Assumptions!$B$4)^(1/12)-1</f>
        <v>6.4340301100034303E-3</v>
      </c>
      <c r="N269" s="11">
        <f t="shared" si="34"/>
        <v>0</v>
      </c>
    </row>
    <row r="270" spans="1:14" x14ac:dyDescent="0.3">
      <c r="A270">
        <v>269</v>
      </c>
      <c r="B270" s="8">
        <f t="shared" si="29"/>
        <v>0</v>
      </c>
      <c r="C270" s="10">
        <f t="shared" si="30"/>
        <v>0</v>
      </c>
      <c r="D270">
        <f>IF(B270&lt;=0,0,B270*(Loans!$E$2/100)/12)</f>
        <v>0</v>
      </c>
      <c r="E270" s="10">
        <f t="shared" si="31"/>
        <v>0</v>
      </c>
      <c r="F270" s="10">
        <f t="shared" si="32"/>
        <v>0</v>
      </c>
      <c r="G270" s="10">
        <f>IF(F270&lt;=0,0,MIN(F270,F270*Assumptions!$E$2))</f>
        <v>0</v>
      </c>
      <c r="H270" s="10">
        <f t="shared" si="33"/>
        <v>0</v>
      </c>
      <c r="I270" s="8">
        <f>IF(B270&lt;=0,0,B270*Loans!$O$2/12)</f>
        <v>0</v>
      </c>
      <c r="J270">
        <f>IF(B270&lt;=0,0,Assumptions!$B$5/12)</f>
        <v>0</v>
      </c>
      <c r="K270">
        <f>IF(B270&lt;=0,0,Assumptions!$B$6)</f>
        <v>0</v>
      </c>
      <c r="L270" s="8">
        <f t="shared" si="28"/>
        <v>0</v>
      </c>
      <c r="M270" s="12">
        <f>(1+Assumptions!$B$4)^(1/12)-1</f>
        <v>6.4340301100034303E-3</v>
      </c>
      <c r="N270" s="11">
        <f t="shared" si="34"/>
        <v>0</v>
      </c>
    </row>
    <row r="271" spans="1:14" x14ac:dyDescent="0.3">
      <c r="A271">
        <v>270</v>
      </c>
      <c r="B271" s="8">
        <f t="shared" si="29"/>
        <v>0</v>
      </c>
      <c r="C271" s="10">
        <f t="shared" si="30"/>
        <v>0</v>
      </c>
      <c r="D271">
        <f>IF(B271&lt;=0,0,B271*(Loans!$E$2/100)/12)</f>
        <v>0</v>
      </c>
      <c r="E271" s="10">
        <f t="shared" si="31"/>
        <v>0</v>
      </c>
      <c r="F271" s="10">
        <f t="shared" si="32"/>
        <v>0</v>
      </c>
      <c r="G271" s="10">
        <f>IF(F271&lt;=0,0,MIN(F271,F271*Assumptions!$E$2))</f>
        <v>0</v>
      </c>
      <c r="H271" s="10">
        <f t="shared" si="33"/>
        <v>0</v>
      </c>
      <c r="I271" s="8">
        <f>IF(B271&lt;=0,0,B271*Loans!$O$2/12)</f>
        <v>0</v>
      </c>
      <c r="J271">
        <f>IF(B271&lt;=0,0,Assumptions!$B$5/12)</f>
        <v>0</v>
      </c>
      <c r="K271">
        <f>IF(B271&lt;=0,0,Assumptions!$B$6)</f>
        <v>0</v>
      </c>
      <c r="L271" s="8">
        <f t="shared" si="28"/>
        <v>0</v>
      </c>
      <c r="M271" s="12">
        <f>(1+Assumptions!$B$4)^(1/12)-1</f>
        <v>6.4340301100034303E-3</v>
      </c>
      <c r="N271" s="11">
        <f t="shared" si="34"/>
        <v>0</v>
      </c>
    </row>
    <row r="272" spans="1:14" x14ac:dyDescent="0.3">
      <c r="A272">
        <v>271</v>
      </c>
      <c r="B272" s="8">
        <f t="shared" si="29"/>
        <v>0</v>
      </c>
      <c r="C272" s="10">
        <f t="shared" si="30"/>
        <v>0</v>
      </c>
      <c r="D272">
        <f>IF(B272&lt;=0,0,B272*(Loans!$E$2/100)/12)</f>
        <v>0</v>
      </c>
      <c r="E272" s="10">
        <f t="shared" si="31"/>
        <v>0</v>
      </c>
      <c r="F272" s="10">
        <f t="shared" si="32"/>
        <v>0</v>
      </c>
      <c r="G272" s="10">
        <f>IF(F272&lt;=0,0,MIN(F272,F272*Assumptions!$E$2))</f>
        <v>0</v>
      </c>
      <c r="H272" s="10">
        <f t="shared" si="33"/>
        <v>0</v>
      </c>
      <c r="I272" s="8">
        <f>IF(B272&lt;=0,0,B272*Loans!$O$2/12)</f>
        <v>0</v>
      </c>
      <c r="J272">
        <f>IF(B272&lt;=0,0,Assumptions!$B$5/12)</f>
        <v>0</v>
      </c>
      <c r="K272">
        <f>IF(B272&lt;=0,0,Assumptions!$B$6)</f>
        <v>0</v>
      </c>
      <c r="L272" s="8">
        <f t="shared" si="28"/>
        <v>0</v>
      </c>
      <c r="M272" s="12">
        <f>(1+Assumptions!$B$4)^(1/12)-1</f>
        <v>6.4340301100034303E-3</v>
      </c>
      <c r="N272" s="11">
        <f t="shared" si="34"/>
        <v>0</v>
      </c>
    </row>
    <row r="273" spans="1:14" x14ac:dyDescent="0.3">
      <c r="A273">
        <v>272</v>
      </c>
      <c r="B273" s="8">
        <f t="shared" si="29"/>
        <v>0</v>
      </c>
      <c r="C273" s="10">
        <f t="shared" si="30"/>
        <v>0</v>
      </c>
      <c r="D273">
        <f>IF(B273&lt;=0,0,B273*(Loans!$E$2/100)/12)</f>
        <v>0</v>
      </c>
      <c r="E273" s="10">
        <f t="shared" si="31"/>
        <v>0</v>
      </c>
      <c r="F273" s="10">
        <f t="shared" si="32"/>
        <v>0</v>
      </c>
      <c r="G273" s="10">
        <f>IF(F273&lt;=0,0,MIN(F273,F273*Assumptions!$E$2))</f>
        <v>0</v>
      </c>
      <c r="H273" s="10">
        <f t="shared" si="33"/>
        <v>0</v>
      </c>
      <c r="I273" s="8">
        <f>IF(B273&lt;=0,0,B273*Loans!$O$2/12)</f>
        <v>0</v>
      </c>
      <c r="J273">
        <f>IF(B273&lt;=0,0,Assumptions!$B$5/12)</f>
        <v>0</v>
      </c>
      <c r="K273">
        <f>IF(B273&lt;=0,0,Assumptions!$B$6)</f>
        <v>0</v>
      </c>
      <c r="L273" s="8">
        <f t="shared" si="28"/>
        <v>0</v>
      </c>
      <c r="M273" s="12">
        <f>(1+Assumptions!$B$4)^(1/12)-1</f>
        <v>6.4340301100034303E-3</v>
      </c>
      <c r="N273" s="11">
        <f t="shared" si="34"/>
        <v>0</v>
      </c>
    </row>
    <row r="274" spans="1:14" x14ac:dyDescent="0.3">
      <c r="A274">
        <v>273</v>
      </c>
      <c r="B274" s="8">
        <f t="shared" si="29"/>
        <v>0</v>
      </c>
      <c r="C274" s="10">
        <f t="shared" si="30"/>
        <v>0</v>
      </c>
      <c r="D274">
        <f>IF(B274&lt;=0,0,B274*(Loans!$E$2/100)/12)</f>
        <v>0</v>
      </c>
      <c r="E274" s="10">
        <f t="shared" si="31"/>
        <v>0</v>
      </c>
      <c r="F274" s="10">
        <f t="shared" si="32"/>
        <v>0</v>
      </c>
      <c r="G274" s="10">
        <f>IF(F274&lt;=0,0,MIN(F274,F274*Assumptions!$E$2))</f>
        <v>0</v>
      </c>
      <c r="H274" s="10">
        <f t="shared" si="33"/>
        <v>0</v>
      </c>
      <c r="I274" s="8">
        <f>IF(B274&lt;=0,0,B274*Loans!$O$2/12)</f>
        <v>0</v>
      </c>
      <c r="J274">
        <f>IF(B274&lt;=0,0,Assumptions!$B$5/12)</f>
        <v>0</v>
      </c>
      <c r="K274">
        <f>IF(B274&lt;=0,0,Assumptions!$B$6)</f>
        <v>0</v>
      </c>
      <c r="L274" s="8">
        <f t="shared" si="28"/>
        <v>0</v>
      </c>
      <c r="M274" s="12">
        <f>(1+Assumptions!$B$4)^(1/12)-1</f>
        <v>6.4340301100034303E-3</v>
      </c>
      <c r="N274" s="11">
        <f t="shared" si="34"/>
        <v>0</v>
      </c>
    </row>
    <row r="275" spans="1:14" x14ac:dyDescent="0.3">
      <c r="A275">
        <v>274</v>
      </c>
      <c r="B275" s="8">
        <f t="shared" si="29"/>
        <v>0</v>
      </c>
      <c r="C275" s="10">
        <f t="shared" si="30"/>
        <v>0</v>
      </c>
      <c r="D275">
        <f>IF(B275&lt;=0,0,B275*(Loans!$E$2/100)/12)</f>
        <v>0</v>
      </c>
      <c r="E275" s="10">
        <f t="shared" si="31"/>
        <v>0</v>
      </c>
      <c r="F275" s="10">
        <f t="shared" si="32"/>
        <v>0</v>
      </c>
      <c r="G275" s="10">
        <f>IF(F275&lt;=0,0,MIN(F275,F275*Assumptions!$E$2))</f>
        <v>0</v>
      </c>
      <c r="H275" s="10">
        <f t="shared" si="33"/>
        <v>0</v>
      </c>
      <c r="I275" s="8">
        <f>IF(B275&lt;=0,0,B275*Loans!$O$2/12)</f>
        <v>0</v>
      </c>
      <c r="J275">
        <f>IF(B275&lt;=0,0,Assumptions!$B$5/12)</f>
        <v>0</v>
      </c>
      <c r="K275">
        <f>IF(B275&lt;=0,0,Assumptions!$B$6)</f>
        <v>0</v>
      </c>
      <c r="L275" s="8">
        <f t="shared" si="28"/>
        <v>0</v>
      </c>
      <c r="M275" s="12">
        <f>(1+Assumptions!$B$4)^(1/12)-1</f>
        <v>6.4340301100034303E-3</v>
      </c>
      <c r="N275" s="11">
        <f t="shared" si="34"/>
        <v>0</v>
      </c>
    </row>
    <row r="276" spans="1:14" x14ac:dyDescent="0.3">
      <c r="A276">
        <v>275</v>
      </c>
      <c r="B276" s="8">
        <f t="shared" si="29"/>
        <v>0</v>
      </c>
      <c r="C276" s="10">
        <f t="shared" si="30"/>
        <v>0</v>
      </c>
      <c r="D276">
        <f>IF(B276&lt;=0,0,B276*(Loans!$E$2/100)/12)</f>
        <v>0</v>
      </c>
      <c r="E276" s="10">
        <f t="shared" si="31"/>
        <v>0</v>
      </c>
      <c r="F276" s="10">
        <f t="shared" si="32"/>
        <v>0</v>
      </c>
      <c r="G276" s="10">
        <f>IF(F276&lt;=0,0,MIN(F276,F276*Assumptions!$E$2))</f>
        <v>0</v>
      </c>
      <c r="H276" s="10">
        <f t="shared" si="33"/>
        <v>0</v>
      </c>
      <c r="I276" s="8">
        <f>IF(B276&lt;=0,0,B276*Loans!$O$2/12)</f>
        <v>0</v>
      </c>
      <c r="J276">
        <f>IF(B276&lt;=0,0,Assumptions!$B$5/12)</f>
        <v>0</v>
      </c>
      <c r="K276">
        <f>IF(B276&lt;=0,0,Assumptions!$B$6)</f>
        <v>0</v>
      </c>
      <c r="L276" s="8">
        <f t="shared" si="28"/>
        <v>0</v>
      </c>
      <c r="M276" s="12">
        <f>(1+Assumptions!$B$4)^(1/12)-1</f>
        <v>6.4340301100034303E-3</v>
      </c>
      <c r="N276" s="11">
        <f t="shared" si="34"/>
        <v>0</v>
      </c>
    </row>
    <row r="277" spans="1:14" x14ac:dyDescent="0.3">
      <c r="A277">
        <v>276</v>
      </c>
      <c r="B277" s="8">
        <f t="shared" si="29"/>
        <v>0</v>
      </c>
      <c r="C277" s="10">
        <f t="shared" si="30"/>
        <v>0</v>
      </c>
      <c r="D277">
        <f>IF(B277&lt;=0,0,B277*(Loans!$E$2/100)/12)</f>
        <v>0</v>
      </c>
      <c r="E277" s="10">
        <f t="shared" si="31"/>
        <v>0</v>
      </c>
      <c r="F277" s="10">
        <f t="shared" si="32"/>
        <v>0</v>
      </c>
      <c r="G277" s="10">
        <f>IF(F277&lt;=0,0,MIN(F277,F277*Assumptions!$E$2))</f>
        <v>0</v>
      </c>
      <c r="H277" s="10">
        <f t="shared" si="33"/>
        <v>0</v>
      </c>
      <c r="I277" s="8">
        <f>IF(B277&lt;=0,0,B277*Loans!$O$2/12)</f>
        <v>0</v>
      </c>
      <c r="J277">
        <f>IF(B277&lt;=0,0,Assumptions!$B$5/12)</f>
        <v>0</v>
      </c>
      <c r="K277">
        <f>IF(B277&lt;=0,0,Assumptions!$B$6)</f>
        <v>0</v>
      </c>
      <c r="L277" s="8">
        <f t="shared" si="28"/>
        <v>0</v>
      </c>
      <c r="M277" s="12">
        <f>(1+Assumptions!$B$4)^(1/12)-1</f>
        <v>6.4340301100034303E-3</v>
      </c>
      <c r="N277" s="11">
        <f t="shared" si="34"/>
        <v>0</v>
      </c>
    </row>
    <row r="278" spans="1:14" x14ac:dyDescent="0.3">
      <c r="A278">
        <v>277</v>
      </c>
      <c r="B278" s="8">
        <f t="shared" si="29"/>
        <v>0</v>
      </c>
      <c r="C278" s="10">
        <f t="shared" si="30"/>
        <v>0</v>
      </c>
      <c r="D278">
        <f>IF(B278&lt;=0,0,B278*(Loans!$E$2/100)/12)</f>
        <v>0</v>
      </c>
      <c r="E278" s="10">
        <f t="shared" si="31"/>
        <v>0</v>
      </c>
      <c r="F278" s="10">
        <f t="shared" si="32"/>
        <v>0</v>
      </c>
      <c r="G278" s="10">
        <f>IF(F278&lt;=0,0,MIN(F278,F278*Assumptions!$E$2))</f>
        <v>0</v>
      </c>
      <c r="H278" s="10">
        <f t="shared" si="33"/>
        <v>0</v>
      </c>
      <c r="I278" s="8">
        <f>IF(B278&lt;=0,0,B278*Loans!$O$2/12)</f>
        <v>0</v>
      </c>
      <c r="J278">
        <f>IF(B278&lt;=0,0,Assumptions!$B$5/12)</f>
        <v>0</v>
      </c>
      <c r="K278">
        <f>IF(B278&lt;=0,0,Assumptions!$B$6)</f>
        <v>0</v>
      </c>
      <c r="L278" s="8">
        <f t="shared" si="28"/>
        <v>0</v>
      </c>
      <c r="M278" s="12">
        <f>(1+Assumptions!$B$4)^(1/12)-1</f>
        <v>6.4340301100034303E-3</v>
      </c>
      <c r="N278" s="11">
        <f t="shared" si="34"/>
        <v>0</v>
      </c>
    </row>
    <row r="279" spans="1:14" x14ac:dyDescent="0.3">
      <c r="A279">
        <v>278</v>
      </c>
      <c r="B279" s="8">
        <f t="shared" si="29"/>
        <v>0</v>
      </c>
      <c r="C279" s="10">
        <f t="shared" si="30"/>
        <v>0</v>
      </c>
      <c r="D279">
        <f>IF(B279&lt;=0,0,B279*(Loans!$E$2/100)/12)</f>
        <v>0</v>
      </c>
      <c r="E279" s="10">
        <f t="shared" si="31"/>
        <v>0</v>
      </c>
      <c r="F279" s="10">
        <f t="shared" si="32"/>
        <v>0</v>
      </c>
      <c r="G279" s="10">
        <f>IF(F279&lt;=0,0,MIN(F279,F279*Assumptions!$E$2))</f>
        <v>0</v>
      </c>
      <c r="H279" s="10">
        <f t="shared" si="33"/>
        <v>0</v>
      </c>
      <c r="I279" s="8">
        <f>IF(B279&lt;=0,0,B279*Loans!$O$2/12)</f>
        <v>0</v>
      </c>
      <c r="J279">
        <f>IF(B279&lt;=0,0,Assumptions!$B$5/12)</f>
        <v>0</v>
      </c>
      <c r="K279">
        <f>IF(B279&lt;=0,0,Assumptions!$B$6)</f>
        <v>0</v>
      </c>
      <c r="L279" s="8">
        <f t="shared" si="28"/>
        <v>0</v>
      </c>
      <c r="M279" s="12">
        <f>(1+Assumptions!$B$4)^(1/12)-1</f>
        <v>6.4340301100034303E-3</v>
      </c>
      <c r="N279" s="11">
        <f t="shared" si="34"/>
        <v>0</v>
      </c>
    </row>
    <row r="280" spans="1:14" x14ac:dyDescent="0.3">
      <c r="A280">
        <v>279</v>
      </c>
      <c r="B280" s="8">
        <f t="shared" si="29"/>
        <v>0</v>
      </c>
      <c r="C280" s="10">
        <f t="shared" si="30"/>
        <v>0</v>
      </c>
      <c r="D280">
        <f>IF(B280&lt;=0,0,B280*(Loans!$E$2/100)/12)</f>
        <v>0</v>
      </c>
      <c r="E280" s="10">
        <f t="shared" si="31"/>
        <v>0</v>
      </c>
      <c r="F280" s="10">
        <f t="shared" si="32"/>
        <v>0</v>
      </c>
      <c r="G280" s="10">
        <f>IF(F280&lt;=0,0,MIN(F280,F280*Assumptions!$E$2))</f>
        <v>0</v>
      </c>
      <c r="H280" s="10">
        <f t="shared" si="33"/>
        <v>0</v>
      </c>
      <c r="I280" s="8">
        <f>IF(B280&lt;=0,0,B280*Loans!$O$2/12)</f>
        <v>0</v>
      </c>
      <c r="J280">
        <f>IF(B280&lt;=0,0,Assumptions!$B$5/12)</f>
        <v>0</v>
      </c>
      <c r="K280">
        <f>IF(B280&lt;=0,0,Assumptions!$B$6)</f>
        <v>0</v>
      </c>
      <c r="L280" s="8">
        <f t="shared" si="28"/>
        <v>0</v>
      </c>
      <c r="M280" s="12">
        <f>(1+Assumptions!$B$4)^(1/12)-1</f>
        <v>6.4340301100034303E-3</v>
      </c>
      <c r="N280" s="11">
        <f t="shared" si="34"/>
        <v>0</v>
      </c>
    </row>
    <row r="281" spans="1:14" x14ac:dyDescent="0.3">
      <c r="A281">
        <v>280</v>
      </c>
      <c r="B281" s="8">
        <f t="shared" si="29"/>
        <v>0</v>
      </c>
      <c r="C281" s="10">
        <f t="shared" si="30"/>
        <v>0</v>
      </c>
      <c r="D281">
        <f>IF(B281&lt;=0,0,B281*(Loans!$E$2/100)/12)</f>
        <v>0</v>
      </c>
      <c r="E281" s="10">
        <f t="shared" si="31"/>
        <v>0</v>
      </c>
      <c r="F281" s="10">
        <f t="shared" si="32"/>
        <v>0</v>
      </c>
      <c r="G281" s="10">
        <f>IF(F281&lt;=0,0,MIN(F281,F281*Assumptions!$E$2))</f>
        <v>0</v>
      </c>
      <c r="H281" s="10">
        <f t="shared" si="33"/>
        <v>0</v>
      </c>
      <c r="I281" s="8">
        <f>IF(B281&lt;=0,0,B281*Loans!$O$2/12)</f>
        <v>0</v>
      </c>
      <c r="J281">
        <f>IF(B281&lt;=0,0,Assumptions!$B$5/12)</f>
        <v>0</v>
      </c>
      <c r="K281">
        <f>IF(B281&lt;=0,0,Assumptions!$B$6)</f>
        <v>0</v>
      </c>
      <c r="L281" s="8">
        <f t="shared" si="28"/>
        <v>0</v>
      </c>
      <c r="M281" s="12">
        <f>(1+Assumptions!$B$4)^(1/12)-1</f>
        <v>6.4340301100034303E-3</v>
      </c>
      <c r="N281" s="11">
        <f t="shared" si="34"/>
        <v>0</v>
      </c>
    </row>
    <row r="282" spans="1:14" x14ac:dyDescent="0.3">
      <c r="A282">
        <v>281</v>
      </c>
      <c r="B282" s="8">
        <f t="shared" si="29"/>
        <v>0</v>
      </c>
      <c r="C282" s="10">
        <f t="shared" si="30"/>
        <v>0</v>
      </c>
      <c r="D282">
        <f>IF(B282&lt;=0,0,B282*(Loans!$E$2/100)/12)</f>
        <v>0</v>
      </c>
      <c r="E282" s="10">
        <f t="shared" si="31"/>
        <v>0</v>
      </c>
      <c r="F282" s="10">
        <f t="shared" si="32"/>
        <v>0</v>
      </c>
      <c r="G282" s="10">
        <f>IF(F282&lt;=0,0,MIN(F282,F282*Assumptions!$E$2))</f>
        <v>0</v>
      </c>
      <c r="H282" s="10">
        <f t="shared" si="33"/>
        <v>0</v>
      </c>
      <c r="I282" s="8">
        <f>IF(B282&lt;=0,0,B282*Loans!$O$2/12)</f>
        <v>0</v>
      </c>
      <c r="J282">
        <f>IF(B282&lt;=0,0,Assumptions!$B$5/12)</f>
        <v>0</v>
      </c>
      <c r="K282">
        <f>IF(B282&lt;=0,0,Assumptions!$B$6)</f>
        <v>0</v>
      </c>
      <c r="L282" s="8">
        <f t="shared" si="28"/>
        <v>0</v>
      </c>
      <c r="M282" s="12">
        <f>(1+Assumptions!$B$4)^(1/12)-1</f>
        <v>6.4340301100034303E-3</v>
      </c>
      <c r="N282" s="11">
        <f t="shared" si="34"/>
        <v>0</v>
      </c>
    </row>
    <row r="283" spans="1:14" x14ac:dyDescent="0.3">
      <c r="A283">
        <v>282</v>
      </c>
      <c r="B283" s="8">
        <f t="shared" si="29"/>
        <v>0</v>
      </c>
      <c r="C283" s="10">
        <f t="shared" si="30"/>
        <v>0</v>
      </c>
      <c r="D283">
        <f>IF(B283&lt;=0,0,B283*(Loans!$E$2/100)/12)</f>
        <v>0</v>
      </c>
      <c r="E283" s="10">
        <f t="shared" si="31"/>
        <v>0</v>
      </c>
      <c r="F283" s="10">
        <f t="shared" si="32"/>
        <v>0</v>
      </c>
      <c r="G283" s="10">
        <f>IF(F283&lt;=0,0,MIN(F283,F283*Assumptions!$E$2))</f>
        <v>0</v>
      </c>
      <c r="H283" s="10">
        <f t="shared" si="33"/>
        <v>0</v>
      </c>
      <c r="I283" s="8">
        <f>IF(B283&lt;=0,0,B283*Loans!$O$2/12)</f>
        <v>0</v>
      </c>
      <c r="J283">
        <f>IF(B283&lt;=0,0,Assumptions!$B$5/12)</f>
        <v>0</v>
      </c>
      <c r="K283">
        <f>IF(B283&lt;=0,0,Assumptions!$B$6)</f>
        <v>0</v>
      </c>
      <c r="L283" s="8">
        <f t="shared" si="28"/>
        <v>0</v>
      </c>
      <c r="M283" s="12">
        <f>(1+Assumptions!$B$4)^(1/12)-1</f>
        <v>6.4340301100034303E-3</v>
      </c>
      <c r="N283" s="11">
        <f t="shared" si="34"/>
        <v>0</v>
      </c>
    </row>
    <row r="284" spans="1:14" x14ac:dyDescent="0.3">
      <c r="A284">
        <v>283</v>
      </c>
      <c r="B284" s="8">
        <f t="shared" si="29"/>
        <v>0</v>
      </c>
      <c r="C284" s="10">
        <f t="shared" si="30"/>
        <v>0</v>
      </c>
      <c r="D284">
        <f>IF(B284&lt;=0,0,B284*(Loans!$E$2/100)/12)</f>
        <v>0</v>
      </c>
      <c r="E284" s="10">
        <f t="shared" si="31"/>
        <v>0</v>
      </c>
      <c r="F284" s="10">
        <f t="shared" si="32"/>
        <v>0</v>
      </c>
      <c r="G284" s="10">
        <f>IF(F284&lt;=0,0,MIN(F284,F284*Assumptions!$E$2))</f>
        <v>0</v>
      </c>
      <c r="H284" s="10">
        <f t="shared" si="33"/>
        <v>0</v>
      </c>
      <c r="I284" s="8">
        <f>IF(B284&lt;=0,0,B284*Loans!$O$2/12)</f>
        <v>0</v>
      </c>
      <c r="J284">
        <f>IF(B284&lt;=0,0,Assumptions!$B$5/12)</f>
        <v>0</v>
      </c>
      <c r="K284">
        <f>IF(B284&lt;=0,0,Assumptions!$B$6)</f>
        <v>0</v>
      </c>
      <c r="L284" s="8">
        <f t="shared" si="28"/>
        <v>0</v>
      </c>
      <c r="M284" s="12">
        <f>(1+Assumptions!$B$4)^(1/12)-1</f>
        <v>6.4340301100034303E-3</v>
      </c>
      <c r="N284" s="11">
        <f t="shared" si="34"/>
        <v>0</v>
      </c>
    </row>
    <row r="285" spans="1:14" x14ac:dyDescent="0.3">
      <c r="A285">
        <v>284</v>
      </c>
      <c r="B285" s="8">
        <f t="shared" si="29"/>
        <v>0</v>
      </c>
      <c r="C285" s="10">
        <f t="shared" si="30"/>
        <v>0</v>
      </c>
      <c r="D285">
        <f>IF(B285&lt;=0,0,B285*(Loans!$E$2/100)/12)</f>
        <v>0</v>
      </c>
      <c r="E285" s="10">
        <f t="shared" si="31"/>
        <v>0</v>
      </c>
      <c r="F285" s="10">
        <f t="shared" si="32"/>
        <v>0</v>
      </c>
      <c r="G285" s="10">
        <f>IF(F285&lt;=0,0,MIN(F285,F285*Assumptions!$E$2))</f>
        <v>0</v>
      </c>
      <c r="H285" s="10">
        <f t="shared" si="33"/>
        <v>0</v>
      </c>
      <c r="I285" s="8">
        <f>IF(B285&lt;=0,0,B285*Loans!$O$2/12)</f>
        <v>0</v>
      </c>
      <c r="J285">
        <f>IF(B285&lt;=0,0,Assumptions!$B$5/12)</f>
        <v>0</v>
      </c>
      <c r="K285">
        <f>IF(B285&lt;=0,0,Assumptions!$B$6)</f>
        <v>0</v>
      </c>
      <c r="L285" s="8">
        <f t="shared" si="28"/>
        <v>0</v>
      </c>
      <c r="M285" s="12">
        <f>(1+Assumptions!$B$4)^(1/12)-1</f>
        <v>6.4340301100034303E-3</v>
      </c>
      <c r="N285" s="11">
        <f t="shared" si="34"/>
        <v>0</v>
      </c>
    </row>
    <row r="286" spans="1:14" x14ac:dyDescent="0.3">
      <c r="A286">
        <v>285</v>
      </c>
      <c r="B286" s="8">
        <f t="shared" si="29"/>
        <v>0</v>
      </c>
      <c r="C286" s="10">
        <f t="shared" si="30"/>
        <v>0</v>
      </c>
      <c r="D286">
        <f>IF(B286&lt;=0,0,B286*(Loans!$E$2/100)/12)</f>
        <v>0</v>
      </c>
      <c r="E286" s="10">
        <f t="shared" si="31"/>
        <v>0</v>
      </c>
      <c r="F286" s="10">
        <f t="shared" si="32"/>
        <v>0</v>
      </c>
      <c r="G286" s="10">
        <f>IF(F286&lt;=0,0,MIN(F286,F286*Assumptions!$E$2))</f>
        <v>0</v>
      </c>
      <c r="H286" s="10">
        <f t="shared" si="33"/>
        <v>0</v>
      </c>
      <c r="I286" s="8">
        <f>IF(B286&lt;=0,0,B286*Loans!$O$2/12)</f>
        <v>0</v>
      </c>
      <c r="J286">
        <f>IF(B286&lt;=0,0,Assumptions!$B$5/12)</f>
        <v>0</v>
      </c>
      <c r="K286">
        <f>IF(B286&lt;=0,0,Assumptions!$B$6)</f>
        <v>0</v>
      </c>
      <c r="L286" s="8">
        <f t="shared" si="28"/>
        <v>0</v>
      </c>
      <c r="M286" s="12">
        <f>(1+Assumptions!$B$4)^(1/12)-1</f>
        <v>6.4340301100034303E-3</v>
      </c>
      <c r="N286" s="11">
        <f t="shared" si="34"/>
        <v>0</v>
      </c>
    </row>
    <row r="287" spans="1:14" x14ac:dyDescent="0.3">
      <c r="A287">
        <v>286</v>
      </c>
      <c r="B287" s="8">
        <f t="shared" si="29"/>
        <v>0</v>
      </c>
      <c r="C287" s="10">
        <f t="shared" si="30"/>
        <v>0</v>
      </c>
      <c r="D287">
        <f>IF(B287&lt;=0,0,B287*(Loans!$E$2/100)/12)</f>
        <v>0</v>
      </c>
      <c r="E287" s="10">
        <f t="shared" si="31"/>
        <v>0</v>
      </c>
      <c r="F287" s="10">
        <f t="shared" si="32"/>
        <v>0</v>
      </c>
      <c r="G287" s="10">
        <f>IF(F287&lt;=0,0,MIN(F287,F287*Assumptions!$E$2))</f>
        <v>0</v>
      </c>
      <c r="H287" s="10">
        <f t="shared" si="33"/>
        <v>0</v>
      </c>
      <c r="I287" s="8">
        <f>IF(B287&lt;=0,0,B287*Loans!$O$2/12)</f>
        <v>0</v>
      </c>
      <c r="J287">
        <f>IF(B287&lt;=0,0,Assumptions!$B$5/12)</f>
        <v>0</v>
      </c>
      <c r="K287">
        <f>IF(B287&lt;=0,0,Assumptions!$B$6)</f>
        <v>0</v>
      </c>
      <c r="L287" s="8">
        <f t="shared" si="28"/>
        <v>0</v>
      </c>
      <c r="M287" s="12">
        <f>(1+Assumptions!$B$4)^(1/12)-1</f>
        <v>6.4340301100034303E-3</v>
      </c>
      <c r="N287" s="11">
        <f t="shared" si="34"/>
        <v>0</v>
      </c>
    </row>
    <row r="288" spans="1:14" x14ac:dyDescent="0.3">
      <c r="A288">
        <v>287</v>
      </c>
      <c r="B288" s="8">
        <f t="shared" si="29"/>
        <v>0</v>
      </c>
      <c r="C288" s="10">
        <f t="shared" si="30"/>
        <v>0</v>
      </c>
      <c r="D288">
        <f>IF(B288&lt;=0,0,B288*(Loans!$E$2/100)/12)</f>
        <v>0</v>
      </c>
      <c r="E288" s="10">
        <f t="shared" si="31"/>
        <v>0</v>
      </c>
      <c r="F288" s="10">
        <f t="shared" si="32"/>
        <v>0</v>
      </c>
      <c r="G288" s="10">
        <f>IF(F288&lt;=0,0,MIN(F288,F288*Assumptions!$E$2))</f>
        <v>0</v>
      </c>
      <c r="H288" s="10">
        <f t="shared" si="33"/>
        <v>0</v>
      </c>
      <c r="I288" s="8">
        <f>IF(B288&lt;=0,0,B288*Loans!$O$2/12)</f>
        <v>0</v>
      </c>
      <c r="J288">
        <f>IF(B288&lt;=0,0,Assumptions!$B$5/12)</f>
        <v>0</v>
      </c>
      <c r="K288">
        <f>IF(B288&lt;=0,0,Assumptions!$B$6)</f>
        <v>0</v>
      </c>
      <c r="L288" s="8">
        <f t="shared" si="28"/>
        <v>0</v>
      </c>
      <c r="M288" s="12">
        <f>(1+Assumptions!$B$4)^(1/12)-1</f>
        <v>6.4340301100034303E-3</v>
      </c>
      <c r="N288" s="11">
        <f t="shared" si="34"/>
        <v>0</v>
      </c>
    </row>
    <row r="289" spans="1:14" x14ac:dyDescent="0.3">
      <c r="A289">
        <v>288</v>
      </c>
      <c r="B289" s="8">
        <f t="shared" si="29"/>
        <v>0</v>
      </c>
      <c r="C289" s="10">
        <f t="shared" si="30"/>
        <v>0</v>
      </c>
      <c r="D289">
        <f>IF(B289&lt;=0,0,B289*(Loans!$E$2/100)/12)</f>
        <v>0</v>
      </c>
      <c r="E289" s="10">
        <f t="shared" si="31"/>
        <v>0</v>
      </c>
      <c r="F289" s="10">
        <f t="shared" si="32"/>
        <v>0</v>
      </c>
      <c r="G289" s="10">
        <f>IF(F289&lt;=0,0,MIN(F289,F289*Assumptions!$E$2))</f>
        <v>0</v>
      </c>
      <c r="H289" s="10">
        <f t="shared" si="33"/>
        <v>0</v>
      </c>
      <c r="I289" s="8">
        <f>IF(B289&lt;=0,0,B289*Loans!$O$2/12)</f>
        <v>0</v>
      </c>
      <c r="J289">
        <f>IF(B289&lt;=0,0,Assumptions!$B$5/12)</f>
        <v>0</v>
      </c>
      <c r="K289">
        <f>IF(B289&lt;=0,0,Assumptions!$B$6)</f>
        <v>0</v>
      </c>
      <c r="L289" s="8">
        <f t="shared" si="28"/>
        <v>0</v>
      </c>
      <c r="M289" s="12">
        <f>(1+Assumptions!$B$4)^(1/12)-1</f>
        <v>6.4340301100034303E-3</v>
      </c>
      <c r="N289" s="11">
        <f t="shared" si="34"/>
        <v>0</v>
      </c>
    </row>
    <row r="290" spans="1:14" x14ac:dyDescent="0.3">
      <c r="A290">
        <v>289</v>
      </c>
      <c r="B290" s="8">
        <f t="shared" si="29"/>
        <v>0</v>
      </c>
      <c r="C290" s="10">
        <f t="shared" si="30"/>
        <v>0</v>
      </c>
      <c r="D290">
        <f>IF(B290&lt;=0,0,B290*(Loans!$E$2/100)/12)</f>
        <v>0</v>
      </c>
      <c r="E290" s="10">
        <f t="shared" si="31"/>
        <v>0</v>
      </c>
      <c r="F290" s="10">
        <f t="shared" si="32"/>
        <v>0</v>
      </c>
      <c r="G290" s="10">
        <f>IF(F290&lt;=0,0,MIN(F290,F290*Assumptions!$E$2))</f>
        <v>0</v>
      </c>
      <c r="H290" s="10">
        <f t="shared" si="33"/>
        <v>0</v>
      </c>
      <c r="I290" s="8">
        <f>IF(B290&lt;=0,0,B290*Loans!$O$2/12)</f>
        <v>0</v>
      </c>
      <c r="J290">
        <f>IF(B290&lt;=0,0,Assumptions!$B$5/12)</f>
        <v>0</v>
      </c>
      <c r="K290">
        <f>IF(B290&lt;=0,0,Assumptions!$B$6)</f>
        <v>0</v>
      </c>
      <c r="L290" s="8">
        <f t="shared" si="28"/>
        <v>0</v>
      </c>
      <c r="M290" s="12">
        <f>(1+Assumptions!$B$4)^(1/12)-1</f>
        <v>6.4340301100034303E-3</v>
      </c>
      <c r="N290" s="11">
        <f t="shared" si="34"/>
        <v>0</v>
      </c>
    </row>
    <row r="291" spans="1:14" x14ac:dyDescent="0.3">
      <c r="A291">
        <v>290</v>
      </c>
      <c r="B291" s="8">
        <f t="shared" si="29"/>
        <v>0</v>
      </c>
      <c r="C291" s="10">
        <f t="shared" si="30"/>
        <v>0</v>
      </c>
      <c r="D291">
        <f>IF(B291&lt;=0,0,B291*(Loans!$E$2/100)/12)</f>
        <v>0</v>
      </c>
      <c r="E291" s="10">
        <f t="shared" si="31"/>
        <v>0</v>
      </c>
      <c r="F291" s="10">
        <f t="shared" si="32"/>
        <v>0</v>
      </c>
      <c r="G291" s="10">
        <f>IF(F291&lt;=0,0,MIN(F291,F291*Assumptions!$E$2))</f>
        <v>0</v>
      </c>
      <c r="H291" s="10">
        <f t="shared" si="33"/>
        <v>0</v>
      </c>
      <c r="I291" s="8">
        <f>IF(B291&lt;=0,0,B291*Loans!$O$2/12)</f>
        <v>0</v>
      </c>
      <c r="J291">
        <f>IF(B291&lt;=0,0,Assumptions!$B$5/12)</f>
        <v>0</v>
      </c>
      <c r="K291">
        <f>IF(B291&lt;=0,0,Assumptions!$B$6)</f>
        <v>0</v>
      </c>
      <c r="L291" s="8">
        <f t="shared" si="28"/>
        <v>0</v>
      </c>
      <c r="M291" s="12">
        <f>(1+Assumptions!$B$4)^(1/12)-1</f>
        <v>6.4340301100034303E-3</v>
      </c>
      <c r="N291" s="11">
        <f t="shared" si="34"/>
        <v>0</v>
      </c>
    </row>
    <row r="292" spans="1:14" x14ac:dyDescent="0.3">
      <c r="A292">
        <v>291</v>
      </c>
      <c r="B292" s="8">
        <f t="shared" si="29"/>
        <v>0</v>
      </c>
      <c r="C292" s="10">
        <f t="shared" si="30"/>
        <v>0</v>
      </c>
      <c r="D292">
        <f>IF(B292&lt;=0,0,B292*(Loans!$E$2/100)/12)</f>
        <v>0</v>
      </c>
      <c r="E292" s="10">
        <f t="shared" si="31"/>
        <v>0</v>
      </c>
      <c r="F292" s="10">
        <f t="shared" si="32"/>
        <v>0</v>
      </c>
      <c r="G292" s="10">
        <f>IF(F292&lt;=0,0,MIN(F292,F292*Assumptions!$E$2))</f>
        <v>0</v>
      </c>
      <c r="H292" s="10">
        <f t="shared" si="33"/>
        <v>0</v>
      </c>
      <c r="I292" s="8">
        <f>IF(B292&lt;=0,0,B292*Loans!$O$2/12)</f>
        <v>0</v>
      </c>
      <c r="J292">
        <f>IF(B292&lt;=0,0,Assumptions!$B$5/12)</f>
        <v>0</v>
      </c>
      <c r="K292">
        <f>IF(B292&lt;=0,0,Assumptions!$B$6)</f>
        <v>0</v>
      </c>
      <c r="L292" s="8">
        <f t="shared" si="28"/>
        <v>0</v>
      </c>
      <c r="M292" s="12">
        <f>(1+Assumptions!$B$4)^(1/12)-1</f>
        <v>6.4340301100034303E-3</v>
      </c>
      <c r="N292" s="11">
        <f t="shared" si="34"/>
        <v>0</v>
      </c>
    </row>
    <row r="293" spans="1:14" x14ac:dyDescent="0.3">
      <c r="A293">
        <v>292</v>
      </c>
      <c r="B293" s="8">
        <f t="shared" si="29"/>
        <v>0</v>
      </c>
      <c r="C293" s="10">
        <f t="shared" si="30"/>
        <v>0</v>
      </c>
      <c r="D293">
        <f>IF(B293&lt;=0,0,B293*(Loans!$E$2/100)/12)</f>
        <v>0</v>
      </c>
      <c r="E293" s="10">
        <f t="shared" si="31"/>
        <v>0</v>
      </c>
      <c r="F293" s="10">
        <f t="shared" si="32"/>
        <v>0</v>
      </c>
      <c r="G293" s="10">
        <f>IF(F293&lt;=0,0,MIN(F293,F293*Assumptions!$E$2))</f>
        <v>0</v>
      </c>
      <c r="H293" s="10">
        <f t="shared" si="33"/>
        <v>0</v>
      </c>
      <c r="I293" s="8">
        <f>IF(B293&lt;=0,0,B293*Loans!$O$2/12)</f>
        <v>0</v>
      </c>
      <c r="J293">
        <f>IF(B293&lt;=0,0,Assumptions!$B$5/12)</f>
        <v>0</v>
      </c>
      <c r="K293">
        <f>IF(B293&lt;=0,0,Assumptions!$B$6)</f>
        <v>0</v>
      </c>
      <c r="L293" s="8">
        <f t="shared" si="28"/>
        <v>0</v>
      </c>
      <c r="M293" s="12">
        <f>(1+Assumptions!$B$4)^(1/12)-1</f>
        <v>6.4340301100034303E-3</v>
      </c>
      <c r="N293" s="11">
        <f t="shared" si="34"/>
        <v>0</v>
      </c>
    </row>
    <row r="294" spans="1:14" x14ac:dyDescent="0.3">
      <c r="A294">
        <v>293</v>
      </c>
      <c r="B294" s="8">
        <f t="shared" si="29"/>
        <v>0</v>
      </c>
      <c r="C294" s="10">
        <f t="shared" si="30"/>
        <v>0</v>
      </c>
      <c r="D294">
        <f>IF(B294&lt;=0,0,B294*(Loans!$E$2/100)/12)</f>
        <v>0</v>
      </c>
      <c r="E294" s="10">
        <f t="shared" si="31"/>
        <v>0</v>
      </c>
      <c r="F294" s="10">
        <f t="shared" si="32"/>
        <v>0</v>
      </c>
      <c r="G294" s="10">
        <f>IF(F294&lt;=0,0,MIN(F294,F294*Assumptions!$E$2))</f>
        <v>0</v>
      </c>
      <c r="H294" s="10">
        <f t="shared" si="33"/>
        <v>0</v>
      </c>
      <c r="I294" s="8">
        <f>IF(B294&lt;=0,0,B294*Loans!$O$2/12)</f>
        <v>0</v>
      </c>
      <c r="J294">
        <f>IF(B294&lt;=0,0,Assumptions!$B$5/12)</f>
        <v>0</v>
      </c>
      <c r="K294">
        <f>IF(B294&lt;=0,0,Assumptions!$B$6)</f>
        <v>0</v>
      </c>
      <c r="L294" s="8">
        <f t="shared" si="28"/>
        <v>0</v>
      </c>
      <c r="M294" s="12">
        <f>(1+Assumptions!$B$4)^(1/12)-1</f>
        <v>6.4340301100034303E-3</v>
      </c>
      <c r="N294" s="11">
        <f t="shared" si="34"/>
        <v>0</v>
      </c>
    </row>
    <row r="295" spans="1:14" x14ac:dyDescent="0.3">
      <c r="A295">
        <v>294</v>
      </c>
      <c r="B295" s="8">
        <f t="shared" si="29"/>
        <v>0</v>
      </c>
      <c r="C295" s="10">
        <f t="shared" si="30"/>
        <v>0</v>
      </c>
      <c r="D295">
        <f>IF(B295&lt;=0,0,B295*(Loans!$E$2/100)/12)</f>
        <v>0</v>
      </c>
      <c r="E295" s="10">
        <f t="shared" si="31"/>
        <v>0</v>
      </c>
      <c r="F295" s="10">
        <f t="shared" si="32"/>
        <v>0</v>
      </c>
      <c r="G295" s="10">
        <f>IF(F295&lt;=0,0,MIN(F295,F295*Assumptions!$E$2))</f>
        <v>0</v>
      </c>
      <c r="H295" s="10">
        <f t="shared" si="33"/>
        <v>0</v>
      </c>
      <c r="I295" s="8">
        <f>IF(B295&lt;=0,0,B295*Loans!$O$2/12)</f>
        <v>0</v>
      </c>
      <c r="J295">
        <f>IF(B295&lt;=0,0,Assumptions!$B$5/12)</f>
        <v>0</v>
      </c>
      <c r="K295">
        <f>IF(B295&lt;=0,0,Assumptions!$B$6)</f>
        <v>0</v>
      </c>
      <c r="L295" s="8">
        <f t="shared" si="28"/>
        <v>0</v>
      </c>
      <c r="M295" s="12">
        <f>(1+Assumptions!$B$4)^(1/12)-1</f>
        <v>6.4340301100034303E-3</v>
      </c>
      <c r="N295" s="11">
        <f t="shared" si="34"/>
        <v>0</v>
      </c>
    </row>
    <row r="296" spans="1:14" x14ac:dyDescent="0.3">
      <c r="A296">
        <v>295</v>
      </c>
      <c r="B296" s="8">
        <f t="shared" si="29"/>
        <v>0</v>
      </c>
      <c r="C296" s="10">
        <f t="shared" si="30"/>
        <v>0</v>
      </c>
      <c r="D296">
        <f>IF(B296&lt;=0,0,B296*(Loans!$E$2/100)/12)</f>
        <v>0</v>
      </c>
      <c r="E296" s="10">
        <f t="shared" si="31"/>
        <v>0</v>
      </c>
      <c r="F296" s="10">
        <f t="shared" si="32"/>
        <v>0</v>
      </c>
      <c r="G296" s="10">
        <f>IF(F296&lt;=0,0,MIN(F296,F296*Assumptions!$E$2))</f>
        <v>0</v>
      </c>
      <c r="H296" s="10">
        <f t="shared" si="33"/>
        <v>0</v>
      </c>
      <c r="I296" s="8">
        <f>IF(B296&lt;=0,0,B296*Loans!$O$2/12)</f>
        <v>0</v>
      </c>
      <c r="J296">
        <f>IF(B296&lt;=0,0,Assumptions!$B$5/12)</f>
        <v>0</v>
      </c>
      <c r="K296">
        <f>IF(B296&lt;=0,0,Assumptions!$B$6)</f>
        <v>0</v>
      </c>
      <c r="L296" s="8">
        <f t="shared" si="28"/>
        <v>0</v>
      </c>
      <c r="M296" s="12">
        <f>(1+Assumptions!$B$4)^(1/12)-1</f>
        <v>6.4340301100034303E-3</v>
      </c>
      <c r="N296" s="11">
        <f t="shared" si="34"/>
        <v>0</v>
      </c>
    </row>
    <row r="297" spans="1:14" x14ac:dyDescent="0.3">
      <c r="A297">
        <v>296</v>
      </c>
      <c r="B297" s="8">
        <f t="shared" si="29"/>
        <v>0</v>
      </c>
      <c r="C297" s="10">
        <f t="shared" si="30"/>
        <v>0</v>
      </c>
      <c r="D297">
        <f>IF(B297&lt;=0,0,B297*(Loans!$E$2/100)/12)</f>
        <v>0</v>
      </c>
      <c r="E297" s="10">
        <f t="shared" si="31"/>
        <v>0</v>
      </c>
      <c r="F297" s="10">
        <f t="shared" si="32"/>
        <v>0</v>
      </c>
      <c r="G297" s="10">
        <f>IF(F297&lt;=0,0,MIN(F297,F297*Assumptions!$E$2))</f>
        <v>0</v>
      </c>
      <c r="H297" s="10">
        <f t="shared" si="33"/>
        <v>0</v>
      </c>
      <c r="I297" s="8">
        <f>IF(B297&lt;=0,0,B297*Loans!$O$2/12)</f>
        <v>0</v>
      </c>
      <c r="J297">
        <f>IF(B297&lt;=0,0,Assumptions!$B$5/12)</f>
        <v>0</v>
      </c>
      <c r="K297">
        <f>IF(B297&lt;=0,0,Assumptions!$B$6)</f>
        <v>0</v>
      </c>
      <c r="L297" s="8">
        <f t="shared" si="28"/>
        <v>0</v>
      </c>
      <c r="M297" s="12">
        <f>(1+Assumptions!$B$4)^(1/12)-1</f>
        <v>6.4340301100034303E-3</v>
      </c>
      <c r="N297" s="11">
        <f t="shared" si="34"/>
        <v>0</v>
      </c>
    </row>
    <row r="298" spans="1:14" x14ac:dyDescent="0.3">
      <c r="A298">
        <v>297</v>
      </c>
      <c r="B298" s="8">
        <f t="shared" si="29"/>
        <v>0</v>
      </c>
      <c r="C298" s="10">
        <f t="shared" si="30"/>
        <v>0</v>
      </c>
      <c r="D298">
        <f>IF(B298&lt;=0,0,B298*(Loans!$E$2/100)/12)</f>
        <v>0</v>
      </c>
      <c r="E298" s="10">
        <f t="shared" si="31"/>
        <v>0</v>
      </c>
      <c r="F298" s="10">
        <f t="shared" si="32"/>
        <v>0</v>
      </c>
      <c r="G298" s="10">
        <f>IF(F298&lt;=0,0,MIN(F298,F298*Assumptions!$E$2))</f>
        <v>0</v>
      </c>
      <c r="H298" s="10">
        <f t="shared" si="33"/>
        <v>0</v>
      </c>
      <c r="I298" s="8">
        <f>IF(B298&lt;=0,0,B298*Loans!$O$2/12)</f>
        <v>0</v>
      </c>
      <c r="J298">
        <f>IF(B298&lt;=0,0,Assumptions!$B$5/12)</f>
        <v>0</v>
      </c>
      <c r="K298">
        <f>IF(B298&lt;=0,0,Assumptions!$B$6)</f>
        <v>0</v>
      </c>
      <c r="L298" s="8">
        <f t="shared" si="28"/>
        <v>0</v>
      </c>
      <c r="M298" s="12">
        <f>(1+Assumptions!$B$4)^(1/12)-1</f>
        <v>6.4340301100034303E-3</v>
      </c>
      <c r="N298" s="11">
        <f t="shared" si="34"/>
        <v>0</v>
      </c>
    </row>
    <row r="299" spans="1:14" x14ac:dyDescent="0.3">
      <c r="A299">
        <v>298</v>
      </c>
      <c r="B299" s="8">
        <f t="shared" si="29"/>
        <v>0</v>
      </c>
      <c r="C299" s="10">
        <f t="shared" si="30"/>
        <v>0</v>
      </c>
      <c r="D299">
        <f>IF(B299&lt;=0,0,B299*(Loans!$E$2/100)/12)</f>
        <v>0</v>
      </c>
      <c r="E299" s="10">
        <f t="shared" si="31"/>
        <v>0</v>
      </c>
      <c r="F299" s="10">
        <f t="shared" si="32"/>
        <v>0</v>
      </c>
      <c r="G299" s="10">
        <f>IF(F299&lt;=0,0,MIN(F299,F299*Assumptions!$E$2))</f>
        <v>0</v>
      </c>
      <c r="H299" s="10">
        <f t="shared" si="33"/>
        <v>0</v>
      </c>
      <c r="I299" s="8">
        <f>IF(B299&lt;=0,0,B299*Loans!$O$2/12)</f>
        <v>0</v>
      </c>
      <c r="J299">
        <f>IF(B299&lt;=0,0,Assumptions!$B$5/12)</f>
        <v>0</v>
      </c>
      <c r="K299">
        <f>IF(B299&lt;=0,0,Assumptions!$B$6)</f>
        <v>0</v>
      </c>
      <c r="L299" s="8">
        <f t="shared" si="28"/>
        <v>0</v>
      </c>
      <c r="M299" s="12">
        <f>(1+Assumptions!$B$4)^(1/12)-1</f>
        <v>6.4340301100034303E-3</v>
      </c>
      <c r="N299" s="11">
        <f t="shared" si="34"/>
        <v>0</v>
      </c>
    </row>
    <row r="300" spans="1:14" x14ac:dyDescent="0.3">
      <c r="A300">
        <v>299</v>
      </c>
      <c r="B300" s="8">
        <f t="shared" si="29"/>
        <v>0</v>
      </c>
      <c r="C300" s="10">
        <f t="shared" si="30"/>
        <v>0</v>
      </c>
      <c r="D300">
        <f>IF(B300&lt;=0,0,B300*(Loans!$E$2/100)/12)</f>
        <v>0</v>
      </c>
      <c r="E300" s="10">
        <f t="shared" si="31"/>
        <v>0</v>
      </c>
      <c r="F300" s="10">
        <f t="shared" si="32"/>
        <v>0</v>
      </c>
      <c r="G300" s="10">
        <f>IF(F300&lt;=0,0,MIN(F300,F300*Assumptions!$E$2))</f>
        <v>0</v>
      </c>
      <c r="H300" s="10">
        <f t="shared" si="33"/>
        <v>0</v>
      </c>
      <c r="I300" s="8">
        <f>IF(B300&lt;=0,0,B300*Loans!$O$2/12)</f>
        <v>0</v>
      </c>
      <c r="J300">
        <f>IF(B300&lt;=0,0,Assumptions!$B$5/12)</f>
        <v>0</v>
      </c>
      <c r="K300">
        <f>IF(B300&lt;=0,0,Assumptions!$B$6)</f>
        <v>0</v>
      </c>
      <c r="L300" s="8">
        <f t="shared" si="28"/>
        <v>0</v>
      </c>
      <c r="M300" s="12">
        <f>(1+Assumptions!$B$4)^(1/12)-1</f>
        <v>6.4340301100034303E-3</v>
      </c>
      <c r="N300" s="11">
        <f t="shared" si="34"/>
        <v>0</v>
      </c>
    </row>
    <row r="301" spans="1:14" x14ac:dyDescent="0.3">
      <c r="A301">
        <v>300</v>
      </c>
      <c r="B301" s="8">
        <f t="shared" si="29"/>
        <v>0</v>
      </c>
      <c r="C301" s="10">
        <f t="shared" si="30"/>
        <v>0</v>
      </c>
      <c r="D301">
        <f>IF(B301&lt;=0,0,B301*(Loans!$E$2/100)/12)</f>
        <v>0</v>
      </c>
      <c r="E301" s="10">
        <f t="shared" si="31"/>
        <v>0</v>
      </c>
      <c r="F301" s="10">
        <f t="shared" si="32"/>
        <v>0</v>
      </c>
      <c r="G301" s="10">
        <f>IF(F301&lt;=0,0,MIN(F301,F301*Assumptions!$E$2))</f>
        <v>0</v>
      </c>
      <c r="H301" s="10">
        <f t="shared" si="33"/>
        <v>0</v>
      </c>
      <c r="I301" s="8">
        <f>IF(B301&lt;=0,0,B301*Loans!$O$2/12)</f>
        <v>0</v>
      </c>
      <c r="J301">
        <f>IF(B301&lt;=0,0,Assumptions!$B$5/12)</f>
        <v>0</v>
      </c>
      <c r="K301">
        <f>IF(B301&lt;=0,0,Assumptions!$B$6)</f>
        <v>0</v>
      </c>
      <c r="L301" s="8">
        <f t="shared" si="28"/>
        <v>0</v>
      </c>
      <c r="M301" s="12">
        <f>(1+Assumptions!$B$4)^(1/12)-1</f>
        <v>6.4340301100034303E-3</v>
      </c>
      <c r="N301" s="11">
        <f t="shared" si="34"/>
        <v>0</v>
      </c>
    </row>
    <row r="302" spans="1:14" x14ac:dyDescent="0.3">
      <c r="A302">
        <v>301</v>
      </c>
      <c r="B302" s="8">
        <f t="shared" si="29"/>
        <v>0</v>
      </c>
      <c r="C302" s="10">
        <f t="shared" si="30"/>
        <v>0</v>
      </c>
      <c r="D302">
        <f>IF(B302&lt;=0,0,B302*(Loans!$E$2/100)/12)</f>
        <v>0</v>
      </c>
      <c r="E302" s="10">
        <f t="shared" si="31"/>
        <v>0</v>
      </c>
      <c r="F302" s="10">
        <f t="shared" si="32"/>
        <v>0</v>
      </c>
      <c r="G302" s="10">
        <f>IF(F302&lt;=0,0,MIN(F302,F302*Assumptions!$E$2))</f>
        <v>0</v>
      </c>
      <c r="H302" s="10">
        <f t="shared" si="33"/>
        <v>0</v>
      </c>
      <c r="I302" s="8">
        <f>IF(B302&lt;=0,0,B302*Loans!$O$2/12)</f>
        <v>0</v>
      </c>
      <c r="J302">
        <f>IF(B302&lt;=0,0,Assumptions!$B$5/12)</f>
        <v>0</v>
      </c>
      <c r="K302">
        <f>IF(B302&lt;=0,0,Assumptions!$B$6)</f>
        <v>0</v>
      </c>
      <c r="L302" s="8">
        <f t="shared" si="28"/>
        <v>0</v>
      </c>
      <c r="M302" s="12">
        <f>(1+Assumptions!$B$4)^(1/12)-1</f>
        <v>6.4340301100034303E-3</v>
      </c>
      <c r="N302" s="11">
        <f t="shared" si="34"/>
        <v>0</v>
      </c>
    </row>
    <row r="303" spans="1:14" x14ac:dyDescent="0.3">
      <c r="A303">
        <v>302</v>
      </c>
      <c r="B303" s="8">
        <f t="shared" si="29"/>
        <v>0</v>
      </c>
      <c r="C303" s="10">
        <f t="shared" si="30"/>
        <v>0</v>
      </c>
      <c r="D303">
        <f>IF(B303&lt;=0,0,B303*(Loans!$E$2/100)/12)</f>
        <v>0</v>
      </c>
      <c r="E303" s="10">
        <f t="shared" si="31"/>
        <v>0</v>
      </c>
      <c r="F303" s="10">
        <f t="shared" si="32"/>
        <v>0</v>
      </c>
      <c r="G303" s="10">
        <f>IF(F303&lt;=0,0,MIN(F303,F303*Assumptions!$E$2))</f>
        <v>0</v>
      </c>
      <c r="H303" s="10">
        <f t="shared" si="33"/>
        <v>0</v>
      </c>
      <c r="I303" s="8">
        <f>IF(B303&lt;=0,0,B303*Loans!$O$2/12)</f>
        <v>0</v>
      </c>
      <c r="J303">
        <f>IF(B303&lt;=0,0,Assumptions!$B$5/12)</f>
        <v>0</v>
      </c>
      <c r="K303">
        <f>IF(B303&lt;=0,0,Assumptions!$B$6)</f>
        <v>0</v>
      </c>
      <c r="L303" s="8">
        <f t="shared" si="28"/>
        <v>0</v>
      </c>
      <c r="M303" s="12">
        <f>(1+Assumptions!$B$4)^(1/12)-1</f>
        <v>6.4340301100034303E-3</v>
      </c>
      <c r="N303" s="11">
        <f t="shared" si="34"/>
        <v>0</v>
      </c>
    </row>
    <row r="304" spans="1:14" x14ac:dyDescent="0.3">
      <c r="A304">
        <v>303</v>
      </c>
      <c r="B304" s="8">
        <f t="shared" si="29"/>
        <v>0</v>
      </c>
      <c r="C304" s="10">
        <f t="shared" si="30"/>
        <v>0</v>
      </c>
      <c r="D304">
        <f>IF(B304&lt;=0,0,B304*(Loans!$E$2/100)/12)</f>
        <v>0</v>
      </c>
      <c r="E304" s="10">
        <f t="shared" si="31"/>
        <v>0</v>
      </c>
      <c r="F304" s="10">
        <f t="shared" si="32"/>
        <v>0</v>
      </c>
      <c r="G304" s="10">
        <f>IF(F304&lt;=0,0,MIN(F304,F304*Assumptions!$E$2))</f>
        <v>0</v>
      </c>
      <c r="H304" s="10">
        <f t="shared" si="33"/>
        <v>0</v>
      </c>
      <c r="I304" s="8">
        <f>IF(B304&lt;=0,0,B304*Loans!$O$2/12)</f>
        <v>0</v>
      </c>
      <c r="J304">
        <f>IF(B304&lt;=0,0,Assumptions!$B$5/12)</f>
        <v>0</v>
      </c>
      <c r="K304">
        <f>IF(B304&lt;=0,0,Assumptions!$B$6)</f>
        <v>0</v>
      </c>
      <c r="L304" s="8">
        <f t="shared" si="28"/>
        <v>0</v>
      </c>
      <c r="M304" s="12">
        <f>(1+Assumptions!$B$4)^(1/12)-1</f>
        <v>6.4340301100034303E-3</v>
      </c>
      <c r="N304" s="11">
        <f t="shared" si="34"/>
        <v>0</v>
      </c>
    </row>
    <row r="305" spans="1:14" x14ac:dyDescent="0.3">
      <c r="A305">
        <v>304</v>
      </c>
      <c r="B305" s="8">
        <f t="shared" si="29"/>
        <v>0</v>
      </c>
      <c r="C305" s="10">
        <f t="shared" si="30"/>
        <v>0</v>
      </c>
      <c r="D305">
        <f>IF(B305&lt;=0,0,B305*(Loans!$E$2/100)/12)</f>
        <v>0</v>
      </c>
      <c r="E305" s="10">
        <f t="shared" si="31"/>
        <v>0</v>
      </c>
      <c r="F305" s="10">
        <f t="shared" si="32"/>
        <v>0</v>
      </c>
      <c r="G305" s="10">
        <f>IF(F305&lt;=0,0,MIN(F305,F305*Assumptions!$E$2))</f>
        <v>0</v>
      </c>
      <c r="H305" s="10">
        <f t="shared" si="33"/>
        <v>0</v>
      </c>
      <c r="I305" s="8">
        <f>IF(B305&lt;=0,0,B305*Loans!$O$2/12)</f>
        <v>0</v>
      </c>
      <c r="J305">
        <f>IF(B305&lt;=0,0,Assumptions!$B$5/12)</f>
        <v>0</v>
      </c>
      <c r="K305">
        <f>IF(B305&lt;=0,0,Assumptions!$B$6)</f>
        <v>0</v>
      </c>
      <c r="L305" s="8">
        <f t="shared" si="28"/>
        <v>0</v>
      </c>
      <c r="M305" s="12">
        <f>(1+Assumptions!$B$4)^(1/12)-1</f>
        <v>6.4340301100034303E-3</v>
      </c>
      <c r="N305" s="11">
        <f t="shared" si="34"/>
        <v>0</v>
      </c>
    </row>
    <row r="306" spans="1:14" x14ac:dyDescent="0.3">
      <c r="A306">
        <v>305</v>
      </c>
      <c r="B306" s="8">
        <f t="shared" si="29"/>
        <v>0</v>
      </c>
      <c r="C306" s="10">
        <f t="shared" si="30"/>
        <v>0</v>
      </c>
      <c r="D306">
        <f>IF(B306&lt;=0,0,B306*(Loans!$E$2/100)/12)</f>
        <v>0</v>
      </c>
      <c r="E306" s="10">
        <f t="shared" si="31"/>
        <v>0</v>
      </c>
      <c r="F306" s="10">
        <f t="shared" si="32"/>
        <v>0</v>
      </c>
      <c r="G306" s="10">
        <f>IF(F306&lt;=0,0,MIN(F306,F306*Assumptions!$E$2))</f>
        <v>0</v>
      </c>
      <c r="H306" s="10">
        <f t="shared" si="33"/>
        <v>0</v>
      </c>
      <c r="I306" s="8">
        <f>IF(B306&lt;=0,0,B306*Loans!$O$2/12)</f>
        <v>0</v>
      </c>
      <c r="J306">
        <f>IF(B306&lt;=0,0,Assumptions!$B$5/12)</f>
        <v>0</v>
      </c>
      <c r="K306">
        <f>IF(B306&lt;=0,0,Assumptions!$B$6)</f>
        <v>0</v>
      </c>
      <c r="L306" s="8">
        <f t="shared" si="28"/>
        <v>0</v>
      </c>
      <c r="M306" s="12">
        <f>(1+Assumptions!$B$4)^(1/12)-1</f>
        <v>6.4340301100034303E-3</v>
      </c>
      <c r="N306" s="11">
        <f t="shared" si="34"/>
        <v>0</v>
      </c>
    </row>
    <row r="307" spans="1:14" x14ac:dyDescent="0.3">
      <c r="A307">
        <v>306</v>
      </c>
      <c r="B307" s="8">
        <f t="shared" si="29"/>
        <v>0</v>
      </c>
      <c r="C307" s="10">
        <f t="shared" si="30"/>
        <v>0</v>
      </c>
      <c r="D307">
        <f>IF(B307&lt;=0,0,B307*(Loans!$E$2/100)/12)</f>
        <v>0</v>
      </c>
      <c r="E307" s="10">
        <f t="shared" si="31"/>
        <v>0</v>
      </c>
      <c r="F307" s="10">
        <f t="shared" si="32"/>
        <v>0</v>
      </c>
      <c r="G307" s="10">
        <f>IF(F307&lt;=0,0,MIN(F307,F307*Assumptions!$E$2))</f>
        <v>0</v>
      </c>
      <c r="H307" s="10">
        <f t="shared" si="33"/>
        <v>0</v>
      </c>
      <c r="I307" s="8">
        <f>IF(B307&lt;=0,0,B307*Loans!$O$2/12)</f>
        <v>0</v>
      </c>
      <c r="J307">
        <f>IF(B307&lt;=0,0,Assumptions!$B$5/12)</f>
        <v>0</v>
      </c>
      <c r="K307">
        <f>IF(B307&lt;=0,0,Assumptions!$B$6)</f>
        <v>0</v>
      </c>
      <c r="L307" s="8">
        <f t="shared" si="28"/>
        <v>0</v>
      </c>
      <c r="M307" s="12">
        <f>(1+Assumptions!$B$4)^(1/12)-1</f>
        <v>6.4340301100034303E-3</v>
      </c>
      <c r="N307" s="11">
        <f t="shared" si="34"/>
        <v>0</v>
      </c>
    </row>
    <row r="308" spans="1:14" x14ac:dyDescent="0.3">
      <c r="A308">
        <v>307</v>
      </c>
      <c r="B308" s="8">
        <f t="shared" si="29"/>
        <v>0</v>
      </c>
      <c r="C308" s="10">
        <f t="shared" si="30"/>
        <v>0</v>
      </c>
      <c r="D308">
        <f>IF(B308&lt;=0,0,B308*(Loans!$E$2/100)/12)</f>
        <v>0</v>
      </c>
      <c r="E308" s="10">
        <f t="shared" si="31"/>
        <v>0</v>
      </c>
      <c r="F308" s="10">
        <f t="shared" si="32"/>
        <v>0</v>
      </c>
      <c r="G308" s="10">
        <f>IF(F308&lt;=0,0,MIN(F308,F308*Assumptions!$E$2))</f>
        <v>0</v>
      </c>
      <c r="H308" s="10">
        <f t="shared" si="33"/>
        <v>0</v>
      </c>
      <c r="I308" s="8">
        <f>IF(B308&lt;=0,0,B308*Loans!$O$2/12)</f>
        <v>0</v>
      </c>
      <c r="J308">
        <f>IF(B308&lt;=0,0,Assumptions!$B$5/12)</f>
        <v>0</v>
      </c>
      <c r="K308">
        <f>IF(B308&lt;=0,0,Assumptions!$B$6)</f>
        <v>0</v>
      </c>
      <c r="L308" s="8">
        <f t="shared" si="28"/>
        <v>0</v>
      </c>
      <c r="M308" s="12">
        <f>(1+Assumptions!$B$4)^(1/12)-1</f>
        <v>6.4340301100034303E-3</v>
      </c>
      <c r="N308" s="11">
        <f t="shared" si="34"/>
        <v>0</v>
      </c>
    </row>
    <row r="309" spans="1:14" x14ac:dyDescent="0.3">
      <c r="A309">
        <v>308</v>
      </c>
      <c r="B309" s="8">
        <f t="shared" si="29"/>
        <v>0</v>
      </c>
      <c r="C309" s="10">
        <f t="shared" si="30"/>
        <v>0</v>
      </c>
      <c r="D309">
        <f>IF(B309&lt;=0,0,B309*(Loans!$E$2/100)/12)</f>
        <v>0</v>
      </c>
      <c r="E309" s="10">
        <f t="shared" si="31"/>
        <v>0</v>
      </c>
      <c r="F309" s="10">
        <f t="shared" si="32"/>
        <v>0</v>
      </c>
      <c r="G309" s="10">
        <f>IF(F309&lt;=0,0,MIN(F309,F309*Assumptions!$E$2))</f>
        <v>0</v>
      </c>
      <c r="H309" s="10">
        <f t="shared" si="33"/>
        <v>0</v>
      </c>
      <c r="I309" s="8">
        <f>IF(B309&lt;=0,0,B309*Loans!$O$2/12)</f>
        <v>0</v>
      </c>
      <c r="J309">
        <f>IF(B309&lt;=0,0,Assumptions!$B$5/12)</f>
        <v>0</v>
      </c>
      <c r="K309">
        <f>IF(B309&lt;=0,0,Assumptions!$B$6)</f>
        <v>0</v>
      </c>
      <c r="L309" s="8">
        <f t="shared" si="28"/>
        <v>0</v>
      </c>
      <c r="M309" s="12">
        <f>(1+Assumptions!$B$4)^(1/12)-1</f>
        <v>6.4340301100034303E-3</v>
      </c>
      <c r="N309" s="11">
        <f t="shared" si="34"/>
        <v>0</v>
      </c>
    </row>
    <row r="310" spans="1:14" x14ac:dyDescent="0.3">
      <c r="A310">
        <v>309</v>
      </c>
      <c r="B310" s="8">
        <f t="shared" si="29"/>
        <v>0</v>
      </c>
      <c r="C310" s="10">
        <f t="shared" si="30"/>
        <v>0</v>
      </c>
      <c r="D310">
        <f>IF(B310&lt;=0,0,B310*(Loans!$E$2/100)/12)</f>
        <v>0</v>
      </c>
      <c r="E310" s="10">
        <f t="shared" si="31"/>
        <v>0</v>
      </c>
      <c r="F310" s="10">
        <f t="shared" si="32"/>
        <v>0</v>
      </c>
      <c r="G310" s="10">
        <f>IF(F310&lt;=0,0,MIN(F310,F310*Assumptions!$E$2))</f>
        <v>0</v>
      </c>
      <c r="H310" s="10">
        <f t="shared" si="33"/>
        <v>0</v>
      </c>
      <c r="I310" s="8">
        <f>IF(B310&lt;=0,0,B310*Loans!$O$2/12)</f>
        <v>0</v>
      </c>
      <c r="J310">
        <f>IF(B310&lt;=0,0,Assumptions!$B$5/12)</f>
        <v>0</v>
      </c>
      <c r="K310">
        <f>IF(B310&lt;=0,0,Assumptions!$B$6)</f>
        <v>0</v>
      </c>
      <c r="L310" s="8">
        <f t="shared" si="28"/>
        <v>0</v>
      </c>
      <c r="M310" s="12">
        <f>(1+Assumptions!$B$4)^(1/12)-1</f>
        <v>6.4340301100034303E-3</v>
      </c>
      <c r="N310" s="11">
        <f t="shared" si="34"/>
        <v>0</v>
      </c>
    </row>
    <row r="311" spans="1:14" x14ac:dyDescent="0.3">
      <c r="A311">
        <v>310</v>
      </c>
      <c r="B311" s="8">
        <f t="shared" si="29"/>
        <v>0</v>
      </c>
      <c r="C311" s="10">
        <f t="shared" si="30"/>
        <v>0</v>
      </c>
      <c r="D311">
        <f>IF(B311&lt;=0,0,B311*(Loans!$E$2/100)/12)</f>
        <v>0</v>
      </c>
      <c r="E311" s="10">
        <f t="shared" si="31"/>
        <v>0</v>
      </c>
      <c r="F311" s="10">
        <f t="shared" si="32"/>
        <v>0</v>
      </c>
      <c r="G311" s="10">
        <f>IF(F311&lt;=0,0,MIN(F311,F311*Assumptions!$E$2))</f>
        <v>0</v>
      </c>
      <c r="H311" s="10">
        <f t="shared" si="33"/>
        <v>0</v>
      </c>
      <c r="I311" s="8">
        <f>IF(B311&lt;=0,0,B311*Loans!$O$2/12)</f>
        <v>0</v>
      </c>
      <c r="J311">
        <f>IF(B311&lt;=0,0,Assumptions!$B$5/12)</f>
        <v>0</v>
      </c>
      <c r="K311">
        <f>IF(B311&lt;=0,0,Assumptions!$B$6)</f>
        <v>0</v>
      </c>
      <c r="L311" s="8">
        <f t="shared" si="28"/>
        <v>0</v>
      </c>
      <c r="M311" s="12">
        <f>(1+Assumptions!$B$4)^(1/12)-1</f>
        <v>6.4340301100034303E-3</v>
      </c>
      <c r="N311" s="11">
        <f t="shared" si="34"/>
        <v>0</v>
      </c>
    </row>
    <row r="312" spans="1:14" x14ac:dyDescent="0.3">
      <c r="A312">
        <v>311</v>
      </c>
      <c r="B312" s="8">
        <f t="shared" si="29"/>
        <v>0</v>
      </c>
      <c r="C312" s="10">
        <f t="shared" si="30"/>
        <v>0</v>
      </c>
      <c r="D312">
        <f>IF(B312&lt;=0,0,B312*(Loans!$E$2/100)/12)</f>
        <v>0</v>
      </c>
      <c r="E312" s="10">
        <f t="shared" si="31"/>
        <v>0</v>
      </c>
      <c r="F312" s="10">
        <f t="shared" si="32"/>
        <v>0</v>
      </c>
      <c r="G312" s="10">
        <f>IF(F312&lt;=0,0,MIN(F312,F312*Assumptions!$E$2))</f>
        <v>0</v>
      </c>
      <c r="H312" s="10">
        <f t="shared" si="33"/>
        <v>0</v>
      </c>
      <c r="I312" s="8">
        <f>IF(B312&lt;=0,0,B312*Loans!$O$2/12)</f>
        <v>0</v>
      </c>
      <c r="J312">
        <f>IF(B312&lt;=0,0,Assumptions!$B$5/12)</f>
        <v>0</v>
      </c>
      <c r="K312">
        <f>IF(B312&lt;=0,0,Assumptions!$B$6)</f>
        <v>0</v>
      </c>
      <c r="L312" s="8">
        <f t="shared" si="28"/>
        <v>0</v>
      </c>
      <c r="M312" s="12">
        <f>(1+Assumptions!$B$4)^(1/12)-1</f>
        <v>6.4340301100034303E-3</v>
      </c>
      <c r="N312" s="11">
        <f t="shared" si="34"/>
        <v>0</v>
      </c>
    </row>
    <row r="313" spans="1:14" x14ac:dyDescent="0.3">
      <c r="A313">
        <v>312</v>
      </c>
      <c r="B313" s="8">
        <f t="shared" si="29"/>
        <v>0</v>
      </c>
      <c r="C313" s="10">
        <f t="shared" si="30"/>
        <v>0</v>
      </c>
      <c r="D313">
        <f>IF(B313&lt;=0,0,B313*(Loans!$E$2/100)/12)</f>
        <v>0</v>
      </c>
      <c r="E313" s="10">
        <f t="shared" si="31"/>
        <v>0</v>
      </c>
      <c r="F313" s="10">
        <f t="shared" si="32"/>
        <v>0</v>
      </c>
      <c r="G313" s="10">
        <f>IF(F313&lt;=0,0,MIN(F313,F313*Assumptions!$E$2))</f>
        <v>0</v>
      </c>
      <c r="H313" s="10">
        <f t="shared" si="33"/>
        <v>0</v>
      </c>
      <c r="I313" s="8">
        <f>IF(B313&lt;=0,0,B313*Loans!$O$2/12)</f>
        <v>0</v>
      </c>
      <c r="J313">
        <f>IF(B313&lt;=0,0,Assumptions!$B$5/12)</f>
        <v>0</v>
      </c>
      <c r="K313">
        <f>IF(B313&lt;=0,0,Assumptions!$B$6)</f>
        <v>0</v>
      </c>
      <c r="L313" s="8">
        <f t="shared" si="28"/>
        <v>0</v>
      </c>
      <c r="M313" s="12">
        <f>(1+Assumptions!$B$4)^(1/12)-1</f>
        <v>6.4340301100034303E-3</v>
      </c>
      <c r="N313" s="11">
        <f t="shared" si="34"/>
        <v>0</v>
      </c>
    </row>
    <row r="314" spans="1:14" x14ac:dyDescent="0.3">
      <c r="A314">
        <v>313</v>
      </c>
      <c r="B314" s="8">
        <f t="shared" si="29"/>
        <v>0</v>
      </c>
      <c r="C314" s="10">
        <f t="shared" si="30"/>
        <v>0</v>
      </c>
      <c r="D314">
        <f>IF(B314&lt;=0,0,B314*(Loans!$E$2/100)/12)</f>
        <v>0</v>
      </c>
      <c r="E314" s="10">
        <f t="shared" si="31"/>
        <v>0</v>
      </c>
      <c r="F314" s="10">
        <f t="shared" si="32"/>
        <v>0</v>
      </c>
      <c r="G314" s="10">
        <f>IF(F314&lt;=0,0,MIN(F314,F314*Assumptions!$E$2))</f>
        <v>0</v>
      </c>
      <c r="H314" s="10">
        <f t="shared" si="33"/>
        <v>0</v>
      </c>
      <c r="I314" s="8">
        <f>IF(B314&lt;=0,0,B314*Loans!$O$2/12)</f>
        <v>0</v>
      </c>
      <c r="J314">
        <f>IF(B314&lt;=0,0,Assumptions!$B$5/12)</f>
        <v>0</v>
      </c>
      <c r="K314">
        <f>IF(B314&lt;=0,0,Assumptions!$B$6)</f>
        <v>0</v>
      </c>
      <c r="L314" s="8">
        <f t="shared" si="28"/>
        <v>0</v>
      </c>
      <c r="M314" s="12">
        <f>(1+Assumptions!$B$4)^(1/12)-1</f>
        <v>6.4340301100034303E-3</v>
      </c>
      <c r="N314" s="11">
        <f t="shared" si="34"/>
        <v>0</v>
      </c>
    </row>
    <row r="315" spans="1:14" x14ac:dyDescent="0.3">
      <c r="A315">
        <v>314</v>
      </c>
      <c r="B315" s="8">
        <f t="shared" si="29"/>
        <v>0</v>
      </c>
      <c r="C315" s="10">
        <f t="shared" si="30"/>
        <v>0</v>
      </c>
      <c r="D315">
        <f>IF(B315&lt;=0,0,B315*(Loans!$E$2/100)/12)</f>
        <v>0</v>
      </c>
      <c r="E315" s="10">
        <f t="shared" si="31"/>
        <v>0</v>
      </c>
      <c r="F315" s="10">
        <f t="shared" si="32"/>
        <v>0</v>
      </c>
      <c r="G315" s="10">
        <f>IF(F315&lt;=0,0,MIN(F315,F315*Assumptions!$E$2))</f>
        <v>0</v>
      </c>
      <c r="H315" s="10">
        <f t="shared" si="33"/>
        <v>0</v>
      </c>
      <c r="I315" s="8">
        <f>IF(B315&lt;=0,0,B315*Loans!$O$2/12)</f>
        <v>0</v>
      </c>
      <c r="J315">
        <f>IF(B315&lt;=0,0,Assumptions!$B$5/12)</f>
        <v>0</v>
      </c>
      <c r="K315">
        <f>IF(B315&lt;=0,0,Assumptions!$B$6)</f>
        <v>0</v>
      </c>
      <c r="L315" s="8">
        <f t="shared" si="28"/>
        <v>0</v>
      </c>
      <c r="M315" s="12">
        <f>(1+Assumptions!$B$4)^(1/12)-1</f>
        <v>6.4340301100034303E-3</v>
      </c>
      <c r="N315" s="11">
        <f t="shared" si="34"/>
        <v>0</v>
      </c>
    </row>
    <row r="316" spans="1:14" x14ac:dyDescent="0.3">
      <c r="A316">
        <v>315</v>
      </c>
      <c r="B316" s="8">
        <f t="shared" si="29"/>
        <v>0</v>
      </c>
      <c r="C316" s="10">
        <f t="shared" si="30"/>
        <v>0</v>
      </c>
      <c r="D316">
        <f>IF(B316&lt;=0,0,B316*(Loans!$E$2/100)/12)</f>
        <v>0</v>
      </c>
      <c r="E316" s="10">
        <f t="shared" si="31"/>
        <v>0</v>
      </c>
      <c r="F316" s="10">
        <f t="shared" si="32"/>
        <v>0</v>
      </c>
      <c r="G316" s="10">
        <f>IF(F316&lt;=0,0,MIN(F316,F316*Assumptions!$E$2))</f>
        <v>0</v>
      </c>
      <c r="H316" s="10">
        <f t="shared" si="33"/>
        <v>0</v>
      </c>
      <c r="I316" s="8">
        <f>IF(B316&lt;=0,0,B316*Loans!$O$2/12)</f>
        <v>0</v>
      </c>
      <c r="J316">
        <f>IF(B316&lt;=0,0,Assumptions!$B$5/12)</f>
        <v>0</v>
      </c>
      <c r="K316">
        <f>IF(B316&lt;=0,0,Assumptions!$B$6)</f>
        <v>0</v>
      </c>
      <c r="L316" s="8">
        <f t="shared" si="28"/>
        <v>0</v>
      </c>
      <c r="M316" s="12">
        <f>(1+Assumptions!$B$4)^(1/12)-1</f>
        <v>6.4340301100034303E-3</v>
      </c>
      <c r="N316" s="11">
        <f t="shared" si="34"/>
        <v>0</v>
      </c>
    </row>
    <row r="317" spans="1:14" x14ac:dyDescent="0.3">
      <c r="A317">
        <v>316</v>
      </c>
      <c r="B317" s="8">
        <f t="shared" si="29"/>
        <v>0</v>
      </c>
      <c r="C317" s="10">
        <f t="shared" si="30"/>
        <v>0</v>
      </c>
      <c r="D317">
        <f>IF(B317&lt;=0,0,B317*(Loans!$E$2/100)/12)</f>
        <v>0</v>
      </c>
      <c r="E317" s="10">
        <f t="shared" si="31"/>
        <v>0</v>
      </c>
      <c r="F317" s="10">
        <f t="shared" si="32"/>
        <v>0</v>
      </c>
      <c r="G317" s="10">
        <f>IF(F317&lt;=0,0,MIN(F317,F317*Assumptions!$E$2))</f>
        <v>0</v>
      </c>
      <c r="H317" s="10">
        <f t="shared" si="33"/>
        <v>0</v>
      </c>
      <c r="I317" s="8">
        <f>IF(B317&lt;=0,0,B317*Loans!$O$2/12)</f>
        <v>0</v>
      </c>
      <c r="J317">
        <f>IF(B317&lt;=0,0,Assumptions!$B$5/12)</f>
        <v>0</v>
      </c>
      <c r="K317">
        <f>IF(B317&lt;=0,0,Assumptions!$B$6)</f>
        <v>0</v>
      </c>
      <c r="L317" s="8">
        <f t="shared" si="28"/>
        <v>0</v>
      </c>
      <c r="M317" s="12">
        <f>(1+Assumptions!$B$4)^(1/12)-1</f>
        <v>6.4340301100034303E-3</v>
      </c>
      <c r="N317" s="11">
        <f t="shared" si="34"/>
        <v>0</v>
      </c>
    </row>
    <row r="318" spans="1:14" x14ac:dyDescent="0.3">
      <c r="A318">
        <v>317</v>
      </c>
      <c r="B318" s="8">
        <f t="shared" si="29"/>
        <v>0</v>
      </c>
      <c r="C318" s="10">
        <f t="shared" si="30"/>
        <v>0</v>
      </c>
      <c r="D318">
        <f>IF(B318&lt;=0,0,B318*(Loans!$E$2/100)/12)</f>
        <v>0</v>
      </c>
      <c r="E318" s="10">
        <f t="shared" si="31"/>
        <v>0</v>
      </c>
      <c r="F318" s="10">
        <f t="shared" si="32"/>
        <v>0</v>
      </c>
      <c r="G318" s="10">
        <f>IF(F318&lt;=0,0,MIN(F318,F318*Assumptions!$E$2))</f>
        <v>0</v>
      </c>
      <c r="H318" s="10">
        <f t="shared" si="33"/>
        <v>0</v>
      </c>
      <c r="I318" s="8">
        <f>IF(B318&lt;=0,0,B318*Loans!$O$2/12)</f>
        <v>0</v>
      </c>
      <c r="J318">
        <f>IF(B318&lt;=0,0,Assumptions!$B$5/12)</f>
        <v>0</v>
      </c>
      <c r="K318">
        <f>IF(B318&lt;=0,0,Assumptions!$B$6)</f>
        <v>0</v>
      </c>
      <c r="L318" s="8">
        <f t="shared" si="28"/>
        <v>0</v>
      </c>
      <c r="M318" s="12">
        <f>(1+Assumptions!$B$4)^(1/12)-1</f>
        <v>6.4340301100034303E-3</v>
      </c>
      <c r="N318" s="11">
        <f t="shared" si="34"/>
        <v>0</v>
      </c>
    </row>
    <row r="319" spans="1:14" x14ac:dyDescent="0.3">
      <c r="A319">
        <v>318</v>
      </c>
      <c r="B319" s="8">
        <f t="shared" si="29"/>
        <v>0</v>
      </c>
      <c r="C319" s="10">
        <f t="shared" si="30"/>
        <v>0</v>
      </c>
      <c r="D319">
        <f>IF(B319&lt;=0,0,B319*(Loans!$E$2/100)/12)</f>
        <v>0</v>
      </c>
      <c r="E319" s="10">
        <f t="shared" si="31"/>
        <v>0</v>
      </c>
      <c r="F319" s="10">
        <f t="shared" si="32"/>
        <v>0</v>
      </c>
      <c r="G319" s="10">
        <f>IF(F319&lt;=0,0,MIN(F319,F319*Assumptions!$E$2))</f>
        <v>0</v>
      </c>
      <c r="H319" s="10">
        <f t="shared" si="33"/>
        <v>0</v>
      </c>
      <c r="I319" s="8">
        <f>IF(B319&lt;=0,0,B319*Loans!$O$2/12)</f>
        <v>0</v>
      </c>
      <c r="J319">
        <f>IF(B319&lt;=0,0,Assumptions!$B$5/12)</f>
        <v>0</v>
      </c>
      <c r="K319">
        <f>IF(B319&lt;=0,0,Assumptions!$B$6)</f>
        <v>0</v>
      </c>
      <c r="L319" s="8">
        <f t="shared" si="28"/>
        <v>0</v>
      </c>
      <c r="M319" s="12">
        <f>(1+Assumptions!$B$4)^(1/12)-1</f>
        <v>6.4340301100034303E-3</v>
      </c>
      <c r="N319" s="11">
        <f t="shared" si="34"/>
        <v>0</v>
      </c>
    </row>
    <row r="320" spans="1:14" x14ac:dyDescent="0.3">
      <c r="A320">
        <v>319</v>
      </c>
      <c r="B320" s="8">
        <f t="shared" si="29"/>
        <v>0</v>
      </c>
      <c r="C320" s="10">
        <f t="shared" si="30"/>
        <v>0</v>
      </c>
      <c r="D320">
        <f>IF(B320&lt;=0,0,B320*(Loans!$E$2/100)/12)</f>
        <v>0</v>
      </c>
      <c r="E320" s="10">
        <f t="shared" si="31"/>
        <v>0</v>
      </c>
      <c r="F320" s="10">
        <f t="shared" si="32"/>
        <v>0</v>
      </c>
      <c r="G320" s="10">
        <f>IF(F320&lt;=0,0,MIN(F320,F320*Assumptions!$E$2))</f>
        <v>0</v>
      </c>
      <c r="H320" s="10">
        <f t="shared" si="33"/>
        <v>0</v>
      </c>
      <c r="I320" s="8">
        <f>IF(B320&lt;=0,0,B320*Loans!$O$2/12)</f>
        <v>0</v>
      </c>
      <c r="J320">
        <f>IF(B320&lt;=0,0,Assumptions!$B$5/12)</f>
        <v>0</v>
      </c>
      <c r="K320">
        <f>IF(B320&lt;=0,0,Assumptions!$B$6)</f>
        <v>0</v>
      </c>
      <c r="L320" s="8">
        <f t="shared" si="28"/>
        <v>0</v>
      </c>
      <c r="M320" s="12">
        <f>(1+Assumptions!$B$4)^(1/12)-1</f>
        <v>6.4340301100034303E-3</v>
      </c>
      <c r="N320" s="11">
        <f t="shared" si="34"/>
        <v>0</v>
      </c>
    </row>
    <row r="321" spans="1:14" x14ac:dyDescent="0.3">
      <c r="A321">
        <v>320</v>
      </c>
      <c r="B321" s="8">
        <f t="shared" si="29"/>
        <v>0</v>
      </c>
      <c r="C321" s="10">
        <f t="shared" si="30"/>
        <v>0</v>
      </c>
      <c r="D321">
        <f>IF(B321&lt;=0,0,B321*(Loans!$E$2/100)/12)</f>
        <v>0</v>
      </c>
      <c r="E321" s="10">
        <f t="shared" si="31"/>
        <v>0</v>
      </c>
      <c r="F321" s="10">
        <f t="shared" si="32"/>
        <v>0</v>
      </c>
      <c r="G321" s="10">
        <f>IF(F321&lt;=0,0,MIN(F321,F321*Assumptions!$E$2))</f>
        <v>0</v>
      </c>
      <c r="H321" s="10">
        <f t="shared" si="33"/>
        <v>0</v>
      </c>
      <c r="I321" s="8">
        <f>IF(B321&lt;=0,0,B321*Loans!$O$2/12)</f>
        <v>0</v>
      </c>
      <c r="J321">
        <f>IF(B321&lt;=0,0,Assumptions!$B$5/12)</f>
        <v>0</v>
      </c>
      <c r="K321">
        <f>IF(B321&lt;=0,0,Assumptions!$B$6)</f>
        <v>0</v>
      </c>
      <c r="L321" s="8">
        <f t="shared" si="28"/>
        <v>0</v>
      </c>
      <c r="M321" s="12">
        <f>(1+Assumptions!$B$4)^(1/12)-1</f>
        <v>6.4340301100034303E-3</v>
      </c>
      <c r="N321" s="11">
        <f t="shared" si="34"/>
        <v>0</v>
      </c>
    </row>
    <row r="322" spans="1:14" x14ac:dyDescent="0.3">
      <c r="A322">
        <v>321</v>
      </c>
      <c r="B322" s="8">
        <f t="shared" si="29"/>
        <v>0</v>
      </c>
      <c r="C322" s="10">
        <f t="shared" si="30"/>
        <v>0</v>
      </c>
      <c r="D322">
        <f>IF(B322&lt;=0,0,B322*(Loans!$E$2/100)/12)</f>
        <v>0</v>
      </c>
      <c r="E322" s="10">
        <f t="shared" si="31"/>
        <v>0</v>
      </c>
      <c r="F322" s="10">
        <f t="shared" si="32"/>
        <v>0</v>
      </c>
      <c r="G322" s="10">
        <f>IF(F322&lt;=0,0,MIN(F322,F322*Assumptions!$E$2))</f>
        <v>0</v>
      </c>
      <c r="H322" s="10">
        <f t="shared" si="33"/>
        <v>0</v>
      </c>
      <c r="I322" s="8">
        <f>IF(B322&lt;=0,0,B322*Loans!$O$2/12)</f>
        <v>0</v>
      </c>
      <c r="J322">
        <f>IF(B322&lt;=0,0,Assumptions!$B$5/12)</f>
        <v>0</v>
      </c>
      <c r="K322">
        <f>IF(B322&lt;=0,0,Assumptions!$B$6)</f>
        <v>0</v>
      </c>
      <c r="L322" s="8">
        <f t="shared" si="28"/>
        <v>0</v>
      </c>
      <c r="M322" s="12">
        <f>(1+Assumptions!$B$4)^(1/12)-1</f>
        <v>6.4340301100034303E-3</v>
      </c>
      <c r="N322" s="11">
        <f t="shared" si="34"/>
        <v>0</v>
      </c>
    </row>
    <row r="323" spans="1:14" x14ac:dyDescent="0.3">
      <c r="A323">
        <v>322</v>
      </c>
      <c r="B323" s="8">
        <f t="shared" si="29"/>
        <v>0</v>
      </c>
      <c r="C323" s="10">
        <f t="shared" si="30"/>
        <v>0</v>
      </c>
      <c r="D323">
        <f>IF(B323&lt;=0,0,B323*(Loans!$E$2/100)/12)</f>
        <v>0</v>
      </c>
      <c r="E323" s="10">
        <f t="shared" si="31"/>
        <v>0</v>
      </c>
      <c r="F323" s="10">
        <f t="shared" si="32"/>
        <v>0</v>
      </c>
      <c r="G323" s="10">
        <f>IF(F323&lt;=0,0,MIN(F323,F323*Assumptions!$E$2))</f>
        <v>0</v>
      </c>
      <c r="H323" s="10">
        <f t="shared" si="33"/>
        <v>0</v>
      </c>
      <c r="I323" s="8">
        <f>IF(B323&lt;=0,0,B323*Loans!$O$2/12)</f>
        <v>0</v>
      </c>
      <c r="J323">
        <f>IF(B323&lt;=0,0,Assumptions!$B$5/12)</f>
        <v>0</v>
      </c>
      <c r="K323">
        <f>IF(B323&lt;=0,0,Assumptions!$B$6)</f>
        <v>0</v>
      </c>
      <c r="L323" s="8">
        <f t="shared" ref="L323:L335" si="35">I323+K323-J323</f>
        <v>0</v>
      </c>
      <c r="M323" s="12">
        <f>(1+Assumptions!$B$4)^(1/12)-1</f>
        <v>6.4340301100034303E-3</v>
      </c>
      <c r="N323" s="11">
        <f t="shared" si="34"/>
        <v>0</v>
      </c>
    </row>
    <row r="324" spans="1:14" x14ac:dyDescent="0.3">
      <c r="A324">
        <v>323</v>
      </c>
      <c r="B324" s="8">
        <f t="shared" ref="B324:B335" si="36">H323</f>
        <v>0</v>
      </c>
      <c r="C324" s="10">
        <f t="shared" ref="C324:C335" si="37">IF(B324&lt;=0,0,MIN($C$2,B324+D324))</f>
        <v>0</v>
      </c>
      <c r="D324">
        <f>IF(B324&lt;=0,0,B324*(Loans!$E$2/100)/12)</f>
        <v>0</v>
      </c>
      <c r="E324" s="10">
        <f t="shared" ref="E324:E335" si="38">IF(B324&lt;=0,0,MIN(C324-D324,B324))</f>
        <v>0</v>
      </c>
      <c r="F324" s="10">
        <f t="shared" ref="F324:F335" si="39">MAX(0,B324-E324)</f>
        <v>0</v>
      </c>
      <c r="G324" s="10">
        <f>IF(F324&lt;=0,0,MIN(F324,F324*Assumptions!$E$2))</f>
        <v>0</v>
      </c>
      <c r="H324" s="10">
        <f t="shared" ref="H324:H335" si="40">MAX(0,F324-G324)</f>
        <v>0</v>
      </c>
      <c r="I324" s="8">
        <f>IF(B324&lt;=0,0,B324*Loans!$O$2/12)</f>
        <v>0</v>
      </c>
      <c r="J324">
        <f>IF(B324&lt;=0,0,Assumptions!$B$5/12)</f>
        <v>0</v>
      </c>
      <c r="K324">
        <f>IF(B324&lt;=0,0,Assumptions!$B$6)</f>
        <v>0</v>
      </c>
      <c r="L324" s="8">
        <f t="shared" si="35"/>
        <v>0</v>
      </c>
      <c r="M324" s="12">
        <f>(1+Assumptions!$B$4)^(1/12)-1</f>
        <v>6.4340301100034303E-3</v>
      </c>
      <c r="N324" s="11">
        <f t="shared" ref="N324:N335" si="41">IF(L324=0,0,L324/(1+M324)^A324)</f>
        <v>0</v>
      </c>
    </row>
    <row r="325" spans="1:14" x14ac:dyDescent="0.3">
      <c r="A325">
        <v>324</v>
      </c>
      <c r="B325" s="8">
        <f t="shared" si="36"/>
        <v>0</v>
      </c>
      <c r="C325" s="10">
        <f t="shared" si="37"/>
        <v>0</v>
      </c>
      <c r="D325">
        <f>IF(B325&lt;=0,0,B325*(Loans!$E$2/100)/12)</f>
        <v>0</v>
      </c>
      <c r="E325" s="10">
        <f t="shared" si="38"/>
        <v>0</v>
      </c>
      <c r="F325" s="10">
        <f t="shared" si="39"/>
        <v>0</v>
      </c>
      <c r="G325" s="10">
        <f>IF(F325&lt;=0,0,MIN(F325,F325*Assumptions!$E$2))</f>
        <v>0</v>
      </c>
      <c r="H325" s="10">
        <f t="shared" si="40"/>
        <v>0</v>
      </c>
      <c r="I325" s="8">
        <f>IF(B325&lt;=0,0,B325*Loans!$O$2/12)</f>
        <v>0</v>
      </c>
      <c r="J325">
        <f>IF(B325&lt;=0,0,Assumptions!$B$5/12)</f>
        <v>0</v>
      </c>
      <c r="K325">
        <f>IF(B325&lt;=0,0,Assumptions!$B$6)</f>
        <v>0</v>
      </c>
      <c r="L325" s="8">
        <f t="shared" si="35"/>
        <v>0</v>
      </c>
      <c r="M325" s="12">
        <f>(1+Assumptions!$B$4)^(1/12)-1</f>
        <v>6.4340301100034303E-3</v>
      </c>
      <c r="N325" s="11">
        <f t="shared" si="41"/>
        <v>0</v>
      </c>
    </row>
    <row r="326" spans="1:14" x14ac:dyDescent="0.3">
      <c r="A326">
        <v>325</v>
      </c>
      <c r="B326" s="8">
        <f t="shared" si="36"/>
        <v>0</v>
      </c>
      <c r="C326" s="10">
        <f t="shared" si="37"/>
        <v>0</v>
      </c>
      <c r="D326">
        <f>IF(B326&lt;=0,0,B326*(Loans!$E$2/100)/12)</f>
        <v>0</v>
      </c>
      <c r="E326" s="10">
        <f t="shared" si="38"/>
        <v>0</v>
      </c>
      <c r="F326" s="10">
        <f t="shared" si="39"/>
        <v>0</v>
      </c>
      <c r="G326" s="10">
        <f>IF(F326&lt;=0,0,MIN(F326,F326*Assumptions!$E$2))</f>
        <v>0</v>
      </c>
      <c r="H326" s="10">
        <f t="shared" si="40"/>
        <v>0</v>
      </c>
      <c r="I326" s="8">
        <f>IF(B326&lt;=0,0,B326*Loans!$O$2/12)</f>
        <v>0</v>
      </c>
      <c r="J326">
        <f>IF(B326&lt;=0,0,Assumptions!$B$5/12)</f>
        <v>0</v>
      </c>
      <c r="K326">
        <f>IF(B326&lt;=0,0,Assumptions!$B$6)</f>
        <v>0</v>
      </c>
      <c r="L326" s="8">
        <f t="shared" si="35"/>
        <v>0</v>
      </c>
      <c r="M326" s="12">
        <f>(1+Assumptions!$B$4)^(1/12)-1</f>
        <v>6.4340301100034303E-3</v>
      </c>
      <c r="N326" s="11">
        <f t="shared" si="41"/>
        <v>0</v>
      </c>
    </row>
    <row r="327" spans="1:14" x14ac:dyDescent="0.3">
      <c r="A327">
        <v>326</v>
      </c>
      <c r="B327" s="8">
        <f t="shared" si="36"/>
        <v>0</v>
      </c>
      <c r="C327" s="10">
        <f t="shared" si="37"/>
        <v>0</v>
      </c>
      <c r="D327">
        <f>IF(B327&lt;=0,0,B327*(Loans!$E$2/100)/12)</f>
        <v>0</v>
      </c>
      <c r="E327" s="10">
        <f t="shared" si="38"/>
        <v>0</v>
      </c>
      <c r="F327" s="10">
        <f t="shared" si="39"/>
        <v>0</v>
      </c>
      <c r="G327" s="10">
        <f>IF(F327&lt;=0,0,MIN(F327,F327*Assumptions!$E$2))</f>
        <v>0</v>
      </c>
      <c r="H327" s="10">
        <f t="shared" si="40"/>
        <v>0</v>
      </c>
      <c r="I327" s="8">
        <f>IF(B327&lt;=0,0,B327*Loans!$O$2/12)</f>
        <v>0</v>
      </c>
      <c r="J327">
        <f>IF(B327&lt;=0,0,Assumptions!$B$5/12)</f>
        <v>0</v>
      </c>
      <c r="K327">
        <f>IF(B327&lt;=0,0,Assumptions!$B$6)</f>
        <v>0</v>
      </c>
      <c r="L327" s="8">
        <f t="shared" si="35"/>
        <v>0</v>
      </c>
      <c r="M327" s="12">
        <f>(1+Assumptions!$B$4)^(1/12)-1</f>
        <v>6.4340301100034303E-3</v>
      </c>
      <c r="N327" s="11">
        <f t="shared" si="41"/>
        <v>0</v>
      </c>
    </row>
    <row r="328" spans="1:14" x14ac:dyDescent="0.3">
      <c r="A328">
        <v>327</v>
      </c>
      <c r="B328" s="8">
        <f t="shared" si="36"/>
        <v>0</v>
      </c>
      <c r="C328" s="10">
        <f t="shared" si="37"/>
        <v>0</v>
      </c>
      <c r="D328">
        <f>IF(B328&lt;=0,0,B328*(Loans!$E$2/100)/12)</f>
        <v>0</v>
      </c>
      <c r="E328" s="10">
        <f t="shared" si="38"/>
        <v>0</v>
      </c>
      <c r="F328" s="10">
        <f t="shared" si="39"/>
        <v>0</v>
      </c>
      <c r="G328" s="10">
        <f>IF(F328&lt;=0,0,MIN(F328,F328*Assumptions!$E$2))</f>
        <v>0</v>
      </c>
      <c r="H328" s="10">
        <f t="shared" si="40"/>
        <v>0</v>
      </c>
      <c r="I328" s="8">
        <f>IF(B328&lt;=0,0,B328*Loans!$O$2/12)</f>
        <v>0</v>
      </c>
      <c r="J328">
        <f>IF(B328&lt;=0,0,Assumptions!$B$5/12)</f>
        <v>0</v>
      </c>
      <c r="K328">
        <f>IF(B328&lt;=0,0,Assumptions!$B$6)</f>
        <v>0</v>
      </c>
      <c r="L328" s="8">
        <f t="shared" si="35"/>
        <v>0</v>
      </c>
      <c r="M328" s="12">
        <f>(1+Assumptions!$B$4)^(1/12)-1</f>
        <v>6.4340301100034303E-3</v>
      </c>
      <c r="N328" s="11">
        <f t="shared" si="41"/>
        <v>0</v>
      </c>
    </row>
    <row r="329" spans="1:14" x14ac:dyDescent="0.3">
      <c r="A329">
        <v>328</v>
      </c>
      <c r="B329" s="8">
        <f t="shared" si="36"/>
        <v>0</v>
      </c>
      <c r="C329" s="10">
        <f t="shared" si="37"/>
        <v>0</v>
      </c>
      <c r="D329">
        <f>IF(B329&lt;=0,0,B329*(Loans!$E$2/100)/12)</f>
        <v>0</v>
      </c>
      <c r="E329" s="10">
        <f t="shared" si="38"/>
        <v>0</v>
      </c>
      <c r="F329" s="10">
        <f t="shared" si="39"/>
        <v>0</v>
      </c>
      <c r="G329" s="10">
        <f>IF(F329&lt;=0,0,MIN(F329,F329*Assumptions!$E$2))</f>
        <v>0</v>
      </c>
      <c r="H329" s="10">
        <f t="shared" si="40"/>
        <v>0</v>
      </c>
      <c r="I329" s="8">
        <f>IF(B329&lt;=0,0,B329*Loans!$O$2/12)</f>
        <v>0</v>
      </c>
      <c r="J329">
        <f>IF(B329&lt;=0,0,Assumptions!$B$5/12)</f>
        <v>0</v>
      </c>
      <c r="K329">
        <f>IF(B329&lt;=0,0,Assumptions!$B$6)</f>
        <v>0</v>
      </c>
      <c r="L329" s="8">
        <f t="shared" si="35"/>
        <v>0</v>
      </c>
      <c r="M329" s="12">
        <f>(1+Assumptions!$B$4)^(1/12)-1</f>
        <v>6.4340301100034303E-3</v>
      </c>
      <c r="N329" s="11">
        <f t="shared" si="41"/>
        <v>0</v>
      </c>
    </row>
    <row r="330" spans="1:14" x14ac:dyDescent="0.3">
      <c r="A330">
        <v>329</v>
      </c>
      <c r="B330" s="8">
        <f t="shared" si="36"/>
        <v>0</v>
      </c>
      <c r="C330" s="10">
        <f t="shared" si="37"/>
        <v>0</v>
      </c>
      <c r="D330">
        <f>IF(B330&lt;=0,0,B330*(Loans!$E$2/100)/12)</f>
        <v>0</v>
      </c>
      <c r="E330" s="10">
        <f t="shared" si="38"/>
        <v>0</v>
      </c>
      <c r="F330" s="10">
        <f t="shared" si="39"/>
        <v>0</v>
      </c>
      <c r="G330" s="10">
        <f>IF(F330&lt;=0,0,MIN(F330,F330*Assumptions!$E$2))</f>
        <v>0</v>
      </c>
      <c r="H330" s="10">
        <f t="shared" si="40"/>
        <v>0</v>
      </c>
      <c r="I330" s="8">
        <f>IF(B330&lt;=0,0,B330*Loans!$O$2/12)</f>
        <v>0</v>
      </c>
      <c r="J330">
        <f>IF(B330&lt;=0,0,Assumptions!$B$5/12)</f>
        <v>0</v>
      </c>
      <c r="K330">
        <f>IF(B330&lt;=0,0,Assumptions!$B$6)</f>
        <v>0</v>
      </c>
      <c r="L330" s="8">
        <f t="shared" si="35"/>
        <v>0</v>
      </c>
      <c r="M330" s="12">
        <f>(1+Assumptions!$B$4)^(1/12)-1</f>
        <v>6.4340301100034303E-3</v>
      </c>
      <c r="N330" s="11">
        <f t="shared" si="41"/>
        <v>0</v>
      </c>
    </row>
    <row r="331" spans="1:14" x14ac:dyDescent="0.3">
      <c r="A331">
        <v>330</v>
      </c>
      <c r="B331" s="8">
        <f t="shared" si="36"/>
        <v>0</v>
      </c>
      <c r="C331" s="10">
        <f t="shared" si="37"/>
        <v>0</v>
      </c>
      <c r="D331">
        <f>IF(B331&lt;=0,0,B331*(Loans!$E$2/100)/12)</f>
        <v>0</v>
      </c>
      <c r="E331" s="10">
        <f t="shared" si="38"/>
        <v>0</v>
      </c>
      <c r="F331" s="10">
        <f t="shared" si="39"/>
        <v>0</v>
      </c>
      <c r="G331" s="10">
        <f>IF(F331&lt;=0,0,MIN(F331,F331*Assumptions!$E$2))</f>
        <v>0</v>
      </c>
      <c r="H331" s="10">
        <f t="shared" si="40"/>
        <v>0</v>
      </c>
      <c r="I331" s="8">
        <f>IF(B331&lt;=0,0,B331*Loans!$O$2/12)</f>
        <v>0</v>
      </c>
      <c r="J331">
        <f>IF(B331&lt;=0,0,Assumptions!$B$5/12)</f>
        <v>0</v>
      </c>
      <c r="K331">
        <f>IF(B331&lt;=0,0,Assumptions!$B$6)</f>
        <v>0</v>
      </c>
      <c r="L331" s="8">
        <f t="shared" si="35"/>
        <v>0</v>
      </c>
      <c r="M331" s="12">
        <f>(1+Assumptions!$B$4)^(1/12)-1</f>
        <v>6.4340301100034303E-3</v>
      </c>
      <c r="N331" s="11">
        <f t="shared" si="41"/>
        <v>0</v>
      </c>
    </row>
    <row r="332" spans="1:14" x14ac:dyDescent="0.3">
      <c r="A332">
        <v>331</v>
      </c>
      <c r="B332" s="8">
        <f t="shared" si="36"/>
        <v>0</v>
      </c>
      <c r="C332" s="10">
        <f t="shared" si="37"/>
        <v>0</v>
      </c>
      <c r="D332">
        <f>IF(B332&lt;=0,0,B332*(Loans!$E$2/100)/12)</f>
        <v>0</v>
      </c>
      <c r="E332" s="10">
        <f t="shared" si="38"/>
        <v>0</v>
      </c>
      <c r="F332" s="10">
        <f t="shared" si="39"/>
        <v>0</v>
      </c>
      <c r="G332" s="10">
        <f>IF(F332&lt;=0,0,MIN(F332,F332*Assumptions!$E$2))</f>
        <v>0</v>
      </c>
      <c r="H332" s="10">
        <f t="shared" si="40"/>
        <v>0</v>
      </c>
      <c r="I332" s="8">
        <f>IF(B332&lt;=0,0,B332*Loans!$O$2/12)</f>
        <v>0</v>
      </c>
      <c r="J332">
        <f>IF(B332&lt;=0,0,Assumptions!$B$5/12)</f>
        <v>0</v>
      </c>
      <c r="K332">
        <f>IF(B332&lt;=0,0,Assumptions!$B$6)</f>
        <v>0</v>
      </c>
      <c r="L332" s="8">
        <f t="shared" si="35"/>
        <v>0</v>
      </c>
      <c r="M332" s="12">
        <f>(1+Assumptions!$B$4)^(1/12)-1</f>
        <v>6.4340301100034303E-3</v>
      </c>
      <c r="N332" s="11">
        <f t="shared" si="41"/>
        <v>0</v>
      </c>
    </row>
    <row r="333" spans="1:14" x14ac:dyDescent="0.3">
      <c r="A333">
        <v>332</v>
      </c>
      <c r="B333" s="8">
        <f t="shared" si="36"/>
        <v>0</v>
      </c>
      <c r="C333" s="10">
        <f t="shared" si="37"/>
        <v>0</v>
      </c>
      <c r="D333">
        <f>IF(B333&lt;=0,0,B333*(Loans!$E$2/100)/12)</f>
        <v>0</v>
      </c>
      <c r="E333" s="10">
        <f t="shared" si="38"/>
        <v>0</v>
      </c>
      <c r="F333" s="10">
        <f t="shared" si="39"/>
        <v>0</v>
      </c>
      <c r="G333" s="10">
        <f>IF(F333&lt;=0,0,MIN(F333,F333*Assumptions!$E$2))</f>
        <v>0</v>
      </c>
      <c r="H333" s="10">
        <f t="shared" si="40"/>
        <v>0</v>
      </c>
      <c r="I333" s="8">
        <f>IF(B333&lt;=0,0,B333*Loans!$O$2/12)</f>
        <v>0</v>
      </c>
      <c r="J333">
        <f>IF(B333&lt;=0,0,Assumptions!$B$5/12)</f>
        <v>0</v>
      </c>
      <c r="K333">
        <f>IF(B333&lt;=0,0,Assumptions!$B$6)</f>
        <v>0</v>
      </c>
      <c r="L333" s="8">
        <f t="shared" si="35"/>
        <v>0</v>
      </c>
      <c r="M333" s="12">
        <f>(1+Assumptions!$B$4)^(1/12)-1</f>
        <v>6.4340301100034303E-3</v>
      </c>
      <c r="N333" s="11">
        <f t="shared" si="41"/>
        <v>0</v>
      </c>
    </row>
    <row r="334" spans="1:14" x14ac:dyDescent="0.3">
      <c r="A334">
        <v>333</v>
      </c>
      <c r="B334" s="8">
        <f t="shared" si="36"/>
        <v>0</v>
      </c>
      <c r="C334" s="10">
        <f t="shared" si="37"/>
        <v>0</v>
      </c>
      <c r="D334">
        <f>IF(B334&lt;=0,0,B334*(Loans!$E$2/100)/12)</f>
        <v>0</v>
      </c>
      <c r="E334" s="10">
        <f t="shared" si="38"/>
        <v>0</v>
      </c>
      <c r="F334" s="10">
        <f t="shared" si="39"/>
        <v>0</v>
      </c>
      <c r="G334" s="10">
        <f>IF(F334&lt;=0,0,MIN(F334,F334*Assumptions!$E$2))</f>
        <v>0</v>
      </c>
      <c r="H334" s="10">
        <f t="shared" si="40"/>
        <v>0</v>
      </c>
      <c r="I334" s="8">
        <f>IF(B334&lt;=0,0,B334*Loans!$O$2/12)</f>
        <v>0</v>
      </c>
      <c r="J334">
        <f>IF(B334&lt;=0,0,Assumptions!$B$5/12)</f>
        <v>0</v>
      </c>
      <c r="K334">
        <f>IF(B334&lt;=0,0,Assumptions!$B$6)</f>
        <v>0</v>
      </c>
      <c r="L334" s="8">
        <f t="shared" si="35"/>
        <v>0</v>
      </c>
      <c r="M334" s="12">
        <f>(1+Assumptions!$B$4)^(1/12)-1</f>
        <v>6.4340301100034303E-3</v>
      </c>
      <c r="N334" s="11">
        <f t="shared" si="41"/>
        <v>0</v>
      </c>
    </row>
    <row r="335" spans="1:14" x14ac:dyDescent="0.3">
      <c r="A335">
        <v>334</v>
      </c>
      <c r="B335" s="8">
        <f t="shared" si="36"/>
        <v>0</v>
      </c>
      <c r="C335" s="10">
        <f t="shared" si="37"/>
        <v>0</v>
      </c>
      <c r="D335">
        <f>IF(B335&lt;=0,0,B335*(Loans!$E$2/100)/12)</f>
        <v>0</v>
      </c>
      <c r="E335" s="10">
        <f t="shared" si="38"/>
        <v>0</v>
      </c>
      <c r="F335" s="10">
        <f t="shared" si="39"/>
        <v>0</v>
      </c>
      <c r="G335" s="10">
        <f>IF(F335&lt;=0,0,MIN(F335,F335*Assumptions!$E$2))</f>
        <v>0</v>
      </c>
      <c r="H335" s="10">
        <f t="shared" si="40"/>
        <v>0</v>
      </c>
      <c r="I335" s="8">
        <f>IF(B335&lt;=0,0,B335*Loans!$O$2/12)</f>
        <v>0</v>
      </c>
      <c r="J335">
        <f>IF(B335&lt;=0,0,Assumptions!$B$5/12)</f>
        <v>0</v>
      </c>
      <c r="K335">
        <f>IF(B335&lt;=0,0,Assumptions!$B$6)</f>
        <v>0</v>
      </c>
      <c r="L335" s="8">
        <f t="shared" si="35"/>
        <v>0</v>
      </c>
      <c r="M335" s="12">
        <f>(1+Assumptions!$B$4)^(1/12)-1</f>
        <v>6.4340301100034303E-3</v>
      </c>
      <c r="N335" s="11">
        <f t="shared" si="41"/>
        <v>0</v>
      </c>
    </row>
  </sheetData>
  <pageMargins left="0.7" right="0.7" top="0.75" bottom="0.75" header="0.3" footer="0.3"/>
  <pageSetup orientation="portrait" horizontalDpi="4294967293" verticalDpi="0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1"/>
  <sheetViews>
    <sheetView tabSelected="1" zoomScale="145" zoomScaleNormal="145" workbookViewId="0">
      <selection activeCell="H20" sqref="H20"/>
    </sheetView>
  </sheetViews>
  <sheetFormatPr defaultRowHeight="14.4" x14ac:dyDescent="0.3"/>
  <cols>
    <col min="1" max="1" width="10" bestFit="1" customWidth="1"/>
    <col min="2" max="2" width="13.77734375" style="16" bestFit="1" customWidth="1"/>
    <col min="3" max="3" width="13.77734375" style="16" customWidth="1"/>
    <col min="4" max="4" width="19.109375" bestFit="1" customWidth="1"/>
    <col min="5" max="5" width="17" bestFit="1" customWidth="1"/>
    <col min="6" max="6" width="20.6640625" bestFit="1" customWidth="1"/>
    <col min="7" max="7" width="12.44140625" bestFit="1" customWidth="1"/>
    <col min="8" max="8" width="20.6640625" bestFit="1" customWidth="1"/>
    <col min="9" max="9" width="16.33203125" bestFit="1" customWidth="1"/>
    <col min="10" max="10" width="18.109375" bestFit="1" customWidth="1"/>
  </cols>
  <sheetData>
    <row r="1" spans="1:10" x14ac:dyDescent="0.3">
      <c r="A1" t="s">
        <v>1190</v>
      </c>
      <c r="B1" s="16" t="s">
        <v>1191</v>
      </c>
      <c r="C1" s="16" t="s">
        <v>1199</v>
      </c>
      <c r="D1" t="s">
        <v>1192</v>
      </c>
      <c r="E1" t="s">
        <v>1193</v>
      </c>
      <c r="F1" t="s">
        <v>1194</v>
      </c>
      <c r="G1" t="s">
        <v>1195</v>
      </c>
      <c r="H1" t="s">
        <v>1196</v>
      </c>
      <c r="I1" t="s">
        <v>1197</v>
      </c>
      <c r="J1" t="s">
        <v>1198</v>
      </c>
    </row>
    <row r="2" spans="1:10" x14ac:dyDescent="0.3">
      <c r="A2" t="str">
        <f>Loans!A2</f>
        <v>LN000001</v>
      </c>
      <c r="B2" s="16">
        <f>Loans!D2</f>
        <v>451909.64</v>
      </c>
      <c r="C2" s="17">
        <f>Loans!E2</f>
        <v>6.44</v>
      </c>
      <c r="D2" s="5">
        <f>Loans!O2</f>
        <v>2.5000000000000001E-3</v>
      </c>
      <c r="E2">
        <f>Loans!H2</f>
        <v>334</v>
      </c>
      <c r="F2" t="str">
        <f>Loans!U2</f>
        <v>YES</v>
      </c>
    </row>
    <row r="3" spans="1:10" x14ac:dyDescent="0.3">
      <c r="A3" t="str">
        <f>Loans!A3</f>
        <v>LN000002</v>
      </c>
      <c r="B3" s="16">
        <f>Loans!D3</f>
        <v>380046.3</v>
      </c>
      <c r="C3" s="17">
        <f>Loans!E3</f>
        <v>6.2140000000000004</v>
      </c>
      <c r="D3" s="5">
        <f>Loans!O3</f>
        <v>2.5000000000000001E-3</v>
      </c>
      <c r="E3">
        <f>Loans!H3</f>
        <v>111</v>
      </c>
      <c r="F3" t="str">
        <f>Loans!U3</f>
        <v>YES</v>
      </c>
    </row>
    <row r="4" spans="1:10" x14ac:dyDescent="0.3">
      <c r="A4" t="str">
        <f>Loans!A4</f>
        <v>LN000003</v>
      </c>
      <c r="B4" s="16">
        <f>Loans!D4</f>
        <v>243727.48</v>
      </c>
      <c r="C4" s="17">
        <f>Loans!E4</f>
        <v>7.0789999999999997</v>
      </c>
      <c r="D4" s="5">
        <f>Loans!O4</f>
        <v>2.5000000000000001E-3</v>
      </c>
      <c r="E4">
        <f>Loans!H4</f>
        <v>318</v>
      </c>
      <c r="F4" t="str">
        <f>Loans!U4</f>
        <v>YES</v>
      </c>
    </row>
    <row r="5" spans="1:10" x14ac:dyDescent="0.3">
      <c r="A5" t="str">
        <f>Loans!A5</f>
        <v>LN000004</v>
      </c>
      <c r="B5" s="16">
        <f>Loans!D5</f>
        <v>422332.15</v>
      </c>
      <c r="C5" s="17">
        <f>Loans!E5</f>
        <v>6.7640000000000002</v>
      </c>
      <c r="D5" s="5">
        <f>Loans!O5</f>
        <v>2.5000000000000001E-3</v>
      </c>
      <c r="E5">
        <f>Loans!H5</f>
        <v>328</v>
      </c>
      <c r="F5" t="str">
        <f>Loans!U5</f>
        <v>YES</v>
      </c>
    </row>
    <row r="6" spans="1:10" x14ac:dyDescent="0.3">
      <c r="A6" t="str">
        <f>Loans!A6</f>
        <v>LN000005</v>
      </c>
      <c r="B6" s="16">
        <f>Loans!D6</f>
        <v>303414.81</v>
      </c>
      <c r="C6" s="17">
        <f>Loans!E6</f>
        <v>6.7629999999999999</v>
      </c>
      <c r="D6" s="5">
        <f>Loans!O6</f>
        <v>2.5000000000000001E-3</v>
      </c>
      <c r="E6">
        <f>Loans!H6</f>
        <v>120</v>
      </c>
      <c r="F6" t="str">
        <f>Loans!U6</f>
        <v>YES</v>
      </c>
    </row>
    <row r="7" spans="1:10" x14ac:dyDescent="0.3">
      <c r="A7" t="str">
        <f>Loans!A7</f>
        <v>LN000006</v>
      </c>
      <c r="B7" s="16">
        <f>Loans!D7</f>
        <v>458369.93</v>
      </c>
      <c r="C7" s="17">
        <f>Loans!E7</f>
        <v>6.4210000000000003</v>
      </c>
      <c r="D7" s="5">
        <f>Loans!O7</f>
        <v>2.7499999999999998E-3</v>
      </c>
      <c r="E7">
        <f>Loans!H7</f>
        <v>146</v>
      </c>
      <c r="F7" t="str">
        <f>Loans!U7</f>
        <v>YES</v>
      </c>
    </row>
    <row r="8" spans="1:10" x14ac:dyDescent="0.3">
      <c r="A8" t="str">
        <f>Loans!A8</f>
        <v>LN000007</v>
      </c>
      <c r="B8" s="16">
        <f>Loans!D8</f>
        <v>569933.69999999995</v>
      </c>
      <c r="C8" s="17">
        <f>Loans!E8</f>
        <v>5.625</v>
      </c>
      <c r="D8" s="5">
        <f>Loans!O8</f>
        <v>2.5000000000000001E-3</v>
      </c>
      <c r="E8">
        <f>Loans!H8</f>
        <v>335</v>
      </c>
      <c r="F8" t="str">
        <f>Loans!U8</f>
        <v>YES</v>
      </c>
    </row>
    <row r="9" spans="1:10" x14ac:dyDescent="0.3">
      <c r="A9" t="str">
        <f>Loans!A9</f>
        <v>LN000008</v>
      </c>
      <c r="B9" s="16">
        <f>Loans!D9</f>
        <v>144019.89000000001</v>
      </c>
      <c r="C9" s="17">
        <f>Loans!E9</f>
        <v>6.4610000000000003</v>
      </c>
      <c r="D9" s="5">
        <f>Loans!O9</f>
        <v>2.5000000000000001E-3</v>
      </c>
      <c r="E9">
        <f>Loans!H9</f>
        <v>330</v>
      </c>
      <c r="F9" t="str">
        <f>Loans!U9</f>
        <v>YES</v>
      </c>
    </row>
    <row r="10" spans="1:10" x14ac:dyDescent="0.3">
      <c r="A10" t="str">
        <f>Loans!A10</f>
        <v>LN000009</v>
      </c>
      <c r="B10" s="16">
        <f>Loans!D10</f>
        <v>405607.96</v>
      </c>
      <c r="C10" s="17">
        <f>Loans!E10</f>
        <v>6.2919999999999998</v>
      </c>
      <c r="D10" s="5">
        <f>Loans!O10</f>
        <v>2.5000000000000001E-3</v>
      </c>
      <c r="E10">
        <f>Loans!H10</f>
        <v>292</v>
      </c>
      <c r="F10" t="str">
        <f>Loans!U10</f>
        <v>YES</v>
      </c>
    </row>
    <row r="11" spans="1:10" x14ac:dyDescent="0.3">
      <c r="A11" t="str">
        <f>Loans!A11</f>
        <v>LN000010</v>
      </c>
      <c r="B11" s="16">
        <f>Loans!D11</f>
        <v>158337.26999999999</v>
      </c>
      <c r="C11" s="17">
        <f>Loans!E11</f>
        <v>5.51</v>
      </c>
      <c r="D11" s="5">
        <f>Loans!O11</f>
        <v>2.5000000000000001E-3</v>
      </c>
      <c r="E11">
        <f>Loans!H11</f>
        <v>319</v>
      </c>
      <c r="F11" t="str">
        <f>Loans!U11</f>
        <v>YES</v>
      </c>
    </row>
    <row r="12" spans="1:10" x14ac:dyDescent="0.3">
      <c r="A12" t="str">
        <f>Loans!A12</f>
        <v>LN000011</v>
      </c>
      <c r="B12" s="16">
        <f>Loans!D12</f>
        <v>417585.58</v>
      </c>
      <c r="C12" s="17">
        <f>Loans!E12</f>
        <v>7.0359999999999996</v>
      </c>
      <c r="D12" s="5">
        <f>Loans!O12</f>
        <v>2.5000000000000001E-3</v>
      </c>
      <c r="E12">
        <f>Loans!H12</f>
        <v>353</v>
      </c>
      <c r="F12" t="str">
        <f>Loans!U12</f>
        <v>YES</v>
      </c>
    </row>
    <row r="13" spans="1:10" x14ac:dyDescent="0.3">
      <c r="A13" t="str">
        <f>Loans!A13</f>
        <v>LN000012</v>
      </c>
      <c r="B13" s="16">
        <f>Loans!D13</f>
        <v>274812.79999999999</v>
      </c>
      <c r="C13" s="17">
        <f>Loans!E13</f>
        <v>6.9660000000000002</v>
      </c>
      <c r="D13" s="5">
        <f>Loans!O13</f>
        <v>2.5000000000000001E-3</v>
      </c>
      <c r="E13">
        <f>Loans!H13</f>
        <v>333</v>
      </c>
      <c r="F13" t="str">
        <f>Loans!U13</f>
        <v>YES</v>
      </c>
    </row>
    <row r="14" spans="1:10" x14ac:dyDescent="0.3">
      <c r="A14" t="str">
        <f>Loans!A14</f>
        <v>LN000013</v>
      </c>
      <c r="B14" s="16">
        <f>Loans!D14</f>
        <v>289552.02</v>
      </c>
      <c r="C14" s="17">
        <f>Loans!E14</f>
        <v>5.5060000000000002</v>
      </c>
      <c r="D14" s="5">
        <f>Loans!O14</f>
        <v>2.5000000000000001E-3</v>
      </c>
      <c r="E14">
        <f>Loans!H14</f>
        <v>339</v>
      </c>
      <c r="F14" t="str">
        <f>Loans!U14</f>
        <v>YES</v>
      </c>
    </row>
    <row r="15" spans="1:10" x14ac:dyDescent="0.3">
      <c r="A15" t="str">
        <f>Loans!A15</f>
        <v>LN000014</v>
      </c>
      <c r="B15" s="16">
        <f>Loans!D15</f>
        <v>300671.08</v>
      </c>
      <c r="C15" s="17">
        <f>Loans!E15</f>
        <v>5.835</v>
      </c>
      <c r="D15" s="5">
        <f>Loans!O15</f>
        <v>2.5000000000000001E-3</v>
      </c>
      <c r="E15">
        <f>Loans!H15</f>
        <v>217</v>
      </c>
      <c r="F15" t="str">
        <f>Loans!U15</f>
        <v>YES</v>
      </c>
    </row>
    <row r="16" spans="1:10" x14ac:dyDescent="0.3">
      <c r="A16" t="str">
        <f>Loans!A16</f>
        <v>LN000015</v>
      </c>
      <c r="B16" s="16">
        <f>Loans!D16</f>
        <v>397825.62</v>
      </c>
      <c r="C16" s="17">
        <f>Loans!E16</f>
        <v>5.8929999999999998</v>
      </c>
      <c r="D16" s="5">
        <f>Loans!O16</f>
        <v>2.5000000000000001E-3</v>
      </c>
      <c r="E16">
        <f>Loans!H16</f>
        <v>301</v>
      </c>
      <c r="F16" t="str">
        <f>Loans!U16</f>
        <v>YES</v>
      </c>
    </row>
    <row r="17" spans="1:6" x14ac:dyDescent="0.3">
      <c r="A17" t="str">
        <f>Loans!A17</f>
        <v>LN000016</v>
      </c>
      <c r="B17" s="16">
        <f>Loans!D17</f>
        <v>287222.24</v>
      </c>
      <c r="C17" s="17">
        <f>Loans!E17</f>
        <v>6.6459999999999999</v>
      </c>
      <c r="D17" s="5">
        <f>Loans!O17</f>
        <v>2.5000000000000001E-3</v>
      </c>
      <c r="E17">
        <f>Loans!H17</f>
        <v>325</v>
      </c>
      <c r="F17" t="str">
        <f>Loans!U17</f>
        <v>YES</v>
      </c>
    </row>
    <row r="18" spans="1:6" x14ac:dyDescent="0.3">
      <c r="A18" t="str">
        <f>Loans!A18</f>
        <v>LN000017</v>
      </c>
      <c r="B18" s="16">
        <f>Loans!D18</f>
        <v>406648.62</v>
      </c>
      <c r="C18" s="17">
        <f>Loans!E18</f>
        <v>6.5720000000000001</v>
      </c>
      <c r="D18" s="5">
        <f>Loans!O18</f>
        <v>2.5000000000000001E-3</v>
      </c>
      <c r="E18">
        <f>Loans!H18</f>
        <v>130</v>
      </c>
      <c r="F18" t="str">
        <f>Loans!U18</f>
        <v>YES</v>
      </c>
    </row>
    <row r="19" spans="1:6" x14ac:dyDescent="0.3">
      <c r="A19" t="str">
        <f>Loans!A19</f>
        <v>LN000018</v>
      </c>
      <c r="B19" s="16">
        <f>Loans!D19</f>
        <v>330096.7</v>
      </c>
      <c r="C19" s="17">
        <f>Loans!E19</f>
        <v>6.2789999999999999</v>
      </c>
      <c r="D19" s="5">
        <f>Loans!O19</f>
        <v>2.5000000000000001E-3</v>
      </c>
      <c r="E19">
        <f>Loans!H19</f>
        <v>336</v>
      </c>
      <c r="F19" t="str">
        <f>Loans!U19</f>
        <v>NO</v>
      </c>
    </row>
    <row r="20" spans="1:6" x14ac:dyDescent="0.3">
      <c r="A20" t="str">
        <f>Loans!A20</f>
        <v>LN000019</v>
      </c>
      <c r="B20" s="16">
        <f>Loans!D20</f>
        <v>159762.42000000001</v>
      </c>
      <c r="C20" s="17">
        <f>Loans!E20</f>
        <v>6.4279999999999999</v>
      </c>
      <c r="D20" s="5">
        <f>Loans!O20</f>
        <v>2.5000000000000001E-3</v>
      </c>
      <c r="E20">
        <f>Loans!H20</f>
        <v>201</v>
      </c>
      <c r="F20" t="str">
        <f>Loans!U20</f>
        <v>YES</v>
      </c>
    </row>
    <row r="21" spans="1:6" x14ac:dyDescent="0.3">
      <c r="A21" t="str">
        <f>Loans!A21</f>
        <v>LN000020</v>
      </c>
      <c r="B21" s="16">
        <f>Loans!D21</f>
        <v>520913.34</v>
      </c>
      <c r="C21" s="17">
        <f>Loans!E21</f>
        <v>5.4130000000000003</v>
      </c>
      <c r="D21" s="5">
        <f>Loans!O21</f>
        <v>2.5000000000000001E-3</v>
      </c>
      <c r="E21">
        <f>Loans!H21</f>
        <v>342</v>
      </c>
      <c r="F21" t="str">
        <f>Loans!U21</f>
        <v>YES</v>
      </c>
    </row>
    <row r="22" spans="1:6" x14ac:dyDescent="0.3">
      <c r="A22" t="str">
        <f>Loans!A22</f>
        <v>LN000021</v>
      </c>
      <c r="B22" s="16">
        <f>Loans!D22</f>
        <v>260085.76000000001</v>
      </c>
      <c r="C22" s="17">
        <f>Loans!E22</f>
        <v>6.4980000000000002</v>
      </c>
      <c r="D22" s="5">
        <f>Loans!O22</f>
        <v>2.5000000000000001E-3</v>
      </c>
      <c r="E22">
        <f>Loans!H22</f>
        <v>312</v>
      </c>
      <c r="F22" t="str">
        <f>Loans!U22</f>
        <v>YES</v>
      </c>
    </row>
    <row r="23" spans="1:6" x14ac:dyDescent="0.3">
      <c r="A23" t="str">
        <f>Loans!A23</f>
        <v>LN000022</v>
      </c>
      <c r="B23" s="16">
        <f>Loans!D23</f>
        <v>310664.55</v>
      </c>
      <c r="C23" s="17">
        <f>Loans!E23</f>
        <v>6.1840000000000002</v>
      </c>
      <c r="D23" s="5">
        <f>Loans!O23</f>
        <v>2.5000000000000001E-3</v>
      </c>
      <c r="E23">
        <f>Loans!H23</f>
        <v>293</v>
      </c>
      <c r="F23" t="str">
        <f>Loans!U23</f>
        <v>YES</v>
      </c>
    </row>
    <row r="24" spans="1:6" x14ac:dyDescent="0.3">
      <c r="A24" t="str">
        <f>Loans!A24</f>
        <v>LN000023</v>
      </c>
      <c r="B24" s="16">
        <f>Loans!D24</f>
        <v>458865.93</v>
      </c>
      <c r="C24" s="17">
        <f>Loans!E24</f>
        <v>5.8090000000000002</v>
      </c>
      <c r="D24" s="5">
        <f>Loans!O24</f>
        <v>3.0000000000000001E-3</v>
      </c>
      <c r="E24">
        <f>Loans!H24</f>
        <v>333</v>
      </c>
      <c r="F24" t="str">
        <f>Loans!U24</f>
        <v>YES</v>
      </c>
    </row>
    <row r="25" spans="1:6" x14ac:dyDescent="0.3">
      <c r="A25" t="str">
        <f>Loans!A25</f>
        <v>LN000024</v>
      </c>
      <c r="B25" s="16">
        <f>Loans!D25</f>
        <v>273283.64</v>
      </c>
      <c r="C25" s="17">
        <f>Loans!E25</f>
        <v>5.2539999999999996</v>
      </c>
      <c r="D25" s="5">
        <f>Loans!O25</f>
        <v>2.5000000000000001E-3</v>
      </c>
      <c r="E25">
        <f>Loans!H25</f>
        <v>303</v>
      </c>
      <c r="F25" t="str">
        <f>Loans!U25</f>
        <v>YES</v>
      </c>
    </row>
    <row r="26" spans="1:6" x14ac:dyDescent="0.3">
      <c r="A26" t="str">
        <f>Loans!A26</f>
        <v>LN000025</v>
      </c>
      <c r="B26" s="16">
        <f>Loans!D26</f>
        <v>148945.63</v>
      </c>
      <c r="C26" s="17">
        <f>Loans!E26</f>
        <v>6.2679999999999998</v>
      </c>
      <c r="D26" s="5">
        <f>Loans!O26</f>
        <v>2.5000000000000001E-3</v>
      </c>
      <c r="E26">
        <f>Loans!H26</f>
        <v>303</v>
      </c>
      <c r="F26" t="str">
        <f>Loans!U26</f>
        <v>YES</v>
      </c>
    </row>
    <row r="27" spans="1:6" x14ac:dyDescent="0.3">
      <c r="A27" t="str">
        <f>Loans!A27</f>
        <v>LN000026</v>
      </c>
      <c r="B27" s="16">
        <f>Loans!D27</f>
        <v>297120.11</v>
      </c>
      <c r="C27" s="17">
        <f>Loans!E27</f>
        <v>6.4820000000000002</v>
      </c>
      <c r="D27" s="5">
        <f>Loans!O27</f>
        <v>2.5000000000000001E-3</v>
      </c>
      <c r="E27">
        <f>Loans!H27</f>
        <v>319</v>
      </c>
      <c r="F27" t="str">
        <f>Loans!U27</f>
        <v>YES</v>
      </c>
    </row>
    <row r="28" spans="1:6" x14ac:dyDescent="0.3">
      <c r="A28" t="str">
        <f>Loans!A28</f>
        <v>LN000027</v>
      </c>
      <c r="B28" s="16">
        <f>Loans!D28</f>
        <v>585568.41</v>
      </c>
      <c r="C28" s="17">
        <f>Loans!E28</f>
        <v>5.1429999999999998</v>
      </c>
      <c r="D28" s="5">
        <f>Loans!O28</f>
        <v>2.5000000000000001E-3</v>
      </c>
      <c r="E28">
        <f>Loans!H28</f>
        <v>336</v>
      </c>
      <c r="F28" t="str">
        <f>Loans!U28</f>
        <v>YES</v>
      </c>
    </row>
    <row r="29" spans="1:6" x14ac:dyDescent="0.3">
      <c r="A29" t="str">
        <f>Loans!A29</f>
        <v>LN000028</v>
      </c>
      <c r="B29" s="16">
        <f>Loans!D29</f>
        <v>415298.97</v>
      </c>
      <c r="C29" s="17">
        <f>Loans!E29</f>
        <v>6.2619999999999996</v>
      </c>
      <c r="D29" s="5">
        <f>Loans!O29</f>
        <v>3.0000000000000001E-3</v>
      </c>
      <c r="E29">
        <f>Loans!H29</f>
        <v>317</v>
      </c>
      <c r="F29" t="str">
        <f>Loans!U29</f>
        <v>YES</v>
      </c>
    </row>
    <row r="30" spans="1:6" x14ac:dyDescent="0.3">
      <c r="A30" t="str">
        <f>Loans!A30</f>
        <v>LN000029</v>
      </c>
      <c r="B30" s="16">
        <f>Loans!D30</f>
        <v>422630.78</v>
      </c>
      <c r="C30" s="17">
        <f>Loans!E30</f>
        <v>6.3289999999999997</v>
      </c>
      <c r="D30" s="5">
        <f>Loans!O30</f>
        <v>2.5000000000000001E-3</v>
      </c>
      <c r="E30">
        <f>Loans!H30</f>
        <v>298</v>
      </c>
      <c r="F30" t="str">
        <f>Loans!U30</f>
        <v>YES</v>
      </c>
    </row>
    <row r="31" spans="1:6" x14ac:dyDescent="0.3">
      <c r="A31" t="str">
        <f>Loans!A31</f>
        <v>LN000030</v>
      </c>
      <c r="B31" s="16">
        <f>Loans!D31</f>
        <v>436504.48</v>
      </c>
      <c r="C31" s="17">
        <f>Loans!E31</f>
        <v>5.89</v>
      </c>
      <c r="D31" s="5">
        <f>Loans!O31</f>
        <v>2.5000000000000001E-3</v>
      </c>
      <c r="E31">
        <f>Loans!H31</f>
        <v>335</v>
      </c>
      <c r="F31" t="str">
        <f>Loans!U31</f>
        <v>YES</v>
      </c>
    </row>
    <row r="32" spans="1:6" x14ac:dyDescent="0.3">
      <c r="A32" t="str">
        <f>Loans!A32</f>
        <v>LN000031</v>
      </c>
      <c r="B32" s="16">
        <f>Loans!D32</f>
        <v>240059.3</v>
      </c>
      <c r="C32" s="17">
        <f>Loans!E32</f>
        <v>6.4969999999999999</v>
      </c>
      <c r="D32" s="5">
        <f>Loans!O32</f>
        <v>2.5000000000000001E-3</v>
      </c>
      <c r="E32">
        <f>Loans!H32</f>
        <v>346</v>
      </c>
      <c r="F32" t="str">
        <f>Loans!U32</f>
        <v>YES</v>
      </c>
    </row>
    <row r="33" spans="1:6" x14ac:dyDescent="0.3">
      <c r="A33" t="str">
        <f>Loans!A33</f>
        <v>LN000032</v>
      </c>
      <c r="B33" s="16">
        <f>Loans!D33</f>
        <v>299017.90000000002</v>
      </c>
      <c r="C33" s="17">
        <f>Loans!E33</f>
        <v>6.1639999999999997</v>
      </c>
      <c r="D33" s="5">
        <f>Loans!O33</f>
        <v>2.5000000000000001E-3</v>
      </c>
      <c r="E33">
        <f>Loans!H33</f>
        <v>143</v>
      </c>
      <c r="F33" t="str">
        <f>Loans!U33</f>
        <v>YES</v>
      </c>
    </row>
    <row r="34" spans="1:6" x14ac:dyDescent="0.3">
      <c r="A34" t="str">
        <f>Loans!A34</f>
        <v>LN000033</v>
      </c>
      <c r="B34" s="16">
        <f>Loans!D34</f>
        <v>505311.56</v>
      </c>
      <c r="C34" s="17">
        <f>Loans!E34</f>
        <v>6.4340000000000002</v>
      </c>
      <c r="D34" s="5">
        <f>Loans!O34</f>
        <v>2.5000000000000001E-3</v>
      </c>
      <c r="E34">
        <f>Loans!H34</f>
        <v>171</v>
      </c>
      <c r="F34" t="str">
        <f>Loans!U34</f>
        <v>YES</v>
      </c>
    </row>
    <row r="35" spans="1:6" x14ac:dyDescent="0.3">
      <c r="A35" t="str">
        <f>Loans!A35</f>
        <v>LN000034</v>
      </c>
      <c r="B35" s="16">
        <f>Loans!D35</f>
        <v>176268.87</v>
      </c>
      <c r="C35" s="17">
        <f>Loans!E35</f>
        <v>6.5970000000000004</v>
      </c>
      <c r="D35" s="5">
        <f>Loans!O35</f>
        <v>2.5000000000000001E-3</v>
      </c>
      <c r="E35">
        <f>Loans!H35</f>
        <v>305</v>
      </c>
      <c r="F35" t="str">
        <f>Loans!U35</f>
        <v>YES</v>
      </c>
    </row>
    <row r="36" spans="1:6" x14ac:dyDescent="0.3">
      <c r="A36" t="str">
        <f>Loans!A36</f>
        <v>LN000035</v>
      </c>
      <c r="B36" s="16">
        <f>Loans!D36</f>
        <v>281817.5</v>
      </c>
      <c r="C36" s="17">
        <f>Loans!E36</f>
        <v>6.5979999999999999</v>
      </c>
      <c r="D36" s="5">
        <f>Loans!O36</f>
        <v>2.5000000000000001E-3</v>
      </c>
      <c r="E36">
        <f>Loans!H36</f>
        <v>350</v>
      </c>
      <c r="F36" t="str">
        <f>Loans!U36</f>
        <v>YES</v>
      </c>
    </row>
    <row r="37" spans="1:6" x14ac:dyDescent="0.3">
      <c r="A37" t="str">
        <f>Loans!A37</f>
        <v>LN000036</v>
      </c>
      <c r="B37" s="16">
        <f>Loans!D37</f>
        <v>270149.24</v>
      </c>
      <c r="C37" s="17">
        <f>Loans!E37</f>
        <v>6.9109999999999996</v>
      </c>
      <c r="D37" s="5">
        <f>Loans!O37</f>
        <v>2.5000000000000001E-3</v>
      </c>
      <c r="E37">
        <f>Loans!H37</f>
        <v>335</v>
      </c>
      <c r="F37" t="str">
        <f>Loans!U37</f>
        <v>YES</v>
      </c>
    </row>
    <row r="38" spans="1:6" x14ac:dyDescent="0.3">
      <c r="A38" t="str">
        <f>Loans!A38</f>
        <v>LN000037</v>
      </c>
      <c r="B38" s="16">
        <f>Loans!D38</f>
        <v>310643.78999999998</v>
      </c>
      <c r="C38" s="17">
        <f>Loans!E38</f>
        <v>6.47</v>
      </c>
      <c r="D38" s="5">
        <f>Loans!O38</f>
        <v>2.5000000000000001E-3</v>
      </c>
      <c r="E38">
        <f>Loans!H38</f>
        <v>198</v>
      </c>
      <c r="F38" t="str">
        <f>Loans!U38</f>
        <v>YES</v>
      </c>
    </row>
    <row r="39" spans="1:6" x14ac:dyDescent="0.3">
      <c r="A39" t="str">
        <f>Loans!A39</f>
        <v>LN000038</v>
      </c>
      <c r="B39" s="16">
        <f>Loans!D39</f>
        <v>597851.15</v>
      </c>
      <c r="C39" s="17">
        <f>Loans!E39</f>
        <v>5.94</v>
      </c>
      <c r="D39" s="5">
        <f>Loans!O39</f>
        <v>2.7499999999999998E-3</v>
      </c>
      <c r="E39">
        <f>Loans!H39</f>
        <v>333</v>
      </c>
      <c r="F39" t="str">
        <f>Loans!U39</f>
        <v>YES</v>
      </c>
    </row>
    <row r="40" spans="1:6" x14ac:dyDescent="0.3">
      <c r="A40" t="str">
        <f>Loans!A40</f>
        <v>LN000039</v>
      </c>
      <c r="B40" s="16">
        <f>Loans!D40</f>
        <v>155138.72</v>
      </c>
      <c r="C40" s="17">
        <f>Loans!E40</f>
        <v>5.8289999999999997</v>
      </c>
      <c r="D40" s="5">
        <f>Loans!O40</f>
        <v>2.5000000000000001E-3</v>
      </c>
      <c r="E40">
        <f>Loans!H40</f>
        <v>297</v>
      </c>
      <c r="F40" t="str">
        <f>Loans!U40</f>
        <v>YES</v>
      </c>
    </row>
    <row r="41" spans="1:6" x14ac:dyDescent="0.3">
      <c r="A41" t="str">
        <f>Loans!A41</f>
        <v>LN000040</v>
      </c>
      <c r="B41" s="16">
        <f>Loans!D41</f>
        <v>354744.28</v>
      </c>
      <c r="C41" s="17">
        <f>Loans!E41</f>
        <v>5.5590000000000002</v>
      </c>
      <c r="D41" s="5">
        <f>Loans!O41</f>
        <v>2.5000000000000001E-3</v>
      </c>
      <c r="E41">
        <f>Loans!H41</f>
        <v>311</v>
      </c>
      <c r="F41" t="str">
        <f>Loans!U41</f>
        <v>YES</v>
      </c>
    </row>
    <row r="42" spans="1:6" x14ac:dyDescent="0.3">
      <c r="A42" t="str">
        <f>Loans!A42</f>
        <v>LN000041</v>
      </c>
      <c r="B42" s="16">
        <f>Loans!D42</f>
        <v>219404.51</v>
      </c>
      <c r="C42" s="17">
        <f>Loans!E42</f>
        <v>6.3479999999999999</v>
      </c>
      <c r="D42" s="5">
        <f>Loans!O42</f>
        <v>2.5000000000000001E-3</v>
      </c>
      <c r="E42">
        <f>Loans!H42</f>
        <v>321</v>
      </c>
      <c r="F42" t="str">
        <f>Loans!U42</f>
        <v>YES</v>
      </c>
    </row>
    <row r="43" spans="1:6" x14ac:dyDescent="0.3">
      <c r="A43" t="str">
        <f>Loans!A43</f>
        <v>LN000042</v>
      </c>
      <c r="B43" s="16">
        <f>Loans!D43</f>
        <v>553960.06999999995</v>
      </c>
      <c r="C43" s="17">
        <f>Loans!E43</f>
        <v>7.109</v>
      </c>
      <c r="D43" s="5">
        <f>Loans!O43</f>
        <v>2.5000000000000001E-3</v>
      </c>
      <c r="E43">
        <f>Loans!H43</f>
        <v>313</v>
      </c>
      <c r="F43" t="str">
        <f>Loans!U43</f>
        <v>YES</v>
      </c>
    </row>
    <row r="44" spans="1:6" x14ac:dyDescent="0.3">
      <c r="A44" t="str">
        <f>Loans!A44</f>
        <v>LN000043</v>
      </c>
      <c r="B44" s="16">
        <f>Loans!D44</f>
        <v>199010.63</v>
      </c>
      <c r="C44" s="17">
        <f>Loans!E44</f>
        <v>6.0170000000000003</v>
      </c>
      <c r="D44" s="5">
        <f>Loans!O44</f>
        <v>2.5000000000000001E-3</v>
      </c>
      <c r="E44">
        <f>Loans!H44</f>
        <v>346</v>
      </c>
      <c r="F44" t="str">
        <f>Loans!U44</f>
        <v>YES</v>
      </c>
    </row>
    <row r="45" spans="1:6" x14ac:dyDescent="0.3">
      <c r="A45" t="str">
        <f>Loans!A45</f>
        <v>LN000044</v>
      </c>
      <c r="B45" s="16">
        <f>Loans!D45</f>
        <v>340395.84</v>
      </c>
      <c r="C45" s="17">
        <f>Loans!E45</f>
        <v>6.5419999999999998</v>
      </c>
      <c r="D45" s="5">
        <f>Loans!O45</f>
        <v>2.5000000000000001E-3</v>
      </c>
      <c r="E45">
        <f>Loans!H45</f>
        <v>348</v>
      </c>
      <c r="F45" t="str">
        <f>Loans!U45</f>
        <v>YES</v>
      </c>
    </row>
    <row r="46" spans="1:6" x14ac:dyDescent="0.3">
      <c r="A46" t="str">
        <f>Loans!A46</f>
        <v>LN000045</v>
      </c>
      <c r="B46" s="16">
        <f>Loans!D46</f>
        <v>485332.69</v>
      </c>
      <c r="C46" s="17">
        <f>Loans!E46</f>
        <v>5.7610000000000001</v>
      </c>
      <c r="D46" s="5">
        <f>Loans!O46</f>
        <v>2.7499999999999998E-3</v>
      </c>
      <c r="E46">
        <f>Loans!H46</f>
        <v>336</v>
      </c>
      <c r="F46" t="str">
        <f>Loans!U46</f>
        <v>YES</v>
      </c>
    </row>
    <row r="47" spans="1:6" x14ac:dyDescent="0.3">
      <c r="A47" t="str">
        <f>Loans!A47</f>
        <v>LN000046</v>
      </c>
      <c r="B47" s="16">
        <f>Loans!D47</f>
        <v>457536.15</v>
      </c>
      <c r="C47" s="17">
        <f>Loans!E47</f>
        <v>6.3769999999999998</v>
      </c>
      <c r="D47" s="5">
        <f>Loans!O47</f>
        <v>2.5000000000000001E-3</v>
      </c>
      <c r="E47">
        <f>Loans!H47</f>
        <v>324</v>
      </c>
      <c r="F47" t="str">
        <f>Loans!U47</f>
        <v>YES</v>
      </c>
    </row>
    <row r="48" spans="1:6" x14ac:dyDescent="0.3">
      <c r="A48" t="str">
        <f>Loans!A48</f>
        <v>LN000047</v>
      </c>
      <c r="B48" s="16">
        <f>Loans!D48</f>
        <v>328736.67</v>
      </c>
      <c r="C48" s="17">
        <f>Loans!E48</f>
        <v>7.069</v>
      </c>
      <c r="D48" s="5">
        <f>Loans!O48</f>
        <v>2.5000000000000001E-3</v>
      </c>
      <c r="E48">
        <f>Loans!H48</f>
        <v>320</v>
      </c>
      <c r="F48" t="str">
        <f>Loans!U48</f>
        <v>YES</v>
      </c>
    </row>
    <row r="49" spans="1:6" x14ac:dyDescent="0.3">
      <c r="A49" t="str">
        <f>Loans!A49</f>
        <v>LN000048</v>
      </c>
      <c r="B49" s="16">
        <f>Loans!D49</f>
        <v>272576.65999999997</v>
      </c>
      <c r="C49" s="17">
        <f>Loans!E49</f>
        <v>6.6959999999999997</v>
      </c>
      <c r="D49" s="5">
        <f>Loans!O49</f>
        <v>2.7499999999999998E-3</v>
      </c>
      <c r="E49">
        <f>Loans!H49</f>
        <v>298</v>
      </c>
      <c r="F49" t="str">
        <f>Loans!U49</f>
        <v>YES</v>
      </c>
    </row>
    <row r="50" spans="1:6" x14ac:dyDescent="0.3">
      <c r="A50" t="str">
        <f>Loans!A50</f>
        <v>LN000049</v>
      </c>
      <c r="B50" s="16">
        <f>Loans!D50</f>
        <v>282462.07</v>
      </c>
      <c r="C50" s="17">
        <f>Loans!E50</f>
        <v>5.2290000000000001</v>
      </c>
      <c r="D50" s="5">
        <f>Loans!O50</f>
        <v>2.5000000000000001E-3</v>
      </c>
      <c r="E50">
        <f>Loans!H50</f>
        <v>294</v>
      </c>
      <c r="F50" t="str">
        <f>Loans!U50</f>
        <v>YES</v>
      </c>
    </row>
    <row r="51" spans="1:6" x14ac:dyDescent="0.3">
      <c r="A51" t="str">
        <f>Loans!A51</f>
        <v>LN000050</v>
      </c>
      <c r="B51" s="16">
        <f>Loans!D51</f>
        <v>242892.71</v>
      </c>
      <c r="C51" s="17">
        <f>Loans!E51</f>
        <v>6.6210000000000004</v>
      </c>
      <c r="D51" s="5">
        <f>Loans!O51</f>
        <v>2.5000000000000001E-3</v>
      </c>
      <c r="E51">
        <f>Loans!H51</f>
        <v>204</v>
      </c>
      <c r="F51" t="str">
        <f>Loans!U51</f>
        <v>YES</v>
      </c>
    </row>
    <row r="52" spans="1:6" x14ac:dyDescent="0.3">
      <c r="A52" t="str">
        <f>Loans!A52</f>
        <v>LN000051</v>
      </c>
      <c r="B52" s="16">
        <f>Loans!D52</f>
        <v>222030.49</v>
      </c>
      <c r="C52" s="17">
        <f>Loans!E52</f>
        <v>6.6509999999999998</v>
      </c>
      <c r="D52" s="5">
        <f>Loans!O52</f>
        <v>2.7499999999999998E-3</v>
      </c>
      <c r="E52">
        <f>Loans!H52</f>
        <v>302</v>
      </c>
      <c r="F52" t="str">
        <f>Loans!U52</f>
        <v>YES</v>
      </c>
    </row>
    <row r="53" spans="1:6" x14ac:dyDescent="0.3">
      <c r="A53" t="str">
        <f>Loans!A53</f>
        <v>LN000052</v>
      </c>
      <c r="B53" s="16">
        <f>Loans!D53</f>
        <v>360601.09</v>
      </c>
      <c r="C53" s="17">
        <f>Loans!E53</f>
        <v>6.3630000000000004</v>
      </c>
      <c r="D53" s="5">
        <f>Loans!O53</f>
        <v>2.5000000000000001E-3</v>
      </c>
      <c r="E53">
        <f>Loans!H53</f>
        <v>323</v>
      </c>
      <c r="F53" t="str">
        <f>Loans!U53</f>
        <v>YES</v>
      </c>
    </row>
    <row r="54" spans="1:6" x14ac:dyDescent="0.3">
      <c r="A54" t="str">
        <f>Loans!A54</f>
        <v>LN000053</v>
      </c>
      <c r="B54" s="16">
        <f>Loans!D54</f>
        <v>225546.25</v>
      </c>
      <c r="C54" s="17">
        <f>Loans!E54</f>
        <v>6.6840000000000002</v>
      </c>
      <c r="D54" s="5">
        <f>Loans!O54</f>
        <v>2.5000000000000001E-3</v>
      </c>
      <c r="E54">
        <f>Loans!H54</f>
        <v>289</v>
      </c>
      <c r="F54" t="str">
        <f>Loans!U54</f>
        <v>YES</v>
      </c>
    </row>
    <row r="55" spans="1:6" x14ac:dyDescent="0.3">
      <c r="A55" t="str">
        <f>Loans!A55</f>
        <v>LN000054</v>
      </c>
      <c r="B55" s="16">
        <f>Loans!D55</f>
        <v>253413.03</v>
      </c>
      <c r="C55" s="17">
        <f>Loans!E55</f>
        <v>5.7080000000000002</v>
      </c>
      <c r="D55" s="5">
        <f>Loans!O55</f>
        <v>2.5000000000000001E-3</v>
      </c>
      <c r="E55">
        <f>Loans!H55</f>
        <v>296</v>
      </c>
      <c r="F55" t="str">
        <f>Loans!U55</f>
        <v>YES</v>
      </c>
    </row>
    <row r="56" spans="1:6" x14ac:dyDescent="0.3">
      <c r="A56" t="str">
        <f>Loans!A56</f>
        <v>LN000055</v>
      </c>
      <c r="B56" s="16">
        <f>Loans!D56</f>
        <v>463174.65</v>
      </c>
      <c r="C56" s="17">
        <f>Loans!E56</f>
        <v>6.2910000000000004</v>
      </c>
      <c r="D56" s="5">
        <f>Loans!O56</f>
        <v>2.5000000000000001E-3</v>
      </c>
      <c r="E56">
        <f>Loans!H56</f>
        <v>345</v>
      </c>
      <c r="F56" t="str">
        <f>Loans!U56</f>
        <v>YES</v>
      </c>
    </row>
    <row r="57" spans="1:6" x14ac:dyDescent="0.3">
      <c r="A57" t="str">
        <f>Loans!A57</f>
        <v>LN000056</v>
      </c>
      <c r="B57" s="16">
        <f>Loans!D57</f>
        <v>623743.56999999995</v>
      </c>
      <c r="C57" s="17">
        <f>Loans!E57</f>
        <v>6.9720000000000004</v>
      </c>
      <c r="D57" s="5">
        <f>Loans!O57</f>
        <v>2.5000000000000001E-3</v>
      </c>
      <c r="E57">
        <f>Loans!H57</f>
        <v>353</v>
      </c>
      <c r="F57" t="str">
        <f>Loans!U57</f>
        <v>YES</v>
      </c>
    </row>
    <row r="58" spans="1:6" x14ac:dyDescent="0.3">
      <c r="A58" t="str">
        <f>Loans!A58</f>
        <v>LN000057</v>
      </c>
      <c r="B58" s="16">
        <f>Loans!D58</f>
        <v>359059.95</v>
      </c>
      <c r="C58" s="17">
        <f>Loans!E58</f>
        <v>6.9130000000000003</v>
      </c>
      <c r="D58" s="5">
        <f>Loans!O58</f>
        <v>2.5000000000000001E-3</v>
      </c>
      <c r="E58">
        <f>Loans!H58</f>
        <v>289</v>
      </c>
      <c r="F58" t="str">
        <f>Loans!U58</f>
        <v>YES</v>
      </c>
    </row>
    <row r="59" spans="1:6" x14ac:dyDescent="0.3">
      <c r="A59" t="str">
        <f>Loans!A59</f>
        <v>LN000058</v>
      </c>
      <c r="B59" s="16">
        <f>Loans!D59</f>
        <v>159720.15</v>
      </c>
      <c r="C59" s="17">
        <f>Loans!E59</f>
        <v>6.6059999999999999</v>
      </c>
      <c r="D59" s="5">
        <f>Loans!O59</f>
        <v>2.5000000000000001E-3</v>
      </c>
      <c r="E59">
        <f>Loans!H59</f>
        <v>295</v>
      </c>
      <c r="F59" t="str">
        <f>Loans!U59</f>
        <v>YES</v>
      </c>
    </row>
    <row r="60" spans="1:6" x14ac:dyDescent="0.3">
      <c r="A60" t="str">
        <f>Loans!A60</f>
        <v>LN000059</v>
      </c>
      <c r="B60" s="16">
        <f>Loans!D60</f>
        <v>172771.9</v>
      </c>
      <c r="C60" s="17">
        <f>Loans!E60</f>
        <v>5.6760000000000002</v>
      </c>
      <c r="D60" s="5">
        <f>Loans!O60</f>
        <v>2.5000000000000001E-3</v>
      </c>
      <c r="E60">
        <f>Loans!H60</f>
        <v>218</v>
      </c>
      <c r="F60" t="str">
        <f>Loans!U60</f>
        <v>YES</v>
      </c>
    </row>
    <row r="61" spans="1:6" x14ac:dyDescent="0.3">
      <c r="A61" t="str">
        <f>Loans!A61</f>
        <v>LN000060</v>
      </c>
      <c r="B61" s="16">
        <f>Loans!D61</f>
        <v>591382.64</v>
      </c>
      <c r="C61" s="17">
        <f>Loans!E61</f>
        <v>5.5739999999999998</v>
      </c>
      <c r="D61" s="5">
        <f>Loans!O61</f>
        <v>2.7499999999999998E-3</v>
      </c>
      <c r="E61">
        <f>Loans!H61</f>
        <v>339</v>
      </c>
      <c r="F61" t="str">
        <f>Loans!U61</f>
        <v>YES</v>
      </c>
    </row>
    <row r="62" spans="1:6" x14ac:dyDescent="0.3">
      <c r="A62" t="str">
        <f>Loans!A62</f>
        <v>LN000061</v>
      </c>
      <c r="B62" s="16">
        <f>Loans!D62</f>
        <v>285410.25</v>
      </c>
      <c r="C62" s="17">
        <f>Loans!E62</f>
        <v>6.3239999999999998</v>
      </c>
      <c r="D62" s="5">
        <f>Loans!O62</f>
        <v>2.5000000000000001E-3</v>
      </c>
      <c r="E62">
        <f>Loans!H62</f>
        <v>339</v>
      </c>
      <c r="F62" t="str">
        <f>Loans!U62</f>
        <v>YES</v>
      </c>
    </row>
    <row r="63" spans="1:6" x14ac:dyDescent="0.3">
      <c r="A63" t="str">
        <f>Loans!A63</f>
        <v>LN000062</v>
      </c>
      <c r="B63" s="16">
        <f>Loans!D63</f>
        <v>167696.63</v>
      </c>
      <c r="C63" s="17">
        <f>Loans!E63</f>
        <v>6.3680000000000003</v>
      </c>
      <c r="D63" s="5">
        <f>Loans!O63</f>
        <v>3.0000000000000001E-3</v>
      </c>
      <c r="E63">
        <f>Loans!H63</f>
        <v>309</v>
      </c>
      <c r="F63" t="str">
        <f>Loans!U63</f>
        <v>YES</v>
      </c>
    </row>
    <row r="64" spans="1:6" x14ac:dyDescent="0.3">
      <c r="A64" t="str">
        <f>Loans!A64</f>
        <v>LN000063</v>
      </c>
      <c r="B64" s="16">
        <f>Loans!D64</f>
        <v>399734.55</v>
      </c>
      <c r="C64" s="17">
        <f>Loans!E64</f>
        <v>6.1849999999999996</v>
      </c>
      <c r="D64" s="5">
        <f>Loans!O64</f>
        <v>3.0000000000000001E-3</v>
      </c>
      <c r="E64">
        <f>Loans!H64</f>
        <v>316</v>
      </c>
      <c r="F64" t="str">
        <f>Loans!U64</f>
        <v>YES</v>
      </c>
    </row>
    <row r="65" spans="1:6" x14ac:dyDescent="0.3">
      <c r="A65" t="str">
        <f>Loans!A65</f>
        <v>LN000064</v>
      </c>
      <c r="B65" s="16">
        <f>Loans!D65</f>
        <v>420697.8</v>
      </c>
      <c r="C65" s="17">
        <f>Loans!E65</f>
        <v>5.7270000000000003</v>
      </c>
      <c r="D65" s="5">
        <f>Loans!O65</f>
        <v>2.7499999999999998E-3</v>
      </c>
      <c r="E65">
        <f>Loans!H65</f>
        <v>324</v>
      </c>
      <c r="F65" t="str">
        <f>Loans!U65</f>
        <v>YES</v>
      </c>
    </row>
    <row r="66" spans="1:6" x14ac:dyDescent="0.3">
      <c r="A66" t="str">
        <f>Loans!A66</f>
        <v>LN000065</v>
      </c>
      <c r="B66" s="16">
        <f>Loans!D66</f>
        <v>466330.04</v>
      </c>
      <c r="C66" s="17">
        <f>Loans!E66</f>
        <v>6.5339999999999998</v>
      </c>
      <c r="D66" s="5">
        <f>Loans!O66</f>
        <v>3.0000000000000001E-3</v>
      </c>
      <c r="E66">
        <f>Loans!H66</f>
        <v>354</v>
      </c>
      <c r="F66" t="str">
        <f>Loans!U66</f>
        <v>YES</v>
      </c>
    </row>
    <row r="67" spans="1:6" x14ac:dyDescent="0.3">
      <c r="A67" t="str">
        <f>Loans!A67</f>
        <v>LN000066</v>
      </c>
      <c r="B67" s="16">
        <f>Loans!D67</f>
        <v>264107.24</v>
      </c>
      <c r="C67" s="17">
        <f>Loans!E67</f>
        <v>6.3220000000000001</v>
      </c>
      <c r="D67" s="5">
        <f>Loans!O67</f>
        <v>2.5000000000000001E-3</v>
      </c>
      <c r="E67">
        <f>Loans!H67</f>
        <v>224</v>
      </c>
      <c r="F67" t="str">
        <f>Loans!U67</f>
        <v>YES</v>
      </c>
    </row>
    <row r="68" spans="1:6" x14ac:dyDescent="0.3">
      <c r="A68" t="str">
        <f>Loans!A68</f>
        <v>LN000067</v>
      </c>
      <c r="B68" s="16">
        <f>Loans!D68</f>
        <v>152416.76999999999</v>
      </c>
      <c r="C68" s="17">
        <f>Loans!E68</f>
        <v>6.4379999999999997</v>
      </c>
      <c r="D68" s="5">
        <f>Loans!O68</f>
        <v>2.7499999999999998E-3</v>
      </c>
      <c r="E68">
        <f>Loans!H68</f>
        <v>231</v>
      </c>
      <c r="F68" t="str">
        <f>Loans!U68</f>
        <v>YES</v>
      </c>
    </row>
    <row r="69" spans="1:6" x14ac:dyDescent="0.3">
      <c r="A69" t="str">
        <f>Loans!A69</f>
        <v>LN000068</v>
      </c>
      <c r="B69" s="16">
        <f>Loans!D69</f>
        <v>588833.43000000005</v>
      </c>
      <c r="C69" s="17">
        <f>Loans!E69</f>
        <v>6.6360000000000001</v>
      </c>
      <c r="D69" s="5">
        <f>Loans!O69</f>
        <v>2.5000000000000001E-3</v>
      </c>
      <c r="E69">
        <f>Loans!H69</f>
        <v>329</v>
      </c>
      <c r="F69" t="str">
        <f>Loans!U69</f>
        <v>YES</v>
      </c>
    </row>
    <row r="70" spans="1:6" x14ac:dyDescent="0.3">
      <c r="A70" t="str">
        <f>Loans!A70</f>
        <v>LN000069</v>
      </c>
      <c r="B70" s="16">
        <f>Loans!D70</f>
        <v>233547.46</v>
      </c>
      <c r="C70" s="17">
        <f>Loans!E70</f>
        <v>6.0720000000000001</v>
      </c>
      <c r="D70" s="5">
        <f>Loans!O70</f>
        <v>2.5000000000000001E-3</v>
      </c>
      <c r="E70">
        <f>Loans!H70</f>
        <v>305</v>
      </c>
      <c r="F70" t="str">
        <f>Loans!U70</f>
        <v>YES</v>
      </c>
    </row>
    <row r="71" spans="1:6" x14ac:dyDescent="0.3">
      <c r="A71" t="str">
        <f>Loans!A71</f>
        <v>LN000070</v>
      </c>
      <c r="B71" s="16">
        <f>Loans!D71</f>
        <v>467928.79</v>
      </c>
      <c r="C71" s="17">
        <f>Loans!E71</f>
        <v>5.9320000000000004</v>
      </c>
      <c r="D71" s="5">
        <f>Loans!O71</f>
        <v>2.7499999999999998E-3</v>
      </c>
      <c r="E71">
        <f>Loans!H71</f>
        <v>343</v>
      </c>
      <c r="F71" t="str">
        <f>Loans!U71</f>
        <v>YES</v>
      </c>
    </row>
    <row r="72" spans="1:6" x14ac:dyDescent="0.3">
      <c r="A72" t="str">
        <f>Loans!A72</f>
        <v>LN000071</v>
      </c>
      <c r="B72" s="16">
        <f>Loans!D72</f>
        <v>402435.25</v>
      </c>
      <c r="C72" s="17">
        <f>Loans!E72</f>
        <v>6.97</v>
      </c>
      <c r="D72" s="5">
        <f>Loans!O72</f>
        <v>2.5000000000000001E-3</v>
      </c>
      <c r="E72">
        <f>Loans!H72</f>
        <v>290</v>
      </c>
      <c r="F72" t="str">
        <f>Loans!U72</f>
        <v>YES</v>
      </c>
    </row>
    <row r="73" spans="1:6" x14ac:dyDescent="0.3">
      <c r="A73" t="str">
        <f>Loans!A73</f>
        <v>LN000072</v>
      </c>
      <c r="B73" s="16">
        <f>Loans!D73</f>
        <v>386979.49</v>
      </c>
      <c r="C73" s="17">
        <f>Loans!E73</f>
        <v>5.758</v>
      </c>
      <c r="D73" s="5">
        <f>Loans!O73</f>
        <v>2.7499999999999998E-3</v>
      </c>
      <c r="E73">
        <f>Loans!H73</f>
        <v>308</v>
      </c>
      <c r="F73" t="str">
        <f>Loans!U73</f>
        <v>YES</v>
      </c>
    </row>
    <row r="74" spans="1:6" x14ac:dyDescent="0.3">
      <c r="A74" t="str">
        <f>Loans!A74</f>
        <v>LN000073</v>
      </c>
      <c r="B74" s="16">
        <f>Loans!D74</f>
        <v>267763.49</v>
      </c>
      <c r="C74" s="17">
        <f>Loans!E74</f>
        <v>5.9450000000000003</v>
      </c>
      <c r="D74" s="5">
        <f>Loans!O74</f>
        <v>2.7499999999999998E-3</v>
      </c>
      <c r="E74">
        <f>Loans!H74</f>
        <v>302</v>
      </c>
      <c r="F74" t="str">
        <f>Loans!U74</f>
        <v>YES</v>
      </c>
    </row>
    <row r="75" spans="1:6" x14ac:dyDescent="0.3">
      <c r="A75" t="str">
        <f>Loans!A75</f>
        <v>LN000074</v>
      </c>
      <c r="B75" s="16">
        <f>Loans!D75</f>
        <v>279743.40000000002</v>
      </c>
      <c r="C75" s="17">
        <f>Loans!E75</f>
        <v>7.0519999999999996</v>
      </c>
      <c r="D75" s="5">
        <f>Loans!O75</f>
        <v>2.5000000000000001E-3</v>
      </c>
      <c r="E75">
        <f>Loans!H75</f>
        <v>353</v>
      </c>
      <c r="F75" t="str">
        <f>Loans!U75</f>
        <v>YES</v>
      </c>
    </row>
    <row r="76" spans="1:6" x14ac:dyDescent="0.3">
      <c r="A76" t="str">
        <f>Loans!A76</f>
        <v>LN000075</v>
      </c>
      <c r="B76" s="16">
        <f>Loans!D76</f>
        <v>417690.74</v>
      </c>
      <c r="C76" s="17">
        <f>Loans!E76</f>
        <v>5.8940000000000001</v>
      </c>
      <c r="D76" s="5">
        <f>Loans!O76</f>
        <v>2.7499999999999998E-3</v>
      </c>
      <c r="E76">
        <f>Loans!H76</f>
        <v>331</v>
      </c>
      <c r="F76" t="str">
        <f>Loans!U76</f>
        <v>YES</v>
      </c>
    </row>
    <row r="77" spans="1:6" x14ac:dyDescent="0.3">
      <c r="A77" t="str">
        <f>Loans!A77</f>
        <v>LN000076</v>
      </c>
      <c r="B77" s="16">
        <f>Loans!D77</f>
        <v>569243.01</v>
      </c>
      <c r="C77" s="17">
        <f>Loans!E77</f>
        <v>6.1859999999999999</v>
      </c>
      <c r="D77" s="5">
        <f>Loans!O77</f>
        <v>2.5000000000000001E-3</v>
      </c>
      <c r="E77">
        <f>Loans!H77</f>
        <v>351</v>
      </c>
      <c r="F77" t="str">
        <f>Loans!U77</f>
        <v>YES</v>
      </c>
    </row>
    <row r="78" spans="1:6" x14ac:dyDescent="0.3">
      <c r="A78" t="str">
        <f>Loans!A78</f>
        <v>LN000077</v>
      </c>
      <c r="B78" s="16">
        <f>Loans!D78</f>
        <v>591796.74</v>
      </c>
      <c r="C78" s="17">
        <f>Loans!E78</f>
        <v>5.9820000000000002</v>
      </c>
      <c r="D78" s="5">
        <f>Loans!O78</f>
        <v>2.5000000000000001E-3</v>
      </c>
      <c r="E78">
        <f>Loans!H78</f>
        <v>336</v>
      </c>
      <c r="F78" t="str">
        <f>Loans!U78</f>
        <v>YES</v>
      </c>
    </row>
    <row r="79" spans="1:6" x14ac:dyDescent="0.3">
      <c r="A79" t="str">
        <f>Loans!A79</f>
        <v>LN000078</v>
      </c>
      <c r="B79" s="16">
        <f>Loans!D79</f>
        <v>185228.13</v>
      </c>
      <c r="C79" s="17">
        <f>Loans!E79</f>
        <v>5.0910000000000002</v>
      </c>
      <c r="D79" s="5">
        <f>Loans!O79</f>
        <v>2.5000000000000001E-3</v>
      </c>
      <c r="E79">
        <f>Loans!H79</f>
        <v>329</v>
      </c>
      <c r="F79" t="str">
        <f>Loans!U79</f>
        <v>YES</v>
      </c>
    </row>
    <row r="80" spans="1:6" x14ac:dyDescent="0.3">
      <c r="A80" t="str">
        <f>Loans!A80</f>
        <v>LN000079</v>
      </c>
      <c r="B80" s="16">
        <f>Loans!D80</f>
        <v>187215.04</v>
      </c>
      <c r="C80" s="17">
        <f>Loans!E80</f>
        <v>6.17</v>
      </c>
      <c r="D80" s="5">
        <f>Loans!O80</f>
        <v>2.5000000000000001E-3</v>
      </c>
      <c r="E80">
        <f>Loans!H80</f>
        <v>195</v>
      </c>
      <c r="F80" t="str">
        <f>Loans!U80</f>
        <v>YES</v>
      </c>
    </row>
    <row r="81" spans="1:6" x14ac:dyDescent="0.3">
      <c r="A81" t="str">
        <f>Loans!A81</f>
        <v>LN000080</v>
      </c>
      <c r="B81" s="16">
        <f>Loans!D81</f>
        <v>532724.87</v>
      </c>
      <c r="C81" s="17">
        <f>Loans!E81</f>
        <v>5.593</v>
      </c>
      <c r="D81" s="5">
        <f>Loans!O81</f>
        <v>2.5000000000000001E-3</v>
      </c>
      <c r="E81">
        <f>Loans!H81</f>
        <v>305</v>
      </c>
      <c r="F81" t="str">
        <f>Loans!U81</f>
        <v>YES</v>
      </c>
    </row>
    <row r="82" spans="1:6" x14ac:dyDescent="0.3">
      <c r="A82" t="str">
        <f>Loans!A82</f>
        <v>LN000081</v>
      </c>
      <c r="B82" s="16">
        <f>Loans!D82</f>
        <v>447766.08</v>
      </c>
      <c r="C82" s="17">
        <f>Loans!E82</f>
        <v>6.415</v>
      </c>
      <c r="D82" s="5">
        <f>Loans!O82</f>
        <v>2.5000000000000001E-3</v>
      </c>
      <c r="E82">
        <f>Loans!H82</f>
        <v>312</v>
      </c>
      <c r="F82" t="str">
        <f>Loans!U82</f>
        <v>YES</v>
      </c>
    </row>
    <row r="83" spans="1:6" x14ac:dyDescent="0.3">
      <c r="A83" t="str">
        <f>Loans!A83</f>
        <v>LN000082</v>
      </c>
      <c r="B83" s="16">
        <f>Loans!D83</f>
        <v>431350.64</v>
      </c>
      <c r="C83" s="17">
        <f>Loans!E83</f>
        <v>6.9690000000000003</v>
      </c>
      <c r="D83" s="5">
        <f>Loans!O83</f>
        <v>2.5000000000000001E-3</v>
      </c>
      <c r="E83">
        <f>Loans!H83</f>
        <v>168</v>
      </c>
      <c r="F83" t="str">
        <f>Loans!U83</f>
        <v>YES</v>
      </c>
    </row>
    <row r="84" spans="1:6" x14ac:dyDescent="0.3">
      <c r="A84" t="str">
        <f>Loans!A84</f>
        <v>LN000083</v>
      </c>
      <c r="B84" s="16">
        <f>Loans!D84</f>
        <v>240938.32</v>
      </c>
      <c r="C84" s="17">
        <f>Loans!E84</f>
        <v>4.8109999999999999</v>
      </c>
      <c r="D84" s="5">
        <f>Loans!O84</f>
        <v>2.7499999999999998E-3</v>
      </c>
      <c r="E84">
        <f>Loans!H84</f>
        <v>343</v>
      </c>
      <c r="F84" t="str">
        <f>Loans!U84</f>
        <v>YES</v>
      </c>
    </row>
    <row r="85" spans="1:6" x14ac:dyDescent="0.3">
      <c r="A85" t="str">
        <f>Loans!A85</f>
        <v>LN000084</v>
      </c>
      <c r="B85" s="16">
        <f>Loans!D85</f>
        <v>354166.72</v>
      </c>
      <c r="C85" s="17">
        <f>Loans!E85</f>
        <v>5.9859999999999998</v>
      </c>
      <c r="D85" s="5">
        <f>Loans!O85</f>
        <v>2.5000000000000001E-3</v>
      </c>
      <c r="E85">
        <f>Loans!H85</f>
        <v>288</v>
      </c>
      <c r="F85" t="str">
        <f>Loans!U85</f>
        <v>YES</v>
      </c>
    </row>
    <row r="86" spans="1:6" x14ac:dyDescent="0.3">
      <c r="A86" t="str">
        <f>Loans!A86</f>
        <v>LN000085</v>
      </c>
      <c r="B86" s="16">
        <f>Loans!D86</f>
        <v>457315.85</v>
      </c>
      <c r="C86" s="17">
        <f>Loans!E86</f>
        <v>6.5439999999999996</v>
      </c>
      <c r="D86" s="5">
        <f>Loans!O86</f>
        <v>2.5000000000000001E-3</v>
      </c>
      <c r="E86">
        <f>Loans!H86</f>
        <v>328</v>
      </c>
      <c r="F86" t="str">
        <f>Loans!U86</f>
        <v>YES</v>
      </c>
    </row>
    <row r="87" spans="1:6" x14ac:dyDescent="0.3">
      <c r="A87" t="str">
        <f>Loans!A87</f>
        <v>LN000086</v>
      </c>
      <c r="B87" s="16">
        <f>Loans!D87</f>
        <v>323882.94</v>
      </c>
      <c r="C87" s="17">
        <f>Loans!E87</f>
        <v>4.8310000000000004</v>
      </c>
      <c r="D87" s="5">
        <f>Loans!O87</f>
        <v>2.5000000000000001E-3</v>
      </c>
      <c r="E87">
        <f>Loans!H87</f>
        <v>121</v>
      </c>
      <c r="F87" t="str">
        <f>Loans!U87</f>
        <v>YES</v>
      </c>
    </row>
    <row r="88" spans="1:6" x14ac:dyDescent="0.3">
      <c r="A88" t="str">
        <f>Loans!A88</f>
        <v>LN000087</v>
      </c>
      <c r="B88" s="16">
        <f>Loans!D88</f>
        <v>282026.28999999998</v>
      </c>
      <c r="C88" s="17">
        <f>Loans!E88</f>
        <v>7.1189999999999998</v>
      </c>
      <c r="D88" s="5">
        <f>Loans!O88</f>
        <v>2.7499999999999998E-3</v>
      </c>
      <c r="E88">
        <f>Loans!H88</f>
        <v>289</v>
      </c>
      <c r="F88" t="str">
        <f>Loans!U88</f>
        <v>YES</v>
      </c>
    </row>
    <row r="89" spans="1:6" x14ac:dyDescent="0.3">
      <c r="A89" t="str">
        <f>Loans!A89</f>
        <v>LN000088</v>
      </c>
      <c r="B89" s="16">
        <f>Loans!D89</f>
        <v>-125000</v>
      </c>
      <c r="C89" s="17">
        <f>Loans!E89</f>
        <v>6.4969999999999999</v>
      </c>
      <c r="D89" s="5">
        <f>Loans!O89</f>
        <v>2.7499999999999998E-3</v>
      </c>
      <c r="E89">
        <f>Loans!H89</f>
        <v>306</v>
      </c>
      <c r="F89" t="str">
        <f>Loans!U89</f>
        <v>NO</v>
      </c>
    </row>
    <row r="90" spans="1:6" x14ac:dyDescent="0.3">
      <c r="A90" t="str">
        <f>Loans!A90</f>
        <v>LN000089</v>
      </c>
      <c r="B90" s="16">
        <f>Loans!D90</f>
        <v>418730.85</v>
      </c>
      <c r="C90" s="17">
        <f>Loans!E90</f>
        <v>6.9539999999999997</v>
      </c>
      <c r="D90" s="5">
        <f>Loans!O90</f>
        <v>2.5000000000000001E-3</v>
      </c>
      <c r="E90">
        <f>Loans!H90</f>
        <v>339</v>
      </c>
      <c r="F90" t="str">
        <f>Loans!U90</f>
        <v>YES</v>
      </c>
    </row>
    <row r="91" spans="1:6" x14ac:dyDescent="0.3">
      <c r="A91" t="str">
        <f>Loans!A91</f>
        <v>LN000090</v>
      </c>
      <c r="B91" s="16">
        <f>Loans!D91</f>
        <v>272153.21999999997</v>
      </c>
      <c r="C91" s="17">
        <f>Loans!E91</f>
        <v>5.883</v>
      </c>
      <c r="D91" s="5">
        <f>Loans!O91</f>
        <v>2.5000000000000001E-3</v>
      </c>
      <c r="E91">
        <f>Loans!H91</f>
        <v>353</v>
      </c>
      <c r="F91" t="str">
        <f>Loans!U91</f>
        <v>YES</v>
      </c>
    </row>
    <row r="92" spans="1:6" x14ac:dyDescent="0.3">
      <c r="A92" t="str">
        <f>Loans!A92</f>
        <v>LN000091</v>
      </c>
      <c r="B92" s="16">
        <f>Loans!D92</f>
        <v>310882.21999999997</v>
      </c>
      <c r="C92" s="17">
        <f>Loans!E92</f>
        <v>5.9619999999999997</v>
      </c>
      <c r="D92" s="5">
        <f>Loans!O92</f>
        <v>2.7499999999999998E-3</v>
      </c>
      <c r="E92">
        <f>Loans!H92</f>
        <v>295</v>
      </c>
      <c r="F92" t="str">
        <f>Loans!U92</f>
        <v>YES</v>
      </c>
    </row>
    <row r="93" spans="1:6" x14ac:dyDescent="0.3">
      <c r="A93" t="str">
        <f>Loans!A93</f>
        <v>LN000092</v>
      </c>
      <c r="B93" s="16">
        <f>Loans!D93</f>
        <v>495959.73</v>
      </c>
      <c r="C93" s="17">
        <f>Loans!E93</f>
        <v>6.1449999999999996</v>
      </c>
      <c r="D93" s="5">
        <f>Loans!O93</f>
        <v>2.5000000000000001E-3</v>
      </c>
      <c r="E93">
        <f>Loans!H93</f>
        <v>181</v>
      </c>
      <c r="F93" t="str">
        <f>Loans!U93</f>
        <v>YES</v>
      </c>
    </row>
    <row r="94" spans="1:6" x14ac:dyDescent="0.3">
      <c r="A94" t="str">
        <f>Loans!A94</f>
        <v>LN000093</v>
      </c>
      <c r="B94" s="16">
        <f>Loans!D94</f>
        <v>299253.46999999997</v>
      </c>
      <c r="C94" s="17">
        <f>Loans!E94</f>
        <v>7.64</v>
      </c>
      <c r="D94" s="5">
        <f>Loans!O94</f>
        <v>2.5000000000000001E-3</v>
      </c>
      <c r="E94">
        <f>Loans!H94</f>
        <v>205</v>
      </c>
      <c r="F94" t="str">
        <f>Loans!U94</f>
        <v>YES</v>
      </c>
    </row>
    <row r="95" spans="1:6" x14ac:dyDescent="0.3">
      <c r="A95" t="str">
        <f>Loans!A95</f>
        <v>LN000094</v>
      </c>
      <c r="B95" s="16">
        <f>Loans!D95</f>
        <v>516364.22</v>
      </c>
      <c r="C95" s="17">
        <f>Loans!E95</f>
        <v>7.1070000000000002</v>
      </c>
      <c r="D95" s="5">
        <f>Loans!O95</f>
        <v>2.5000000000000001E-3</v>
      </c>
      <c r="E95">
        <f>Loans!H95</f>
        <v>317</v>
      </c>
      <c r="F95" t="str">
        <f>Loans!U95</f>
        <v>YES</v>
      </c>
    </row>
    <row r="96" spans="1:6" x14ac:dyDescent="0.3">
      <c r="A96" t="str">
        <f>Loans!A96</f>
        <v>LN000095</v>
      </c>
      <c r="B96" s="16">
        <f>Loans!D96</f>
        <v>226722.35</v>
      </c>
      <c r="C96" s="17">
        <f>Loans!E96</f>
        <v>6.3360000000000003</v>
      </c>
      <c r="D96" s="5">
        <f>Loans!O96</f>
        <v>2.5000000000000001E-3</v>
      </c>
      <c r="E96">
        <f>Loans!H96</f>
        <v>327</v>
      </c>
      <c r="F96" t="str">
        <f>Loans!U96</f>
        <v>YES</v>
      </c>
    </row>
    <row r="97" spans="1:6" x14ac:dyDescent="0.3">
      <c r="A97" t="str">
        <f>Loans!A97</f>
        <v>LN000096</v>
      </c>
      <c r="B97" s="16">
        <f>Loans!D97</f>
        <v>453327.34</v>
      </c>
      <c r="C97" s="17">
        <f>Loans!E97</f>
        <v>6.415</v>
      </c>
      <c r="D97" s="5">
        <f>Loans!O97</f>
        <v>2.7499999999999998E-3</v>
      </c>
      <c r="E97">
        <f>Loans!H97</f>
        <v>330</v>
      </c>
      <c r="F97" t="str">
        <f>Loans!U97</f>
        <v>YES</v>
      </c>
    </row>
    <row r="98" spans="1:6" x14ac:dyDescent="0.3">
      <c r="A98" t="str">
        <f>Loans!A98</f>
        <v>LN000097</v>
      </c>
      <c r="B98" s="16">
        <f>Loans!D98</f>
        <v>617874.12</v>
      </c>
      <c r="C98" s="17">
        <f>Loans!E98</f>
        <v>6.6630000000000003</v>
      </c>
      <c r="D98" s="5">
        <f>Loans!O98</f>
        <v>2.5000000000000001E-3</v>
      </c>
      <c r="E98">
        <f>Loans!H98</f>
        <v>345</v>
      </c>
      <c r="F98" t="str">
        <f>Loans!U98</f>
        <v>YES</v>
      </c>
    </row>
    <row r="99" spans="1:6" x14ac:dyDescent="0.3">
      <c r="A99" t="str">
        <f>Loans!A99</f>
        <v>LN000098</v>
      </c>
      <c r="B99" s="16">
        <f>Loans!D99</f>
        <v>132995.10999999999</v>
      </c>
      <c r="C99" s="17">
        <f>Loans!E99</f>
        <v>7.8049999999999997</v>
      </c>
      <c r="D99" s="5">
        <f>Loans!O99</f>
        <v>2.5000000000000001E-3</v>
      </c>
      <c r="E99">
        <f>Loans!H99</f>
        <v>115</v>
      </c>
      <c r="F99" t="str">
        <f>Loans!U99</f>
        <v>YES</v>
      </c>
    </row>
    <row r="100" spans="1:6" x14ac:dyDescent="0.3">
      <c r="A100" t="str">
        <f>Loans!A100</f>
        <v>LN000099</v>
      </c>
      <c r="B100" s="16">
        <f>Loans!D100</f>
        <v>138211.31</v>
      </c>
      <c r="C100" s="17">
        <f>Loans!E100</f>
        <v>6.4989999999999997</v>
      </c>
      <c r="D100" s="5">
        <f>Loans!O100</f>
        <v>2.5000000000000001E-3</v>
      </c>
      <c r="E100">
        <f>Loans!H100</f>
        <v>313</v>
      </c>
      <c r="F100" t="str">
        <f>Loans!U100</f>
        <v>YES</v>
      </c>
    </row>
    <row r="101" spans="1:6" x14ac:dyDescent="0.3">
      <c r="A101" t="str">
        <f>Loans!A101</f>
        <v>LN000100</v>
      </c>
      <c r="B101" s="16">
        <f>Loans!D101</f>
        <v>330212.21000000002</v>
      </c>
      <c r="C101" s="17">
        <f>Loans!E101</f>
        <v>6.28</v>
      </c>
      <c r="D101" s="5">
        <f>Loans!O101</f>
        <v>3.0000000000000001E-3</v>
      </c>
      <c r="E101">
        <f>Loans!H101</f>
        <v>315</v>
      </c>
      <c r="F101" t="str">
        <f>Loans!U101</f>
        <v>YES</v>
      </c>
    </row>
    <row r="102" spans="1:6" x14ac:dyDescent="0.3">
      <c r="A102" t="str">
        <f>Loans!A102</f>
        <v>LN000101</v>
      </c>
      <c r="B102" s="16">
        <f>Loans!D102</f>
        <v>176969.57</v>
      </c>
      <c r="C102" s="17">
        <f>Loans!E102</f>
        <v>6.03</v>
      </c>
      <c r="D102" s="5">
        <f>Loans!O102</f>
        <v>2.7499999999999998E-3</v>
      </c>
      <c r="E102">
        <f>Loans!H102</f>
        <v>313</v>
      </c>
      <c r="F102" t="str">
        <f>Loans!U102</f>
        <v>YES</v>
      </c>
    </row>
    <row r="103" spans="1:6" x14ac:dyDescent="0.3">
      <c r="A103" t="str">
        <f>Loans!A103</f>
        <v>LN000102</v>
      </c>
      <c r="B103" s="16">
        <f>Loans!D103</f>
        <v>412369.35</v>
      </c>
      <c r="C103" s="17">
        <f>Loans!E103</f>
        <v>6.4029999999999996</v>
      </c>
      <c r="D103" s="5">
        <f>Loans!O103</f>
        <v>2.5000000000000001E-3</v>
      </c>
      <c r="E103">
        <f>Loans!H103</f>
        <v>188</v>
      </c>
      <c r="F103" t="str">
        <f>Loans!U103</f>
        <v>YES</v>
      </c>
    </row>
    <row r="104" spans="1:6" x14ac:dyDescent="0.3">
      <c r="A104" t="str">
        <f>Loans!A104</f>
        <v>LN000103</v>
      </c>
      <c r="B104" s="16">
        <f>Loans!D104</f>
        <v>536895.49</v>
      </c>
      <c r="C104" s="17">
        <f>Loans!E104</f>
        <v>5.8680000000000003</v>
      </c>
      <c r="D104" s="5">
        <f>Loans!O104</f>
        <v>2.5000000000000001E-3</v>
      </c>
      <c r="E104">
        <f>Loans!H104</f>
        <v>318</v>
      </c>
      <c r="F104" t="str">
        <f>Loans!U104</f>
        <v>YES</v>
      </c>
    </row>
    <row r="105" spans="1:6" x14ac:dyDescent="0.3">
      <c r="A105" t="str">
        <f>Loans!A105</f>
        <v>LN000104</v>
      </c>
      <c r="B105" s="16">
        <f>Loans!D105</f>
        <v>345018.35</v>
      </c>
      <c r="C105" s="17">
        <f>Loans!E105</f>
        <v>6.5720000000000001</v>
      </c>
      <c r="D105" s="5">
        <f>Loans!O105</f>
        <v>2.5000000000000001E-3</v>
      </c>
      <c r="E105">
        <f>Loans!H105</f>
        <v>333</v>
      </c>
      <c r="F105" t="str">
        <f>Loans!U105</f>
        <v>YES</v>
      </c>
    </row>
    <row r="106" spans="1:6" x14ac:dyDescent="0.3">
      <c r="A106" t="str">
        <f>Loans!A106</f>
        <v>LN000105</v>
      </c>
      <c r="B106" s="16">
        <f>Loans!D106</f>
        <v>232635.31</v>
      </c>
      <c r="C106" s="17">
        <f>Loans!E106</f>
        <v>5.319</v>
      </c>
      <c r="D106" s="5">
        <f>Loans!O106</f>
        <v>3.0000000000000001E-3</v>
      </c>
      <c r="E106">
        <f>Loans!H106</f>
        <v>298</v>
      </c>
      <c r="F106" t="str">
        <f>Loans!U106</f>
        <v>YES</v>
      </c>
    </row>
    <row r="107" spans="1:6" x14ac:dyDescent="0.3">
      <c r="A107" t="str">
        <f>Loans!A107</f>
        <v>LN000106</v>
      </c>
      <c r="B107" s="16">
        <f>Loans!D107</f>
        <v>338474.73</v>
      </c>
      <c r="C107" s="17">
        <f>Loans!E107</f>
        <v>6.0810000000000004</v>
      </c>
      <c r="D107" s="5">
        <f>Loans!O107</f>
        <v>2.5000000000000001E-3</v>
      </c>
      <c r="E107">
        <f>Loans!H107</f>
        <v>328</v>
      </c>
      <c r="F107" t="str">
        <f>Loans!U107</f>
        <v>YES</v>
      </c>
    </row>
    <row r="108" spans="1:6" x14ac:dyDescent="0.3">
      <c r="A108" t="str">
        <f>Loans!A108</f>
        <v>LN000107</v>
      </c>
      <c r="B108" s="16">
        <f>Loans!D108</f>
        <v>457962.39</v>
      </c>
      <c r="C108" s="17">
        <f>Loans!E108</f>
        <v>6.7279999999999998</v>
      </c>
      <c r="D108" s="5">
        <f>Loans!O108</f>
        <v>2.7499999999999998E-3</v>
      </c>
      <c r="E108">
        <f>Loans!H108</f>
        <v>314</v>
      </c>
      <c r="F108" t="str">
        <f>Loans!U108</f>
        <v>YES</v>
      </c>
    </row>
    <row r="109" spans="1:6" x14ac:dyDescent="0.3">
      <c r="A109" t="str">
        <f>Loans!A109</f>
        <v>LN000108</v>
      </c>
      <c r="B109" s="16">
        <f>Loans!D109</f>
        <v>138826.75</v>
      </c>
      <c r="C109" s="17">
        <f>Loans!E109</f>
        <v>6.49</v>
      </c>
      <c r="D109" s="5">
        <f>Loans!O109</f>
        <v>2.5000000000000001E-3</v>
      </c>
      <c r="E109">
        <f>Loans!H109</f>
        <v>321</v>
      </c>
      <c r="F109" t="str">
        <f>Loans!U109</f>
        <v>YES</v>
      </c>
    </row>
    <row r="110" spans="1:6" x14ac:dyDescent="0.3">
      <c r="A110" t="str">
        <f>Loans!A110</f>
        <v>LN000109</v>
      </c>
      <c r="B110" s="16">
        <f>Loans!D110</f>
        <v>407973.74</v>
      </c>
      <c r="C110" s="17">
        <f>Loans!E110</f>
        <v>5.9489999999999998</v>
      </c>
      <c r="D110" s="5">
        <f>Loans!O110</f>
        <v>2.5000000000000001E-3</v>
      </c>
      <c r="E110">
        <f>Loans!H110</f>
        <v>323</v>
      </c>
      <c r="F110" t="str">
        <f>Loans!U110</f>
        <v>YES</v>
      </c>
    </row>
    <row r="111" spans="1:6" x14ac:dyDescent="0.3">
      <c r="A111" t="str">
        <f>Loans!A111</f>
        <v>LN000110</v>
      </c>
      <c r="B111" s="16">
        <f>Loans!D111</f>
        <v>368613.66</v>
      </c>
      <c r="C111" s="17">
        <f>Loans!E111</f>
        <v>6.0990000000000002</v>
      </c>
      <c r="D111" s="5">
        <f>Loans!O111</f>
        <v>2.5000000000000001E-3</v>
      </c>
      <c r="E111">
        <f>Loans!H111</f>
        <v>289</v>
      </c>
      <c r="F111" t="str">
        <f>Loans!U111</f>
        <v>YES</v>
      </c>
    </row>
    <row r="112" spans="1:6" x14ac:dyDescent="0.3">
      <c r="A112" t="str">
        <f>Loans!A112</f>
        <v>LN000111</v>
      </c>
      <c r="B112" s="16">
        <f>Loans!D112</f>
        <v>451880.44</v>
      </c>
      <c r="C112" s="17">
        <f>Loans!E112</f>
        <v>6.923</v>
      </c>
      <c r="D112" s="5">
        <f>Loans!O112</f>
        <v>2.7499999999999998E-3</v>
      </c>
      <c r="E112">
        <f>Loans!H112</f>
        <v>343</v>
      </c>
      <c r="F112" t="str">
        <f>Loans!U112</f>
        <v>YES</v>
      </c>
    </row>
    <row r="113" spans="1:6" x14ac:dyDescent="0.3">
      <c r="A113" t="str">
        <f>Loans!A113</f>
        <v>LN000112</v>
      </c>
      <c r="B113" s="16">
        <f>Loans!D113</f>
        <v>218269.87</v>
      </c>
      <c r="C113" s="17">
        <f>Loans!E113</f>
        <v>5.4630000000000001</v>
      </c>
      <c r="D113" s="5">
        <f>Loans!O113</f>
        <v>2.7499999999999998E-3</v>
      </c>
      <c r="E113">
        <f>Loans!H113</f>
        <v>195</v>
      </c>
      <c r="F113" t="str">
        <f>Loans!U113</f>
        <v>YES</v>
      </c>
    </row>
    <row r="114" spans="1:6" x14ac:dyDescent="0.3">
      <c r="A114" t="str">
        <f>Loans!A114</f>
        <v>LN000113</v>
      </c>
      <c r="B114" s="16">
        <f>Loans!D114</f>
        <v>474401.48</v>
      </c>
      <c r="C114" s="17">
        <f>Loans!E114</f>
        <v>5.4669999999999996</v>
      </c>
      <c r="D114" s="5">
        <f>Loans!O114</f>
        <v>2.5000000000000001E-3</v>
      </c>
      <c r="E114">
        <f>Loans!H114</f>
        <v>165</v>
      </c>
      <c r="F114" t="str">
        <f>Loans!U114</f>
        <v>YES</v>
      </c>
    </row>
    <row r="115" spans="1:6" x14ac:dyDescent="0.3">
      <c r="A115" t="str">
        <f>Loans!A115</f>
        <v>LN000114</v>
      </c>
      <c r="B115" s="16">
        <f>Loans!D115</f>
        <v>169083.04</v>
      </c>
      <c r="C115" s="17">
        <f>Loans!E115</f>
        <v>5.6459999999999999</v>
      </c>
      <c r="D115" s="5">
        <f>Loans!O115</f>
        <v>2.5000000000000001E-3</v>
      </c>
      <c r="E115">
        <f>Loans!H115</f>
        <v>307</v>
      </c>
      <c r="F115" t="str">
        <f>Loans!U115</f>
        <v>YES</v>
      </c>
    </row>
    <row r="116" spans="1:6" x14ac:dyDescent="0.3">
      <c r="A116" t="str">
        <f>Loans!A116</f>
        <v>LN000115</v>
      </c>
      <c r="B116" s="16">
        <f>Loans!D116</f>
        <v>231908.59</v>
      </c>
      <c r="C116" s="17">
        <f>Loans!E116</f>
        <v>6.2430000000000003</v>
      </c>
      <c r="D116" s="5">
        <f>Loans!O116</f>
        <v>3.0000000000000001E-3</v>
      </c>
      <c r="E116">
        <f>Loans!H116</f>
        <v>335</v>
      </c>
      <c r="F116" t="str">
        <f>Loans!U116</f>
        <v>YES</v>
      </c>
    </row>
    <row r="117" spans="1:6" x14ac:dyDescent="0.3">
      <c r="A117" t="str">
        <f>Loans!A117</f>
        <v>LN000116</v>
      </c>
      <c r="B117" s="16">
        <f>Loans!D117</f>
        <v>534478.87</v>
      </c>
      <c r="C117" s="17">
        <f>Loans!E117</f>
        <v>5.3680000000000003</v>
      </c>
      <c r="D117" s="5">
        <f>Loans!O117</f>
        <v>2.5000000000000001E-3</v>
      </c>
      <c r="E117">
        <f>Loans!H117</f>
        <v>316</v>
      </c>
      <c r="F117" t="str">
        <f>Loans!U117</f>
        <v>YES</v>
      </c>
    </row>
    <row r="118" spans="1:6" x14ac:dyDescent="0.3">
      <c r="A118" t="str">
        <f>Loans!A118</f>
        <v>LN000117</v>
      </c>
      <c r="B118" s="16">
        <f>Loans!D118</f>
        <v>435039.29</v>
      </c>
      <c r="C118" s="17">
        <f>Loans!E118</f>
        <v>6.8689999999999998</v>
      </c>
      <c r="D118" s="5">
        <f>Loans!O118</f>
        <v>2.7499999999999998E-3</v>
      </c>
      <c r="E118">
        <f>Loans!H118</f>
        <v>295</v>
      </c>
      <c r="F118" t="str">
        <f>Loans!U118</f>
        <v>YES</v>
      </c>
    </row>
    <row r="119" spans="1:6" x14ac:dyDescent="0.3">
      <c r="A119" t="str">
        <f>Loans!A119</f>
        <v>LN000118</v>
      </c>
      <c r="B119" s="16">
        <f>Loans!D119</f>
        <v>130442.67</v>
      </c>
      <c r="C119" s="17">
        <f>Loans!E119</f>
        <v>5.649</v>
      </c>
      <c r="D119" s="5">
        <f>Loans!O119</f>
        <v>2.5000000000000001E-3</v>
      </c>
      <c r="E119">
        <f>Loans!H119</f>
        <v>289</v>
      </c>
      <c r="F119" t="str">
        <f>Loans!U119</f>
        <v>YES</v>
      </c>
    </row>
    <row r="120" spans="1:6" x14ac:dyDescent="0.3">
      <c r="A120" t="str">
        <f>Loans!A120</f>
        <v>LN000119</v>
      </c>
      <c r="B120" s="16">
        <f>Loans!D120</f>
        <v>224930.09</v>
      </c>
      <c r="C120" s="17">
        <f>Loans!E120</f>
        <v>6.3959999999999999</v>
      </c>
      <c r="D120" s="5">
        <f>Loans!O120</f>
        <v>2.5000000000000001E-3</v>
      </c>
      <c r="E120">
        <f>Loans!H120</f>
        <v>290</v>
      </c>
      <c r="F120" t="str">
        <f>Loans!U120</f>
        <v>YES</v>
      </c>
    </row>
    <row r="121" spans="1:6" x14ac:dyDescent="0.3">
      <c r="A121" t="str">
        <f>Loans!A121</f>
        <v>LN000120</v>
      </c>
      <c r="B121" s="16">
        <f>Loans!D121</f>
        <v>224487.24</v>
      </c>
      <c r="C121" s="17">
        <f>Loans!E121</f>
        <v>5.8739999999999997</v>
      </c>
      <c r="D121" s="5">
        <f>Loans!O121</f>
        <v>2.5000000000000001E-3</v>
      </c>
      <c r="E121">
        <f>Loans!H121</f>
        <v>304</v>
      </c>
      <c r="F121" t="str">
        <f>Loans!U121</f>
        <v>YES</v>
      </c>
    </row>
    <row r="122" spans="1:6" x14ac:dyDescent="0.3">
      <c r="A122" t="str">
        <f>Loans!A122</f>
        <v>LN000121</v>
      </c>
      <c r="B122" s="16">
        <f>Loans!D122</f>
        <v>260389.24</v>
      </c>
      <c r="C122" s="17">
        <f>Loans!E122</f>
        <v>6.2069999999999999</v>
      </c>
      <c r="D122" s="5">
        <f>Loans!O122</f>
        <v>2.5000000000000001E-3</v>
      </c>
      <c r="E122">
        <f>Loans!H122</f>
        <v>319</v>
      </c>
      <c r="F122" t="str">
        <f>Loans!U122</f>
        <v>YES</v>
      </c>
    </row>
    <row r="123" spans="1:6" x14ac:dyDescent="0.3">
      <c r="A123" t="str">
        <f>Loans!A123</f>
        <v>LN000122</v>
      </c>
      <c r="B123" s="16">
        <f>Loans!D123</f>
        <v>232432.44</v>
      </c>
      <c r="C123" s="17">
        <f>Loans!E123</f>
        <v>5.2080000000000002</v>
      </c>
      <c r="D123" s="5">
        <f>Loans!O123</f>
        <v>2.5000000000000001E-3</v>
      </c>
      <c r="E123">
        <f>Loans!H123</f>
        <v>151</v>
      </c>
      <c r="F123" t="str">
        <f>Loans!U123</f>
        <v>YES</v>
      </c>
    </row>
    <row r="124" spans="1:6" x14ac:dyDescent="0.3">
      <c r="A124" t="str">
        <f>Loans!A124</f>
        <v>LN000123</v>
      </c>
      <c r="B124" s="16">
        <f>Loans!D124</f>
        <v>153096.01</v>
      </c>
      <c r="C124" s="17">
        <f>Loans!E124</f>
        <v>6.9009999999999998</v>
      </c>
      <c r="D124" s="5">
        <f>Loans!O124</f>
        <v>2.5000000000000001E-3</v>
      </c>
      <c r="E124">
        <f>Loans!H124</f>
        <v>148</v>
      </c>
      <c r="F124" t="str">
        <f>Loans!U124</f>
        <v>YES</v>
      </c>
    </row>
    <row r="125" spans="1:6" x14ac:dyDescent="0.3">
      <c r="A125" t="str">
        <f>Loans!A125</f>
        <v>LN000124</v>
      </c>
      <c r="B125" s="16">
        <f>Loans!D125</f>
        <v>372587.6</v>
      </c>
      <c r="C125" s="17">
        <f>Loans!E125</f>
        <v>5.625</v>
      </c>
      <c r="D125" s="5">
        <f>Loans!O125</f>
        <v>2.5000000000000001E-3</v>
      </c>
      <c r="E125">
        <f>Loans!H125</f>
        <v>353</v>
      </c>
      <c r="F125" t="str">
        <f>Loans!U125</f>
        <v>YES</v>
      </c>
    </row>
    <row r="126" spans="1:6" x14ac:dyDescent="0.3">
      <c r="A126" t="str">
        <f>Loans!A126</f>
        <v>LN000125</v>
      </c>
      <c r="B126" s="16">
        <f>Loans!D126</f>
        <v>432416.66</v>
      </c>
      <c r="C126" s="17">
        <f>Loans!E126</f>
        <v>5.5570000000000004</v>
      </c>
      <c r="D126" s="5">
        <f>Loans!O126</f>
        <v>2.5000000000000001E-3</v>
      </c>
      <c r="E126">
        <f>Loans!H126</f>
        <v>144</v>
      </c>
      <c r="F126" t="str">
        <f>Loans!U126</f>
        <v>YES</v>
      </c>
    </row>
    <row r="127" spans="1:6" x14ac:dyDescent="0.3">
      <c r="A127" t="str">
        <f>Loans!A127</f>
        <v>LN000126</v>
      </c>
      <c r="B127" s="16">
        <f>Loans!D127</f>
        <v>386900.59</v>
      </c>
      <c r="C127" s="17">
        <f>Loans!E127</f>
        <v>7.7960000000000003</v>
      </c>
      <c r="D127" s="5">
        <f>Loans!O127</f>
        <v>2.5000000000000001E-3</v>
      </c>
      <c r="E127">
        <f>Loans!H127</f>
        <v>298</v>
      </c>
      <c r="F127" t="str">
        <f>Loans!U127</f>
        <v>YES</v>
      </c>
    </row>
    <row r="128" spans="1:6" x14ac:dyDescent="0.3">
      <c r="A128" t="str">
        <f>Loans!A128</f>
        <v>LN000127</v>
      </c>
      <c r="B128" s="16">
        <f>Loans!D128</f>
        <v>398288.89</v>
      </c>
      <c r="C128" s="17">
        <f>Loans!E128</f>
        <v>6.61</v>
      </c>
      <c r="D128" s="5">
        <f>Loans!O128</f>
        <v>2.7499999999999998E-3</v>
      </c>
      <c r="E128">
        <f>Loans!H128</f>
        <v>289</v>
      </c>
      <c r="F128" t="str">
        <f>Loans!U128</f>
        <v>YES</v>
      </c>
    </row>
    <row r="129" spans="1:6" x14ac:dyDescent="0.3">
      <c r="A129" t="str">
        <f>Loans!A129</f>
        <v>LN000128</v>
      </c>
      <c r="B129" s="16">
        <f>Loans!D129</f>
        <v>173896.16</v>
      </c>
      <c r="C129" s="17">
        <f>Loans!E129</f>
        <v>6.8760000000000003</v>
      </c>
      <c r="D129" s="5">
        <f>Loans!O129</f>
        <v>2.5000000000000001E-3</v>
      </c>
      <c r="E129">
        <f>Loans!H129</f>
        <v>326</v>
      </c>
      <c r="F129" t="str">
        <f>Loans!U129</f>
        <v>YES</v>
      </c>
    </row>
    <row r="130" spans="1:6" x14ac:dyDescent="0.3">
      <c r="A130" t="str">
        <f>Loans!A130</f>
        <v>LN000129</v>
      </c>
      <c r="B130" s="16">
        <f>Loans!D130</f>
        <v>595746.54</v>
      </c>
      <c r="C130" s="17">
        <f>Loans!E130</f>
        <v>6.548</v>
      </c>
      <c r="D130" s="5">
        <f>Loans!O130</f>
        <v>2.5000000000000001E-3</v>
      </c>
      <c r="E130">
        <f>Loans!H130</f>
        <v>340</v>
      </c>
      <c r="F130" t="str">
        <f>Loans!U130</f>
        <v>YES</v>
      </c>
    </row>
    <row r="131" spans="1:6" x14ac:dyDescent="0.3">
      <c r="A131" t="str">
        <f>Loans!A131</f>
        <v>LN000130</v>
      </c>
      <c r="B131" s="16">
        <f>Loans!D131</f>
        <v>546782.57999999996</v>
      </c>
      <c r="C131" s="17">
        <f>Loans!E131</f>
        <v>5.9560000000000004</v>
      </c>
      <c r="D131" s="5">
        <f>Loans!O131</f>
        <v>2.5000000000000001E-3</v>
      </c>
      <c r="E131">
        <f>Loans!H131</f>
        <v>343</v>
      </c>
      <c r="F131" t="str">
        <f>Loans!U131</f>
        <v>YES</v>
      </c>
    </row>
    <row r="132" spans="1:6" x14ac:dyDescent="0.3">
      <c r="A132" t="str">
        <f>Loans!A132</f>
        <v>LN000131</v>
      </c>
      <c r="B132" s="16">
        <f>Loans!D132</f>
        <v>510357.09</v>
      </c>
      <c r="C132" s="17">
        <f>Loans!E132</f>
        <v>5.4009999999999998</v>
      </c>
      <c r="D132" s="5">
        <f>Loans!O132</f>
        <v>2.5000000000000001E-3</v>
      </c>
      <c r="E132">
        <f>Loans!H132</f>
        <v>327</v>
      </c>
      <c r="F132" t="str">
        <f>Loans!U132</f>
        <v>YES</v>
      </c>
    </row>
    <row r="133" spans="1:6" x14ac:dyDescent="0.3">
      <c r="A133" t="str">
        <f>Loans!A133</f>
        <v>LN000132</v>
      </c>
      <c r="B133" s="16">
        <f>Loans!D133</f>
        <v>525205.43999999994</v>
      </c>
      <c r="C133" s="17">
        <f>Loans!E133</f>
        <v>6.056</v>
      </c>
      <c r="D133" s="5">
        <f>Loans!O133</f>
        <v>2.7499999999999998E-3</v>
      </c>
      <c r="E133">
        <f>Loans!H133</f>
        <v>331</v>
      </c>
      <c r="F133" t="str">
        <f>Loans!U133</f>
        <v>YES</v>
      </c>
    </row>
    <row r="134" spans="1:6" x14ac:dyDescent="0.3">
      <c r="A134" t="str">
        <f>Loans!A134</f>
        <v>LN000133</v>
      </c>
      <c r="B134" s="16">
        <f>Loans!D134</f>
        <v>578665.77</v>
      </c>
      <c r="C134" s="17">
        <f>Loans!E134</f>
        <v>5.6139999999999999</v>
      </c>
      <c r="D134" s="5">
        <f>Loans!O134</f>
        <v>2.5000000000000001E-3</v>
      </c>
      <c r="E134">
        <f>Loans!H134</f>
        <v>334</v>
      </c>
      <c r="F134" t="str">
        <f>Loans!U134</f>
        <v>YES</v>
      </c>
    </row>
    <row r="135" spans="1:6" x14ac:dyDescent="0.3">
      <c r="A135" t="str">
        <f>Loans!A135</f>
        <v>LN000134</v>
      </c>
      <c r="B135" s="16">
        <f>Loans!D135</f>
        <v>407857.08</v>
      </c>
      <c r="C135" s="17">
        <f>Loans!E135</f>
        <v>5.6529999999999996</v>
      </c>
      <c r="D135" s="5">
        <f>Loans!O135</f>
        <v>2.7499999999999998E-3</v>
      </c>
      <c r="E135">
        <f>Loans!H135</f>
        <v>345</v>
      </c>
      <c r="F135" t="str">
        <f>Loans!U135</f>
        <v>YES</v>
      </c>
    </row>
    <row r="136" spans="1:6" x14ac:dyDescent="0.3">
      <c r="A136" t="str">
        <f>Loans!A136</f>
        <v>LN000135</v>
      </c>
      <c r="B136" s="16">
        <f>Loans!D136</f>
        <v>235077.79</v>
      </c>
      <c r="C136" s="17">
        <f>Loans!E136</f>
        <v>5.2210000000000001</v>
      </c>
      <c r="D136" s="5">
        <f>Loans!O136</f>
        <v>2.5000000000000001E-3</v>
      </c>
      <c r="E136">
        <f>Loans!H136</f>
        <v>337</v>
      </c>
      <c r="F136" t="str">
        <f>Loans!U136</f>
        <v>YES</v>
      </c>
    </row>
    <row r="137" spans="1:6" x14ac:dyDescent="0.3">
      <c r="A137" t="str">
        <f>Loans!A137</f>
        <v>LN000136</v>
      </c>
      <c r="B137" s="16">
        <f>Loans!D137</f>
        <v>436124.71</v>
      </c>
      <c r="C137" s="17">
        <f>Loans!E137</f>
        <v>6.3239999999999998</v>
      </c>
      <c r="D137" s="5">
        <f>Loans!O137</f>
        <v>2.5000000000000001E-3</v>
      </c>
      <c r="E137">
        <f>Loans!H137</f>
        <v>341</v>
      </c>
      <c r="F137" t="str">
        <f>Loans!U137</f>
        <v>YES</v>
      </c>
    </row>
    <row r="138" spans="1:6" x14ac:dyDescent="0.3">
      <c r="A138" t="str">
        <f>Loans!A138</f>
        <v>LN000137</v>
      </c>
      <c r="B138" s="16">
        <f>Loans!D138</f>
        <v>448129.64</v>
      </c>
      <c r="C138" s="17">
        <f>Loans!E138</f>
        <v>7.2729999999999997</v>
      </c>
      <c r="D138" s="5">
        <f>Loans!O138</f>
        <v>2.5000000000000001E-3</v>
      </c>
      <c r="E138">
        <f>Loans!H138</f>
        <v>201</v>
      </c>
      <c r="F138" t="str">
        <f>Loans!U138</f>
        <v>YES</v>
      </c>
    </row>
    <row r="139" spans="1:6" x14ac:dyDescent="0.3">
      <c r="A139" t="str">
        <f>Loans!A139</f>
        <v>LN000138</v>
      </c>
      <c r="B139" s="16">
        <f>Loans!D139</f>
        <v>442003.20000000001</v>
      </c>
      <c r="C139" s="17">
        <f>Loans!E139</f>
        <v>6.6130000000000004</v>
      </c>
      <c r="D139" s="5">
        <f>Loans!O139</f>
        <v>2.7499999999999998E-3</v>
      </c>
      <c r="E139">
        <f>Loans!H139</f>
        <v>297</v>
      </c>
      <c r="F139" t="str">
        <f>Loans!U139</f>
        <v>YES</v>
      </c>
    </row>
    <row r="140" spans="1:6" x14ac:dyDescent="0.3">
      <c r="A140" t="str">
        <f>Loans!A140</f>
        <v>LN000139</v>
      </c>
      <c r="B140" s="16">
        <f>Loans!D140</f>
        <v>385402.39</v>
      </c>
      <c r="C140" s="17">
        <f>Loans!E140</f>
        <v>6.181</v>
      </c>
      <c r="D140" s="5">
        <f>Loans!O140</f>
        <v>3.0000000000000001E-3</v>
      </c>
      <c r="E140">
        <f>Loans!H140</f>
        <v>333</v>
      </c>
      <c r="F140" t="str">
        <f>Loans!U140</f>
        <v>YES</v>
      </c>
    </row>
    <row r="141" spans="1:6" x14ac:dyDescent="0.3">
      <c r="A141" t="str">
        <f>Loans!A141</f>
        <v>LN000140</v>
      </c>
      <c r="B141" s="16">
        <f>Loans!D141</f>
        <v>165096.34</v>
      </c>
      <c r="C141" s="17">
        <f>Loans!E141</f>
        <v>6.2240000000000002</v>
      </c>
      <c r="D141" s="5">
        <f>Loans!O141</f>
        <v>2.5000000000000001E-3</v>
      </c>
      <c r="E141">
        <f>Loans!H141</f>
        <v>319</v>
      </c>
      <c r="F141" t="str">
        <f>Loans!U141</f>
        <v>YES</v>
      </c>
    </row>
    <row r="142" spans="1:6" x14ac:dyDescent="0.3">
      <c r="A142" t="str">
        <f>Loans!A142</f>
        <v>LN000141</v>
      </c>
      <c r="B142" s="16">
        <f>Loans!D142</f>
        <v>287792.34000000003</v>
      </c>
      <c r="C142" s="17">
        <f>Loans!E142</f>
        <v>4.75</v>
      </c>
      <c r="D142" s="5">
        <f>Loans!O142</f>
        <v>2.7499999999999998E-3</v>
      </c>
      <c r="E142">
        <f>Loans!H142</f>
        <v>310</v>
      </c>
      <c r="F142" t="str">
        <f>Loans!U142</f>
        <v>YES</v>
      </c>
    </row>
    <row r="143" spans="1:6" x14ac:dyDescent="0.3">
      <c r="A143" t="str">
        <f>Loans!A143</f>
        <v>LN000142</v>
      </c>
      <c r="B143" s="16">
        <f>Loans!D143</f>
        <v>543961.1</v>
      </c>
      <c r="C143" s="17">
        <f>Loans!E143</f>
        <v>5.9749999999999996</v>
      </c>
      <c r="D143" s="5">
        <f>Loans!O143</f>
        <v>2.5000000000000001E-3</v>
      </c>
      <c r="E143">
        <f>Loans!H143</f>
        <v>319</v>
      </c>
      <c r="F143" t="str">
        <f>Loans!U143</f>
        <v>YES</v>
      </c>
    </row>
    <row r="144" spans="1:6" x14ac:dyDescent="0.3">
      <c r="A144" t="str">
        <f>Loans!A144</f>
        <v>LN000143</v>
      </c>
      <c r="B144" s="16">
        <f>Loans!D144</f>
        <v>409919.7</v>
      </c>
      <c r="C144" s="17">
        <f>Loans!E144</f>
        <v>5.3230000000000004</v>
      </c>
      <c r="D144" s="5">
        <f>Loans!O144</f>
        <v>3.0000000000000001E-3</v>
      </c>
      <c r="E144">
        <f>Loans!H144</f>
        <v>333</v>
      </c>
      <c r="F144" t="str">
        <f>Loans!U144</f>
        <v>YES</v>
      </c>
    </row>
    <row r="145" spans="1:6" x14ac:dyDescent="0.3">
      <c r="A145" t="str">
        <f>Loans!A145</f>
        <v>LN000144</v>
      </c>
      <c r="B145" s="16">
        <f>Loans!D145</f>
        <v>342322.58</v>
      </c>
      <c r="C145" s="17">
        <f>Loans!E145</f>
        <v>6.3369999999999997</v>
      </c>
      <c r="D145" s="5">
        <f>Loans!O145</f>
        <v>2.5000000000000001E-3</v>
      </c>
      <c r="E145">
        <f>Loans!H145</f>
        <v>294</v>
      </c>
      <c r="F145" t="str">
        <f>Loans!U145</f>
        <v>YES</v>
      </c>
    </row>
    <row r="146" spans="1:6" x14ac:dyDescent="0.3">
      <c r="A146" t="str">
        <f>Loans!A146</f>
        <v>LN000145</v>
      </c>
      <c r="B146" s="16">
        <f>Loans!D146</f>
        <v>243173.91</v>
      </c>
      <c r="C146" s="17">
        <f>Loans!E146</f>
        <v>6.0810000000000004</v>
      </c>
      <c r="D146" s="5">
        <f>Loans!O146</f>
        <v>2.5000000000000001E-3</v>
      </c>
      <c r="E146">
        <f>Loans!H146</f>
        <v>299</v>
      </c>
      <c r="F146" t="str">
        <f>Loans!U146</f>
        <v>YES</v>
      </c>
    </row>
    <row r="147" spans="1:6" x14ac:dyDescent="0.3">
      <c r="A147" t="str">
        <f>Loans!A147</f>
        <v>LN000146</v>
      </c>
      <c r="B147" s="16">
        <f>Loans!D147</f>
        <v>307077.09000000003</v>
      </c>
      <c r="C147" s="17">
        <f>Loans!E147</f>
        <v>5.6849999999999996</v>
      </c>
      <c r="D147" s="5">
        <f>Loans!O147</f>
        <v>2.5000000000000001E-3</v>
      </c>
      <c r="E147">
        <f>Loans!H147</f>
        <v>322</v>
      </c>
      <c r="F147" t="str">
        <f>Loans!U147</f>
        <v>YES</v>
      </c>
    </row>
    <row r="148" spans="1:6" x14ac:dyDescent="0.3">
      <c r="A148" t="str">
        <f>Loans!A148</f>
        <v>LN000147</v>
      </c>
      <c r="B148" s="16">
        <f>Loans!D148</f>
        <v>519935.28</v>
      </c>
      <c r="C148" s="17">
        <f>Loans!E148</f>
        <v>6.3230000000000004</v>
      </c>
      <c r="D148" s="5">
        <f>Loans!O148</f>
        <v>3.0000000000000001E-3</v>
      </c>
      <c r="E148">
        <f>Loans!H148</f>
        <v>310</v>
      </c>
      <c r="F148" t="str">
        <f>Loans!U148</f>
        <v>YES</v>
      </c>
    </row>
    <row r="149" spans="1:6" x14ac:dyDescent="0.3">
      <c r="A149" t="str">
        <f>Loans!A149</f>
        <v>LN000148</v>
      </c>
      <c r="B149" s="16">
        <f>Loans!D149</f>
        <v>438811.81</v>
      </c>
      <c r="C149" s="17">
        <f>Loans!E149</f>
        <v>6.3170000000000002</v>
      </c>
      <c r="D149" s="5">
        <f>Loans!O149</f>
        <v>2.7499999999999998E-3</v>
      </c>
      <c r="E149">
        <f>Loans!H149</f>
        <v>319</v>
      </c>
      <c r="F149" t="str">
        <f>Loans!U149</f>
        <v>YES</v>
      </c>
    </row>
    <row r="150" spans="1:6" x14ac:dyDescent="0.3">
      <c r="A150" t="str">
        <f>Loans!A150</f>
        <v>LN000149</v>
      </c>
      <c r="B150" s="16">
        <f>Loans!D150</f>
        <v>508936.69</v>
      </c>
      <c r="C150" s="17">
        <f>Loans!E150</f>
        <v>7.2370000000000001</v>
      </c>
      <c r="D150" s="5">
        <f>Loans!O150</f>
        <v>3.0000000000000001E-3</v>
      </c>
      <c r="E150">
        <f>Loans!H150</f>
        <v>335</v>
      </c>
      <c r="F150" t="str">
        <f>Loans!U150</f>
        <v>YES</v>
      </c>
    </row>
    <row r="151" spans="1:6" x14ac:dyDescent="0.3">
      <c r="A151" t="str">
        <f>Loans!A151</f>
        <v>LN000150</v>
      </c>
      <c r="B151" s="16">
        <f>Loans!D151</f>
        <v>353779.42</v>
      </c>
      <c r="C151" s="17">
        <f>Loans!E151</f>
        <v>6.6959999999999997</v>
      </c>
      <c r="D151" s="5">
        <f>Loans!O151</f>
        <v>2.7499999999999998E-3</v>
      </c>
      <c r="E151">
        <f>Loans!H151</f>
        <v>337</v>
      </c>
      <c r="F151" t="str">
        <f>Loans!U151</f>
        <v>YES</v>
      </c>
    </row>
    <row r="152" spans="1:6" x14ac:dyDescent="0.3">
      <c r="A152" t="str">
        <f>Loans!A152</f>
        <v>LN000151</v>
      </c>
      <c r="B152" s="16">
        <f>Loans!D152</f>
        <v>383011.92</v>
      </c>
      <c r="C152" s="17">
        <f>Loans!E152</f>
        <v>6.391</v>
      </c>
      <c r="D152" s="5">
        <f>Loans!O152</f>
        <v>2.5000000000000001E-3</v>
      </c>
      <c r="E152">
        <f>Loans!H152</f>
        <v>197</v>
      </c>
      <c r="F152" t="str">
        <f>Loans!U152</f>
        <v>YES</v>
      </c>
    </row>
    <row r="153" spans="1:6" x14ac:dyDescent="0.3">
      <c r="A153" t="str">
        <f>Loans!A153</f>
        <v>LN000152</v>
      </c>
      <c r="B153" s="16">
        <f>Loans!D153</f>
        <v>228104.14</v>
      </c>
      <c r="C153" s="17">
        <f>Loans!E153</f>
        <v>5.6340000000000003</v>
      </c>
      <c r="D153" s="5">
        <f>Loans!O153</f>
        <v>3.0000000000000001E-3</v>
      </c>
      <c r="E153">
        <f>Loans!H153</f>
        <v>288</v>
      </c>
      <c r="F153" t="str">
        <f>Loans!U153</f>
        <v>YES</v>
      </c>
    </row>
    <row r="154" spans="1:6" x14ac:dyDescent="0.3">
      <c r="A154" t="str">
        <f>Loans!A154</f>
        <v>LN000153</v>
      </c>
      <c r="B154" s="16">
        <f>Loans!D154</f>
        <v>467365.16</v>
      </c>
      <c r="C154" s="17">
        <f>Loans!E154</f>
        <v>5.5519999999999996</v>
      </c>
      <c r="D154" s="5">
        <f>Loans!O154</f>
        <v>3.0000000000000001E-3</v>
      </c>
      <c r="E154">
        <f>Loans!H154</f>
        <v>332</v>
      </c>
      <c r="F154" t="str">
        <f>Loans!U154</f>
        <v>YES</v>
      </c>
    </row>
    <row r="155" spans="1:6" x14ac:dyDescent="0.3">
      <c r="A155" t="str">
        <f>Loans!A155</f>
        <v>LN000154</v>
      </c>
      <c r="B155" s="16">
        <f>Loans!D155</f>
        <v>343930.38</v>
      </c>
      <c r="C155" s="17">
        <f>Loans!E155</f>
        <v>6.6390000000000002</v>
      </c>
      <c r="D155" s="5">
        <f>Loans!O155</f>
        <v>2.5000000000000001E-3</v>
      </c>
      <c r="E155">
        <f>Loans!H155</f>
        <v>339</v>
      </c>
      <c r="F155" t="str">
        <f>Loans!U155</f>
        <v>YES</v>
      </c>
    </row>
    <row r="156" spans="1:6" x14ac:dyDescent="0.3">
      <c r="A156" t="str">
        <f>Loans!A156</f>
        <v>LN000155</v>
      </c>
      <c r="B156" s="16">
        <f>Loans!D156</f>
        <v>305565.43</v>
      </c>
      <c r="C156" s="17">
        <f>Loans!E156</f>
        <v>6.12</v>
      </c>
      <c r="D156" s="5">
        <f>Loans!O156</f>
        <v>2.5000000000000001E-3</v>
      </c>
      <c r="E156">
        <f>Loans!H156</f>
        <v>296</v>
      </c>
      <c r="F156" t="str">
        <f>Loans!U156</f>
        <v>YES</v>
      </c>
    </row>
    <row r="157" spans="1:6" x14ac:dyDescent="0.3">
      <c r="A157" t="str">
        <f>Loans!A157</f>
        <v>LN000156</v>
      </c>
      <c r="B157" s="16">
        <f>Loans!D157</f>
        <v>441156.07</v>
      </c>
      <c r="C157" s="17">
        <f>Loans!E157</f>
        <v>6.4119999999999999</v>
      </c>
      <c r="D157" s="5">
        <f>Loans!O157</f>
        <v>2.5000000000000001E-3</v>
      </c>
      <c r="E157">
        <f>Loans!H157</f>
        <v>334</v>
      </c>
      <c r="F157" t="str">
        <f>Loans!U157</f>
        <v>YES</v>
      </c>
    </row>
    <row r="158" spans="1:6" x14ac:dyDescent="0.3">
      <c r="A158" t="str">
        <f>Loans!A158</f>
        <v>LN000157</v>
      </c>
      <c r="B158" s="16">
        <f>Loans!D158</f>
        <v>587557.82999999996</v>
      </c>
      <c r="C158" s="17">
        <f>Loans!E158</f>
        <v>6.8860000000000001</v>
      </c>
      <c r="D158" s="5">
        <f>Loans!O158</f>
        <v>3.0000000000000001E-3</v>
      </c>
      <c r="E158">
        <f>Loans!H158</f>
        <v>343</v>
      </c>
      <c r="F158" t="str">
        <f>Loans!U158</f>
        <v>NO</v>
      </c>
    </row>
    <row r="159" spans="1:6" x14ac:dyDescent="0.3">
      <c r="A159" t="str">
        <f>Loans!A159</f>
        <v>LN000158</v>
      </c>
      <c r="B159" s="16">
        <f>Loans!D159</f>
        <v>174011.75</v>
      </c>
      <c r="C159" s="17">
        <f>Loans!E159</f>
        <v>5.266</v>
      </c>
      <c r="D159" s="5">
        <f>Loans!O159</f>
        <v>2.7499999999999998E-3</v>
      </c>
      <c r="E159">
        <f>Loans!H159</f>
        <v>339</v>
      </c>
      <c r="F159" t="str">
        <f>Loans!U159</f>
        <v>YES</v>
      </c>
    </row>
    <row r="160" spans="1:6" x14ac:dyDescent="0.3">
      <c r="A160" t="str">
        <f>Loans!A160</f>
        <v>LN000159</v>
      </c>
      <c r="B160" s="16">
        <f>Loans!D160</f>
        <v>536242.64</v>
      </c>
      <c r="C160" s="17">
        <f>Loans!E160</f>
        <v>7.1580000000000004</v>
      </c>
      <c r="D160" s="5">
        <f>Loans!O160</f>
        <v>2.7499999999999998E-3</v>
      </c>
      <c r="E160">
        <f>Loans!H160</f>
        <v>341</v>
      </c>
      <c r="F160" t="str">
        <f>Loans!U160</f>
        <v>YES</v>
      </c>
    </row>
    <row r="161" spans="1:6" x14ac:dyDescent="0.3">
      <c r="A161" t="str">
        <f>Loans!A161</f>
        <v>LN000160</v>
      </c>
      <c r="B161" s="16">
        <f>Loans!D161</f>
        <v>251301.28</v>
      </c>
      <c r="C161" s="17">
        <f>Loans!E161</f>
        <v>6.88</v>
      </c>
      <c r="D161" s="5">
        <f>Loans!O161</f>
        <v>3.0000000000000001E-3</v>
      </c>
      <c r="E161">
        <f>Loans!H161</f>
        <v>294</v>
      </c>
      <c r="F161" t="str">
        <f>Loans!U161</f>
        <v>YES</v>
      </c>
    </row>
    <row r="162" spans="1:6" x14ac:dyDescent="0.3">
      <c r="A162" t="str">
        <f>Loans!A162</f>
        <v>LN000161</v>
      </c>
      <c r="B162" s="16">
        <f>Loans!D162</f>
        <v>330579.49</v>
      </c>
      <c r="C162" s="17">
        <f>Loans!E162</f>
        <v>4.915</v>
      </c>
      <c r="D162" s="5">
        <f>Loans!O162</f>
        <v>2.7499999999999998E-3</v>
      </c>
      <c r="E162">
        <f>Loans!H162</f>
        <v>309</v>
      </c>
      <c r="F162" t="str">
        <f>Loans!U162</f>
        <v>YES</v>
      </c>
    </row>
    <row r="163" spans="1:6" x14ac:dyDescent="0.3">
      <c r="A163" t="str">
        <f>Loans!A163</f>
        <v>LN000162</v>
      </c>
      <c r="B163" s="16">
        <f>Loans!D163</f>
        <v>144064.67000000001</v>
      </c>
      <c r="C163" s="17">
        <f>Loans!E163</f>
        <v>7.78</v>
      </c>
      <c r="D163" s="5">
        <f>Loans!O163</f>
        <v>2.7499999999999998E-3</v>
      </c>
      <c r="E163">
        <f>Loans!H163</f>
        <v>323</v>
      </c>
      <c r="F163" t="str">
        <f>Loans!U163</f>
        <v>YES</v>
      </c>
    </row>
    <row r="164" spans="1:6" x14ac:dyDescent="0.3">
      <c r="A164" t="str">
        <f>Loans!A164</f>
        <v>LN000163</v>
      </c>
      <c r="B164" s="16">
        <f>Loans!D164</f>
        <v>282981.03999999998</v>
      </c>
      <c r="C164" s="17">
        <f>Loans!E164</f>
        <v>6.4589999999999996</v>
      </c>
      <c r="D164" s="5">
        <f>Loans!O164</f>
        <v>2.5000000000000001E-3</v>
      </c>
      <c r="E164">
        <f>Loans!H164</f>
        <v>340</v>
      </c>
      <c r="F164" t="str">
        <f>Loans!U164</f>
        <v>YES</v>
      </c>
    </row>
    <row r="165" spans="1:6" x14ac:dyDescent="0.3">
      <c r="A165" t="str">
        <f>Loans!A165</f>
        <v>LN000164</v>
      </c>
      <c r="B165" s="16">
        <f>Loans!D165</f>
        <v>357374.63</v>
      </c>
      <c r="C165" s="17">
        <f>Loans!E165</f>
        <v>5.9390000000000001</v>
      </c>
      <c r="D165" s="5">
        <f>Loans!O165</f>
        <v>2.5000000000000001E-3</v>
      </c>
      <c r="E165">
        <f>Loans!H165</f>
        <v>311</v>
      </c>
      <c r="F165" t="str">
        <f>Loans!U165</f>
        <v>YES</v>
      </c>
    </row>
    <row r="166" spans="1:6" x14ac:dyDescent="0.3">
      <c r="A166" t="str">
        <f>Loans!A166</f>
        <v>LN000165</v>
      </c>
      <c r="B166" s="16">
        <f>Loans!D166</f>
        <v>169811.59</v>
      </c>
      <c r="C166" s="17">
        <f>Loans!E166</f>
        <v>6.5869999999999997</v>
      </c>
      <c r="D166" s="5">
        <f>Loans!O166</f>
        <v>2.5000000000000001E-3</v>
      </c>
      <c r="E166">
        <f>Loans!H166</f>
        <v>338</v>
      </c>
      <c r="F166" t="str">
        <f>Loans!U166</f>
        <v>YES</v>
      </c>
    </row>
    <row r="167" spans="1:6" x14ac:dyDescent="0.3">
      <c r="A167" t="str">
        <f>Loans!A167</f>
        <v>LN000166</v>
      </c>
      <c r="B167" s="16">
        <f>Loans!D167</f>
        <v>353427.86</v>
      </c>
      <c r="C167" s="17">
        <f>Loans!E167</f>
        <v>5.6150000000000002</v>
      </c>
      <c r="D167" s="5">
        <f>Loans!O167</f>
        <v>2.5000000000000001E-3</v>
      </c>
      <c r="E167">
        <f>Loans!H167</f>
        <v>314</v>
      </c>
      <c r="F167" t="str">
        <f>Loans!U167</f>
        <v>YES</v>
      </c>
    </row>
    <row r="168" spans="1:6" x14ac:dyDescent="0.3">
      <c r="A168" t="str">
        <f>Loans!A168</f>
        <v>LN000167</v>
      </c>
      <c r="B168" s="16">
        <f>Loans!D168</f>
        <v>512991.66</v>
      </c>
      <c r="C168" s="17">
        <f>Loans!E168</f>
        <v>6.6050000000000004</v>
      </c>
      <c r="D168" s="5">
        <f>Loans!O168</f>
        <v>2.7499999999999998E-3</v>
      </c>
      <c r="E168">
        <f>Loans!H168</f>
        <v>301</v>
      </c>
      <c r="F168" t="str">
        <f>Loans!U168</f>
        <v>YES</v>
      </c>
    </row>
    <row r="169" spans="1:6" x14ac:dyDescent="0.3">
      <c r="A169" t="str">
        <f>Loans!A169</f>
        <v>LN000168</v>
      </c>
      <c r="B169" s="16">
        <f>Loans!D169</f>
        <v>179575.2</v>
      </c>
      <c r="C169" s="17">
        <f>Loans!E169</f>
        <v>5.734</v>
      </c>
      <c r="D169" s="5">
        <f>Loans!O169</f>
        <v>2.5000000000000001E-3</v>
      </c>
      <c r="E169">
        <f>Loans!H169</f>
        <v>311</v>
      </c>
      <c r="F169" t="str">
        <f>Loans!U169</f>
        <v>YES</v>
      </c>
    </row>
    <row r="170" spans="1:6" x14ac:dyDescent="0.3">
      <c r="A170" t="str">
        <f>Loans!A170</f>
        <v>LN000169</v>
      </c>
      <c r="B170" s="16">
        <f>Loans!D170</f>
        <v>520860.14</v>
      </c>
      <c r="C170" s="17">
        <f>Loans!E170</f>
        <v>7.5629999999999997</v>
      </c>
      <c r="D170" s="5">
        <f>Loans!O170</f>
        <v>2.5000000000000001E-3</v>
      </c>
      <c r="E170">
        <f>Loans!H170</f>
        <v>350</v>
      </c>
      <c r="F170" t="str">
        <f>Loans!U170</f>
        <v>YES</v>
      </c>
    </row>
    <row r="171" spans="1:6" x14ac:dyDescent="0.3">
      <c r="A171" t="str">
        <f>Loans!A171</f>
        <v>LN000170</v>
      </c>
      <c r="B171" s="16">
        <f>Loans!D171</f>
        <v>330650.02</v>
      </c>
      <c r="C171" s="17">
        <f>Loans!E171</f>
        <v>6.2889999999999997</v>
      </c>
      <c r="D171" s="5">
        <f>Loans!O171</f>
        <v>2.5000000000000001E-3</v>
      </c>
      <c r="E171">
        <f>Loans!H171</f>
        <v>328</v>
      </c>
      <c r="F171" t="str">
        <f>Loans!U171</f>
        <v>YES</v>
      </c>
    </row>
    <row r="172" spans="1:6" x14ac:dyDescent="0.3">
      <c r="A172" t="str">
        <f>Loans!A172</f>
        <v>LN000171</v>
      </c>
      <c r="B172" s="16">
        <f>Loans!D172</f>
        <v>421674.51</v>
      </c>
      <c r="C172" s="17">
        <f>Loans!E172</f>
        <v>6.6719999999999997</v>
      </c>
      <c r="D172" s="5">
        <f>Loans!O172</f>
        <v>2.5000000000000001E-3</v>
      </c>
      <c r="E172">
        <f>Loans!H172</f>
        <v>312</v>
      </c>
      <c r="F172" t="str">
        <f>Loans!U172</f>
        <v>YES</v>
      </c>
    </row>
    <row r="173" spans="1:6" x14ac:dyDescent="0.3">
      <c r="A173" t="str">
        <f>Loans!A173</f>
        <v>LN000172</v>
      </c>
      <c r="B173" s="16">
        <f>Loans!D173</f>
        <v>251262.37</v>
      </c>
      <c r="C173" s="17">
        <f>Loans!E173</f>
        <v>5.7389999999999999</v>
      </c>
      <c r="D173" s="5">
        <f>Loans!O173</f>
        <v>2.5000000000000001E-3</v>
      </c>
      <c r="E173">
        <f>Loans!H173</f>
        <v>324</v>
      </c>
      <c r="F173" t="str">
        <f>Loans!U173</f>
        <v>YES</v>
      </c>
    </row>
    <row r="174" spans="1:6" x14ac:dyDescent="0.3">
      <c r="A174" t="str">
        <f>Loans!A174</f>
        <v>LN000173</v>
      </c>
      <c r="B174" s="16">
        <f>Loans!D174</f>
        <v>217968.02</v>
      </c>
      <c r="C174" s="17">
        <f>Loans!E174</f>
        <v>6.7809999999999997</v>
      </c>
      <c r="D174" s="5">
        <f>Loans!O174</f>
        <v>2.5000000000000001E-3</v>
      </c>
      <c r="E174">
        <f>Loans!H174</f>
        <v>338</v>
      </c>
      <c r="F174" t="str">
        <f>Loans!U174</f>
        <v>YES</v>
      </c>
    </row>
    <row r="175" spans="1:6" x14ac:dyDescent="0.3">
      <c r="A175" t="str">
        <f>Loans!A175</f>
        <v>LN000174</v>
      </c>
      <c r="B175" s="16">
        <f>Loans!D175</f>
        <v>180504.91</v>
      </c>
      <c r="C175" s="17">
        <f>Loans!E175</f>
        <v>6.242</v>
      </c>
      <c r="D175" s="5">
        <f>Loans!O175</f>
        <v>2.5000000000000001E-3</v>
      </c>
      <c r="E175">
        <f>Loans!H175</f>
        <v>181</v>
      </c>
      <c r="F175" t="str">
        <f>Loans!U175</f>
        <v>YES</v>
      </c>
    </row>
    <row r="176" spans="1:6" x14ac:dyDescent="0.3">
      <c r="A176" t="str">
        <f>Loans!A176</f>
        <v>LN000175</v>
      </c>
      <c r="B176" s="16">
        <f>Loans!D176</f>
        <v>158295.14000000001</v>
      </c>
      <c r="C176" s="17">
        <f>Loans!E176</f>
        <v>5.3319999999999999</v>
      </c>
      <c r="D176" s="5">
        <f>Loans!O176</f>
        <v>2.5000000000000001E-3</v>
      </c>
      <c r="E176">
        <f>Loans!H176</f>
        <v>293</v>
      </c>
      <c r="F176" t="str">
        <f>Loans!U176</f>
        <v>YES</v>
      </c>
    </row>
    <row r="177" spans="1:6" x14ac:dyDescent="0.3">
      <c r="A177" t="str">
        <f>Loans!A177</f>
        <v>LN000176</v>
      </c>
      <c r="B177" s="16">
        <f>Loans!D177</f>
        <v>209183.67</v>
      </c>
      <c r="C177" s="17">
        <f>Loans!E177</f>
        <v>6.0949999999999998</v>
      </c>
      <c r="D177" s="5">
        <f>Loans!O177</f>
        <v>2.5000000000000001E-3</v>
      </c>
      <c r="E177">
        <f>Loans!H177</f>
        <v>203</v>
      </c>
      <c r="F177" t="str">
        <f>Loans!U177</f>
        <v>YES</v>
      </c>
    </row>
    <row r="178" spans="1:6" x14ac:dyDescent="0.3">
      <c r="A178" t="str">
        <f>Loans!A178</f>
        <v>LN000177</v>
      </c>
      <c r="B178" s="16">
        <f>Loans!D178</f>
        <v>424310.42</v>
      </c>
      <c r="C178" s="17">
        <f>Loans!E178</f>
        <v>7.5049999999999999</v>
      </c>
      <c r="D178" s="5">
        <f>Loans!O178</f>
        <v>2.5000000000000001E-3</v>
      </c>
      <c r="E178">
        <f>Loans!H178</f>
        <v>315</v>
      </c>
      <c r="F178" t="str">
        <f>Loans!U178</f>
        <v>YES</v>
      </c>
    </row>
    <row r="179" spans="1:6" x14ac:dyDescent="0.3">
      <c r="A179" t="str">
        <f>Loans!A179</f>
        <v>LN000178</v>
      </c>
      <c r="B179" s="16">
        <f>Loans!D179</f>
        <v>566242.06999999995</v>
      </c>
      <c r="C179" s="17">
        <f>Loans!E179</f>
        <v>6.8079999999999998</v>
      </c>
      <c r="D179" s="5">
        <f>Loans!O179</f>
        <v>2.5000000000000001E-3</v>
      </c>
      <c r="E179">
        <f>Loans!H179</f>
        <v>342</v>
      </c>
      <c r="F179" t="str">
        <f>Loans!U179</f>
        <v>YES</v>
      </c>
    </row>
    <row r="180" spans="1:6" x14ac:dyDescent="0.3">
      <c r="A180" t="str">
        <f>Loans!A180</f>
        <v>LN000179</v>
      </c>
      <c r="B180" s="16">
        <f>Loans!D180</f>
        <v>505165.07</v>
      </c>
      <c r="C180" s="17">
        <f>Loans!E180</f>
        <v>6.0039999999999996</v>
      </c>
      <c r="D180" s="5">
        <f>Loans!O180</f>
        <v>2.5000000000000001E-3</v>
      </c>
      <c r="E180">
        <f>Loans!H180</f>
        <v>320</v>
      </c>
      <c r="F180" t="str">
        <f>Loans!U180</f>
        <v>YES</v>
      </c>
    </row>
    <row r="181" spans="1:6" x14ac:dyDescent="0.3">
      <c r="A181" t="str">
        <f>Loans!A181</f>
        <v>LN000180</v>
      </c>
      <c r="B181" s="16">
        <f>Loans!D181</f>
        <v>465162.39</v>
      </c>
      <c r="C181" s="17">
        <f>Loans!E181</f>
        <v>5.0350000000000001</v>
      </c>
      <c r="D181" s="5">
        <f>Loans!O181</f>
        <v>2.5000000000000001E-3</v>
      </c>
      <c r="E181">
        <f>Loans!H181</f>
        <v>170</v>
      </c>
      <c r="F181" t="str">
        <f>Loans!U181</f>
        <v>YES</v>
      </c>
    </row>
    <row r="182" spans="1:6" x14ac:dyDescent="0.3">
      <c r="A182" t="str">
        <f>Loans!A182</f>
        <v>LN000181</v>
      </c>
      <c r="B182" s="16">
        <f>Loans!D182</f>
        <v>190604.75</v>
      </c>
      <c r="C182" s="17">
        <f>Loans!E182</f>
        <v>5.7089999999999996</v>
      </c>
      <c r="D182" s="5">
        <f>Loans!O182</f>
        <v>2.5000000000000001E-3</v>
      </c>
      <c r="E182">
        <f>Loans!H182</f>
        <v>326</v>
      </c>
      <c r="F182" t="str">
        <f>Loans!U182</f>
        <v>YES</v>
      </c>
    </row>
    <row r="183" spans="1:6" x14ac:dyDescent="0.3">
      <c r="A183" t="str">
        <f>Loans!A183</f>
        <v>LN000182</v>
      </c>
      <c r="B183" s="16">
        <f>Loans!D183</f>
        <v>271499.89</v>
      </c>
      <c r="C183" s="17">
        <f>Loans!E183</f>
        <v>5.3360000000000003</v>
      </c>
      <c r="D183" s="5">
        <f>Loans!O183</f>
        <v>2.7499999999999998E-3</v>
      </c>
      <c r="E183">
        <f>Loans!H183</f>
        <v>330</v>
      </c>
      <c r="F183" t="str">
        <f>Loans!U183</f>
        <v>YES</v>
      </c>
    </row>
    <row r="184" spans="1:6" x14ac:dyDescent="0.3">
      <c r="A184" t="str">
        <f>Loans!A184</f>
        <v>LN000183</v>
      </c>
      <c r="B184" s="16">
        <f>Loans!D184</f>
        <v>285047.23</v>
      </c>
      <c r="C184" s="17">
        <f>Loans!E184</f>
        <v>5.0510000000000002</v>
      </c>
      <c r="D184" s="5">
        <f>Loans!O184</f>
        <v>2.5000000000000001E-3</v>
      </c>
      <c r="E184">
        <f>Loans!H184</f>
        <v>333</v>
      </c>
      <c r="F184" t="str">
        <f>Loans!U184</f>
        <v>YES</v>
      </c>
    </row>
    <row r="185" spans="1:6" x14ac:dyDescent="0.3">
      <c r="A185" t="str">
        <f>Loans!A185</f>
        <v>LN000184</v>
      </c>
      <c r="B185" s="16">
        <f>Loans!D185</f>
        <v>206702.03</v>
      </c>
      <c r="C185" s="17">
        <f>Loans!E185</f>
        <v>6.7610000000000001</v>
      </c>
      <c r="D185" s="5">
        <f>Loans!O185</f>
        <v>2.5000000000000001E-3</v>
      </c>
      <c r="E185">
        <f>Loans!H185</f>
        <v>169</v>
      </c>
      <c r="F185" t="str">
        <f>Loans!U185</f>
        <v>YES</v>
      </c>
    </row>
    <row r="186" spans="1:6" x14ac:dyDescent="0.3">
      <c r="A186" t="str">
        <f>Loans!A186</f>
        <v>LN000185</v>
      </c>
      <c r="B186" s="16">
        <f>Loans!D186</f>
        <v>353886.69</v>
      </c>
      <c r="C186" s="17">
        <f>Loans!E186</f>
        <v>6.2910000000000004</v>
      </c>
      <c r="D186" s="5">
        <f>Loans!O186</f>
        <v>2.5000000000000001E-3</v>
      </c>
      <c r="E186">
        <f>Loans!H186</f>
        <v>310</v>
      </c>
      <c r="F186" t="str">
        <f>Loans!U186</f>
        <v>YES</v>
      </c>
    </row>
    <row r="187" spans="1:6" x14ac:dyDescent="0.3">
      <c r="A187" t="str">
        <f>Loans!A187</f>
        <v>LN000186</v>
      </c>
      <c r="B187" s="16">
        <f>Loans!D187</f>
        <v>410833.88</v>
      </c>
      <c r="C187" s="17">
        <f>Loans!E187</f>
        <v>7.4169999999999998</v>
      </c>
      <c r="D187" s="5">
        <f>Loans!O187</f>
        <v>2.5000000000000001E-3</v>
      </c>
      <c r="E187">
        <f>Loans!H187</f>
        <v>354</v>
      </c>
      <c r="F187" t="str">
        <f>Loans!U187</f>
        <v>YES</v>
      </c>
    </row>
    <row r="188" spans="1:6" x14ac:dyDescent="0.3">
      <c r="A188" t="str">
        <f>Loans!A188</f>
        <v>LN000187</v>
      </c>
      <c r="B188" s="16">
        <f>Loans!D188</f>
        <v>287387.98</v>
      </c>
      <c r="C188" s="17">
        <f>Loans!E188</f>
        <v>5.6020000000000003</v>
      </c>
      <c r="D188" s="5">
        <f>Loans!O188</f>
        <v>2.5000000000000001E-3</v>
      </c>
      <c r="E188">
        <f>Loans!H188</f>
        <v>311</v>
      </c>
      <c r="F188" t="str">
        <f>Loans!U188</f>
        <v>YES</v>
      </c>
    </row>
    <row r="189" spans="1:6" x14ac:dyDescent="0.3">
      <c r="A189" t="str">
        <f>Loans!A189</f>
        <v>LN000188</v>
      </c>
      <c r="B189" s="16">
        <f>Loans!D189</f>
        <v>296561.46000000002</v>
      </c>
      <c r="C189" s="17">
        <f>Loans!E189</f>
        <v>6.2489999999999997</v>
      </c>
      <c r="D189" s="5">
        <f>Loans!O189</f>
        <v>2.5000000000000001E-3</v>
      </c>
      <c r="E189">
        <f>Loans!H189</f>
        <v>316</v>
      </c>
      <c r="F189" t="str">
        <f>Loans!U189</f>
        <v>YES</v>
      </c>
    </row>
    <row r="190" spans="1:6" x14ac:dyDescent="0.3">
      <c r="A190" t="str">
        <f>Loans!A190</f>
        <v>LN000189</v>
      </c>
      <c r="B190" s="16">
        <f>Loans!D190</f>
        <v>482136.66</v>
      </c>
      <c r="C190" s="17">
        <f>Loans!E190</f>
        <v>5.3440000000000003</v>
      </c>
      <c r="D190" s="5">
        <f>Loans!O190</f>
        <v>2.5000000000000001E-3</v>
      </c>
      <c r="E190">
        <f>Loans!H190</f>
        <v>301</v>
      </c>
      <c r="F190" t="str">
        <f>Loans!U190</f>
        <v>YES</v>
      </c>
    </row>
    <row r="191" spans="1:6" x14ac:dyDescent="0.3">
      <c r="A191" t="str">
        <f>Loans!A191</f>
        <v>LN000190</v>
      </c>
      <c r="B191" s="16">
        <f>Loans!D191</f>
        <v>498883.63</v>
      </c>
      <c r="C191" s="17">
        <f>Loans!E191</f>
        <v>5.8630000000000004</v>
      </c>
      <c r="D191" s="5">
        <f>Loans!O191</f>
        <v>2.5000000000000001E-3</v>
      </c>
      <c r="E191">
        <f>Loans!H191</f>
        <v>326</v>
      </c>
      <c r="F191" t="str">
        <f>Loans!U191</f>
        <v>YES</v>
      </c>
    </row>
    <row r="192" spans="1:6" x14ac:dyDescent="0.3">
      <c r="A192" t="str">
        <f>Loans!A192</f>
        <v>LN000191</v>
      </c>
      <c r="B192" s="16">
        <f>Loans!D192</f>
        <v>212940.65</v>
      </c>
      <c r="C192" s="17">
        <f>Loans!E192</f>
        <v>6.1059999999999999</v>
      </c>
      <c r="D192" s="5">
        <f>Loans!O192</f>
        <v>2.5000000000000001E-3</v>
      </c>
      <c r="E192">
        <f>Loans!H192</f>
        <v>121</v>
      </c>
      <c r="F192" t="str">
        <f>Loans!U192</f>
        <v>YES</v>
      </c>
    </row>
    <row r="193" spans="1:6" x14ac:dyDescent="0.3">
      <c r="A193" t="str">
        <f>Loans!A193</f>
        <v>LN000192</v>
      </c>
      <c r="B193" s="16">
        <f>Loans!D193</f>
        <v>573222.04</v>
      </c>
      <c r="C193" s="17">
        <f>Loans!E193</f>
        <v>6.0060000000000002</v>
      </c>
      <c r="D193" s="5">
        <f>Loans!O193</f>
        <v>2.7499999999999998E-3</v>
      </c>
      <c r="E193">
        <f>Loans!H193</f>
        <v>339</v>
      </c>
      <c r="F193" t="str">
        <f>Loans!U193</f>
        <v>YES</v>
      </c>
    </row>
    <row r="194" spans="1:6" x14ac:dyDescent="0.3">
      <c r="A194" t="str">
        <f>Loans!A194</f>
        <v>LN000193</v>
      </c>
      <c r="B194" s="16">
        <f>Loans!D194</f>
        <v>593522.89</v>
      </c>
      <c r="C194" s="17">
        <f>Loans!E194</f>
        <v>6.2850000000000001</v>
      </c>
      <c r="D194" s="5">
        <f>Loans!O194</f>
        <v>2.5000000000000001E-3</v>
      </c>
      <c r="E194">
        <f>Loans!H194</f>
        <v>335</v>
      </c>
      <c r="F194" t="str">
        <f>Loans!U194</f>
        <v>YES</v>
      </c>
    </row>
    <row r="195" spans="1:6" x14ac:dyDescent="0.3">
      <c r="A195" t="str">
        <f>Loans!A195</f>
        <v>LN000194</v>
      </c>
      <c r="B195" s="16">
        <f>Loans!D195</f>
        <v>273414.69</v>
      </c>
      <c r="C195" s="17">
        <f>Loans!E195</f>
        <v>6.8819999999999997</v>
      </c>
      <c r="D195" s="5">
        <f>Loans!O195</f>
        <v>3.0000000000000001E-3</v>
      </c>
      <c r="E195">
        <f>Loans!H195</f>
        <v>309</v>
      </c>
      <c r="F195" t="str">
        <f>Loans!U195</f>
        <v>YES</v>
      </c>
    </row>
    <row r="196" spans="1:6" x14ac:dyDescent="0.3">
      <c r="A196" t="str">
        <f>Loans!A196</f>
        <v>LN000195</v>
      </c>
      <c r="B196" s="16">
        <f>Loans!D196</f>
        <v>205940.68</v>
      </c>
      <c r="C196" s="17">
        <f>Loans!E196</f>
        <v>6.8129999999999997</v>
      </c>
      <c r="D196" s="5">
        <f>Loans!O196</f>
        <v>2.5000000000000001E-3</v>
      </c>
      <c r="E196">
        <f>Loans!H196</f>
        <v>108</v>
      </c>
      <c r="F196" t="str">
        <f>Loans!U196</f>
        <v>YES</v>
      </c>
    </row>
    <row r="197" spans="1:6" x14ac:dyDescent="0.3">
      <c r="A197" t="str">
        <f>Loans!A197</f>
        <v>LN000196</v>
      </c>
      <c r="B197" s="16">
        <f>Loans!D197</f>
        <v>335990.67</v>
      </c>
      <c r="C197" s="17">
        <f>Loans!E197</f>
        <v>5.75</v>
      </c>
      <c r="D197" s="5">
        <f>Loans!O197</f>
        <v>2.5000000000000001E-3</v>
      </c>
      <c r="E197">
        <f>Loans!H197</f>
        <v>290</v>
      </c>
      <c r="F197" t="str">
        <f>Loans!U197</f>
        <v>YES</v>
      </c>
    </row>
    <row r="198" spans="1:6" x14ac:dyDescent="0.3">
      <c r="A198" t="str">
        <f>Loans!A198</f>
        <v>LN000197</v>
      </c>
      <c r="B198" s="16">
        <f>Loans!D198</f>
        <v>517369.91</v>
      </c>
      <c r="C198" s="17">
        <f>Loans!E198</f>
        <v>6.23</v>
      </c>
      <c r="D198" s="5">
        <f>Loans!O198</f>
        <v>2.5000000000000001E-3</v>
      </c>
      <c r="E198">
        <f>Loans!H198</f>
        <v>297</v>
      </c>
      <c r="F198" t="str">
        <f>Loans!U198</f>
        <v>YES</v>
      </c>
    </row>
    <row r="199" spans="1:6" x14ac:dyDescent="0.3">
      <c r="A199" t="str">
        <f>Loans!A199</f>
        <v>LN000198</v>
      </c>
      <c r="B199" s="16">
        <f>Loans!D199</f>
        <v>510638.82</v>
      </c>
      <c r="C199" s="17">
        <f>Loans!E199</f>
        <v>6.766</v>
      </c>
      <c r="D199" s="5">
        <f>Loans!O199</f>
        <v>2.7499999999999998E-3</v>
      </c>
      <c r="E199">
        <f>Loans!H199</f>
        <v>302</v>
      </c>
      <c r="F199" t="str">
        <f>Loans!U199</f>
        <v>YES</v>
      </c>
    </row>
    <row r="200" spans="1:6" x14ac:dyDescent="0.3">
      <c r="A200" t="str">
        <f>Loans!A200</f>
        <v>LN000199</v>
      </c>
      <c r="B200" s="16">
        <f>Loans!D200</f>
        <v>198464.31</v>
      </c>
      <c r="C200" s="17">
        <f>Loans!E200</f>
        <v>6.923</v>
      </c>
      <c r="D200" s="5">
        <f>Loans!O200</f>
        <v>2.5000000000000001E-3</v>
      </c>
      <c r="E200">
        <f>Loans!H200</f>
        <v>354</v>
      </c>
      <c r="F200" t="str">
        <f>Loans!U200</f>
        <v>YES</v>
      </c>
    </row>
    <row r="201" spans="1:6" x14ac:dyDescent="0.3">
      <c r="A201" t="str">
        <f>Loans!A201</f>
        <v>LN000200</v>
      </c>
      <c r="B201" s="16">
        <f>Loans!D201</f>
        <v>275429.67</v>
      </c>
      <c r="C201" s="17">
        <f>Loans!E201</f>
        <v>5.82</v>
      </c>
      <c r="D201" s="5">
        <f>Loans!O201</f>
        <v>2.5000000000000001E-3</v>
      </c>
      <c r="E201">
        <f>Loans!H201</f>
        <v>289</v>
      </c>
      <c r="F201" t="str">
        <f>Loans!U201</f>
        <v>YES</v>
      </c>
    </row>
    <row r="202" spans="1:6" x14ac:dyDescent="0.3">
      <c r="A202" t="str">
        <f>Loans!A202</f>
        <v>LN000201</v>
      </c>
      <c r="B202" s="16">
        <f>Loans!D202</f>
        <v>392267.3</v>
      </c>
      <c r="C202" s="17">
        <f>Loans!E202</f>
        <v>6.71</v>
      </c>
      <c r="D202" s="5">
        <f>Loans!O202</f>
        <v>2.5000000000000001E-3</v>
      </c>
      <c r="E202">
        <f>Loans!H202</f>
        <v>326</v>
      </c>
      <c r="F202" t="str">
        <f>Loans!U202</f>
        <v>YES</v>
      </c>
    </row>
    <row r="203" spans="1:6" x14ac:dyDescent="0.3">
      <c r="A203" t="str">
        <f>Loans!A203</f>
        <v>LN000202</v>
      </c>
      <c r="B203" s="16">
        <f>Loans!D203</f>
        <v>389215.82</v>
      </c>
      <c r="C203" s="17">
        <f>Loans!E203</f>
        <v>6.4649999999999999</v>
      </c>
      <c r="D203" s="5">
        <f>Loans!O203</f>
        <v>2.5000000000000001E-3</v>
      </c>
      <c r="E203">
        <f>Loans!H203</f>
        <v>347</v>
      </c>
      <c r="F203" t="str">
        <f>Loans!U203</f>
        <v>YES</v>
      </c>
    </row>
    <row r="204" spans="1:6" x14ac:dyDescent="0.3">
      <c r="A204" t="str">
        <f>Loans!A204</f>
        <v>LN000203</v>
      </c>
      <c r="B204" s="16">
        <f>Loans!D204</f>
        <v>225244.17</v>
      </c>
      <c r="C204" s="17">
        <f>Loans!E204</f>
        <v>5.5570000000000004</v>
      </c>
      <c r="D204" s="5">
        <f>Loans!O204</f>
        <v>2.7499999999999998E-3</v>
      </c>
      <c r="E204">
        <f>Loans!H204</f>
        <v>326</v>
      </c>
      <c r="F204" t="str">
        <f>Loans!U204</f>
        <v>YES</v>
      </c>
    </row>
    <row r="205" spans="1:6" x14ac:dyDescent="0.3">
      <c r="A205" t="str">
        <f>Loans!A205</f>
        <v>LN000204</v>
      </c>
      <c r="B205" s="16">
        <f>Loans!D205</f>
        <v>485549.46</v>
      </c>
      <c r="C205" s="17">
        <f>Loans!E205</f>
        <v>6.77</v>
      </c>
      <c r="D205" s="5">
        <f>Loans!O205</f>
        <v>2.5000000000000001E-3</v>
      </c>
      <c r="E205">
        <f>Loans!H205</f>
        <v>304</v>
      </c>
      <c r="F205" t="str">
        <f>Loans!U205</f>
        <v>YES</v>
      </c>
    </row>
    <row r="206" spans="1:6" x14ac:dyDescent="0.3">
      <c r="A206" t="str">
        <f>Loans!A206</f>
        <v>LN000205</v>
      </c>
      <c r="B206" s="16">
        <f>Loans!D206</f>
        <v>434619.65</v>
      </c>
      <c r="C206" s="17">
        <f>Loans!E206</f>
        <v>6.3490000000000002</v>
      </c>
      <c r="D206" s="5">
        <f>Loans!O206</f>
        <v>2.5000000000000001E-3</v>
      </c>
      <c r="E206">
        <f>Loans!H206</f>
        <v>322</v>
      </c>
      <c r="F206" t="str">
        <f>Loans!U206</f>
        <v>YES</v>
      </c>
    </row>
    <row r="207" spans="1:6" x14ac:dyDescent="0.3">
      <c r="A207" t="str">
        <f>Loans!A207</f>
        <v>LN000206</v>
      </c>
      <c r="B207" s="16">
        <f>Loans!D207</f>
        <v>557317.82999999996</v>
      </c>
      <c r="C207" s="17">
        <f>Loans!E207</f>
        <v>5.1180000000000003</v>
      </c>
      <c r="D207" s="5">
        <f>Loans!O207</f>
        <v>2.5000000000000001E-3</v>
      </c>
      <c r="E207">
        <f>Loans!H207</f>
        <v>352</v>
      </c>
      <c r="F207" t="str">
        <f>Loans!U207</f>
        <v>YES</v>
      </c>
    </row>
    <row r="208" spans="1:6" x14ac:dyDescent="0.3">
      <c r="A208" t="str">
        <f>Loans!A208</f>
        <v>LN000207</v>
      </c>
      <c r="B208" s="16">
        <f>Loans!D208</f>
        <v>500905.47</v>
      </c>
      <c r="C208" s="17">
        <f>Loans!E208</f>
        <v>6.0590000000000002</v>
      </c>
      <c r="D208" s="5">
        <f>Loans!O208</f>
        <v>2.5000000000000001E-3</v>
      </c>
      <c r="E208">
        <f>Loans!H208</f>
        <v>295</v>
      </c>
      <c r="F208" t="str">
        <f>Loans!U208</f>
        <v>YES</v>
      </c>
    </row>
    <row r="209" spans="1:6" x14ac:dyDescent="0.3">
      <c r="A209" t="str">
        <f>Loans!A209</f>
        <v>LN000208</v>
      </c>
      <c r="B209" s="16">
        <f>Loans!D209</f>
        <v>464779.19</v>
      </c>
      <c r="C209" s="17">
        <f>Loans!E209</f>
        <v>6.2759999999999998</v>
      </c>
      <c r="D209" s="5">
        <f>Loans!O209</f>
        <v>2.5000000000000001E-3</v>
      </c>
      <c r="E209">
        <f>Loans!H209</f>
        <v>320</v>
      </c>
      <c r="F209" t="str">
        <f>Loans!U209</f>
        <v>YES</v>
      </c>
    </row>
    <row r="210" spans="1:6" x14ac:dyDescent="0.3">
      <c r="A210" t="str">
        <f>Loans!A210</f>
        <v>LN000209</v>
      </c>
      <c r="B210" s="16">
        <f>Loans!D210</f>
        <v>345959.17</v>
      </c>
      <c r="C210" s="17">
        <f>Loans!E210</f>
        <v>5.8559999999999999</v>
      </c>
      <c r="D210" s="5">
        <f>Loans!O210</f>
        <v>2.5000000000000001E-3</v>
      </c>
      <c r="E210">
        <f>Loans!H210</f>
        <v>335</v>
      </c>
      <c r="F210" t="str">
        <f>Loans!U210</f>
        <v>YES</v>
      </c>
    </row>
    <row r="211" spans="1:6" x14ac:dyDescent="0.3">
      <c r="A211" t="str">
        <f>Loans!A211</f>
        <v>LN000210</v>
      </c>
      <c r="B211" s="16">
        <f>Loans!D211</f>
        <v>407454.1</v>
      </c>
      <c r="C211" s="17">
        <f>Loans!E211</f>
        <v>7.048</v>
      </c>
      <c r="D211" s="5">
        <f>Loans!O211</f>
        <v>2.5000000000000001E-3</v>
      </c>
      <c r="E211">
        <f>Loans!H211</f>
        <v>316</v>
      </c>
      <c r="F211" t="str">
        <f>Loans!U211</f>
        <v>YES</v>
      </c>
    </row>
    <row r="212" spans="1:6" x14ac:dyDescent="0.3">
      <c r="A212" t="str">
        <f>Loans!A212</f>
        <v>LN000211</v>
      </c>
      <c r="B212" s="16">
        <f>Loans!D212</f>
        <v>224452.14</v>
      </c>
      <c r="C212" s="17">
        <f>Loans!E212</f>
        <v>7.0720000000000001</v>
      </c>
      <c r="D212" s="5">
        <f>Loans!O212</f>
        <v>3.0000000000000001E-3</v>
      </c>
      <c r="E212">
        <f>Loans!H212</f>
        <v>351</v>
      </c>
      <c r="F212" t="str">
        <f>Loans!U212</f>
        <v>YES</v>
      </c>
    </row>
    <row r="213" spans="1:6" x14ac:dyDescent="0.3">
      <c r="A213" t="str">
        <f>Loans!A213</f>
        <v>LN000212</v>
      </c>
      <c r="B213" s="16">
        <f>Loans!D213</f>
        <v>458567.23</v>
      </c>
      <c r="C213" s="17">
        <f>Loans!E213</f>
        <v>6.0010000000000003</v>
      </c>
      <c r="D213" s="5">
        <f>Loans!O213</f>
        <v>2.5000000000000001E-3</v>
      </c>
      <c r="E213">
        <f>Loans!H213</f>
        <v>336</v>
      </c>
      <c r="F213" t="str">
        <f>Loans!U213</f>
        <v>YES</v>
      </c>
    </row>
    <row r="214" spans="1:6" x14ac:dyDescent="0.3">
      <c r="A214" t="str">
        <f>Loans!A214</f>
        <v>LN000213</v>
      </c>
      <c r="B214" s="16">
        <f>Loans!D214</f>
        <v>214301.79</v>
      </c>
      <c r="C214" s="17">
        <f>Loans!E214</f>
        <v>5.93</v>
      </c>
      <c r="D214" s="5">
        <f>Loans!O214</f>
        <v>3.0000000000000001E-3</v>
      </c>
      <c r="E214">
        <f>Loans!H214</f>
        <v>310</v>
      </c>
      <c r="F214" t="str">
        <f>Loans!U214</f>
        <v>YES</v>
      </c>
    </row>
    <row r="215" spans="1:6" x14ac:dyDescent="0.3">
      <c r="A215" t="str">
        <f>Loans!A215</f>
        <v>LN000214</v>
      </c>
      <c r="B215" s="16">
        <f>Loans!D215</f>
        <v>430977.08</v>
      </c>
      <c r="C215" s="17">
        <f>Loans!E215</f>
        <v>6.165</v>
      </c>
      <c r="D215" s="5">
        <f>Loans!O215</f>
        <v>2.5000000000000001E-3</v>
      </c>
      <c r="E215">
        <f>Loans!H215</f>
        <v>312</v>
      </c>
      <c r="F215" t="str">
        <f>Loans!U215</f>
        <v>YES</v>
      </c>
    </row>
    <row r="216" spans="1:6" x14ac:dyDescent="0.3">
      <c r="A216" t="str">
        <f>Loans!A216</f>
        <v>LN000215</v>
      </c>
      <c r="B216" s="16">
        <f>Loans!D216</f>
        <v>252701.85</v>
      </c>
      <c r="C216" s="17">
        <f>Loans!E216</f>
        <v>6.12</v>
      </c>
      <c r="D216" s="5">
        <f>Loans!O216</f>
        <v>2.5000000000000001E-3</v>
      </c>
      <c r="E216">
        <f>Loans!H216</f>
        <v>342</v>
      </c>
      <c r="F216" t="str">
        <f>Loans!U216</f>
        <v>YES</v>
      </c>
    </row>
    <row r="217" spans="1:6" x14ac:dyDescent="0.3">
      <c r="A217" t="str">
        <f>Loans!A217</f>
        <v>LN000216</v>
      </c>
      <c r="B217" s="16">
        <f>Loans!D217</f>
        <v>199910.93</v>
      </c>
      <c r="C217" s="17">
        <f>Loans!E217</f>
        <v>5.8650000000000002</v>
      </c>
      <c r="D217" s="5">
        <f>Loans!O217</f>
        <v>2.5000000000000001E-3</v>
      </c>
      <c r="E217">
        <f>Loans!H217</f>
        <v>342</v>
      </c>
      <c r="F217" t="str">
        <f>Loans!U217</f>
        <v>YES</v>
      </c>
    </row>
    <row r="218" spans="1:6" x14ac:dyDescent="0.3">
      <c r="A218" t="str">
        <f>Loans!A218</f>
        <v>LN000217</v>
      </c>
      <c r="B218" s="16">
        <f>Loans!D218</f>
        <v>197941.05</v>
      </c>
      <c r="C218" s="17">
        <f>Loans!E218</f>
        <v>4.75</v>
      </c>
      <c r="D218" s="5">
        <f>Loans!O218</f>
        <v>2.5000000000000001E-3</v>
      </c>
      <c r="E218">
        <f>Loans!H218</f>
        <v>295</v>
      </c>
      <c r="F218" t="str">
        <f>Loans!U218</f>
        <v>YES</v>
      </c>
    </row>
    <row r="219" spans="1:6" x14ac:dyDescent="0.3">
      <c r="A219" t="str">
        <f>Loans!A219</f>
        <v>LN000218</v>
      </c>
      <c r="B219" s="16">
        <f>Loans!D219</f>
        <v>126863.22</v>
      </c>
      <c r="C219" s="17">
        <f>Loans!E219</f>
        <v>7.391</v>
      </c>
      <c r="D219" s="5">
        <f>Loans!O219</f>
        <v>2.5000000000000001E-3</v>
      </c>
      <c r="E219">
        <f>Loans!H219</f>
        <v>298</v>
      </c>
      <c r="F219" t="str">
        <f>Loans!U219</f>
        <v>YES</v>
      </c>
    </row>
    <row r="220" spans="1:6" x14ac:dyDescent="0.3">
      <c r="A220" t="str">
        <f>Loans!A220</f>
        <v>LN000219</v>
      </c>
      <c r="B220" s="16">
        <f>Loans!D220</f>
        <v>443874.68</v>
      </c>
      <c r="C220" s="17">
        <f>Loans!E220</f>
        <v>6.25</v>
      </c>
      <c r="D220" s="5">
        <f>Loans!O220</f>
        <v>2.5000000000000001E-3</v>
      </c>
      <c r="E220">
        <f>Loans!H220</f>
        <v>303</v>
      </c>
      <c r="F220" t="str">
        <f>Loans!U220</f>
        <v>YES</v>
      </c>
    </row>
    <row r="221" spans="1:6" x14ac:dyDescent="0.3">
      <c r="A221" t="str">
        <f>Loans!A221</f>
        <v>LN000220</v>
      </c>
      <c r="B221" s="16">
        <f>Loans!D221</f>
        <v>445745.86</v>
      </c>
      <c r="C221" s="17">
        <f>Loans!E221</f>
        <v>6.1340000000000003</v>
      </c>
      <c r="D221" s="5">
        <f>Loans!O221</f>
        <v>2.5000000000000001E-3</v>
      </c>
      <c r="E221">
        <f>Loans!H221</f>
        <v>302</v>
      </c>
      <c r="F221" t="str">
        <f>Loans!U221</f>
        <v>YES</v>
      </c>
    </row>
    <row r="222" spans="1:6" x14ac:dyDescent="0.3">
      <c r="A222" t="str">
        <f>Loans!A222</f>
        <v>LN000221</v>
      </c>
      <c r="B222" s="16">
        <f>Loans!D222</f>
        <v>356374.56</v>
      </c>
      <c r="C222" s="17">
        <f>Loans!E222</f>
        <v>6.4610000000000003</v>
      </c>
      <c r="D222" s="5">
        <f>Loans!O222</f>
        <v>2.7499999999999998E-3</v>
      </c>
      <c r="E222">
        <f>Loans!H222</f>
        <v>312</v>
      </c>
      <c r="F222" t="str">
        <f>Loans!U222</f>
        <v>YES</v>
      </c>
    </row>
    <row r="223" spans="1:6" x14ac:dyDescent="0.3">
      <c r="A223" t="str">
        <f>Loans!A223</f>
        <v>LN000222</v>
      </c>
      <c r="B223" s="16">
        <f>Loans!D223</f>
        <v>200145.21</v>
      </c>
      <c r="C223" s="17">
        <f>Loans!E223</f>
        <v>6.1980000000000004</v>
      </c>
      <c r="D223" s="5">
        <f>Loans!O223</f>
        <v>2.5000000000000001E-3</v>
      </c>
      <c r="E223">
        <f>Loans!H223</f>
        <v>313</v>
      </c>
      <c r="F223" t="str">
        <f>Loans!U223</f>
        <v>YES</v>
      </c>
    </row>
    <row r="224" spans="1:6" x14ac:dyDescent="0.3">
      <c r="A224" t="str">
        <f>Loans!A224</f>
        <v>LN000223</v>
      </c>
      <c r="B224" s="16">
        <f>Loans!D224</f>
        <v>176772.53</v>
      </c>
      <c r="C224" s="17">
        <f>Loans!E224</f>
        <v>5.97</v>
      </c>
      <c r="D224" s="5">
        <f>Loans!O224</f>
        <v>2.5000000000000001E-3</v>
      </c>
      <c r="E224">
        <f>Loans!H224</f>
        <v>329</v>
      </c>
      <c r="F224" t="str">
        <f>Loans!U224</f>
        <v>YES</v>
      </c>
    </row>
    <row r="225" spans="1:6" x14ac:dyDescent="0.3">
      <c r="A225" t="str">
        <f>Loans!A225</f>
        <v>LN000224</v>
      </c>
      <c r="B225" s="16">
        <f>Loans!D225</f>
        <v>147463.09</v>
      </c>
      <c r="C225" s="17">
        <f>Loans!E225</f>
        <v>5.5960000000000001</v>
      </c>
      <c r="D225" s="5">
        <f>Loans!O225</f>
        <v>2.5000000000000001E-3</v>
      </c>
      <c r="E225">
        <f>Loans!H225</f>
        <v>332</v>
      </c>
      <c r="F225" t="str">
        <f>Loans!U225</f>
        <v>YES</v>
      </c>
    </row>
    <row r="226" spans="1:6" x14ac:dyDescent="0.3">
      <c r="A226" t="str">
        <f>Loans!A226</f>
        <v>LN000225</v>
      </c>
      <c r="B226" s="16">
        <f>Loans!D226</f>
        <v>202501.33</v>
      </c>
      <c r="C226" s="17">
        <f>Loans!E226</f>
        <v>5.0549999999999997</v>
      </c>
      <c r="D226" s="5">
        <f>Loans!O226</f>
        <v>2.7499999999999998E-3</v>
      </c>
      <c r="E226">
        <f>Loans!H226</f>
        <v>312</v>
      </c>
      <c r="F226" t="str">
        <f>Loans!U226</f>
        <v>YES</v>
      </c>
    </row>
    <row r="227" spans="1:6" x14ac:dyDescent="0.3">
      <c r="A227" t="str">
        <f>Loans!A227</f>
        <v>LN000226</v>
      </c>
      <c r="B227" s="16">
        <f>Loans!D227</f>
        <v>543588.44999999995</v>
      </c>
      <c r="C227" s="17">
        <f>Loans!E227</f>
        <v>5.37</v>
      </c>
      <c r="D227" s="5">
        <f>Loans!O227</f>
        <v>3.0000000000000001E-3</v>
      </c>
      <c r="E227">
        <f>Loans!H227</f>
        <v>327</v>
      </c>
      <c r="F227" t="str">
        <f>Loans!U227</f>
        <v>YES</v>
      </c>
    </row>
    <row r="228" spans="1:6" x14ac:dyDescent="0.3">
      <c r="A228" t="str">
        <f>Loans!A228</f>
        <v>LN000227</v>
      </c>
      <c r="B228" s="16">
        <f>Loans!D228</f>
        <v>253449.96</v>
      </c>
      <c r="C228" s="17">
        <f>Loans!E228</f>
        <v>5.524</v>
      </c>
      <c r="D228" s="5">
        <f>Loans!O228</f>
        <v>2.5000000000000001E-3</v>
      </c>
      <c r="E228">
        <f>Loans!H228</f>
        <v>166</v>
      </c>
      <c r="F228" t="str">
        <f>Loans!U228</f>
        <v>YES</v>
      </c>
    </row>
    <row r="229" spans="1:6" x14ac:dyDescent="0.3">
      <c r="A229" t="str">
        <f>Loans!A229</f>
        <v>LN000228</v>
      </c>
      <c r="B229" s="16">
        <f>Loans!D229</f>
        <v>304156.74</v>
      </c>
      <c r="C229" s="17">
        <f>Loans!E229</f>
        <v>6.673</v>
      </c>
      <c r="D229" s="5">
        <f>Loans!O229</f>
        <v>2.5000000000000001E-3</v>
      </c>
      <c r="E229">
        <f>Loans!H229</f>
        <v>335</v>
      </c>
      <c r="F229" t="str">
        <f>Loans!U229</f>
        <v>YES</v>
      </c>
    </row>
    <row r="230" spans="1:6" x14ac:dyDescent="0.3">
      <c r="A230" t="str">
        <f>Loans!A230</f>
        <v>LN000229</v>
      </c>
      <c r="B230" s="16">
        <f>Loans!D230</f>
        <v>172444.86</v>
      </c>
      <c r="C230" s="17">
        <f>Loans!E230</f>
        <v>6.7210000000000001</v>
      </c>
      <c r="D230" s="5">
        <f>Loans!O230</f>
        <v>2.7499999999999998E-3</v>
      </c>
      <c r="E230">
        <f>Loans!H230</f>
        <v>299</v>
      </c>
      <c r="F230" t="str">
        <f>Loans!U230</f>
        <v>YES</v>
      </c>
    </row>
    <row r="231" spans="1:6" x14ac:dyDescent="0.3">
      <c r="A231" t="str">
        <f>Loans!A231</f>
        <v>LN000230</v>
      </c>
      <c r="B231" s="16">
        <f>Loans!D231</f>
        <v>212466.49</v>
      </c>
      <c r="C231" s="17">
        <f>Loans!E231</f>
        <v>5.6769999999999996</v>
      </c>
      <c r="D231" s="5">
        <f>Loans!O231</f>
        <v>2.7499999999999998E-3</v>
      </c>
      <c r="E231">
        <f>Loans!H231</f>
        <v>136</v>
      </c>
      <c r="F231" t="str">
        <f>Loans!U231</f>
        <v>YES</v>
      </c>
    </row>
    <row r="232" spans="1:6" x14ac:dyDescent="0.3">
      <c r="A232" t="str">
        <f>Loans!A232</f>
        <v>LN000231</v>
      </c>
      <c r="B232" s="16">
        <f>Loans!D232</f>
        <v>357137.64</v>
      </c>
      <c r="C232" s="17">
        <f>Loans!E232</f>
        <v>4.75</v>
      </c>
      <c r="D232" s="5">
        <f>Loans!O232</f>
        <v>2.5000000000000001E-3</v>
      </c>
      <c r="E232">
        <f>Loans!H232</f>
        <v>304</v>
      </c>
      <c r="F232" t="str">
        <f>Loans!U232</f>
        <v>YES</v>
      </c>
    </row>
    <row r="233" spans="1:6" x14ac:dyDescent="0.3">
      <c r="A233" t="str">
        <f>Loans!A233</f>
        <v>LN000232</v>
      </c>
      <c r="B233" s="16">
        <f>Loans!D233</f>
        <v>432901.71</v>
      </c>
      <c r="C233" s="17">
        <f>Loans!E233</f>
        <v>6.2560000000000002</v>
      </c>
      <c r="D233" s="5">
        <f>Loans!O233</f>
        <v>3.0000000000000001E-3</v>
      </c>
      <c r="E233">
        <f>Loans!H233</f>
        <v>343</v>
      </c>
      <c r="F233" t="str">
        <f>Loans!U233</f>
        <v>YES</v>
      </c>
    </row>
    <row r="234" spans="1:6" x14ac:dyDescent="0.3">
      <c r="A234" t="str">
        <f>Loans!A234</f>
        <v>LN000233</v>
      </c>
      <c r="B234" s="16">
        <f>Loans!D234</f>
        <v>237669.87</v>
      </c>
      <c r="C234" s="17">
        <f>Loans!E234</f>
        <v>5.976</v>
      </c>
      <c r="D234" s="5">
        <f>Loans!O234</f>
        <v>2.5000000000000001E-3</v>
      </c>
      <c r="E234">
        <f>Loans!H234</f>
        <v>300</v>
      </c>
      <c r="F234" t="str">
        <f>Loans!U234</f>
        <v>YES</v>
      </c>
    </row>
    <row r="235" spans="1:6" x14ac:dyDescent="0.3">
      <c r="A235" t="str">
        <f>Loans!A235</f>
        <v>LN000234</v>
      </c>
      <c r="B235" s="16">
        <f>Loans!D235</f>
        <v>172585.15</v>
      </c>
      <c r="C235" s="17">
        <f>Loans!E235</f>
        <v>5.96</v>
      </c>
      <c r="D235" s="5">
        <f>Loans!O235</f>
        <v>2.5000000000000001E-3</v>
      </c>
      <c r="E235">
        <f>Loans!H235</f>
        <v>344</v>
      </c>
      <c r="F235" t="str">
        <f>Loans!U235</f>
        <v>YES</v>
      </c>
    </row>
    <row r="236" spans="1:6" x14ac:dyDescent="0.3">
      <c r="A236" t="str">
        <f>Loans!A236</f>
        <v>LN000235</v>
      </c>
      <c r="B236" s="16">
        <f>Loans!D236</f>
        <v>302735.28999999998</v>
      </c>
      <c r="C236" s="17">
        <f>Loans!E236</f>
        <v>6.8710000000000004</v>
      </c>
      <c r="D236" s="5">
        <f>Loans!O236</f>
        <v>2.5000000000000001E-3</v>
      </c>
      <c r="E236">
        <f>Loans!H236</f>
        <v>209</v>
      </c>
      <c r="F236" t="str">
        <f>Loans!U236</f>
        <v>YES</v>
      </c>
    </row>
    <row r="237" spans="1:6" x14ac:dyDescent="0.3">
      <c r="A237" t="str">
        <f>Loans!A237</f>
        <v>LN000236</v>
      </c>
      <c r="B237" s="16">
        <f>Loans!D237</f>
        <v>231608.59</v>
      </c>
      <c r="C237" s="17">
        <f>Loans!E237</f>
        <v>6.34</v>
      </c>
      <c r="D237" s="5">
        <f>Loans!O237</f>
        <v>2.5000000000000001E-3</v>
      </c>
      <c r="E237">
        <f>Loans!H237</f>
        <v>313</v>
      </c>
      <c r="F237" t="str">
        <f>Loans!U237</f>
        <v>YES</v>
      </c>
    </row>
    <row r="238" spans="1:6" x14ac:dyDescent="0.3">
      <c r="A238" t="str">
        <f>Loans!A238</f>
        <v>LN000237</v>
      </c>
      <c r="B238" s="16">
        <f>Loans!D238</f>
        <v>238089.5</v>
      </c>
      <c r="C238" s="17">
        <f>Loans!E238</f>
        <v>5.6150000000000002</v>
      </c>
      <c r="D238" s="5">
        <f>Loans!O238</f>
        <v>3.0000000000000001E-3</v>
      </c>
      <c r="E238">
        <f>Loans!H238</f>
        <v>328</v>
      </c>
      <c r="F238" t="str">
        <f>Loans!U238</f>
        <v>YES</v>
      </c>
    </row>
    <row r="239" spans="1:6" x14ac:dyDescent="0.3">
      <c r="A239" t="str">
        <f>Loans!A239</f>
        <v>LN000238</v>
      </c>
      <c r="B239" s="16">
        <f>Loans!D239</f>
        <v>607036.38</v>
      </c>
      <c r="C239" s="17">
        <f>Loans!E239</f>
        <v>5.4660000000000002</v>
      </c>
      <c r="D239" s="5">
        <f>Loans!O239</f>
        <v>2.5000000000000001E-3</v>
      </c>
      <c r="E239">
        <f>Loans!H239</f>
        <v>344</v>
      </c>
      <c r="F239" t="str">
        <f>Loans!U239</f>
        <v>YES</v>
      </c>
    </row>
    <row r="240" spans="1:6" x14ac:dyDescent="0.3">
      <c r="A240" t="str">
        <f>Loans!A240</f>
        <v>LN000239</v>
      </c>
      <c r="B240" s="16">
        <f>Loans!D240</f>
        <v>416275.92</v>
      </c>
      <c r="C240" s="17">
        <f>Loans!E240</f>
        <v>6.0789999999999997</v>
      </c>
      <c r="D240" s="5">
        <f>Loans!O240</f>
        <v>2.5000000000000001E-3</v>
      </c>
      <c r="E240">
        <f>Loans!H240</f>
        <v>317</v>
      </c>
      <c r="F240" t="str">
        <f>Loans!U240</f>
        <v>YES</v>
      </c>
    </row>
    <row r="241" spans="1:6" x14ac:dyDescent="0.3">
      <c r="A241" t="str">
        <f>Loans!A241</f>
        <v>LN000240</v>
      </c>
      <c r="B241" s="16">
        <f>Loans!D241</f>
        <v>375019.19</v>
      </c>
      <c r="C241" s="17">
        <f>Loans!E241</f>
        <v>5.6609999999999996</v>
      </c>
      <c r="D241" s="5">
        <f>Loans!O241</f>
        <v>2.7499999999999998E-3</v>
      </c>
      <c r="E241">
        <f>Loans!H241</f>
        <v>312</v>
      </c>
      <c r="F241" t="str">
        <f>Loans!U241</f>
        <v>YES</v>
      </c>
    </row>
    <row r="242" spans="1:6" x14ac:dyDescent="0.3">
      <c r="A242" t="str">
        <f>Loans!A242</f>
        <v>LN000241</v>
      </c>
      <c r="B242" s="16">
        <f>Loans!D242</f>
        <v>330548.58</v>
      </c>
      <c r="C242" s="17">
        <f>Loans!E242</f>
        <v>6.2030000000000003</v>
      </c>
      <c r="D242" s="5">
        <f>Loans!O242</f>
        <v>2.5000000000000001E-3</v>
      </c>
      <c r="E242">
        <f>Loans!H242</f>
        <v>216</v>
      </c>
      <c r="F242" t="str">
        <f>Loans!U242</f>
        <v>YES</v>
      </c>
    </row>
    <row r="243" spans="1:6" x14ac:dyDescent="0.3">
      <c r="A243" t="str">
        <f>Loans!A243</f>
        <v>LN000242</v>
      </c>
      <c r="B243" s="16">
        <f>Loans!D243</f>
        <v>299261.24</v>
      </c>
      <c r="C243" s="17">
        <f>Loans!E243</f>
        <v>6.9169999999999998</v>
      </c>
      <c r="D243" s="5">
        <f>Loans!O243</f>
        <v>2.5000000000000001E-3</v>
      </c>
      <c r="E243">
        <f>Loans!H243</f>
        <v>291</v>
      </c>
      <c r="F243" t="str">
        <f>Loans!U243</f>
        <v>YES</v>
      </c>
    </row>
    <row r="244" spans="1:6" x14ac:dyDescent="0.3">
      <c r="A244" t="str">
        <f>Loans!A244</f>
        <v>LN000243</v>
      </c>
      <c r="B244" s="16">
        <f>Loans!D244</f>
        <v>409994.02</v>
      </c>
      <c r="C244" s="17">
        <f>Loans!E244</f>
        <v>5.3529999999999998</v>
      </c>
      <c r="D244" s="5">
        <f>Loans!O244</f>
        <v>2.7499999999999998E-3</v>
      </c>
      <c r="E244">
        <f>Loans!H244</f>
        <v>349</v>
      </c>
      <c r="F244" t="str">
        <f>Loans!U244</f>
        <v>YES</v>
      </c>
    </row>
    <row r="245" spans="1:6" x14ac:dyDescent="0.3">
      <c r="A245" t="str">
        <f>Loans!A245</f>
        <v>LN000244</v>
      </c>
      <c r="B245" s="16">
        <f>Loans!D245</f>
        <v>426111.51</v>
      </c>
      <c r="C245" s="17">
        <f>Loans!E245</f>
        <v>6.3070000000000004</v>
      </c>
      <c r="D245" s="5">
        <f>Loans!O245</f>
        <v>2.5000000000000001E-3</v>
      </c>
      <c r="E245">
        <f>Loans!H245</f>
        <v>309</v>
      </c>
      <c r="F245" t="str">
        <f>Loans!U245</f>
        <v>YES</v>
      </c>
    </row>
    <row r="246" spans="1:6" x14ac:dyDescent="0.3">
      <c r="A246" t="str">
        <f>Loans!A246</f>
        <v>LN000245</v>
      </c>
      <c r="B246" s="16">
        <f>Loans!D246</f>
        <v>442709.59</v>
      </c>
      <c r="C246" s="17">
        <f>Loans!E246</f>
        <v>6.8449999999999998</v>
      </c>
      <c r="D246" s="5">
        <f>Loans!O246</f>
        <v>0</v>
      </c>
      <c r="E246">
        <f>Loans!H246</f>
        <v>313</v>
      </c>
      <c r="F246" t="str">
        <f>Loans!U246</f>
        <v>NO</v>
      </c>
    </row>
    <row r="247" spans="1:6" x14ac:dyDescent="0.3">
      <c r="A247" t="str">
        <f>Loans!A247</f>
        <v>LN000246</v>
      </c>
      <c r="B247" s="16">
        <f>Loans!D247</f>
        <v>198332.23</v>
      </c>
      <c r="C247" s="17">
        <f>Loans!E247</f>
        <v>6.194</v>
      </c>
      <c r="D247" s="5">
        <f>Loans!O247</f>
        <v>2.7499999999999998E-3</v>
      </c>
      <c r="E247">
        <f>Loans!H247</f>
        <v>290</v>
      </c>
      <c r="F247" t="str">
        <f>Loans!U247</f>
        <v>YES</v>
      </c>
    </row>
    <row r="248" spans="1:6" x14ac:dyDescent="0.3">
      <c r="A248" t="str">
        <f>Loans!A248</f>
        <v>LN000247</v>
      </c>
      <c r="B248" s="16">
        <f>Loans!D248</f>
        <v>328548.34999999998</v>
      </c>
      <c r="C248" s="17">
        <f>Loans!E248</f>
        <v>6.7190000000000003</v>
      </c>
      <c r="D248" s="5">
        <f>Loans!O248</f>
        <v>2.5000000000000001E-3</v>
      </c>
      <c r="E248">
        <f>Loans!H248</f>
        <v>296</v>
      </c>
      <c r="F248" t="str">
        <f>Loans!U248</f>
        <v>YES</v>
      </c>
    </row>
    <row r="249" spans="1:6" x14ac:dyDescent="0.3">
      <c r="A249" t="str">
        <f>Loans!A249</f>
        <v>LN000248</v>
      </c>
      <c r="B249" s="16">
        <f>Loans!D249</f>
        <v>262858.52</v>
      </c>
      <c r="C249" s="17">
        <f>Loans!E249</f>
        <v>6.0629999999999997</v>
      </c>
      <c r="D249" s="5">
        <f>Loans!O249</f>
        <v>3.0000000000000001E-3</v>
      </c>
      <c r="E249">
        <f>Loans!H249</f>
        <v>123</v>
      </c>
      <c r="F249" t="str">
        <f>Loans!U249</f>
        <v>YES</v>
      </c>
    </row>
    <row r="250" spans="1:6" x14ac:dyDescent="0.3">
      <c r="A250" t="str">
        <f>Loans!A250</f>
        <v>LN000249</v>
      </c>
      <c r="B250" s="16">
        <f>Loans!D250</f>
        <v>514116.23</v>
      </c>
      <c r="C250" s="17">
        <f>Loans!E250</f>
        <v>6.3609999999999998</v>
      </c>
      <c r="D250" s="5">
        <f>Loans!O250</f>
        <v>2.5000000000000001E-3</v>
      </c>
      <c r="E250">
        <f>Loans!H250</f>
        <v>308</v>
      </c>
      <c r="F250" t="str">
        <f>Loans!U250</f>
        <v>YES</v>
      </c>
    </row>
    <row r="251" spans="1:6" x14ac:dyDescent="0.3">
      <c r="A251" t="str">
        <f>Loans!A251</f>
        <v>LN000250</v>
      </c>
      <c r="B251" s="16">
        <f>Loans!D251</f>
        <v>450172.27</v>
      </c>
      <c r="C251" s="17">
        <f>Loans!E251</f>
        <v>6.5369999999999999</v>
      </c>
      <c r="D251" s="5">
        <f>Loans!O251</f>
        <v>2.5000000000000001E-3</v>
      </c>
      <c r="E251">
        <f>Loans!H251</f>
        <v>348</v>
      </c>
      <c r="F251" t="str">
        <f>Loans!U251</f>
        <v>YES</v>
      </c>
    </row>
    <row r="252" spans="1:6" x14ac:dyDescent="0.3">
      <c r="A252" t="str">
        <f>Loans!A252</f>
        <v>LN000251</v>
      </c>
      <c r="B252" s="16">
        <f>Loans!D252</f>
        <v>400709.33</v>
      </c>
      <c r="C252" s="17">
        <f>Loans!E252</f>
        <v>5.8780000000000001</v>
      </c>
      <c r="D252" s="5">
        <f>Loans!O252</f>
        <v>2.5000000000000001E-3</v>
      </c>
      <c r="E252">
        <f>Loans!H252</f>
        <v>344</v>
      </c>
      <c r="F252" t="str">
        <f>Loans!U252</f>
        <v>YES</v>
      </c>
    </row>
    <row r="253" spans="1:6" x14ac:dyDescent="0.3">
      <c r="A253" t="str">
        <f>Loans!A253</f>
        <v>LN000252</v>
      </c>
      <c r="B253" s="16">
        <f>Loans!D253</f>
        <v>174455.74</v>
      </c>
      <c r="C253" s="17">
        <f>Loans!E253</f>
        <v>7.5439999999999996</v>
      </c>
      <c r="D253" s="5">
        <f>Loans!O253</f>
        <v>3.0000000000000001E-3</v>
      </c>
      <c r="E253">
        <f>Loans!H253</f>
        <v>294</v>
      </c>
      <c r="F253" t="str">
        <f>Loans!U253</f>
        <v>YES</v>
      </c>
    </row>
    <row r="254" spans="1:6" x14ac:dyDescent="0.3">
      <c r="A254" t="str">
        <f>Loans!A254</f>
        <v>LN000253</v>
      </c>
      <c r="B254" s="16">
        <f>Loans!D254</f>
        <v>420564.42</v>
      </c>
      <c r="C254" s="17">
        <f>Loans!E254</f>
        <v>6.625</v>
      </c>
      <c r="D254" s="5">
        <f>Loans!O254</f>
        <v>2.5000000000000001E-3</v>
      </c>
      <c r="E254">
        <f>Loans!H254</f>
        <v>330</v>
      </c>
      <c r="F254" t="str">
        <f>Loans!U254</f>
        <v>YES</v>
      </c>
    </row>
    <row r="255" spans="1:6" x14ac:dyDescent="0.3">
      <c r="A255" t="str">
        <f>Loans!A255</f>
        <v>LN000254</v>
      </c>
      <c r="B255" s="16">
        <f>Loans!D255</f>
        <v>200868.1</v>
      </c>
      <c r="C255" s="17">
        <f>Loans!E255</f>
        <v>7.0970000000000004</v>
      </c>
      <c r="D255" s="5">
        <f>Loans!O255</f>
        <v>2.5000000000000001E-3</v>
      </c>
      <c r="E255">
        <f>Loans!H255</f>
        <v>343</v>
      </c>
      <c r="F255" t="str">
        <f>Loans!U255</f>
        <v>YES</v>
      </c>
    </row>
    <row r="256" spans="1:6" x14ac:dyDescent="0.3">
      <c r="A256" t="str">
        <f>Loans!A256</f>
        <v>LN000255</v>
      </c>
      <c r="B256" s="16">
        <f>Loans!D256</f>
        <v>297703.62</v>
      </c>
      <c r="C256" s="17">
        <f>Loans!E256</f>
        <v>6.9459999999999997</v>
      </c>
      <c r="D256" s="5">
        <f>Loans!O256</f>
        <v>2.5000000000000001E-3</v>
      </c>
      <c r="E256">
        <f>Loans!H256</f>
        <v>329</v>
      </c>
      <c r="F256" t="str">
        <f>Loans!U256</f>
        <v>YES</v>
      </c>
    </row>
    <row r="257" spans="1:6" x14ac:dyDescent="0.3">
      <c r="A257" t="str">
        <f>Loans!A257</f>
        <v>LN000256</v>
      </c>
      <c r="B257" s="16">
        <f>Loans!D257</f>
        <v>201172.46</v>
      </c>
      <c r="C257" s="17">
        <f>Loans!E257</f>
        <v>6.4630000000000001</v>
      </c>
      <c r="D257" s="5">
        <f>Loans!O257</f>
        <v>2.5000000000000001E-3</v>
      </c>
      <c r="E257">
        <f>Loans!H257</f>
        <v>163</v>
      </c>
      <c r="F257" t="str">
        <f>Loans!U257</f>
        <v>YES</v>
      </c>
    </row>
    <row r="258" spans="1:6" x14ac:dyDescent="0.3">
      <c r="A258" t="str">
        <f>Loans!A258</f>
        <v>LN000257</v>
      </c>
      <c r="B258" s="16">
        <f>Loans!D258</f>
        <v>433600.48</v>
      </c>
      <c r="C258" s="17">
        <f>Loans!E258</f>
        <v>7.1509999999999998</v>
      </c>
      <c r="D258" s="5">
        <f>Loans!O258</f>
        <v>2.5000000000000001E-3</v>
      </c>
      <c r="E258">
        <f>Loans!H258</f>
        <v>312</v>
      </c>
      <c r="F258" t="str">
        <f>Loans!U258</f>
        <v>YES</v>
      </c>
    </row>
    <row r="259" spans="1:6" x14ac:dyDescent="0.3">
      <c r="A259" t="str">
        <f>Loans!A259</f>
        <v>LN000258</v>
      </c>
      <c r="B259" s="16">
        <f>Loans!D259</f>
        <v>220236.55</v>
      </c>
      <c r="C259" s="17">
        <f>Loans!E259</f>
        <v>6.3719999999999999</v>
      </c>
      <c r="D259" s="5">
        <f>Loans!O259</f>
        <v>3.0000000000000001E-3</v>
      </c>
      <c r="E259">
        <f>Loans!H259</f>
        <v>304</v>
      </c>
      <c r="F259" t="str">
        <f>Loans!U259</f>
        <v>YES</v>
      </c>
    </row>
    <row r="260" spans="1:6" x14ac:dyDescent="0.3">
      <c r="A260" t="str">
        <f>Loans!A260</f>
        <v>LN000259</v>
      </c>
      <c r="B260" s="16">
        <f>Loans!D260</f>
        <v>312055.08</v>
      </c>
      <c r="C260" s="17">
        <f>Loans!E260</f>
        <v>5.7759999999999998</v>
      </c>
      <c r="D260" s="5">
        <f>Loans!O260</f>
        <v>2.7499999999999998E-3</v>
      </c>
      <c r="E260">
        <f>Loans!H260</f>
        <v>318</v>
      </c>
      <c r="F260" t="str">
        <f>Loans!U260</f>
        <v>YES</v>
      </c>
    </row>
    <row r="261" spans="1:6" x14ac:dyDescent="0.3">
      <c r="A261" t="str">
        <f>Loans!A261</f>
        <v>LN000260</v>
      </c>
      <c r="B261" s="16">
        <f>Loans!D261</f>
        <v>510274.46</v>
      </c>
      <c r="C261" s="17">
        <f>Loans!E261</f>
        <v>6.26</v>
      </c>
      <c r="D261" s="5">
        <f>Loans!O261</f>
        <v>2.5000000000000001E-3</v>
      </c>
      <c r="E261">
        <f>Loans!H261</f>
        <v>309</v>
      </c>
      <c r="F261" t="str">
        <f>Loans!U261</f>
        <v>YES</v>
      </c>
    </row>
    <row r="262" spans="1:6" x14ac:dyDescent="0.3">
      <c r="A262" t="str">
        <f>Loans!A262</f>
        <v>LN000261</v>
      </c>
      <c r="B262" s="16">
        <f>Loans!D262</f>
        <v>209686.45</v>
      </c>
      <c r="C262" s="17">
        <f>Loans!E262</f>
        <v>5.5960000000000001</v>
      </c>
      <c r="D262" s="5">
        <f>Loans!O262</f>
        <v>2.5000000000000001E-3</v>
      </c>
      <c r="E262">
        <f>Loans!H262</f>
        <v>302</v>
      </c>
      <c r="F262" t="str">
        <f>Loans!U262</f>
        <v>YES</v>
      </c>
    </row>
    <row r="263" spans="1:6" x14ac:dyDescent="0.3">
      <c r="A263" t="str">
        <f>Loans!A263</f>
        <v>LN000262</v>
      </c>
      <c r="B263" s="16">
        <f>Loans!D263</f>
        <v>385885.44</v>
      </c>
      <c r="C263" s="17">
        <f>Loans!E263</f>
        <v>4.8840000000000003</v>
      </c>
      <c r="D263" s="5">
        <f>Loans!O263</f>
        <v>2.5000000000000001E-3</v>
      </c>
      <c r="E263">
        <f>Loans!H263</f>
        <v>342</v>
      </c>
      <c r="F263" t="str">
        <f>Loans!U263</f>
        <v>YES</v>
      </c>
    </row>
    <row r="264" spans="1:6" x14ac:dyDescent="0.3">
      <c r="A264" t="str">
        <f>Loans!A264</f>
        <v>LN000263</v>
      </c>
      <c r="B264" s="16">
        <f>Loans!D264</f>
        <v>301211.55</v>
      </c>
      <c r="C264" s="17">
        <f>Loans!E264</f>
        <v>5.6959999999999997</v>
      </c>
      <c r="D264" s="5">
        <f>Loans!O264</f>
        <v>2.5000000000000001E-3</v>
      </c>
      <c r="E264">
        <f>Loans!H264</f>
        <v>301</v>
      </c>
      <c r="F264" t="str">
        <f>Loans!U264</f>
        <v>YES</v>
      </c>
    </row>
    <row r="265" spans="1:6" x14ac:dyDescent="0.3">
      <c r="A265" t="str">
        <f>Loans!A265</f>
        <v>LN000264</v>
      </c>
      <c r="B265" s="16">
        <f>Loans!D265</f>
        <v>132493.9</v>
      </c>
      <c r="C265" s="17">
        <f>Loans!E265</f>
        <v>6.2969999999999997</v>
      </c>
      <c r="D265" s="5">
        <f>Loans!O265</f>
        <v>2.7499999999999998E-3</v>
      </c>
      <c r="E265">
        <f>Loans!H265</f>
        <v>298</v>
      </c>
      <c r="F265" t="str">
        <f>Loans!U265</f>
        <v>YES</v>
      </c>
    </row>
    <row r="266" spans="1:6" x14ac:dyDescent="0.3">
      <c r="A266" t="str">
        <f>Loans!A266</f>
        <v>LN000265</v>
      </c>
      <c r="B266" s="16">
        <f>Loans!D266</f>
        <v>534936.59</v>
      </c>
      <c r="C266" s="17">
        <f>Loans!E266</f>
        <v>6.94</v>
      </c>
      <c r="D266" s="5">
        <f>Loans!O266</f>
        <v>2.7499999999999998E-3</v>
      </c>
      <c r="E266">
        <f>Loans!H266</f>
        <v>351</v>
      </c>
      <c r="F266" t="str">
        <f>Loans!U266</f>
        <v>YES</v>
      </c>
    </row>
    <row r="267" spans="1:6" x14ac:dyDescent="0.3">
      <c r="A267" t="str">
        <f>Loans!A267</f>
        <v>LN000266</v>
      </c>
      <c r="B267" s="16">
        <f>Loans!D267</f>
        <v>163257.53</v>
      </c>
      <c r="C267" s="17">
        <f>Loans!E267</f>
        <v>5.694</v>
      </c>
      <c r="D267" s="5">
        <f>Loans!O267</f>
        <v>2.7499999999999998E-3</v>
      </c>
      <c r="E267">
        <f>Loans!H267</f>
        <v>306</v>
      </c>
      <c r="F267" t="str">
        <f>Loans!U267</f>
        <v>YES</v>
      </c>
    </row>
    <row r="268" spans="1:6" x14ac:dyDescent="0.3">
      <c r="A268" t="str">
        <f>Loans!A268</f>
        <v>LN000267</v>
      </c>
      <c r="B268" s="16">
        <f>Loans!D268</f>
        <v>376870.66</v>
      </c>
      <c r="C268" s="17">
        <f>Loans!E268</f>
        <v>6.907</v>
      </c>
      <c r="D268" s="5">
        <f>Loans!O268</f>
        <v>2.5000000000000001E-3</v>
      </c>
      <c r="E268">
        <f>Loans!H268</f>
        <v>348</v>
      </c>
      <c r="F268" t="str">
        <f>Loans!U268</f>
        <v>YES</v>
      </c>
    </row>
    <row r="269" spans="1:6" x14ac:dyDescent="0.3">
      <c r="A269" t="str">
        <f>Loans!A269</f>
        <v>LN000268</v>
      </c>
      <c r="B269" s="16">
        <f>Loans!D269</f>
        <v>411147.09</v>
      </c>
      <c r="C269" s="17">
        <f>Loans!E269</f>
        <v>5.4630000000000001</v>
      </c>
      <c r="D269" s="5">
        <f>Loans!O269</f>
        <v>2.5000000000000001E-3</v>
      </c>
      <c r="E269">
        <f>Loans!H269</f>
        <v>344</v>
      </c>
      <c r="F269" t="str">
        <f>Loans!U269</f>
        <v>YES</v>
      </c>
    </row>
    <row r="270" spans="1:6" x14ac:dyDescent="0.3">
      <c r="A270" t="str">
        <f>Loans!A270</f>
        <v>LN000269</v>
      </c>
      <c r="B270" s="16">
        <f>Loans!D270</f>
        <v>353580.2</v>
      </c>
      <c r="C270" s="17">
        <f>Loans!E270</f>
        <v>5.6520000000000001</v>
      </c>
      <c r="D270" s="5">
        <f>Loans!O270</f>
        <v>2.5000000000000001E-3</v>
      </c>
      <c r="E270">
        <f>Loans!H270</f>
        <v>181</v>
      </c>
      <c r="F270" t="str">
        <f>Loans!U270</f>
        <v>YES</v>
      </c>
    </row>
    <row r="271" spans="1:6" x14ac:dyDescent="0.3">
      <c r="A271" t="str">
        <f>Loans!A271</f>
        <v>LN000270</v>
      </c>
      <c r="B271" s="16">
        <f>Loans!D271</f>
        <v>429127.89</v>
      </c>
      <c r="C271" s="17">
        <f>Loans!E271</f>
        <v>7.1920000000000002</v>
      </c>
      <c r="D271" s="5">
        <f>Loans!O271</f>
        <v>2.5000000000000001E-3</v>
      </c>
      <c r="E271">
        <f>Loans!H271</f>
        <v>310</v>
      </c>
      <c r="F271" t="str">
        <f>Loans!U271</f>
        <v>YES</v>
      </c>
    </row>
    <row r="272" spans="1:6" x14ac:dyDescent="0.3">
      <c r="A272" t="str">
        <f>Loans!A272</f>
        <v>LN000271</v>
      </c>
      <c r="B272" s="16">
        <f>Loans!D272</f>
        <v>259621.79</v>
      </c>
      <c r="C272" s="17">
        <f>Loans!E272</f>
        <v>6.2809999999999997</v>
      </c>
      <c r="D272" s="5">
        <f>Loans!O272</f>
        <v>2.5000000000000001E-3</v>
      </c>
      <c r="E272">
        <f>Loans!H272</f>
        <v>332</v>
      </c>
      <c r="F272" t="str">
        <f>Loans!U272</f>
        <v>YES</v>
      </c>
    </row>
    <row r="273" spans="1:6" x14ac:dyDescent="0.3">
      <c r="A273" t="str">
        <f>Loans!A273</f>
        <v>LN000272</v>
      </c>
      <c r="B273" s="16">
        <f>Loans!D273</f>
        <v>141616.04999999999</v>
      </c>
      <c r="C273" s="17">
        <f>Loans!E273</f>
        <v>6.1369999999999996</v>
      </c>
      <c r="D273" s="5">
        <f>Loans!O273</f>
        <v>3.0000000000000001E-3</v>
      </c>
      <c r="E273">
        <f>Loans!H273</f>
        <v>327</v>
      </c>
      <c r="F273" t="str">
        <f>Loans!U273</f>
        <v>YES</v>
      </c>
    </row>
    <row r="274" spans="1:6" x14ac:dyDescent="0.3">
      <c r="A274" t="str">
        <f>Loans!A274</f>
        <v>LN000273</v>
      </c>
      <c r="B274" s="16">
        <f>Loans!D274</f>
        <v>425191.38</v>
      </c>
      <c r="C274" s="17">
        <f>Loans!E274</f>
        <v>6.4029999999999996</v>
      </c>
      <c r="D274" s="5">
        <f>Loans!O274</f>
        <v>2.7499999999999998E-3</v>
      </c>
      <c r="E274">
        <f>Loans!H274</f>
        <v>298</v>
      </c>
      <c r="F274" t="str">
        <f>Loans!U274</f>
        <v>YES</v>
      </c>
    </row>
    <row r="275" spans="1:6" x14ac:dyDescent="0.3">
      <c r="A275" t="str">
        <f>Loans!A275</f>
        <v>LN000274</v>
      </c>
      <c r="B275" s="16">
        <f>Loans!D275</f>
        <v>381528.47</v>
      </c>
      <c r="C275" s="17">
        <f>Loans!E275</f>
        <v>5.4660000000000002</v>
      </c>
      <c r="D275" s="5">
        <f>Loans!O275</f>
        <v>3.0000000000000001E-3</v>
      </c>
      <c r="E275">
        <f>Loans!H275</f>
        <v>329</v>
      </c>
      <c r="F275" t="str">
        <f>Loans!U275</f>
        <v>YES</v>
      </c>
    </row>
    <row r="276" spans="1:6" x14ac:dyDescent="0.3">
      <c r="A276" t="str">
        <f>Loans!A276</f>
        <v>LN000275</v>
      </c>
      <c r="B276" s="16">
        <f>Loans!D276</f>
        <v>532405.82999999996</v>
      </c>
      <c r="C276" s="17">
        <f>Loans!E276</f>
        <v>6.0350000000000001</v>
      </c>
      <c r="D276" s="5">
        <f>Loans!O276</f>
        <v>2.7499999999999998E-3</v>
      </c>
      <c r="E276">
        <f>Loans!H276</f>
        <v>330</v>
      </c>
      <c r="F276" t="str">
        <f>Loans!U276</f>
        <v>YES</v>
      </c>
    </row>
    <row r="277" spans="1:6" x14ac:dyDescent="0.3">
      <c r="A277" t="str">
        <f>Loans!A277</f>
        <v>LN000276</v>
      </c>
      <c r="B277" s="16">
        <f>Loans!D277</f>
        <v>472911.19</v>
      </c>
      <c r="C277" s="17">
        <f>Loans!E277</f>
        <v>6.2519999999999998</v>
      </c>
      <c r="D277" s="5">
        <f>Loans!O277</f>
        <v>2.5000000000000001E-3</v>
      </c>
      <c r="E277">
        <f>Loans!H277</f>
        <v>301</v>
      </c>
      <c r="F277" t="str">
        <f>Loans!U277</f>
        <v>YES</v>
      </c>
    </row>
    <row r="278" spans="1:6" x14ac:dyDescent="0.3">
      <c r="A278" t="str">
        <f>Loans!A278</f>
        <v>LN000277</v>
      </c>
      <c r="B278" s="16">
        <f>Loans!D278</f>
        <v>510492.85</v>
      </c>
      <c r="C278" s="17">
        <f>Loans!E278</f>
        <v>7.05</v>
      </c>
      <c r="D278" s="5">
        <f>Loans!O278</f>
        <v>2.5000000000000001E-3</v>
      </c>
      <c r="E278">
        <f>Loans!H278</f>
        <v>206</v>
      </c>
      <c r="F278" t="str">
        <f>Loans!U278</f>
        <v>YES</v>
      </c>
    </row>
    <row r="279" spans="1:6" x14ac:dyDescent="0.3">
      <c r="A279" t="str">
        <f>Loans!A279</f>
        <v>LN000278</v>
      </c>
      <c r="B279" s="16">
        <f>Loans!D279</f>
        <v>349494.5</v>
      </c>
      <c r="C279" s="17">
        <f>Loans!E279</f>
        <v>5.1639999999999997</v>
      </c>
      <c r="D279" s="5">
        <f>Loans!O279</f>
        <v>2.5000000000000001E-3</v>
      </c>
      <c r="E279">
        <f>Loans!H279</f>
        <v>319</v>
      </c>
      <c r="F279" t="str">
        <f>Loans!U279</f>
        <v>YES</v>
      </c>
    </row>
    <row r="280" spans="1:6" x14ac:dyDescent="0.3">
      <c r="A280" t="str">
        <f>Loans!A280</f>
        <v>LN000279</v>
      </c>
      <c r="B280" s="16">
        <f>Loans!D280</f>
        <v>301071.71999999997</v>
      </c>
      <c r="C280" s="17">
        <f>Loans!E280</f>
        <v>7.3959999999999999</v>
      </c>
      <c r="D280" s="5">
        <f>Loans!O280</f>
        <v>2.5000000000000001E-3</v>
      </c>
      <c r="E280">
        <f>Loans!H280</f>
        <v>341</v>
      </c>
      <c r="F280" t="str">
        <f>Loans!U280</f>
        <v>YES</v>
      </c>
    </row>
    <row r="281" spans="1:6" x14ac:dyDescent="0.3">
      <c r="A281" t="str">
        <f>Loans!A281</f>
        <v>LN000280</v>
      </c>
      <c r="B281" s="16">
        <f>Loans!D281</f>
        <v>497617.72</v>
      </c>
      <c r="C281" s="17">
        <f>Loans!E281</f>
        <v>6.1689999999999996</v>
      </c>
      <c r="D281" s="5">
        <f>Loans!O281</f>
        <v>2.5000000000000001E-3</v>
      </c>
      <c r="E281">
        <f>Loans!H281</f>
        <v>320</v>
      </c>
      <c r="F281" t="str">
        <f>Loans!U281</f>
        <v>YES</v>
      </c>
    </row>
    <row r="282" spans="1:6" x14ac:dyDescent="0.3">
      <c r="A282" t="str">
        <f>Loans!A282</f>
        <v>LN000281</v>
      </c>
      <c r="B282" s="16">
        <f>Loans!D282</f>
        <v>339819.64</v>
      </c>
      <c r="C282" s="17">
        <f>Loans!E282</f>
        <v>5.5279999999999996</v>
      </c>
      <c r="D282" s="5">
        <f>Loans!O282</f>
        <v>2.5000000000000001E-3</v>
      </c>
      <c r="E282">
        <f>Loans!H282</f>
        <v>325</v>
      </c>
      <c r="F282" t="str">
        <f>Loans!U282</f>
        <v>YES</v>
      </c>
    </row>
    <row r="283" spans="1:6" x14ac:dyDescent="0.3">
      <c r="A283" t="str">
        <f>Loans!A283</f>
        <v>LN000282</v>
      </c>
      <c r="B283" s="16">
        <f>Loans!D283</f>
        <v>218938.45</v>
      </c>
      <c r="C283" s="17">
        <f>Loans!E283</f>
        <v>5.41</v>
      </c>
      <c r="D283" s="5">
        <f>Loans!O283</f>
        <v>2.5000000000000001E-3</v>
      </c>
      <c r="E283">
        <f>Loans!H283</f>
        <v>158</v>
      </c>
      <c r="F283" t="str">
        <f>Loans!U283</f>
        <v>YES</v>
      </c>
    </row>
    <row r="284" spans="1:6" x14ac:dyDescent="0.3">
      <c r="A284" t="str">
        <f>Loans!A284</f>
        <v>LN000283</v>
      </c>
      <c r="B284" s="16">
        <f>Loans!D284</f>
        <v>462240.28</v>
      </c>
      <c r="C284" s="17">
        <f>Loans!E284</f>
        <v>6.4279999999999999</v>
      </c>
      <c r="D284" s="5">
        <f>Loans!O284</f>
        <v>2.5000000000000001E-3</v>
      </c>
      <c r="E284">
        <f>Loans!H284</f>
        <v>288</v>
      </c>
      <c r="F284" t="str">
        <f>Loans!U284</f>
        <v>YES</v>
      </c>
    </row>
    <row r="285" spans="1:6" x14ac:dyDescent="0.3">
      <c r="A285" t="str">
        <f>Loans!A285</f>
        <v>LN000284</v>
      </c>
      <c r="B285" s="16">
        <f>Loans!D285</f>
        <v>543667.07999999996</v>
      </c>
      <c r="C285" s="17">
        <f>Loans!E285</f>
        <v>5.3739999999999997</v>
      </c>
      <c r="D285" s="5">
        <f>Loans!O285</f>
        <v>2.5000000000000001E-3</v>
      </c>
      <c r="E285">
        <f>Loans!H285</f>
        <v>325</v>
      </c>
      <c r="F285" t="str">
        <f>Loans!U285</f>
        <v>YES</v>
      </c>
    </row>
    <row r="286" spans="1:6" x14ac:dyDescent="0.3">
      <c r="A286" t="str">
        <f>Loans!A286</f>
        <v>LN000285</v>
      </c>
      <c r="B286" s="16">
        <f>Loans!D286</f>
        <v>281369.33</v>
      </c>
      <c r="C286" s="17">
        <f>Loans!E286</f>
        <v>5.8860000000000001</v>
      </c>
      <c r="D286" s="5">
        <f>Loans!O286</f>
        <v>2.5000000000000001E-3</v>
      </c>
      <c r="E286">
        <f>Loans!H286</f>
        <v>130</v>
      </c>
      <c r="F286" t="str">
        <f>Loans!U286</f>
        <v>YES</v>
      </c>
    </row>
    <row r="287" spans="1:6" x14ac:dyDescent="0.3">
      <c r="A287" t="str">
        <f>Loans!A287</f>
        <v>LN000286</v>
      </c>
      <c r="B287" s="16">
        <f>Loans!D287</f>
        <v>157794.79</v>
      </c>
      <c r="C287" s="17">
        <f>Loans!E287</f>
        <v>6.0880000000000001</v>
      </c>
      <c r="D287" s="5">
        <f>Loans!O287</f>
        <v>2.5000000000000001E-3</v>
      </c>
      <c r="E287">
        <f>Loans!H287</f>
        <v>304</v>
      </c>
      <c r="F287" t="str">
        <f>Loans!U287</f>
        <v>YES</v>
      </c>
    </row>
    <row r="288" spans="1:6" x14ac:dyDescent="0.3">
      <c r="A288" t="str">
        <f>Loans!A288</f>
        <v>LN000287</v>
      </c>
      <c r="B288" s="16">
        <f>Loans!D288</f>
        <v>301579.95</v>
      </c>
      <c r="C288" s="17">
        <f>Loans!E288</f>
        <v>6.9930000000000003</v>
      </c>
      <c r="D288" s="5">
        <f>Loans!O288</f>
        <v>2.5000000000000001E-3</v>
      </c>
      <c r="E288">
        <f>Loans!H288</f>
        <v>308</v>
      </c>
      <c r="F288" t="str">
        <f>Loans!U288</f>
        <v>YES</v>
      </c>
    </row>
    <row r="289" spans="1:6" x14ac:dyDescent="0.3">
      <c r="A289" t="str">
        <f>Loans!A289</f>
        <v>LN000288</v>
      </c>
      <c r="B289" s="16">
        <f>Loans!D289</f>
        <v>471711.81</v>
      </c>
      <c r="C289" s="17">
        <f>Loans!E289</f>
        <v>6.9119999999999999</v>
      </c>
      <c r="D289" s="5">
        <f>Loans!O289</f>
        <v>2.5000000000000001E-3</v>
      </c>
      <c r="E289">
        <f>Loans!H289</f>
        <v>302</v>
      </c>
      <c r="F289" t="str">
        <f>Loans!U289</f>
        <v>YES</v>
      </c>
    </row>
    <row r="290" spans="1:6" x14ac:dyDescent="0.3">
      <c r="A290" t="str">
        <f>Loans!A290</f>
        <v>LN000289</v>
      </c>
      <c r="B290" s="16">
        <f>Loans!D290</f>
        <v>498519.09</v>
      </c>
      <c r="C290" s="17">
        <f>Loans!E290</f>
        <v>5.8319999999999999</v>
      </c>
      <c r="D290" s="5">
        <f>Loans!O290</f>
        <v>2.7499999999999998E-3</v>
      </c>
      <c r="E290">
        <f>Loans!H290</f>
        <v>291</v>
      </c>
      <c r="F290" t="str">
        <f>Loans!U290</f>
        <v>YES</v>
      </c>
    </row>
    <row r="291" spans="1:6" x14ac:dyDescent="0.3">
      <c r="A291" t="str">
        <f>Loans!A291</f>
        <v>LN000290</v>
      </c>
      <c r="B291" s="16">
        <f>Loans!D291</f>
        <v>215745.51</v>
      </c>
      <c r="C291" s="17">
        <f>Loans!E291</f>
        <v>6.1120000000000001</v>
      </c>
      <c r="D291" s="5">
        <f>Loans!O291</f>
        <v>2.5000000000000001E-3</v>
      </c>
      <c r="E291">
        <f>Loans!H291</f>
        <v>197</v>
      </c>
      <c r="F291" t="str">
        <f>Loans!U291</f>
        <v>YES</v>
      </c>
    </row>
    <row r="292" spans="1:6" x14ac:dyDescent="0.3">
      <c r="A292" t="str">
        <f>Loans!A292</f>
        <v>LN000291</v>
      </c>
      <c r="B292" s="16">
        <f>Loans!D292</f>
        <v>150893.35</v>
      </c>
      <c r="C292" s="17">
        <f>Loans!E292</f>
        <v>5.2130000000000001</v>
      </c>
      <c r="D292" s="5">
        <f>Loans!O292</f>
        <v>2.5000000000000001E-3</v>
      </c>
      <c r="E292">
        <f>Loans!H292</f>
        <v>291</v>
      </c>
      <c r="F292" t="str">
        <f>Loans!U292</f>
        <v>YES</v>
      </c>
    </row>
    <row r="293" spans="1:6" x14ac:dyDescent="0.3">
      <c r="A293" t="str">
        <f>Loans!A293</f>
        <v>LN000292</v>
      </c>
      <c r="B293" s="16">
        <f>Loans!D293</f>
        <v>569608.44999999995</v>
      </c>
      <c r="C293" s="17">
        <f>Loans!E293</f>
        <v>4.9249999999999998</v>
      </c>
      <c r="D293" s="5">
        <f>Loans!O293</f>
        <v>2.5000000000000001E-3</v>
      </c>
      <c r="E293">
        <f>Loans!H293</f>
        <v>348</v>
      </c>
      <c r="F293" t="str">
        <f>Loans!U293</f>
        <v>YES</v>
      </c>
    </row>
    <row r="294" spans="1:6" x14ac:dyDescent="0.3">
      <c r="A294" t="str">
        <f>Loans!A294</f>
        <v>LN000293</v>
      </c>
      <c r="B294" s="16">
        <f>Loans!D294</f>
        <v>318199.57</v>
      </c>
      <c r="C294" s="17">
        <f>Loans!E294</f>
        <v>5.4509999999999996</v>
      </c>
      <c r="D294" s="5">
        <f>Loans!O294</f>
        <v>3.0000000000000001E-3</v>
      </c>
      <c r="E294">
        <f>Loans!H294</f>
        <v>333</v>
      </c>
      <c r="F294" t="str">
        <f>Loans!U294</f>
        <v>YES</v>
      </c>
    </row>
    <row r="295" spans="1:6" x14ac:dyDescent="0.3">
      <c r="A295" t="str">
        <f>Loans!A295</f>
        <v>LN000294</v>
      </c>
      <c r="B295" s="16">
        <f>Loans!D295</f>
        <v>366836.47999999998</v>
      </c>
      <c r="C295" s="17">
        <f>Loans!E295</f>
        <v>6.98</v>
      </c>
      <c r="D295" s="5">
        <f>Loans!O295</f>
        <v>2.5000000000000001E-3</v>
      </c>
      <c r="E295">
        <f>Loans!H295</f>
        <v>314</v>
      </c>
      <c r="F295" t="str">
        <f>Loans!U295</f>
        <v>YES</v>
      </c>
    </row>
    <row r="296" spans="1:6" x14ac:dyDescent="0.3">
      <c r="A296" t="str">
        <f>Loans!A296</f>
        <v>LN000295</v>
      </c>
      <c r="B296" s="16">
        <f>Loans!D296</f>
        <v>610145.6</v>
      </c>
      <c r="C296" s="17">
        <f>Loans!E296</f>
        <v>6.7569999999999997</v>
      </c>
      <c r="D296" s="5">
        <f>Loans!O296</f>
        <v>2.7499999999999998E-3</v>
      </c>
      <c r="E296">
        <f>Loans!H296</f>
        <v>345</v>
      </c>
      <c r="F296" t="str">
        <f>Loans!U296</f>
        <v>YES</v>
      </c>
    </row>
    <row r="297" spans="1:6" x14ac:dyDescent="0.3">
      <c r="A297" t="str">
        <f>Loans!A297</f>
        <v>LN000296</v>
      </c>
      <c r="B297" s="16">
        <f>Loans!D297</f>
        <v>152814.29999999999</v>
      </c>
      <c r="C297" s="17">
        <f>Loans!E297</f>
        <v>6.4989999999999997</v>
      </c>
      <c r="D297" s="5">
        <f>Loans!O297</f>
        <v>3.0000000000000001E-3</v>
      </c>
      <c r="E297">
        <f>Loans!H297</f>
        <v>298</v>
      </c>
      <c r="F297" t="str">
        <f>Loans!U297</f>
        <v>YES</v>
      </c>
    </row>
    <row r="298" spans="1:6" x14ac:dyDescent="0.3">
      <c r="A298" t="str">
        <f>Loans!A298</f>
        <v>LN000297</v>
      </c>
      <c r="B298" s="16">
        <f>Loans!D298</f>
        <v>458547.69</v>
      </c>
      <c r="C298" s="17">
        <f>Loans!E298</f>
        <v>5.3029999999999999</v>
      </c>
      <c r="D298" s="5">
        <f>Loans!O298</f>
        <v>2.7499999999999998E-3</v>
      </c>
      <c r="E298">
        <f>Loans!H298</f>
        <v>348</v>
      </c>
      <c r="F298" t="str">
        <f>Loans!U298</f>
        <v>YES</v>
      </c>
    </row>
    <row r="299" spans="1:6" x14ac:dyDescent="0.3">
      <c r="A299" t="str">
        <f>Loans!A299</f>
        <v>LN000298</v>
      </c>
      <c r="B299" s="16">
        <f>Loans!D299</f>
        <v>161429.59</v>
      </c>
      <c r="C299" s="17">
        <f>Loans!E299</f>
        <v>5.7869999999999999</v>
      </c>
      <c r="D299" s="5">
        <f>Loans!O299</f>
        <v>2.5000000000000001E-3</v>
      </c>
      <c r="E299">
        <f>Loans!H299</f>
        <v>305</v>
      </c>
      <c r="F299" t="str">
        <f>Loans!U299</f>
        <v>YES</v>
      </c>
    </row>
    <row r="300" spans="1:6" x14ac:dyDescent="0.3">
      <c r="A300" t="str">
        <f>Loans!A300</f>
        <v>LN000299</v>
      </c>
      <c r="B300" s="16">
        <f>Loans!D300</f>
        <v>295746.58</v>
      </c>
      <c r="C300" s="17">
        <f>Loans!E300</f>
        <v>5.6920000000000002</v>
      </c>
      <c r="D300" s="5">
        <f>Loans!O300</f>
        <v>2.5000000000000001E-3</v>
      </c>
      <c r="E300">
        <f>Loans!H300</f>
        <v>303</v>
      </c>
      <c r="F300" t="str">
        <f>Loans!U300</f>
        <v>YES</v>
      </c>
    </row>
    <row r="301" spans="1:6" x14ac:dyDescent="0.3">
      <c r="A301" t="str">
        <f>Loans!A301</f>
        <v>LN000300</v>
      </c>
      <c r="B301" s="16">
        <f>Loans!D301</f>
        <v>500554.27</v>
      </c>
      <c r="C301" s="17">
        <f>Loans!E301</f>
        <v>6.1420000000000003</v>
      </c>
      <c r="D301" s="5">
        <f>Loans!O301</f>
        <v>2.5000000000000001E-3</v>
      </c>
      <c r="E301">
        <f>Loans!H301</f>
        <v>322</v>
      </c>
      <c r="F301" t="str">
        <f>Loans!U301</f>
        <v>YES</v>
      </c>
    </row>
    <row r="302" spans="1:6" x14ac:dyDescent="0.3">
      <c r="A302" t="str">
        <f>Loans!A302</f>
        <v>LN000301</v>
      </c>
      <c r="B302" s="16">
        <f>Loans!D302</f>
        <v>360571.57</v>
      </c>
      <c r="C302" s="17">
        <f>Loans!E302</f>
        <v>6.101</v>
      </c>
      <c r="D302" s="5">
        <f>Loans!O302</f>
        <v>2.5000000000000001E-3</v>
      </c>
      <c r="E302">
        <f>Loans!H302</f>
        <v>354</v>
      </c>
      <c r="F302" t="str">
        <f>Loans!U302</f>
        <v>YES</v>
      </c>
    </row>
    <row r="303" spans="1:6" x14ac:dyDescent="0.3">
      <c r="A303" t="str">
        <f>Loans!A303</f>
        <v>LN000302</v>
      </c>
      <c r="B303" s="16">
        <f>Loans!D303</f>
        <v>551523.39</v>
      </c>
      <c r="C303" s="17">
        <f>Loans!E303</f>
        <v>5.5990000000000002</v>
      </c>
      <c r="D303" s="5">
        <f>Loans!O303</f>
        <v>2.5000000000000001E-3</v>
      </c>
      <c r="E303">
        <f>Loans!H303</f>
        <v>302</v>
      </c>
      <c r="F303" t="str">
        <f>Loans!U303</f>
        <v>YES</v>
      </c>
    </row>
    <row r="304" spans="1:6" x14ac:dyDescent="0.3">
      <c r="A304" t="str">
        <f>Loans!A304</f>
        <v>LN000303</v>
      </c>
      <c r="B304" s="16">
        <f>Loans!D304</f>
        <v>354484.32</v>
      </c>
      <c r="C304" s="17">
        <f>Loans!E304</f>
        <v>6.4770000000000003</v>
      </c>
      <c r="D304" s="5">
        <f>Loans!O304</f>
        <v>3.0000000000000001E-3</v>
      </c>
      <c r="E304">
        <f>Loans!H304</f>
        <v>295</v>
      </c>
      <c r="F304" t="str">
        <f>Loans!U304</f>
        <v>YES</v>
      </c>
    </row>
    <row r="305" spans="1:6" x14ac:dyDescent="0.3">
      <c r="A305" t="str">
        <f>Loans!A305</f>
        <v>LN000304</v>
      </c>
      <c r="B305" s="16">
        <f>Loans!D305</f>
        <v>283493.56</v>
      </c>
      <c r="C305" s="17">
        <f>Loans!E305</f>
        <v>6.399</v>
      </c>
      <c r="D305" s="5">
        <f>Loans!O305</f>
        <v>3.0000000000000001E-3</v>
      </c>
      <c r="E305">
        <f>Loans!H305</f>
        <v>321</v>
      </c>
      <c r="F305" t="str">
        <f>Loans!U305</f>
        <v>YES</v>
      </c>
    </row>
    <row r="306" spans="1:6" x14ac:dyDescent="0.3">
      <c r="A306" t="str">
        <f>Loans!A306</f>
        <v>LN000305</v>
      </c>
      <c r="B306" s="16">
        <f>Loans!D306</f>
        <v>253341.94</v>
      </c>
      <c r="C306" s="17">
        <f>Loans!E306</f>
        <v>5.7759999999999998</v>
      </c>
      <c r="D306" s="5">
        <f>Loans!O306</f>
        <v>2.5000000000000001E-3</v>
      </c>
      <c r="E306">
        <f>Loans!H306</f>
        <v>351</v>
      </c>
      <c r="F306" t="str">
        <f>Loans!U306</f>
        <v>YES</v>
      </c>
    </row>
    <row r="307" spans="1:6" x14ac:dyDescent="0.3">
      <c r="A307" t="str">
        <f>Loans!A307</f>
        <v>LN000306</v>
      </c>
      <c r="B307" s="16">
        <f>Loans!D307</f>
        <v>307980.55</v>
      </c>
      <c r="C307" s="17">
        <f>Loans!E307</f>
        <v>6.4480000000000004</v>
      </c>
      <c r="D307" s="5">
        <f>Loans!O307</f>
        <v>2.5000000000000001E-3</v>
      </c>
      <c r="E307">
        <f>Loans!H307</f>
        <v>338</v>
      </c>
      <c r="F307" t="str">
        <f>Loans!U307</f>
        <v>YES</v>
      </c>
    </row>
    <row r="308" spans="1:6" x14ac:dyDescent="0.3">
      <c r="A308" t="str">
        <f>Loans!A308</f>
        <v>LN000307</v>
      </c>
      <c r="B308" s="16">
        <f>Loans!D308</f>
        <v>328345.74</v>
      </c>
      <c r="C308" s="17">
        <f>Loans!E308</f>
        <v>6.9809999999999999</v>
      </c>
      <c r="D308" s="5">
        <f>Loans!O308</f>
        <v>3.0000000000000001E-3</v>
      </c>
      <c r="E308">
        <f>Loans!H308</f>
        <v>351</v>
      </c>
      <c r="F308" t="str">
        <f>Loans!U308</f>
        <v>YES</v>
      </c>
    </row>
    <row r="309" spans="1:6" x14ac:dyDescent="0.3">
      <c r="A309" t="str">
        <f>Loans!A309</f>
        <v>LN000308</v>
      </c>
      <c r="B309" s="16">
        <f>Loans!D309</f>
        <v>165820.79999999999</v>
      </c>
      <c r="C309" s="17">
        <f>Loans!E309</f>
        <v>7.1779999999999999</v>
      </c>
      <c r="D309" s="5">
        <f>Loans!O309</f>
        <v>2.5000000000000001E-3</v>
      </c>
      <c r="E309">
        <f>Loans!H309</f>
        <v>312</v>
      </c>
      <c r="F309" t="str">
        <f>Loans!U309</f>
        <v>YES</v>
      </c>
    </row>
    <row r="310" spans="1:6" x14ac:dyDescent="0.3">
      <c r="A310" t="str">
        <f>Loans!A310</f>
        <v>LN000309</v>
      </c>
      <c r="B310" s="16">
        <f>Loans!D310</f>
        <v>328202.8</v>
      </c>
      <c r="C310" s="17">
        <f>Loans!E310</f>
        <v>6.569</v>
      </c>
      <c r="D310" s="5">
        <f>Loans!O310</f>
        <v>2.5000000000000001E-3</v>
      </c>
      <c r="E310">
        <f>Loans!H310</f>
        <v>351</v>
      </c>
      <c r="F310" t="str">
        <f>Loans!U310</f>
        <v>YES</v>
      </c>
    </row>
    <row r="311" spans="1:6" x14ac:dyDescent="0.3">
      <c r="A311" t="str">
        <f>Loans!A311</f>
        <v>LN000310</v>
      </c>
      <c r="B311" s="16">
        <f>Loans!D311</f>
        <v>372694.51</v>
      </c>
      <c r="C311" s="17">
        <f>Loans!E311</f>
        <v>6.55</v>
      </c>
      <c r="D311" s="5">
        <f>Loans!O311</f>
        <v>2.5000000000000001E-3</v>
      </c>
      <c r="E311">
        <f>Loans!H311</f>
        <v>234</v>
      </c>
      <c r="F311" t="str">
        <f>Loans!U311</f>
        <v>YES</v>
      </c>
    </row>
    <row r="312" spans="1:6" x14ac:dyDescent="0.3">
      <c r="A312" t="str">
        <f>Loans!A312</f>
        <v>LN000311</v>
      </c>
      <c r="B312" s="16">
        <f>Loans!D312</f>
        <v>348827.37</v>
      </c>
      <c r="C312" s="17">
        <f>Loans!E312</f>
        <v>6.0940000000000003</v>
      </c>
      <c r="D312" s="5">
        <f>Loans!O312</f>
        <v>2.7499999999999998E-3</v>
      </c>
      <c r="E312">
        <f>Loans!H312</f>
        <v>125</v>
      </c>
      <c r="F312" t="str">
        <f>Loans!U312</f>
        <v>YES</v>
      </c>
    </row>
    <row r="313" spans="1:6" x14ac:dyDescent="0.3">
      <c r="A313" t="str">
        <f>Loans!A313</f>
        <v>LN000312</v>
      </c>
      <c r="B313" s="16">
        <f>Loans!D313</f>
        <v>404198.7</v>
      </c>
      <c r="C313" s="17">
        <f>Loans!E313</f>
        <v>6.9189999999999996</v>
      </c>
      <c r="D313" s="5">
        <f>Loans!O313</f>
        <v>2.5000000000000001E-3</v>
      </c>
      <c r="E313">
        <f>Loans!H313</f>
        <v>294</v>
      </c>
      <c r="F313" t="str">
        <f>Loans!U313</f>
        <v>YES</v>
      </c>
    </row>
    <row r="314" spans="1:6" x14ac:dyDescent="0.3">
      <c r="A314" t="str">
        <f>Loans!A314</f>
        <v>LN000313</v>
      </c>
      <c r="B314" s="16">
        <f>Loans!D314</f>
        <v>461741.53</v>
      </c>
      <c r="C314" s="17">
        <f>Loans!E314</f>
        <v>5.5540000000000003</v>
      </c>
      <c r="D314" s="5">
        <f>Loans!O314</f>
        <v>2.7499999999999998E-3</v>
      </c>
      <c r="E314">
        <f>Loans!H314</f>
        <v>320</v>
      </c>
      <c r="F314" t="str">
        <f>Loans!U314</f>
        <v>YES</v>
      </c>
    </row>
    <row r="315" spans="1:6" x14ac:dyDescent="0.3">
      <c r="A315" t="str">
        <f>Loans!A315</f>
        <v>LN000314</v>
      </c>
      <c r="B315" s="16">
        <f>Loans!D315</f>
        <v>149420.92000000001</v>
      </c>
      <c r="C315" s="17">
        <f>Loans!E315</f>
        <v>6.8440000000000003</v>
      </c>
      <c r="D315" s="5">
        <f>Loans!O315</f>
        <v>2.5000000000000001E-3</v>
      </c>
      <c r="E315">
        <f>Loans!H315</f>
        <v>347</v>
      </c>
      <c r="F315" t="str">
        <f>Loans!U315</f>
        <v>YES</v>
      </c>
    </row>
    <row r="316" spans="1:6" x14ac:dyDescent="0.3">
      <c r="A316" t="str">
        <f>Loans!A316</f>
        <v>LN000315</v>
      </c>
      <c r="B316" s="16">
        <f>Loans!D316</f>
        <v>243054.92</v>
      </c>
      <c r="C316" s="17">
        <f>Loans!E316</f>
        <v>6.0629999999999997</v>
      </c>
      <c r="D316" s="5">
        <f>Loans!O316</f>
        <v>2.5000000000000001E-3</v>
      </c>
      <c r="E316">
        <f>Loans!H316</f>
        <v>331</v>
      </c>
      <c r="F316" t="str">
        <f>Loans!U316</f>
        <v>YES</v>
      </c>
    </row>
    <row r="317" spans="1:6" x14ac:dyDescent="0.3">
      <c r="A317" t="str">
        <f>Loans!A317</f>
        <v>LN000316</v>
      </c>
      <c r="B317" s="16">
        <f>Loans!D317</f>
        <v>392342.98</v>
      </c>
      <c r="C317" s="17">
        <f>Loans!E317</f>
        <v>7.2190000000000003</v>
      </c>
      <c r="D317" s="5">
        <f>Loans!O317</f>
        <v>2.5000000000000001E-3</v>
      </c>
      <c r="E317">
        <f>Loans!H317</f>
        <v>139</v>
      </c>
      <c r="F317" t="str">
        <f>Loans!U317</f>
        <v>YES</v>
      </c>
    </row>
    <row r="318" spans="1:6" x14ac:dyDescent="0.3">
      <c r="A318" t="str">
        <f>Loans!A318</f>
        <v>LN000317</v>
      </c>
      <c r="B318" s="16">
        <f>Loans!D318</f>
        <v>333563.92</v>
      </c>
      <c r="C318" s="17">
        <f>Loans!E318</f>
        <v>6.6319999999999997</v>
      </c>
      <c r="D318" s="5">
        <f>Loans!O318</f>
        <v>2.5000000000000001E-3</v>
      </c>
      <c r="E318">
        <f>Loans!H318</f>
        <v>305</v>
      </c>
      <c r="F318" t="str">
        <f>Loans!U318</f>
        <v>YES</v>
      </c>
    </row>
    <row r="319" spans="1:6" x14ac:dyDescent="0.3">
      <c r="A319" t="str">
        <f>Loans!A319</f>
        <v>LN000318</v>
      </c>
      <c r="B319" s="16">
        <f>Loans!D319</f>
        <v>131706.26</v>
      </c>
      <c r="C319" s="17">
        <f>Loans!E319</f>
        <v>6.2060000000000004</v>
      </c>
      <c r="D319" s="5">
        <f>Loans!O319</f>
        <v>2.5000000000000001E-3</v>
      </c>
      <c r="E319">
        <f>Loans!H319</f>
        <v>312</v>
      </c>
      <c r="F319" t="str">
        <f>Loans!U319</f>
        <v>YES</v>
      </c>
    </row>
    <row r="320" spans="1:6" x14ac:dyDescent="0.3">
      <c r="A320" t="str">
        <f>Loans!A320</f>
        <v>LN000319</v>
      </c>
      <c r="B320" s="16">
        <f>Loans!D320</f>
        <v>514098.95</v>
      </c>
      <c r="C320" s="17">
        <f>Loans!E320</f>
        <v>6.0960000000000001</v>
      </c>
      <c r="D320" s="5">
        <f>Loans!O320</f>
        <v>2.5000000000000001E-3</v>
      </c>
      <c r="E320">
        <f>Loans!H320</f>
        <v>328</v>
      </c>
      <c r="F320" t="str">
        <f>Loans!U320</f>
        <v>YES</v>
      </c>
    </row>
    <row r="321" spans="1:6" x14ac:dyDescent="0.3">
      <c r="A321" t="str">
        <f>Loans!A321</f>
        <v>LN000320</v>
      </c>
      <c r="B321" s="16">
        <f>Loans!D321</f>
        <v>485825.38</v>
      </c>
      <c r="C321" s="17">
        <f>Loans!E321</f>
        <v>6.5919999999999996</v>
      </c>
      <c r="D321" s="5">
        <f>Loans!O321</f>
        <v>2.7499999999999998E-3</v>
      </c>
      <c r="E321">
        <f>Loans!H321</f>
        <v>323</v>
      </c>
      <c r="F321" t="str">
        <f>Loans!U321</f>
        <v>YES</v>
      </c>
    </row>
    <row r="322" spans="1:6" x14ac:dyDescent="0.3">
      <c r="A322" t="str">
        <f>Loans!A322</f>
        <v>LN000321</v>
      </c>
      <c r="B322" s="16">
        <f>Loans!D322</f>
        <v>401809.57</v>
      </c>
      <c r="C322" s="17">
        <f>Loans!E322</f>
        <v>6.56</v>
      </c>
      <c r="D322" s="5">
        <f>Loans!O322</f>
        <v>2.5000000000000001E-3</v>
      </c>
      <c r="E322">
        <f>Loans!H322</f>
        <v>337</v>
      </c>
      <c r="F322" t="str">
        <f>Loans!U322</f>
        <v>YES</v>
      </c>
    </row>
    <row r="323" spans="1:6" x14ac:dyDescent="0.3">
      <c r="A323" t="str">
        <f>Loans!A323</f>
        <v>LN000322</v>
      </c>
      <c r="B323" s="16">
        <f>Loans!D323</f>
        <v>169904.42</v>
      </c>
      <c r="C323" s="17">
        <f>Loans!E323</f>
        <v>5.9909999999999997</v>
      </c>
      <c r="D323" s="5">
        <f>Loans!O323</f>
        <v>2.7499999999999998E-3</v>
      </c>
      <c r="E323">
        <f>Loans!H323</f>
        <v>327</v>
      </c>
      <c r="F323" t="str">
        <f>Loans!U323</f>
        <v>YES</v>
      </c>
    </row>
    <row r="324" spans="1:6" x14ac:dyDescent="0.3">
      <c r="A324" t="str">
        <f>Loans!A324</f>
        <v>LN000323</v>
      </c>
      <c r="B324" s="16">
        <f>Loans!D324</f>
        <v>492215.76</v>
      </c>
      <c r="C324" s="17">
        <f>Loans!E324</f>
        <v>6.31</v>
      </c>
      <c r="D324" s="5">
        <f>Loans!O324</f>
        <v>3.0000000000000001E-3</v>
      </c>
      <c r="E324">
        <f>Loans!H324</f>
        <v>326</v>
      </c>
      <c r="F324" t="str">
        <f>Loans!U324</f>
        <v>YES</v>
      </c>
    </row>
    <row r="325" spans="1:6" x14ac:dyDescent="0.3">
      <c r="A325" t="str">
        <f>Loans!A325</f>
        <v>LN000324</v>
      </c>
      <c r="B325" s="16">
        <f>Loans!D325</f>
        <v>418098.89</v>
      </c>
      <c r="C325" s="17">
        <f>Loans!E325</f>
        <v>6.8330000000000002</v>
      </c>
      <c r="D325" s="5">
        <f>Loans!O325</f>
        <v>2.7499999999999998E-3</v>
      </c>
      <c r="E325">
        <f>Loans!H325</f>
        <v>339</v>
      </c>
      <c r="F325" t="str">
        <f>Loans!U325</f>
        <v>YES</v>
      </c>
    </row>
    <row r="326" spans="1:6" x14ac:dyDescent="0.3">
      <c r="A326" t="str">
        <f>Loans!A326</f>
        <v>LN000325</v>
      </c>
      <c r="B326" s="16">
        <f>Loans!D326</f>
        <v>480864.7</v>
      </c>
      <c r="C326" s="17">
        <f>Loans!E326</f>
        <v>5.3639999999999999</v>
      </c>
      <c r="D326" s="5">
        <f>Loans!O326</f>
        <v>3.0000000000000001E-3</v>
      </c>
      <c r="E326">
        <f>Loans!H326</f>
        <v>308</v>
      </c>
      <c r="F326" t="str">
        <f>Loans!U326</f>
        <v>YES</v>
      </c>
    </row>
    <row r="327" spans="1:6" x14ac:dyDescent="0.3">
      <c r="A327" t="str">
        <f>Loans!A327</f>
        <v>LN000326</v>
      </c>
      <c r="B327" s="16">
        <f>Loans!D327</f>
        <v>443601.04</v>
      </c>
      <c r="C327" s="17">
        <f>Loans!E327</f>
        <v>6.7220000000000004</v>
      </c>
      <c r="D327" s="5">
        <f>Loans!O327</f>
        <v>2.5000000000000001E-3</v>
      </c>
      <c r="E327">
        <f>Loans!H327</f>
        <v>296</v>
      </c>
      <c r="F327" t="str">
        <f>Loans!U327</f>
        <v>YES</v>
      </c>
    </row>
    <row r="328" spans="1:6" x14ac:dyDescent="0.3">
      <c r="A328" t="str">
        <f>Loans!A328</f>
        <v>LN000327</v>
      </c>
      <c r="B328" s="16">
        <f>Loans!D328</f>
        <v>507900.15999999997</v>
      </c>
      <c r="C328" s="17">
        <f>Loans!E328</f>
        <v>6.5890000000000004</v>
      </c>
      <c r="D328" s="5">
        <f>Loans!O328</f>
        <v>2.5000000000000001E-3</v>
      </c>
      <c r="E328">
        <f>Loans!H328</f>
        <v>324</v>
      </c>
      <c r="F328" t="str">
        <f>Loans!U328</f>
        <v>YES</v>
      </c>
    </row>
    <row r="329" spans="1:6" x14ac:dyDescent="0.3">
      <c r="A329" t="str">
        <f>Loans!A329</f>
        <v>LN000328</v>
      </c>
      <c r="B329" s="16">
        <f>Loans!D329</f>
        <v>400494.81</v>
      </c>
      <c r="C329" s="17">
        <f>Loans!E329</f>
        <v>7.0209999999999999</v>
      </c>
      <c r="D329" s="5">
        <f>Loans!O329</f>
        <v>3.0000000000000001E-3</v>
      </c>
      <c r="E329">
        <f>Loans!H329</f>
        <v>351</v>
      </c>
      <c r="F329" t="str">
        <f>Loans!U329</f>
        <v>YES</v>
      </c>
    </row>
    <row r="330" spans="1:6" x14ac:dyDescent="0.3">
      <c r="A330" t="str">
        <f>Loans!A330</f>
        <v>LN000329</v>
      </c>
      <c r="B330" s="16">
        <f>Loans!D330</f>
        <v>178724.71</v>
      </c>
      <c r="C330" s="17">
        <f>Loans!E330</f>
        <v>5.7850000000000001</v>
      </c>
      <c r="D330" s="5">
        <f>Loans!O330</f>
        <v>2.7499999999999998E-3</v>
      </c>
      <c r="E330">
        <f>Loans!H330</f>
        <v>138</v>
      </c>
      <c r="F330" t="str">
        <f>Loans!U330</f>
        <v>YES</v>
      </c>
    </row>
    <row r="331" spans="1:6" x14ac:dyDescent="0.3">
      <c r="A331" t="str">
        <f>Loans!A331</f>
        <v>LN000330</v>
      </c>
      <c r="B331" s="16">
        <f>Loans!D331</f>
        <v>425364.99</v>
      </c>
      <c r="C331" s="17">
        <f>Loans!E331</f>
        <v>6.2539999999999996</v>
      </c>
      <c r="D331" s="5">
        <f>Loans!O331</f>
        <v>2.7499999999999998E-3</v>
      </c>
      <c r="E331">
        <f>Loans!H331</f>
        <v>158</v>
      </c>
      <c r="F331" t="str">
        <f>Loans!U331</f>
        <v>YES</v>
      </c>
    </row>
    <row r="332" spans="1:6" x14ac:dyDescent="0.3">
      <c r="A332" t="str">
        <f>Loans!A332</f>
        <v>LN000331</v>
      </c>
      <c r="B332" s="16">
        <f>Loans!D332</f>
        <v>406068.02</v>
      </c>
      <c r="C332" s="17">
        <f>Loans!E332</f>
        <v>6.383</v>
      </c>
      <c r="D332" s="5">
        <f>Loans!O332</f>
        <v>2.5000000000000001E-3</v>
      </c>
      <c r="E332">
        <f>Loans!H332</f>
        <v>316</v>
      </c>
      <c r="F332" t="str">
        <f>Loans!U332</f>
        <v>YES</v>
      </c>
    </row>
    <row r="333" spans="1:6" x14ac:dyDescent="0.3">
      <c r="A333" t="str">
        <f>Loans!A333</f>
        <v>LN000332</v>
      </c>
      <c r="B333" s="16">
        <f>Loans!D333</f>
        <v>443573.99</v>
      </c>
      <c r="C333" s="17">
        <f>Loans!E333</f>
        <v>6.73</v>
      </c>
      <c r="D333" s="5">
        <f>Loans!O333</f>
        <v>2.5000000000000001E-3</v>
      </c>
      <c r="E333">
        <f>Loans!H333</f>
        <v>307</v>
      </c>
      <c r="F333" t="str">
        <f>Loans!U333</f>
        <v>YES</v>
      </c>
    </row>
    <row r="334" spans="1:6" x14ac:dyDescent="0.3">
      <c r="A334" t="str">
        <f>Loans!A334</f>
        <v>LN000333</v>
      </c>
      <c r="B334" s="16">
        <f>Loans!D334</f>
        <v>177327.34</v>
      </c>
      <c r="C334" s="17">
        <f>Loans!E334</f>
        <v>6.5289999999999999</v>
      </c>
      <c r="D334" s="5">
        <f>Loans!O334</f>
        <v>2.5000000000000001E-3</v>
      </c>
      <c r="E334">
        <f>Loans!H334</f>
        <v>129</v>
      </c>
      <c r="F334" t="str">
        <f>Loans!U334</f>
        <v>YES</v>
      </c>
    </row>
    <row r="335" spans="1:6" x14ac:dyDescent="0.3">
      <c r="A335" t="str">
        <f>Loans!A335</f>
        <v>LN000334</v>
      </c>
      <c r="B335" s="16">
        <f>Loans!D335</f>
        <v>216745.88</v>
      </c>
      <c r="C335" s="17">
        <f>Loans!E335</f>
        <v>5.444</v>
      </c>
      <c r="D335" s="5">
        <f>Loans!O335</f>
        <v>2.5000000000000001E-3</v>
      </c>
      <c r="E335">
        <f>Loans!H335</f>
        <v>307</v>
      </c>
      <c r="F335" t="str">
        <f>Loans!U335</f>
        <v>YES</v>
      </c>
    </row>
    <row r="336" spans="1:6" x14ac:dyDescent="0.3">
      <c r="A336" t="str">
        <f>Loans!A336</f>
        <v>LN000335</v>
      </c>
      <c r="B336" s="16">
        <f>Loans!D336</f>
        <v>532334.06999999995</v>
      </c>
      <c r="C336" s="17">
        <f>Loans!E336</f>
        <v>6.4390000000000001</v>
      </c>
      <c r="D336" s="5">
        <f>Loans!O336</f>
        <v>2.5000000000000001E-3</v>
      </c>
      <c r="E336">
        <f>Loans!H336</f>
        <v>316</v>
      </c>
      <c r="F336" t="str">
        <f>Loans!U336</f>
        <v>YES</v>
      </c>
    </row>
    <row r="337" spans="1:6" x14ac:dyDescent="0.3">
      <c r="A337" t="str">
        <f>Loans!A337</f>
        <v>LN000336</v>
      </c>
      <c r="B337" s="16">
        <f>Loans!D337</f>
        <v>505166.43</v>
      </c>
      <c r="C337" s="17">
        <f>Loans!E337</f>
        <v>7.5529999999999999</v>
      </c>
      <c r="D337" s="5">
        <f>Loans!O337</f>
        <v>2.5000000000000001E-3</v>
      </c>
      <c r="E337">
        <f>Loans!H337</f>
        <v>171</v>
      </c>
      <c r="F337" t="str">
        <f>Loans!U337</f>
        <v>YES</v>
      </c>
    </row>
    <row r="338" spans="1:6" x14ac:dyDescent="0.3">
      <c r="A338" t="str">
        <f>Loans!A338</f>
        <v>LN000337</v>
      </c>
      <c r="B338" s="16">
        <f>Loans!D338</f>
        <v>547282.05000000005</v>
      </c>
      <c r="C338" s="17">
        <f>Loans!E338</f>
        <v>6.6479999999999997</v>
      </c>
      <c r="D338" s="5">
        <f>Loans!O338</f>
        <v>2.5000000000000001E-3</v>
      </c>
      <c r="E338">
        <f>Loans!H338</f>
        <v>325</v>
      </c>
      <c r="F338" t="str">
        <f>Loans!U338</f>
        <v>YES</v>
      </c>
    </row>
    <row r="339" spans="1:6" x14ac:dyDescent="0.3">
      <c r="A339" t="str">
        <f>Loans!A339</f>
        <v>LN000338</v>
      </c>
      <c r="B339" s="16">
        <f>Loans!D339</f>
        <v>485397.14</v>
      </c>
      <c r="C339" s="17">
        <f>Loans!E339</f>
        <v>7.3150000000000004</v>
      </c>
      <c r="D339" s="5">
        <f>Loans!O339</f>
        <v>2.5000000000000001E-3</v>
      </c>
      <c r="E339">
        <f>Loans!H339</f>
        <v>325</v>
      </c>
      <c r="F339" t="str">
        <f>Loans!U339</f>
        <v>YES</v>
      </c>
    </row>
    <row r="340" spans="1:6" x14ac:dyDescent="0.3">
      <c r="A340" t="str">
        <f>Loans!A340</f>
        <v>LN000339</v>
      </c>
      <c r="B340" s="16">
        <f>Loans!D340</f>
        <v>420203.72</v>
      </c>
      <c r="C340" s="17">
        <f>Loans!E340</f>
        <v>6.9279999999999999</v>
      </c>
      <c r="D340" s="5">
        <f>Loans!O340</f>
        <v>2.5000000000000001E-3</v>
      </c>
      <c r="E340">
        <f>Loans!H340</f>
        <v>333</v>
      </c>
      <c r="F340" t="str">
        <f>Loans!U340</f>
        <v>YES</v>
      </c>
    </row>
    <row r="341" spans="1:6" x14ac:dyDescent="0.3">
      <c r="A341" t="str">
        <f>Loans!A341</f>
        <v>LN000340</v>
      </c>
      <c r="B341" s="16">
        <f>Loans!D341</f>
        <v>389644.38</v>
      </c>
      <c r="C341" s="17">
        <f>Loans!E341</f>
        <v>7.1360000000000001</v>
      </c>
      <c r="D341" s="5">
        <f>Loans!O341</f>
        <v>2.7499999999999998E-3</v>
      </c>
      <c r="E341">
        <f>Loans!H341</f>
        <v>289</v>
      </c>
      <c r="F341" t="str">
        <f>Loans!U341</f>
        <v>YES</v>
      </c>
    </row>
    <row r="342" spans="1:6" x14ac:dyDescent="0.3">
      <c r="A342" t="str">
        <f>Loans!A342</f>
        <v>LN000341</v>
      </c>
      <c r="B342" s="16">
        <f>Loans!D342</f>
        <v>569866.5</v>
      </c>
      <c r="C342" s="17">
        <f>Loans!E342</f>
        <v>6.4509999999999996</v>
      </c>
      <c r="D342" s="5">
        <f>Loans!O342</f>
        <v>2.7499999999999998E-3</v>
      </c>
      <c r="E342">
        <f>Loans!H342</f>
        <v>343</v>
      </c>
      <c r="F342" t="str">
        <f>Loans!U342</f>
        <v>YES</v>
      </c>
    </row>
    <row r="343" spans="1:6" x14ac:dyDescent="0.3">
      <c r="A343" t="str">
        <f>Loans!A343</f>
        <v>LN000342</v>
      </c>
      <c r="B343" s="16">
        <f>Loans!D343</f>
        <v>361014.02</v>
      </c>
      <c r="C343" s="17">
        <f>Loans!E343</f>
        <v>6.5890000000000004</v>
      </c>
      <c r="D343" s="5">
        <f>Loans!O343</f>
        <v>2.5000000000000001E-3</v>
      </c>
      <c r="E343">
        <f>Loans!H343</f>
        <v>199</v>
      </c>
      <c r="F343" t="str">
        <f>Loans!U343</f>
        <v>YES</v>
      </c>
    </row>
    <row r="344" spans="1:6" x14ac:dyDescent="0.3">
      <c r="A344" t="str">
        <f>Loans!A344</f>
        <v>LN000343</v>
      </c>
      <c r="B344" s="16">
        <f>Loans!D344</f>
        <v>440677.95</v>
      </c>
      <c r="C344" s="17">
        <f>Loans!E344</f>
        <v>6.4160000000000004</v>
      </c>
      <c r="D344" s="5">
        <f>Loans!O344</f>
        <v>2.5000000000000001E-3</v>
      </c>
      <c r="E344">
        <f>Loans!H344</f>
        <v>337</v>
      </c>
      <c r="F344" t="str">
        <f>Loans!U344</f>
        <v>YES</v>
      </c>
    </row>
    <row r="345" spans="1:6" x14ac:dyDescent="0.3">
      <c r="A345" t="str">
        <f>Loans!A345</f>
        <v>LN000344</v>
      </c>
      <c r="B345" s="16">
        <f>Loans!D345</f>
        <v>193854.77</v>
      </c>
      <c r="C345" s="17">
        <f>Loans!E345</f>
        <v>6.2530000000000001</v>
      </c>
      <c r="D345" s="5">
        <f>Loans!O345</f>
        <v>3.0000000000000001E-3</v>
      </c>
      <c r="E345">
        <f>Loans!H345</f>
        <v>302</v>
      </c>
      <c r="F345" t="str">
        <f>Loans!U345</f>
        <v>YES</v>
      </c>
    </row>
    <row r="346" spans="1:6" x14ac:dyDescent="0.3">
      <c r="A346" t="str">
        <f>Loans!A346</f>
        <v>LN000345</v>
      </c>
      <c r="B346" s="16">
        <f>Loans!D346</f>
        <v>381559.46</v>
      </c>
      <c r="C346" s="17">
        <f>Loans!E346</f>
        <v>6.7320000000000002</v>
      </c>
      <c r="D346" s="5">
        <f>Loans!O346</f>
        <v>2.5000000000000001E-3</v>
      </c>
      <c r="E346">
        <f>Loans!H346</f>
        <v>354</v>
      </c>
      <c r="F346" t="str">
        <f>Loans!U346</f>
        <v>YES</v>
      </c>
    </row>
    <row r="347" spans="1:6" x14ac:dyDescent="0.3">
      <c r="A347" t="str">
        <f>Loans!A347</f>
        <v>LN000346</v>
      </c>
      <c r="B347" s="16">
        <f>Loans!D347</f>
        <v>321938.36</v>
      </c>
      <c r="C347" s="17">
        <f>Loans!E347</f>
        <v>5.9109999999999996</v>
      </c>
      <c r="D347" s="5">
        <f>Loans!O347</f>
        <v>2.5000000000000001E-3</v>
      </c>
      <c r="E347">
        <f>Loans!H347</f>
        <v>117</v>
      </c>
      <c r="F347" t="str">
        <f>Loans!U347</f>
        <v>YES</v>
      </c>
    </row>
    <row r="348" spans="1:6" x14ac:dyDescent="0.3">
      <c r="A348" t="str">
        <f>Loans!A348</f>
        <v>LN000347</v>
      </c>
      <c r="B348" s="16">
        <f>Loans!D348</f>
        <v>270084.8</v>
      </c>
      <c r="C348" s="17">
        <f>Loans!E348</f>
        <v>7.4749999999999996</v>
      </c>
      <c r="D348" s="5">
        <f>Loans!O348</f>
        <v>2.5000000000000001E-3</v>
      </c>
      <c r="E348">
        <f>Loans!H348</f>
        <v>169</v>
      </c>
      <c r="F348" t="str">
        <f>Loans!U348</f>
        <v>YES</v>
      </c>
    </row>
    <row r="349" spans="1:6" x14ac:dyDescent="0.3">
      <c r="A349" t="str">
        <f>Loans!A349</f>
        <v>LN000348</v>
      </c>
      <c r="B349" s="16">
        <f>Loans!D349</f>
        <v>186829.99</v>
      </c>
      <c r="C349" s="17">
        <f>Loans!E349</f>
        <v>5.6470000000000002</v>
      </c>
      <c r="D349" s="5">
        <f>Loans!O349</f>
        <v>2.5000000000000001E-3</v>
      </c>
      <c r="E349">
        <f>Loans!H349</f>
        <v>131</v>
      </c>
      <c r="F349" t="str">
        <f>Loans!U349</f>
        <v>YES</v>
      </c>
    </row>
    <row r="350" spans="1:6" x14ac:dyDescent="0.3">
      <c r="A350" t="str">
        <f>Loans!A350</f>
        <v>LN000349</v>
      </c>
      <c r="B350" s="16">
        <f>Loans!D350</f>
        <v>287418.26</v>
      </c>
      <c r="C350" s="17">
        <f>Loans!E350</f>
        <v>6.7770000000000001</v>
      </c>
      <c r="D350" s="5">
        <f>Loans!O350</f>
        <v>2.5000000000000001E-3</v>
      </c>
      <c r="E350">
        <f>Loans!H350</f>
        <v>331</v>
      </c>
      <c r="F350" t="str">
        <f>Loans!U350</f>
        <v>YES</v>
      </c>
    </row>
    <row r="351" spans="1:6" x14ac:dyDescent="0.3">
      <c r="A351" t="str">
        <f>Loans!A351</f>
        <v>LN000350</v>
      </c>
      <c r="B351" s="16">
        <f>Loans!D351</f>
        <v>253289.94</v>
      </c>
      <c r="C351" s="17">
        <f>Loans!E351</f>
        <v>7.1459999999999999</v>
      </c>
      <c r="D351" s="5">
        <f>Loans!O351</f>
        <v>2.5000000000000001E-3</v>
      </c>
      <c r="E351">
        <f>Loans!H351</f>
        <v>336</v>
      </c>
      <c r="F351" t="str">
        <f>Loans!U351</f>
        <v>YES</v>
      </c>
    </row>
    <row r="352" spans="1:6" x14ac:dyDescent="0.3">
      <c r="A352" t="str">
        <f>Loans!A352</f>
        <v>LN000351</v>
      </c>
      <c r="B352" s="16">
        <f>Loans!D352</f>
        <v>243832.79</v>
      </c>
      <c r="C352" s="17">
        <f>Loans!E352</f>
        <v>6.1349999999999998</v>
      </c>
      <c r="D352" s="5">
        <f>Loans!O352</f>
        <v>2.5000000000000001E-3</v>
      </c>
      <c r="E352">
        <f>Loans!H352</f>
        <v>337</v>
      </c>
      <c r="F352" t="str">
        <f>Loans!U352</f>
        <v>YES</v>
      </c>
    </row>
    <row r="353" spans="1:6" x14ac:dyDescent="0.3">
      <c r="A353" t="str">
        <f>Loans!A353</f>
        <v>LN000352</v>
      </c>
      <c r="B353" s="16">
        <f>Loans!D353</f>
        <v>331233.15999999997</v>
      </c>
      <c r="C353" s="17">
        <f>Loans!E353</f>
        <v>5.5270000000000001</v>
      </c>
      <c r="D353" s="5">
        <f>Loans!O353</f>
        <v>2.5000000000000001E-3</v>
      </c>
      <c r="E353">
        <f>Loans!H353</f>
        <v>325</v>
      </c>
      <c r="F353" t="str">
        <f>Loans!U353</f>
        <v>YES</v>
      </c>
    </row>
    <row r="354" spans="1:6" x14ac:dyDescent="0.3">
      <c r="A354" t="str">
        <f>Loans!A354</f>
        <v>LN000353</v>
      </c>
      <c r="B354" s="16">
        <f>Loans!D354</f>
        <v>523879.6</v>
      </c>
      <c r="C354" s="17">
        <f>Loans!E354</f>
        <v>7.0010000000000003</v>
      </c>
      <c r="D354" s="5">
        <f>Loans!O354</f>
        <v>2.5000000000000001E-3</v>
      </c>
      <c r="E354">
        <f>Loans!H354</f>
        <v>313</v>
      </c>
      <c r="F354" t="str">
        <f>Loans!U354</f>
        <v>YES</v>
      </c>
    </row>
    <row r="355" spans="1:6" x14ac:dyDescent="0.3">
      <c r="A355" t="str">
        <f>Loans!A355</f>
        <v>LN000354</v>
      </c>
      <c r="B355" s="16">
        <f>Loans!D355</f>
        <v>359155.02</v>
      </c>
      <c r="C355" s="17">
        <f>Loans!E355</f>
        <v>6.3819999999999997</v>
      </c>
      <c r="D355" s="5">
        <f>Loans!O355</f>
        <v>2.5000000000000001E-3</v>
      </c>
      <c r="E355">
        <f>Loans!H355</f>
        <v>322</v>
      </c>
      <c r="F355" t="str">
        <f>Loans!U355</f>
        <v>YES</v>
      </c>
    </row>
    <row r="356" spans="1:6" x14ac:dyDescent="0.3">
      <c r="A356" t="str">
        <f>Loans!A356</f>
        <v>LN000355</v>
      </c>
      <c r="B356" s="16">
        <f>Loans!D356</f>
        <v>228836.09</v>
      </c>
      <c r="C356" s="17">
        <f>Loans!E356</f>
        <v>6.7789999999999999</v>
      </c>
      <c r="D356" s="5">
        <f>Loans!O356</f>
        <v>2.5000000000000001E-3</v>
      </c>
      <c r="E356">
        <f>Loans!H356</f>
        <v>223</v>
      </c>
      <c r="F356" t="str">
        <f>Loans!U356</f>
        <v>YES</v>
      </c>
    </row>
    <row r="357" spans="1:6" x14ac:dyDescent="0.3">
      <c r="A357" t="str">
        <f>Loans!A357</f>
        <v>LN000356</v>
      </c>
      <c r="B357" s="16">
        <f>Loans!D357</f>
        <v>171737.06</v>
      </c>
      <c r="C357" s="17">
        <f>Loans!E357</f>
        <v>6.1790000000000003</v>
      </c>
      <c r="D357" s="5">
        <f>Loans!O357</f>
        <v>2.5000000000000001E-3</v>
      </c>
      <c r="E357">
        <f>Loans!H357</f>
        <v>328</v>
      </c>
      <c r="F357" t="str">
        <f>Loans!U357</f>
        <v>YES</v>
      </c>
    </row>
    <row r="358" spans="1:6" x14ac:dyDescent="0.3">
      <c r="A358" t="str">
        <f>Loans!A358</f>
        <v>LN000357</v>
      </c>
      <c r="B358" s="16">
        <f>Loans!D358</f>
        <v>451466.49</v>
      </c>
      <c r="C358" s="17">
        <f>Loans!E358</f>
        <v>7.3760000000000003</v>
      </c>
      <c r="D358" s="5">
        <f>Loans!O358</f>
        <v>2.5000000000000001E-3</v>
      </c>
      <c r="E358">
        <f>Loans!H358</f>
        <v>316</v>
      </c>
      <c r="F358" t="str">
        <f>Loans!U358</f>
        <v>YES</v>
      </c>
    </row>
    <row r="359" spans="1:6" x14ac:dyDescent="0.3">
      <c r="A359" t="str">
        <f>Loans!A359</f>
        <v>LN000358</v>
      </c>
      <c r="B359" s="16">
        <f>Loans!D359</f>
        <v>328066.61</v>
      </c>
      <c r="C359" s="17">
        <f>Loans!E359</f>
        <v>4.8739999999999997</v>
      </c>
      <c r="D359" s="5">
        <f>Loans!O359</f>
        <v>2.5000000000000001E-3</v>
      </c>
      <c r="E359">
        <f>Loans!H359</f>
        <v>346</v>
      </c>
      <c r="F359" t="str">
        <f>Loans!U359</f>
        <v>YES</v>
      </c>
    </row>
    <row r="360" spans="1:6" x14ac:dyDescent="0.3">
      <c r="A360" t="str">
        <f>Loans!A360</f>
        <v>LN000359</v>
      </c>
      <c r="B360" s="16">
        <f>Loans!D360</f>
        <v>522867.58</v>
      </c>
      <c r="C360" s="17">
        <f>Loans!E360</f>
        <v>6.4950000000000001</v>
      </c>
      <c r="D360" s="5">
        <f>Loans!O360</f>
        <v>2.5000000000000001E-3</v>
      </c>
      <c r="E360">
        <f>Loans!H360</f>
        <v>334</v>
      </c>
      <c r="F360" t="str">
        <f>Loans!U360</f>
        <v>YES</v>
      </c>
    </row>
    <row r="361" spans="1:6" x14ac:dyDescent="0.3">
      <c r="A361" t="str">
        <f>Loans!A361</f>
        <v>LN000360</v>
      </c>
      <c r="B361" s="16">
        <f>Loans!D361</f>
        <v>439170.53</v>
      </c>
      <c r="C361" s="17">
        <f>Loans!E361</f>
        <v>7.1219999999999999</v>
      </c>
      <c r="D361" s="5">
        <f>Loans!O361</f>
        <v>2.5000000000000001E-3</v>
      </c>
      <c r="E361">
        <f>Loans!H361</f>
        <v>326</v>
      </c>
      <c r="F361" t="str">
        <f>Loans!U361</f>
        <v>YES</v>
      </c>
    </row>
    <row r="362" spans="1:6" x14ac:dyDescent="0.3">
      <c r="A362" t="str">
        <f>Loans!A362</f>
        <v>LN000361</v>
      </c>
      <c r="B362" s="16">
        <f>Loans!D362</f>
        <v>489262.09</v>
      </c>
      <c r="C362" s="17">
        <f>Loans!E362</f>
        <v>6.3179999999999996</v>
      </c>
      <c r="D362" s="5">
        <f>Loans!O362</f>
        <v>2.5000000000000001E-3</v>
      </c>
      <c r="E362">
        <f>Loans!H362</f>
        <v>322</v>
      </c>
      <c r="F362" t="str">
        <f>Loans!U362</f>
        <v>YES</v>
      </c>
    </row>
    <row r="363" spans="1:6" x14ac:dyDescent="0.3">
      <c r="A363" t="str">
        <f>Loans!A363</f>
        <v>LN000362</v>
      </c>
      <c r="B363" s="16">
        <f>Loans!D363</f>
        <v>232580.54</v>
      </c>
      <c r="C363" s="17">
        <f>Loans!E363</f>
        <v>6.4470000000000001</v>
      </c>
      <c r="D363" s="5">
        <f>Loans!O363</f>
        <v>2.5000000000000001E-3</v>
      </c>
      <c r="E363">
        <f>Loans!H363</f>
        <v>293</v>
      </c>
      <c r="F363" t="str">
        <f>Loans!U363</f>
        <v>YES</v>
      </c>
    </row>
    <row r="364" spans="1:6" x14ac:dyDescent="0.3">
      <c r="A364" t="str">
        <f>Loans!A364</f>
        <v>LN000363</v>
      </c>
      <c r="B364" s="16">
        <f>Loans!D364</f>
        <v>473069.26</v>
      </c>
      <c r="C364" s="17">
        <f>Loans!E364</f>
        <v>5.968</v>
      </c>
      <c r="D364" s="5">
        <f>Loans!O364</f>
        <v>2.5000000000000001E-3</v>
      </c>
      <c r="E364">
        <f>Loans!H364</f>
        <v>340</v>
      </c>
      <c r="F364" t="str">
        <f>Loans!U364</f>
        <v>YES</v>
      </c>
    </row>
    <row r="365" spans="1:6" x14ac:dyDescent="0.3">
      <c r="A365" t="str">
        <f>Loans!A365</f>
        <v>LN000364</v>
      </c>
      <c r="B365" s="16">
        <f>Loans!D365</f>
        <v>276585.5</v>
      </c>
      <c r="C365" s="17">
        <f>Loans!E365</f>
        <v>6.2629999999999999</v>
      </c>
      <c r="D365" s="5">
        <f>Loans!O365</f>
        <v>2.5000000000000001E-3</v>
      </c>
      <c r="E365">
        <f>Loans!H365</f>
        <v>353</v>
      </c>
      <c r="F365" t="str">
        <f>Loans!U365</f>
        <v>YES</v>
      </c>
    </row>
    <row r="366" spans="1:6" x14ac:dyDescent="0.3">
      <c r="A366" t="str">
        <f>Loans!A366</f>
        <v>LN000365</v>
      </c>
      <c r="B366" s="16">
        <f>Loans!D366</f>
        <v>543006.73</v>
      </c>
      <c r="C366" s="17">
        <f>Loans!E366</f>
        <v>5.1630000000000003</v>
      </c>
      <c r="D366" s="5">
        <f>Loans!O366</f>
        <v>2.5000000000000001E-3</v>
      </c>
      <c r="E366">
        <f>Loans!H366</f>
        <v>303</v>
      </c>
      <c r="F366" t="str">
        <f>Loans!U366</f>
        <v>YES</v>
      </c>
    </row>
    <row r="367" spans="1:6" x14ac:dyDescent="0.3">
      <c r="A367" t="str">
        <f>Loans!A367</f>
        <v>LN000366</v>
      </c>
      <c r="B367" s="16">
        <f>Loans!D367</f>
        <v>341149.69</v>
      </c>
      <c r="C367" s="17">
        <f>Loans!E367</f>
        <v>5.7830000000000004</v>
      </c>
      <c r="D367" s="5">
        <f>Loans!O367</f>
        <v>2.5000000000000001E-3</v>
      </c>
      <c r="E367">
        <f>Loans!H367</f>
        <v>131</v>
      </c>
      <c r="F367" t="str">
        <f>Loans!U367</f>
        <v>YES</v>
      </c>
    </row>
    <row r="368" spans="1:6" x14ac:dyDescent="0.3">
      <c r="A368" t="str">
        <f>Loans!A368</f>
        <v>LN000367</v>
      </c>
      <c r="B368" s="16">
        <f>Loans!D368</f>
        <v>263541.67</v>
      </c>
      <c r="C368" s="17">
        <f>Loans!E368</f>
        <v>5.7389999999999999</v>
      </c>
      <c r="D368" s="5">
        <f>Loans!O368</f>
        <v>2.5000000000000001E-3</v>
      </c>
      <c r="E368">
        <f>Loans!H368</f>
        <v>301</v>
      </c>
      <c r="F368" t="str">
        <f>Loans!U368</f>
        <v>YES</v>
      </c>
    </row>
    <row r="369" spans="1:6" x14ac:dyDescent="0.3">
      <c r="A369" t="str">
        <f>Loans!A369</f>
        <v>LN000368</v>
      </c>
      <c r="B369" s="16">
        <f>Loans!D369</f>
        <v>256547.4</v>
      </c>
      <c r="C369" s="17">
        <f>Loans!E369</f>
        <v>6.6849999999999996</v>
      </c>
      <c r="D369" s="5">
        <f>Loans!O369</f>
        <v>2.5000000000000001E-3</v>
      </c>
      <c r="E369">
        <f>Loans!H369</f>
        <v>157</v>
      </c>
      <c r="F369" t="str">
        <f>Loans!U369</f>
        <v>YES</v>
      </c>
    </row>
    <row r="370" spans="1:6" x14ac:dyDescent="0.3">
      <c r="A370" t="str">
        <f>Loans!A370</f>
        <v>LN000369</v>
      </c>
      <c r="B370" s="16">
        <f>Loans!D370</f>
        <v>240290.36</v>
      </c>
      <c r="C370" s="17">
        <f>Loans!E370</f>
        <v>5.8789999999999996</v>
      </c>
      <c r="D370" s="5">
        <f>Loans!O370</f>
        <v>2.5000000000000001E-3</v>
      </c>
      <c r="E370">
        <f>Loans!H370</f>
        <v>352</v>
      </c>
      <c r="F370" t="str">
        <f>Loans!U370</f>
        <v>YES</v>
      </c>
    </row>
    <row r="371" spans="1:6" x14ac:dyDescent="0.3">
      <c r="A371" t="str">
        <f>Loans!A371</f>
        <v>LN000370</v>
      </c>
      <c r="B371" s="16">
        <f>Loans!D371</f>
        <v>481980.58</v>
      </c>
      <c r="C371" s="17">
        <f>Loans!E371</f>
        <v>5.8970000000000002</v>
      </c>
      <c r="D371" s="5">
        <f>Loans!O371</f>
        <v>2.7499999999999998E-3</v>
      </c>
      <c r="E371">
        <f>Loans!H371</f>
        <v>348</v>
      </c>
      <c r="F371" t="str">
        <f>Loans!U371</f>
        <v>YES</v>
      </c>
    </row>
    <row r="372" spans="1:6" x14ac:dyDescent="0.3">
      <c r="A372" t="str">
        <f>Loans!A372</f>
        <v>LN000371</v>
      </c>
      <c r="B372" s="16">
        <f>Loans!D372</f>
        <v>227290.95</v>
      </c>
      <c r="C372" s="17">
        <f>Loans!E372</f>
        <v>6.0039999999999996</v>
      </c>
      <c r="D372" s="5">
        <f>Loans!O372</f>
        <v>2.5000000000000001E-3</v>
      </c>
      <c r="E372">
        <f>Loans!H372</f>
        <v>312</v>
      </c>
      <c r="F372" t="str">
        <f>Loans!U372</f>
        <v>YES</v>
      </c>
    </row>
    <row r="373" spans="1:6" x14ac:dyDescent="0.3">
      <c r="A373" t="str">
        <f>Loans!A373</f>
        <v>LN000372</v>
      </c>
      <c r="B373" s="16">
        <f>Loans!D373</f>
        <v>402927.33</v>
      </c>
      <c r="C373" s="17">
        <f>Loans!E373</f>
        <v>5.7629999999999999</v>
      </c>
      <c r="D373" s="5">
        <f>Loans!O373</f>
        <v>2.5000000000000001E-3</v>
      </c>
      <c r="E373">
        <f>Loans!H373</f>
        <v>317</v>
      </c>
      <c r="F373" t="str">
        <f>Loans!U373</f>
        <v>YES</v>
      </c>
    </row>
    <row r="374" spans="1:6" x14ac:dyDescent="0.3">
      <c r="A374" t="str">
        <f>Loans!A374</f>
        <v>LN000373</v>
      </c>
      <c r="B374" s="16">
        <f>Loans!D374</f>
        <v>254965.62</v>
      </c>
      <c r="C374" s="17">
        <f>Loans!E374</f>
        <v>6.4249999999999998</v>
      </c>
      <c r="D374" s="5">
        <f>Loans!O374</f>
        <v>2.5000000000000001E-3</v>
      </c>
      <c r="E374">
        <f>Loans!H374</f>
        <v>318</v>
      </c>
      <c r="F374" t="str">
        <f>Loans!U374</f>
        <v>YES</v>
      </c>
    </row>
    <row r="375" spans="1:6" x14ac:dyDescent="0.3">
      <c r="A375" t="str">
        <f>Loans!A375</f>
        <v>LN000374</v>
      </c>
      <c r="B375" s="16">
        <f>Loans!D375</f>
        <v>398612.83</v>
      </c>
      <c r="C375" s="17">
        <f>Loans!E375</f>
        <v>6.4950000000000001</v>
      </c>
      <c r="D375" s="5">
        <f>Loans!O375</f>
        <v>2.5000000000000001E-3</v>
      </c>
      <c r="E375">
        <f>Loans!H375</f>
        <v>297</v>
      </c>
      <c r="F375" t="str">
        <f>Loans!U375</f>
        <v>YES</v>
      </c>
    </row>
    <row r="376" spans="1:6" x14ac:dyDescent="0.3">
      <c r="A376" t="str">
        <f>Loans!A376</f>
        <v>LN000375</v>
      </c>
      <c r="B376" s="16">
        <f>Loans!D376</f>
        <v>508830.76</v>
      </c>
      <c r="C376" s="17">
        <f>Loans!E376</f>
        <v>6.7859999999999996</v>
      </c>
      <c r="D376" s="5">
        <f>Loans!O376</f>
        <v>3.0000000000000001E-3</v>
      </c>
      <c r="E376">
        <f>Loans!H376</f>
        <v>322</v>
      </c>
      <c r="F376" t="str">
        <f>Loans!U376</f>
        <v>YES</v>
      </c>
    </row>
    <row r="377" spans="1:6" x14ac:dyDescent="0.3">
      <c r="A377" t="str">
        <f>Loans!A377</f>
        <v>LN000376</v>
      </c>
      <c r="B377" s="16">
        <f>Loans!D377</f>
        <v>454304.78</v>
      </c>
      <c r="C377" s="17">
        <f>Loans!E377</f>
        <v>6.6740000000000004</v>
      </c>
      <c r="D377" s="5">
        <f>Loans!O377</f>
        <v>2.5000000000000001E-3</v>
      </c>
      <c r="E377">
        <f>Loans!H377</f>
        <v>296</v>
      </c>
      <c r="F377" t="str">
        <f>Loans!U377</f>
        <v>YES</v>
      </c>
    </row>
    <row r="378" spans="1:6" x14ac:dyDescent="0.3">
      <c r="A378" t="str">
        <f>Loans!A378</f>
        <v>LN000377</v>
      </c>
      <c r="B378" s="16">
        <f>Loans!D378</f>
        <v>507806.45</v>
      </c>
      <c r="C378" s="17">
        <f>Loans!E378</f>
        <v>6.609</v>
      </c>
      <c r="D378" s="5">
        <f>Loans!O378</f>
        <v>2.5000000000000001E-3</v>
      </c>
      <c r="E378">
        <f>Loans!H378</f>
        <v>344</v>
      </c>
      <c r="F378" t="str">
        <f>Loans!U378</f>
        <v>YES</v>
      </c>
    </row>
    <row r="379" spans="1:6" x14ac:dyDescent="0.3">
      <c r="A379" t="str">
        <f>Loans!A379</f>
        <v>LN000378</v>
      </c>
      <c r="B379" s="16">
        <f>Loans!D379</f>
        <v>229743.71</v>
      </c>
      <c r="C379" s="17">
        <f>Loans!E379</f>
        <v>6.0359999999999996</v>
      </c>
      <c r="D379" s="5">
        <f>Loans!O379</f>
        <v>2.5000000000000001E-3</v>
      </c>
      <c r="E379">
        <f>Loans!H379</f>
        <v>333</v>
      </c>
      <c r="F379" t="str">
        <f>Loans!U379</f>
        <v>YES</v>
      </c>
    </row>
    <row r="380" spans="1:6" x14ac:dyDescent="0.3">
      <c r="A380" t="str">
        <f>Loans!A380</f>
        <v>LN000379</v>
      </c>
      <c r="B380" s="16">
        <f>Loans!D380</f>
        <v>158643.12</v>
      </c>
      <c r="C380" s="17">
        <f>Loans!E380</f>
        <v>5.9939999999999998</v>
      </c>
      <c r="D380" s="5">
        <f>Loans!O380</f>
        <v>2.5000000000000001E-3</v>
      </c>
      <c r="E380">
        <f>Loans!H380</f>
        <v>289</v>
      </c>
      <c r="F380" t="str">
        <f>Loans!U380</f>
        <v>YES</v>
      </c>
    </row>
    <row r="381" spans="1:6" x14ac:dyDescent="0.3">
      <c r="A381" t="str">
        <f>Loans!A381</f>
        <v>LN000380</v>
      </c>
      <c r="B381" s="16">
        <f>Loans!D381</f>
        <v>436488.31</v>
      </c>
      <c r="C381" s="17">
        <f>Loans!E381</f>
        <v>5.6840000000000002</v>
      </c>
      <c r="D381" s="5">
        <f>Loans!O381</f>
        <v>2.5000000000000001E-3</v>
      </c>
      <c r="E381">
        <f>Loans!H381</f>
        <v>311</v>
      </c>
      <c r="F381" t="str">
        <f>Loans!U381</f>
        <v>YES</v>
      </c>
    </row>
    <row r="382" spans="1:6" x14ac:dyDescent="0.3">
      <c r="A382" t="str">
        <f>Loans!A382</f>
        <v>LN000381</v>
      </c>
      <c r="B382" s="16">
        <f>Loans!D382</f>
        <v>324445.12</v>
      </c>
      <c r="C382" s="17">
        <f>Loans!E382</f>
        <v>5.6719999999999997</v>
      </c>
      <c r="D382" s="5">
        <f>Loans!O382</f>
        <v>2.5000000000000001E-3</v>
      </c>
      <c r="E382">
        <f>Loans!H382</f>
        <v>349</v>
      </c>
      <c r="F382" t="str">
        <f>Loans!U382</f>
        <v>YES</v>
      </c>
    </row>
    <row r="383" spans="1:6" x14ac:dyDescent="0.3">
      <c r="A383" t="str">
        <f>Loans!A383</f>
        <v>LN000382</v>
      </c>
      <c r="B383" s="16">
        <f>Loans!D383</f>
        <v>325037.09999999998</v>
      </c>
      <c r="C383" s="17">
        <f>Loans!E383</f>
        <v>6.3760000000000003</v>
      </c>
      <c r="D383" s="5">
        <f>Loans!O383</f>
        <v>2.7499999999999998E-3</v>
      </c>
      <c r="E383">
        <f>Loans!H383</f>
        <v>313</v>
      </c>
      <c r="F383" t="str">
        <f>Loans!U383</f>
        <v>YES</v>
      </c>
    </row>
    <row r="384" spans="1:6" x14ac:dyDescent="0.3">
      <c r="A384" t="str">
        <f>Loans!A384</f>
        <v>LN000383</v>
      </c>
      <c r="B384" s="16">
        <f>Loans!D384</f>
        <v>141182.45000000001</v>
      </c>
      <c r="C384" s="17">
        <f>Loans!E384</f>
        <v>5.782</v>
      </c>
      <c r="D384" s="5">
        <f>Loans!O384</f>
        <v>2.5000000000000001E-3</v>
      </c>
      <c r="E384">
        <f>Loans!H384</f>
        <v>150</v>
      </c>
      <c r="F384" t="str">
        <f>Loans!U384</f>
        <v>YES</v>
      </c>
    </row>
    <row r="385" spans="1:6" x14ac:dyDescent="0.3">
      <c r="A385" t="str">
        <f>Loans!A385</f>
        <v>LN000384</v>
      </c>
      <c r="B385" s="16">
        <f>Loans!D385</f>
        <v>197978.04</v>
      </c>
      <c r="C385" s="17">
        <f>Loans!E385</f>
        <v>7.2039999999999997</v>
      </c>
      <c r="D385" s="5">
        <f>Loans!O385</f>
        <v>2.5000000000000001E-3</v>
      </c>
      <c r="E385">
        <f>Loans!H385</f>
        <v>118</v>
      </c>
      <c r="F385" t="str">
        <f>Loans!U385</f>
        <v>YES</v>
      </c>
    </row>
    <row r="386" spans="1:6" x14ac:dyDescent="0.3">
      <c r="A386" t="str">
        <f>Loans!A386</f>
        <v>LN000385</v>
      </c>
      <c r="B386" s="16">
        <f>Loans!D386</f>
        <v>125414.82</v>
      </c>
      <c r="C386" s="17">
        <f>Loans!E386</f>
        <v>6.226</v>
      </c>
      <c r="D386" s="5">
        <f>Loans!O386</f>
        <v>2.5000000000000001E-3</v>
      </c>
      <c r="E386">
        <f>Loans!H386</f>
        <v>180</v>
      </c>
      <c r="F386" t="str">
        <f>Loans!U386</f>
        <v>YES</v>
      </c>
    </row>
    <row r="387" spans="1:6" x14ac:dyDescent="0.3">
      <c r="A387" t="str">
        <f>Loans!A387</f>
        <v>LN000386</v>
      </c>
      <c r="B387" s="16">
        <f>Loans!D387</f>
        <v>562457.36</v>
      </c>
      <c r="C387" s="17">
        <f>Loans!E387</f>
        <v>7.226</v>
      </c>
      <c r="D387" s="5">
        <f>Loans!O387</f>
        <v>2.5000000000000001E-3</v>
      </c>
      <c r="E387">
        <f>Loans!H387</f>
        <v>339</v>
      </c>
      <c r="F387" t="str">
        <f>Loans!U387</f>
        <v>YES</v>
      </c>
    </row>
    <row r="388" spans="1:6" x14ac:dyDescent="0.3">
      <c r="A388" t="str">
        <f>Loans!A388</f>
        <v>LN000387</v>
      </c>
      <c r="B388" s="16">
        <f>Loans!D388</f>
        <v>256802.66</v>
      </c>
      <c r="C388" s="17">
        <f>Loans!E388</f>
        <v>6.6219999999999999</v>
      </c>
      <c r="D388" s="5">
        <f>Loans!O388</f>
        <v>2.5000000000000001E-3</v>
      </c>
      <c r="E388">
        <f>Loans!H388</f>
        <v>341</v>
      </c>
      <c r="F388" t="str">
        <f>Loans!U388</f>
        <v>YES</v>
      </c>
    </row>
    <row r="389" spans="1:6" x14ac:dyDescent="0.3">
      <c r="A389" t="str">
        <f>Loans!A389</f>
        <v>LN000388</v>
      </c>
      <c r="B389" s="16">
        <f>Loans!D389</f>
        <v>379423.51</v>
      </c>
      <c r="C389" s="17">
        <f>Loans!E389</f>
        <v>5.7450000000000001</v>
      </c>
      <c r="D389" s="5">
        <f>Loans!O389</f>
        <v>2.5000000000000001E-3</v>
      </c>
      <c r="E389">
        <f>Loans!H389</f>
        <v>316</v>
      </c>
      <c r="F389" t="str">
        <f>Loans!U389</f>
        <v>YES</v>
      </c>
    </row>
    <row r="390" spans="1:6" x14ac:dyDescent="0.3">
      <c r="A390" t="str">
        <f>Loans!A390</f>
        <v>LN000389</v>
      </c>
      <c r="B390" s="16">
        <f>Loans!D390</f>
        <v>153712.78</v>
      </c>
      <c r="C390" s="17">
        <f>Loans!E390</f>
        <v>6.21</v>
      </c>
      <c r="D390" s="5">
        <f>Loans!O390</f>
        <v>2.5000000000000001E-3</v>
      </c>
      <c r="E390">
        <f>Loans!H390</f>
        <v>327</v>
      </c>
      <c r="F390" t="str">
        <f>Loans!U390</f>
        <v>YES</v>
      </c>
    </row>
    <row r="391" spans="1:6" x14ac:dyDescent="0.3">
      <c r="A391" t="str">
        <f>Loans!A391</f>
        <v>LN000390</v>
      </c>
      <c r="B391" s="16">
        <f>Loans!D391</f>
        <v>417388.12</v>
      </c>
      <c r="C391" s="17">
        <f>Loans!E391</f>
        <v>5.1619999999999999</v>
      </c>
      <c r="D391" s="5">
        <f>Loans!O391</f>
        <v>2.5000000000000001E-3</v>
      </c>
      <c r="E391">
        <f>Loans!H391</f>
        <v>304</v>
      </c>
      <c r="F391" t="str">
        <f>Loans!U391</f>
        <v>YES</v>
      </c>
    </row>
    <row r="392" spans="1:6" x14ac:dyDescent="0.3">
      <c r="A392" t="str">
        <f>Loans!A392</f>
        <v>LN000391</v>
      </c>
      <c r="B392" s="16">
        <f>Loans!D392</f>
        <v>271798.53000000003</v>
      </c>
      <c r="C392" s="17">
        <f>Loans!E392</f>
        <v>6.3739999999999997</v>
      </c>
      <c r="D392" s="5">
        <f>Loans!O392</f>
        <v>3.0000000000000001E-3</v>
      </c>
      <c r="E392">
        <f>Loans!H392</f>
        <v>306</v>
      </c>
      <c r="F392" t="str">
        <f>Loans!U392</f>
        <v>YES</v>
      </c>
    </row>
    <row r="393" spans="1:6" x14ac:dyDescent="0.3">
      <c r="A393" t="str">
        <f>Loans!A393</f>
        <v>LN000392</v>
      </c>
      <c r="B393" s="16">
        <f>Loans!D393</f>
        <v>575234.59</v>
      </c>
      <c r="C393" s="17">
        <f>Loans!E393</f>
        <v>5.8040000000000003</v>
      </c>
      <c r="D393" s="5">
        <f>Loans!O393</f>
        <v>2.5000000000000001E-3</v>
      </c>
      <c r="E393">
        <f>Loans!H393</f>
        <v>0</v>
      </c>
      <c r="F393" t="str">
        <f>Loans!U393</f>
        <v>NO</v>
      </c>
    </row>
    <row r="394" spans="1:6" x14ac:dyDescent="0.3">
      <c r="A394" t="str">
        <f>Loans!A394</f>
        <v>LN000393</v>
      </c>
      <c r="B394" s="16">
        <f>Loans!D394</f>
        <v>513040.5</v>
      </c>
      <c r="C394" s="17">
        <f>Loans!E394</f>
        <v>5.5259999999999998</v>
      </c>
      <c r="D394" s="5">
        <f>Loans!O394</f>
        <v>2.5000000000000001E-3</v>
      </c>
      <c r="E394">
        <f>Loans!H394</f>
        <v>297</v>
      </c>
      <c r="F394" t="str">
        <f>Loans!U394</f>
        <v>YES</v>
      </c>
    </row>
    <row r="395" spans="1:6" x14ac:dyDescent="0.3">
      <c r="A395" t="str">
        <f>Loans!A395</f>
        <v>LN000394</v>
      </c>
      <c r="B395" s="16">
        <f>Loans!D395</f>
        <v>278512.18</v>
      </c>
      <c r="C395" s="17">
        <f>Loans!E395</f>
        <v>7.2389999999999999</v>
      </c>
      <c r="D395" s="5">
        <f>Loans!O395</f>
        <v>2.5000000000000001E-3</v>
      </c>
      <c r="E395">
        <f>Loans!H395</f>
        <v>310</v>
      </c>
      <c r="F395" t="str">
        <f>Loans!U395</f>
        <v>YES</v>
      </c>
    </row>
    <row r="396" spans="1:6" x14ac:dyDescent="0.3">
      <c r="A396" t="str">
        <f>Loans!A396</f>
        <v>LN000395</v>
      </c>
      <c r="B396" s="16">
        <f>Loans!D396</f>
        <v>562677.32999999996</v>
      </c>
      <c r="C396" s="17">
        <f>Loans!E396</f>
        <v>6.92</v>
      </c>
      <c r="D396" s="5">
        <f>Loans!O396</f>
        <v>2.5000000000000001E-3</v>
      </c>
      <c r="E396">
        <f>Loans!H396</f>
        <v>333</v>
      </c>
      <c r="F396" t="str">
        <f>Loans!U396</f>
        <v>YES</v>
      </c>
    </row>
    <row r="397" spans="1:6" x14ac:dyDescent="0.3">
      <c r="A397" t="str">
        <f>Loans!A397</f>
        <v>LN000396</v>
      </c>
      <c r="B397" s="16">
        <f>Loans!D397</f>
        <v>578963.03</v>
      </c>
      <c r="C397" s="17">
        <f>Loans!E397</f>
        <v>6.9020000000000001</v>
      </c>
      <c r="D397" s="5">
        <f>Loans!O397</f>
        <v>2.5000000000000001E-3</v>
      </c>
      <c r="E397">
        <f>Loans!H397</f>
        <v>323</v>
      </c>
      <c r="F397" t="str">
        <f>Loans!U397</f>
        <v>YES</v>
      </c>
    </row>
    <row r="398" spans="1:6" x14ac:dyDescent="0.3">
      <c r="A398" t="str">
        <f>Loans!A398</f>
        <v>LN000397</v>
      </c>
      <c r="B398" s="16">
        <f>Loans!D398</f>
        <v>493650.04</v>
      </c>
      <c r="C398" s="17">
        <f>Loans!E398</f>
        <v>6.758</v>
      </c>
      <c r="D398" s="5">
        <f>Loans!O398</f>
        <v>2.5000000000000001E-3</v>
      </c>
      <c r="E398">
        <f>Loans!H398</f>
        <v>313</v>
      </c>
      <c r="F398" t="str">
        <f>Loans!U398</f>
        <v>YES</v>
      </c>
    </row>
    <row r="399" spans="1:6" x14ac:dyDescent="0.3">
      <c r="A399" t="str">
        <f>Loans!A399</f>
        <v>LN000398</v>
      </c>
      <c r="B399" s="16">
        <f>Loans!D399</f>
        <v>487902.68</v>
      </c>
      <c r="C399" s="17">
        <f>Loans!E399</f>
        <v>5.4470000000000001</v>
      </c>
      <c r="D399" s="5">
        <f>Loans!O399</f>
        <v>2.5000000000000001E-3</v>
      </c>
      <c r="E399">
        <f>Loans!H399</f>
        <v>302</v>
      </c>
      <c r="F399" t="str">
        <f>Loans!U399</f>
        <v>YES</v>
      </c>
    </row>
    <row r="400" spans="1:6" x14ac:dyDescent="0.3">
      <c r="A400" t="str">
        <f>Loans!A400</f>
        <v>LN000399</v>
      </c>
      <c r="B400" s="16">
        <f>Loans!D400</f>
        <v>227573.58</v>
      </c>
      <c r="C400" s="17">
        <f>Loans!E400</f>
        <v>5.99</v>
      </c>
      <c r="D400" s="5">
        <f>Loans!O400</f>
        <v>2.5000000000000001E-3</v>
      </c>
      <c r="E400">
        <f>Loans!H400</f>
        <v>296</v>
      </c>
      <c r="F400" t="str">
        <f>Loans!U400</f>
        <v>YES</v>
      </c>
    </row>
    <row r="401" spans="1:6" x14ac:dyDescent="0.3">
      <c r="A401" t="str">
        <f>Loans!A401</f>
        <v>LN000400</v>
      </c>
      <c r="B401" s="16">
        <f>Loans!D401</f>
        <v>344605.14</v>
      </c>
      <c r="C401" s="17">
        <f>Loans!E401</f>
        <v>6.0289999999999999</v>
      </c>
      <c r="D401" s="5">
        <f>Loans!O401</f>
        <v>2.7499999999999998E-3</v>
      </c>
      <c r="E401">
        <f>Loans!H401</f>
        <v>136</v>
      </c>
      <c r="F401" t="str">
        <f>Loans!U401</f>
        <v>YES</v>
      </c>
    </row>
    <row r="402" spans="1:6" x14ac:dyDescent="0.3">
      <c r="A402" t="str">
        <f>Loans!A402</f>
        <v>LN000401</v>
      </c>
      <c r="B402" s="16">
        <f>Loans!D402</f>
        <v>173630.3</v>
      </c>
      <c r="C402" s="17">
        <f>Loans!E402</f>
        <v>5.1390000000000002</v>
      </c>
      <c r="D402" s="5">
        <f>Loans!O402</f>
        <v>2.5000000000000001E-3</v>
      </c>
      <c r="E402">
        <f>Loans!H402</f>
        <v>340</v>
      </c>
      <c r="F402" t="str">
        <f>Loans!U402</f>
        <v>YES</v>
      </c>
    </row>
    <row r="403" spans="1:6" x14ac:dyDescent="0.3">
      <c r="A403" t="str">
        <f>Loans!A403</f>
        <v>LN000402</v>
      </c>
      <c r="B403" s="16">
        <f>Loans!D403</f>
        <v>181309.96</v>
      </c>
      <c r="C403" s="17">
        <f>Loans!E403</f>
        <v>5.8879999999999999</v>
      </c>
      <c r="D403" s="5">
        <f>Loans!O403</f>
        <v>2.5000000000000001E-3</v>
      </c>
      <c r="E403">
        <f>Loans!H403</f>
        <v>326</v>
      </c>
      <c r="F403" t="str">
        <f>Loans!U403</f>
        <v>YES</v>
      </c>
    </row>
    <row r="404" spans="1:6" x14ac:dyDescent="0.3">
      <c r="A404" t="str">
        <f>Loans!A404</f>
        <v>LN000403</v>
      </c>
      <c r="B404" s="16">
        <f>Loans!D404</f>
        <v>634999.06000000006</v>
      </c>
      <c r="C404" s="17">
        <f>Loans!E404</f>
        <v>5.8949999999999996</v>
      </c>
      <c r="D404" s="5">
        <f>Loans!O404</f>
        <v>2.5000000000000001E-3</v>
      </c>
      <c r="E404">
        <f>Loans!H404</f>
        <v>352</v>
      </c>
      <c r="F404" t="str">
        <f>Loans!U404</f>
        <v>YES</v>
      </c>
    </row>
    <row r="405" spans="1:6" x14ac:dyDescent="0.3">
      <c r="A405" t="str">
        <f>Loans!A405</f>
        <v>LN000404</v>
      </c>
      <c r="B405" s="16">
        <f>Loans!D405</f>
        <v>302462.58</v>
      </c>
      <c r="C405" s="17">
        <f>Loans!E405</f>
        <v>6.3319999999999999</v>
      </c>
      <c r="D405" s="5">
        <f>Loans!O405</f>
        <v>2.7499999999999998E-3</v>
      </c>
      <c r="E405">
        <f>Loans!H405</f>
        <v>345</v>
      </c>
      <c r="F405" t="str">
        <f>Loans!U405</f>
        <v>YES</v>
      </c>
    </row>
    <row r="406" spans="1:6" x14ac:dyDescent="0.3">
      <c r="A406" t="str">
        <f>Loans!A406</f>
        <v>LN000405</v>
      </c>
      <c r="B406" s="16">
        <f>Loans!D406</f>
        <v>482854.82</v>
      </c>
      <c r="C406" s="17">
        <f>Loans!E406</f>
        <v>7.8959999999999999</v>
      </c>
      <c r="D406" s="5">
        <f>Loans!O406</f>
        <v>2.5000000000000001E-3</v>
      </c>
      <c r="E406">
        <f>Loans!H406</f>
        <v>326</v>
      </c>
      <c r="F406" t="str">
        <f>Loans!U406</f>
        <v>YES</v>
      </c>
    </row>
    <row r="407" spans="1:6" x14ac:dyDescent="0.3">
      <c r="A407" t="str">
        <f>Loans!A407</f>
        <v>LN000406</v>
      </c>
      <c r="B407" s="16">
        <f>Loans!D407</f>
        <v>497557.18</v>
      </c>
      <c r="C407" s="17">
        <f>Loans!E407</f>
        <v>6.2359999999999998</v>
      </c>
      <c r="D407" s="5">
        <f>Loans!O407</f>
        <v>2.5000000000000001E-3</v>
      </c>
      <c r="E407">
        <f>Loans!H407</f>
        <v>320</v>
      </c>
      <c r="F407" t="str">
        <f>Loans!U407</f>
        <v>YES</v>
      </c>
    </row>
    <row r="408" spans="1:6" x14ac:dyDescent="0.3">
      <c r="A408" t="str">
        <f>Loans!A408</f>
        <v>LN000407</v>
      </c>
      <c r="B408" s="16">
        <f>Loans!D408</f>
        <v>563444.99</v>
      </c>
      <c r="C408" s="17">
        <f>Loans!E408</f>
        <v>6.3319999999999999</v>
      </c>
      <c r="D408" s="5">
        <f>Loans!O408</f>
        <v>2.7499999999999998E-3</v>
      </c>
      <c r="E408">
        <f>Loans!H408</f>
        <v>349</v>
      </c>
      <c r="F408" t="str">
        <f>Loans!U408</f>
        <v>YES</v>
      </c>
    </row>
    <row r="409" spans="1:6" x14ac:dyDescent="0.3">
      <c r="A409" t="str">
        <f>Loans!A409</f>
        <v>LN000408</v>
      </c>
      <c r="B409" s="16">
        <f>Loans!D409</f>
        <v>619864.62</v>
      </c>
      <c r="C409" s="17">
        <f>Loans!E409</f>
        <v>6.0869999999999997</v>
      </c>
      <c r="D409" s="5">
        <f>Loans!O409</f>
        <v>2.5000000000000001E-3</v>
      </c>
      <c r="E409">
        <f>Loans!H409</f>
        <v>343</v>
      </c>
      <c r="F409" t="str">
        <f>Loans!U409</f>
        <v>YES</v>
      </c>
    </row>
    <row r="410" spans="1:6" x14ac:dyDescent="0.3">
      <c r="A410" t="str">
        <f>Loans!A410</f>
        <v>LN000409</v>
      </c>
      <c r="B410" s="16">
        <f>Loans!D410</f>
        <v>229024.21</v>
      </c>
      <c r="C410" s="17">
        <f>Loans!E410</f>
        <v>6.73</v>
      </c>
      <c r="D410" s="5">
        <f>Loans!O410</f>
        <v>2.5000000000000001E-3</v>
      </c>
      <c r="E410">
        <f>Loans!H410</f>
        <v>197</v>
      </c>
      <c r="F410" t="str">
        <f>Loans!U410</f>
        <v>YES</v>
      </c>
    </row>
    <row r="411" spans="1:6" x14ac:dyDescent="0.3">
      <c r="A411" t="str">
        <f>Loans!A411</f>
        <v>LN000410</v>
      </c>
      <c r="B411" s="16">
        <f>Loans!D411</f>
        <v>151610.41</v>
      </c>
      <c r="C411" s="17">
        <f>Loans!E411</f>
        <v>5.5519999999999996</v>
      </c>
      <c r="D411" s="5">
        <f>Loans!O411</f>
        <v>2.5000000000000001E-3</v>
      </c>
      <c r="E411">
        <f>Loans!H411</f>
        <v>156</v>
      </c>
      <c r="F411" t="str">
        <f>Loans!U411</f>
        <v>YES</v>
      </c>
    </row>
    <row r="412" spans="1:6" x14ac:dyDescent="0.3">
      <c r="A412" t="str">
        <f>Loans!A412</f>
        <v>LN000411</v>
      </c>
      <c r="B412" s="16">
        <f>Loans!D412</f>
        <v>260554.25</v>
      </c>
      <c r="C412" s="17">
        <f>Loans!E412</f>
        <v>7.4820000000000002</v>
      </c>
      <c r="D412" s="5">
        <f>Loans!O412</f>
        <v>2.5000000000000001E-3</v>
      </c>
      <c r="E412">
        <f>Loans!H412</f>
        <v>168</v>
      </c>
      <c r="F412" t="str">
        <f>Loans!U412</f>
        <v>YES</v>
      </c>
    </row>
    <row r="413" spans="1:6" x14ac:dyDescent="0.3">
      <c r="A413" t="str">
        <f>Loans!A413</f>
        <v>LN000412</v>
      </c>
      <c r="B413" s="16">
        <f>Loans!D413</f>
        <v>200741.04</v>
      </c>
      <c r="C413" s="17">
        <f>Loans!E413</f>
        <v>6.1689999999999996</v>
      </c>
      <c r="D413" s="5">
        <f>Loans!O413</f>
        <v>2.7499999999999998E-3</v>
      </c>
      <c r="E413">
        <f>Loans!H413</f>
        <v>167</v>
      </c>
      <c r="F413" t="str">
        <f>Loans!U413</f>
        <v>YES</v>
      </c>
    </row>
    <row r="414" spans="1:6" x14ac:dyDescent="0.3">
      <c r="A414" t="str">
        <f>Loans!A414</f>
        <v>LN000413</v>
      </c>
      <c r="B414" s="16">
        <f>Loans!D414</f>
        <v>156585.14000000001</v>
      </c>
      <c r="C414" s="17">
        <f>Loans!E414</f>
        <v>5.9930000000000003</v>
      </c>
      <c r="D414" s="5">
        <f>Loans!O414</f>
        <v>3.0000000000000001E-3</v>
      </c>
      <c r="E414">
        <f>Loans!H414</f>
        <v>347</v>
      </c>
      <c r="F414" t="str">
        <f>Loans!U414</f>
        <v>YES</v>
      </c>
    </row>
    <row r="415" spans="1:6" x14ac:dyDescent="0.3">
      <c r="A415" t="str">
        <f>Loans!A415</f>
        <v>LN000414</v>
      </c>
      <c r="B415" s="16">
        <f>Loans!D415</f>
        <v>242724.86</v>
      </c>
      <c r="C415" s="17">
        <f>Loans!E415</f>
        <v>6.8810000000000002</v>
      </c>
      <c r="D415" s="5">
        <f>Loans!O415</f>
        <v>3.0000000000000001E-3</v>
      </c>
      <c r="E415">
        <f>Loans!H415</f>
        <v>128</v>
      </c>
      <c r="F415" t="str">
        <f>Loans!U415</f>
        <v>YES</v>
      </c>
    </row>
    <row r="416" spans="1:6" x14ac:dyDescent="0.3">
      <c r="A416" t="str">
        <f>Loans!A416</f>
        <v>LN000415</v>
      </c>
      <c r="B416" s="16">
        <f>Loans!D416</f>
        <v>530441.84</v>
      </c>
      <c r="C416" s="17">
        <f>Loans!E416</f>
        <v>5.6710000000000003</v>
      </c>
      <c r="D416" s="5">
        <f>Loans!O416</f>
        <v>2.7499999999999998E-3</v>
      </c>
      <c r="E416">
        <f>Loans!H416</f>
        <v>351</v>
      </c>
      <c r="F416" t="str">
        <f>Loans!U416</f>
        <v>YES</v>
      </c>
    </row>
    <row r="417" spans="1:6" x14ac:dyDescent="0.3">
      <c r="A417" t="str">
        <f>Loans!A417</f>
        <v>LN000416</v>
      </c>
      <c r="B417" s="16">
        <f>Loans!D417</f>
        <v>345409.54</v>
      </c>
      <c r="C417" s="17">
        <f>Loans!E417</f>
        <v>6.718</v>
      </c>
      <c r="D417" s="5">
        <f>Loans!O417</f>
        <v>2.5000000000000001E-3</v>
      </c>
      <c r="E417">
        <f>Loans!H417</f>
        <v>184</v>
      </c>
      <c r="F417" t="str">
        <f>Loans!U417</f>
        <v>YES</v>
      </c>
    </row>
    <row r="418" spans="1:6" x14ac:dyDescent="0.3">
      <c r="A418" t="str">
        <f>Loans!A418</f>
        <v>LN000417</v>
      </c>
      <c r="B418" s="16">
        <f>Loans!D418</f>
        <v>255305.02</v>
      </c>
      <c r="C418" s="17">
        <f>Loans!E418</f>
        <v>7.1630000000000003</v>
      </c>
      <c r="D418" s="5">
        <f>Loans!O418</f>
        <v>2.7499999999999998E-3</v>
      </c>
      <c r="E418">
        <f>Loans!H418</f>
        <v>288</v>
      </c>
      <c r="F418" t="str">
        <f>Loans!U418</f>
        <v>YES</v>
      </c>
    </row>
    <row r="419" spans="1:6" x14ac:dyDescent="0.3">
      <c r="A419" t="str">
        <f>Loans!A419</f>
        <v>LN000418</v>
      </c>
      <c r="B419" s="16">
        <f>Loans!D419</f>
        <v>374858.19</v>
      </c>
      <c r="C419" s="17">
        <f>Loans!E419</f>
        <v>6.093</v>
      </c>
      <c r="D419" s="5">
        <f>Loans!O419</f>
        <v>2.5000000000000001E-3</v>
      </c>
      <c r="E419">
        <f>Loans!H419</f>
        <v>190</v>
      </c>
      <c r="F419" t="str">
        <f>Loans!U419</f>
        <v>YES</v>
      </c>
    </row>
    <row r="420" spans="1:6" x14ac:dyDescent="0.3">
      <c r="A420" t="str">
        <f>Loans!A420</f>
        <v>LN000419</v>
      </c>
      <c r="B420" s="16">
        <f>Loans!D420</f>
        <v>256826.69</v>
      </c>
      <c r="C420" s="17">
        <f>Loans!E420</f>
        <v>7.5839999999999996</v>
      </c>
      <c r="D420" s="5">
        <f>Loans!O420</f>
        <v>2.5000000000000001E-3</v>
      </c>
      <c r="E420">
        <f>Loans!H420</f>
        <v>347</v>
      </c>
      <c r="F420" t="str">
        <f>Loans!U420</f>
        <v>YES</v>
      </c>
    </row>
    <row r="421" spans="1:6" x14ac:dyDescent="0.3">
      <c r="A421" t="str">
        <f>Loans!A421</f>
        <v>LN000420</v>
      </c>
      <c r="B421" s="16">
        <f>Loans!D421</f>
        <v>145800.71</v>
      </c>
      <c r="C421" s="17">
        <f>Loans!E421</f>
        <v>6.6689999999999996</v>
      </c>
      <c r="D421" s="5">
        <f>Loans!O421</f>
        <v>2.5000000000000001E-3</v>
      </c>
      <c r="E421">
        <f>Loans!H421</f>
        <v>219</v>
      </c>
      <c r="F421" t="str">
        <f>Loans!U421</f>
        <v>YES</v>
      </c>
    </row>
    <row r="422" spans="1:6" x14ac:dyDescent="0.3">
      <c r="A422" t="str">
        <f>Loans!A422</f>
        <v>LN000421</v>
      </c>
      <c r="B422" s="16">
        <f>Loans!D422</f>
        <v>431772.86</v>
      </c>
      <c r="C422" s="17">
        <f>Loans!E422</f>
        <v>6.6769999999999996</v>
      </c>
      <c r="D422" s="5">
        <f>Loans!O422</f>
        <v>2.5000000000000001E-3</v>
      </c>
      <c r="E422">
        <f>Loans!H422</f>
        <v>288</v>
      </c>
      <c r="F422" t="str">
        <f>Loans!U422</f>
        <v>YES</v>
      </c>
    </row>
    <row r="423" spans="1:6" x14ac:dyDescent="0.3">
      <c r="A423" t="str">
        <f>Loans!A423</f>
        <v>LN000422</v>
      </c>
      <c r="B423" s="16">
        <f>Loans!D423</f>
        <v>443855.1</v>
      </c>
      <c r="C423" s="17">
        <f>Loans!E423</f>
        <v>7.1379999999999999</v>
      </c>
      <c r="D423" s="5">
        <f>Loans!O423</f>
        <v>2.7499999999999998E-3</v>
      </c>
      <c r="E423">
        <f>Loans!H423</f>
        <v>346</v>
      </c>
      <c r="F423" t="str">
        <f>Loans!U423</f>
        <v>YES</v>
      </c>
    </row>
    <row r="424" spans="1:6" x14ac:dyDescent="0.3">
      <c r="A424" t="str">
        <f>Loans!A424</f>
        <v>LN000423</v>
      </c>
      <c r="B424" s="16">
        <f>Loans!D424</f>
        <v>364220.85</v>
      </c>
      <c r="C424" s="17">
        <f>Loans!E424</f>
        <v>7.31</v>
      </c>
      <c r="D424" s="5">
        <f>Loans!O424</f>
        <v>2.5000000000000001E-3</v>
      </c>
      <c r="E424">
        <f>Loans!H424</f>
        <v>115</v>
      </c>
      <c r="F424" t="str">
        <f>Loans!U424</f>
        <v>YES</v>
      </c>
    </row>
    <row r="425" spans="1:6" x14ac:dyDescent="0.3">
      <c r="A425" t="str">
        <f>Loans!A425</f>
        <v>LN000424</v>
      </c>
      <c r="B425" s="16">
        <f>Loans!D425</f>
        <v>160092.87</v>
      </c>
      <c r="C425" s="17">
        <f>Loans!E425</f>
        <v>6.42</v>
      </c>
      <c r="D425" s="5">
        <f>Loans!O425</f>
        <v>2.5000000000000001E-3</v>
      </c>
      <c r="E425">
        <f>Loans!H425</f>
        <v>340</v>
      </c>
      <c r="F425" t="str">
        <f>Loans!U425</f>
        <v>YES</v>
      </c>
    </row>
    <row r="426" spans="1:6" x14ac:dyDescent="0.3">
      <c r="A426" t="str">
        <f>Loans!A426</f>
        <v>LN000425</v>
      </c>
      <c r="B426" s="16">
        <f>Loans!D426</f>
        <v>452886.97</v>
      </c>
      <c r="C426" s="17">
        <f>Loans!E426</f>
        <v>6.7679999999999998</v>
      </c>
      <c r="D426" s="5">
        <f>Loans!O426</f>
        <v>2.5000000000000001E-3</v>
      </c>
      <c r="E426">
        <f>Loans!H426</f>
        <v>134</v>
      </c>
      <c r="F426" t="str">
        <f>Loans!U426</f>
        <v>YES</v>
      </c>
    </row>
    <row r="427" spans="1:6" x14ac:dyDescent="0.3">
      <c r="A427" t="str">
        <f>Loans!A427</f>
        <v>LN000426</v>
      </c>
      <c r="B427" s="16">
        <f>Loans!D427</f>
        <v>425424.17</v>
      </c>
      <c r="C427" s="17">
        <f>Loans!E427</f>
        <v>7.1580000000000004</v>
      </c>
      <c r="D427" s="5">
        <f>Loans!O427</f>
        <v>2.7499999999999998E-3</v>
      </c>
      <c r="E427">
        <f>Loans!H427</f>
        <v>333</v>
      </c>
      <c r="F427" t="str">
        <f>Loans!U427</f>
        <v>YES</v>
      </c>
    </row>
    <row r="428" spans="1:6" x14ac:dyDescent="0.3">
      <c r="A428" t="str">
        <f>Loans!A428</f>
        <v>LN000427</v>
      </c>
      <c r="B428" s="16">
        <f>Loans!D428</f>
        <v>368262.74</v>
      </c>
      <c r="C428" s="17">
        <f>Loans!E428</f>
        <v>5.4950000000000001</v>
      </c>
      <c r="D428" s="5">
        <f>Loans!O428</f>
        <v>2.5000000000000001E-3</v>
      </c>
      <c r="E428">
        <f>Loans!H428</f>
        <v>151</v>
      </c>
      <c r="F428" t="str">
        <f>Loans!U428</f>
        <v>YES</v>
      </c>
    </row>
    <row r="429" spans="1:6" x14ac:dyDescent="0.3">
      <c r="A429" t="str">
        <f>Loans!A429</f>
        <v>LN000428</v>
      </c>
      <c r="B429" s="16">
        <f>Loans!D429</f>
        <v>410897.73</v>
      </c>
      <c r="C429" s="17">
        <f>Loans!E429</f>
        <v>5.1260000000000003</v>
      </c>
      <c r="D429" s="5">
        <f>Loans!O429</f>
        <v>2.5000000000000001E-3</v>
      </c>
      <c r="E429">
        <f>Loans!H429</f>
        <v>311</v>
      </c>
      <c r="F429" t="str">
        <f>Loans!U429</f>
        <v>YES</v>
      </c>
    </row>
    <row r="430" spans="1:6" x14ac:dyDescent="0.3">
      <c r="A430" t="str">
        <f>Loans!A430</f>
        <v>LN000429</v>
      </c>
      <c r="B430" s="16">
        <f>Loans!D430</f>
        <v>573737.31000000006</v>
      </c>
      <c r="C430" s="17">
        <f>Loans!E430</f>
        <v>6.2130000000000001</v>
      </c>
      <c r="D430" s="5">
        <f>Loans!O430</f>
        <v>2.5000000000000001E-3</v>
      </c>
      <c r="E430">
        <f>Loans!H430</f>
        <v>354</v>
      </c>
      <c r="F430" t="str">
        <f>Loans!U430</f>
        <v>YES</v>
      </c>
    </row>
    <row r="431" spans="1:6" x14ac:dyDescent="0.3">
      <c r="A431" t="str">
        <f>Loans!A431</f>
        <v>LN000430</v>
      </c>
      <c r="B431" s="16">
        <f>Loans!D431</f>
        <v>424163.44</v>
      </c>
      <c r="C431" s="17">
        <f>Loans!E431</f>
        <v>5.1100000000000003</v>
      </c>
      <c r="D431" s="5">
        <f>Loans!O431</f>
        <v>2.5000000000000001E-3</v>
      </c>
      <c r="E431">
        <f>Loans!H431</f>
        <v>345</v>
      </c>
      <c r="F431" t="str">
        <f>Loans!U431</f>
        <v>YES</v>
      </c>
    </row>
    <row r="432" spans="1:6" x14ac:dyDescent="0.3">
      <c r="A432" t="str">
        <f>Loans!A432</f>
        <v>LN000431</v>
      </c>
      <c r="B432" s="16">
        <f>Loans!D432</f>
        <v>366974.34</v>
      </c>
      <c r="C432" s="17">
        <f>Loans!E432</f>
        <v>6.0460000000000003</v>
      </c>
      <c r="D432" s="5">
        <f>Loans!O432</f>
        <v>2.5000000000000001E-3</v>
      </c>
      <c r="E432">
        <f>Loans!H432</f>
        <v>299</v>
      </c>
      <c r="F432" t="str">
        <f>Loans!U432</f>
        <v>YES</v>
      </c>
    </row>
    <row r="433" spans="1:6" x14ac:dyDescent="0.3">
      <c r="A433" t="str">
        <f>Loans!A433</f>
        <v>LN000432</v>
      </c>
      <c r="B433" s="16">
        <f>Loans!D433</f>
        <v>554350.48</v>
      </c>
      <c r="C433" s="17">
        <f>Loans!E433</f>
        <v>6.4539999999999997</v>
      </c>
      <c r="D433" s="5">
        <f>Loans!O433</f>
        <v>2.5000000000000001E-3</v>
      </c>
      <c r="E433">
        <f>Loans!H433</f>
        <v>305</v>
      </c>
      <c r="F433" t="str">
        <f>Loans!U433</f>
        <v>YES</v>
      </c>
    </row>
    <row r="434" spans="1:6" x14ac:dyDescent="0.3">
      <c r="A434" t="str">
        <f>Loans!A434</f>
        <v>LN000433</v>
      </c>
      <c r="B434" s="16">
        <f>Loans!D434</f>
        <v>508823.75</v>
      </c>
      <c r="C434" s="17">
        <f>Loans!E434</f>
        <v>6.0709999999999997</v>
      </c>
      <c r="D434" s="5">
        <f>Loans!O434</f>
        <v>2.7499999999999998E-3</v>
      </c>
      <c r="E434">
        <f>Loans!H434</f>
        <v>343</v>
      </c>
      <c r="F434" t="str">
        <f>Loans!U434</f>
        <v>YES</v>
      </c>
    </row>
    <row r="435" spans="1:6" x14ac:dyDescent="0.3">
      <c r="A435" t="str">
        <f>Loans!A435</f>
        <v>LN000434</v>
      </c>
      <c r="B435" s="16">
        <f>Loans!D435</f>
        <v>312448.34000000003</v>
      </c>
      <c r="C435" s="17">
        <f>Loans!E435</f>
        <v>6.1580000000000004</v>
      </c>
      <c r="D435" s="5">
        <f>Loans!O435</f>
        <v>2.5000000000000001E-3</v>
      </c>
      <c r="E435">
        <f>Loans!H435</f>
        <v>295</v>
      </c>
      <c r="F435" t="str">
        <f>Loans!U435</f>
        <v>YES</v>
      </c>
    </row>
    <row r="436" spans="1:6" x14ac:dyDescent="0.3">
      <c r="A436" t="str">
        <f>Loans!A436</f>
        <v>LN000435</v>
      </c>
      <c r="B436" s="16">
        <f>Loans!D436</f>
        <v>467746.48</v>
      </c>
      <c r="C436" s="17">
        <f>Loans!E436</f>
        <v>5.5990000000000002</v>
      </c>
      <c r="D436" s="5">
        <f>Loans!O436</f>
        <v>2.5000000000000001E-3</v>
      </c>
      <c r="E436">
        <f>Loans!H436</f>
        <v>329</v>
      </c>
      <c r="F436" t="str">
        <f>Loans!U436</f>
        <v>YES</v>
      </c>
    </row>
    <row r="437" spans="1:6" x14ac:dyDescent="0.3">
      <c r="A437" t="str">
        <f>Loans!A437</f>
        <v>LN000436</v>
      </c>
      <c r="B437" s="16">
        <f>Loans!D437</f>
        <v>293656.90000000002</v>
      </c>
      <c r="C437" s="17">
        <f>Loans!E437</f>
        <v>6.7619999999999996</v>
      </c>
      <c r="D437" s="5">
        <f>Loans!O437</f>
        <v>2.5000000000000001E-3</v>
      </c>
      <c r="E437">
        <f>Loans!H437</f>
        <v>194</v>
      </c>
      <c r="F437" t="str">
        <f>Loans!U437</f>
        <v>YES</v>
      </c>
    </row>
    <row r="438" spans="1:6" x14ac:dyDescent="0.3">
      <c r="A438" t="str">
        <f>Loans!A438</f>
        <v>LN000437</v>
      </c>
      <c r="B438" s="16">
        <f>Loans!D438</f>
        <v>236917.74</v>
      </c>
      <c r="C438" s="17">
        <f>Loans!E438</f>
        <v>5.5590000000000002</v>
      </c>
      <c r="D438" s="5">
        <f>Loans!O438</f>
        <v>2.5000000000000001E-3</v>
      </c>
      <c r="E438">
        <f>Loans!H438</f>
        <v>319</v>
      </c>
      <c r="F438" t="str">
        <f>Loans!U438</f>
        <v>YES</v>
      </c>
    </row>
    <row r="439" spans="1:6" x14ac:dyDescent="0.3">
      <c r="A439" t="str">
        <f>Loans!A439</f>
        <v>LN000438</v>
      </c>
      <c r="B439" s="16">
        <f>Loans!D439</f>
        <v>412940.08</v>
      </c>
      <c r="C439" s="17">
        <f>Loans!E439</f>
        <v>4.883</v>
      </c>
      <c r="D439" s="5">
        <f>Loans!O439</f>
        <v>2.5000000000000001E-3</v>
      </c>
      <c r="E439">
        <f>Loans!H439</f>
        <v>332</v>
      </c>
      <c r="F439" t="str">
        <f>Loans!U439</f>
        <v>YES</v>
      </c>
    </row>
    <row r="440" spans="1:6" x14ac:dyDescent="0.3">
      <c r="A440" t="str">
        <f>Loans!A440</f>
        <v>LN000439</v>
      </c>
      <c r="B440" s="16">
        <f>Loans!D440</f>
        <v>536094.56000000006</v>
      </c>
      <c r="C440" s="17">
        <f>Loans!E440</f>
        <v>6.1150000000000002</v>
      </c>
      <c r="D440" s="5">
        <f>Loans!O440</f>
        <v>2.5000000000000001E-3</v>
      </c>
      <c r="E440">
        <f>Loans!H440</f>
        <v>312</v>
      </c>
      <c r="F440" t="str">
        <f>Loans!U440</f>
        <v>YES</v>
      </c>
    </row>
    <row r="441" spans="1:6" x14ac:dyDescent="0.3">
      <c r="A441" t="str">
        <f>Loans!A441</f>
        <v>LN000440</v>
      </c>
      <c r="B441" s="16">
        <f>Loans!D441</f>
        <v>599108.76</v>
      </c>
      <c r="C441" s="17">
        <f>Loans!E441</f>
        <v>6.8449999999999998</v>
      </c>
      <c r="D441" s="5">
        <f>Loans!O441</f>
        <v>2.5000000000000001E-3</v>
      </c>
      <c r="E441">
        <f>Loans!H441</f>
        <v>349</v>
      </c>
      <c r="F441" t="str">
        <f>Loans!U441</f>
        <v>YES</v>
      </c>
    </row>
    <row r="442" spans="1:6" x14ac:dyDescent="0.3">
      <c r="A442" t="str">
        <f>Loans!A442</f>
        <v>LN000441</v>
      </c>
      <c r="B442" s="16">
        <f>Loans!D442</f>
        <v>242070.35</v>
      </c>
      <c r="C442" s="17">
        <f>Loans!E442</f>
        <v>6.3019999999999996</v>
      </c>
      <c r="D442" s="5">
        <f>Loans!O442</f>
        <v>2.7499999999999998E-3</v>
      </c>
      <c r="E442">
        <f>Loans!H442</f>
        <v>132</v>
      </c>
      <c r="F442" t="str">
        <f>Loans!U442</f>
        <v>YES</v>
      </c>
    </row>
    <row r="443" spans="1:6" x14ac:dyDescent="0.3">
      <c r="A443" t="str">
        <f>Loans!A443</f>
        <v>LN000442</v>
      </c>
      <c r="B443" s="16">
        <f>Loans!D443</f>
        <v>378179.74</v>
      </c>
      <c r="C443" s="17">
        <f>Loans!E443</f>
        <v>5.4930000000000003</v>
      </c>
      <c r="D443" s="5">
        <f>Loans!O443</f>
        <v>2.5000000000000001E-3</v>
      </c>
      <c r="E443">
        <f>Loans!H443</f>
        <v>330</v>
      </c>
      <c r="F443" t="str">
        <f>Loans!U443</f>
        <v>YES</v>
      </c>
    </row>
    <row r="444" spans="1:6" x14ac:dyDescent="0.3">
      <c r="A444" t="str">
        <f>Loans!A444</f>
        <v>LN000443</v>
      </c>
      <c r="B444" s="16">
        <f>Loans!D444</f>
        <v>239998.58</v>
      </c>
      <c r="C444" s="17">
        <f>Loans!E444</f>
        <v>6.3159999999999998</v>
      </c>
      <c r="D444" s="5">
        <f>Loans!O444</f>
        <v>2.5000000000000001E-3</v>
      </c>
      <c r="E444">
        <f>Loans!H444</f>
        <v>337</v>
      </c>
      <c r="F444" t="str">
        <f>Loans!U444</f>
        <v>YES</v>
      </c>
    </row>
    <row r="445" spans="1:6" x14ac:dyDescent="0.3">
      <c r="A445" t="str">
        <f>Loans!A445</f>
        <v>LN000444</v>
      </c>
      <c r="B445" s="16">
        <f>Loans!D445</f>
        <v>532440.44999999995</v>
      </c>
      <c r="C445" s="17">
        <f>Loans!E445</f>
        <v>6.5350000000000001</v>
      </c>
      <c r="D445" s="5">
        <f>Loans!O445</f>
        <v>2.5000000000000001E-3</v>
      </c>
      <c r="E445">
        <f>Loans!H445</f>
        <v>293</v>
      </c>
      <c r="F445" t="str">
        <f>Loans!U445</f>
        <v>YES</v>
      </c>
    </row>
    <row r="446" spans="1:6" x14ac:dyDescent="0.3">
      <c r="A446" t="str">
        <f>Loans!A446</f>
        <v>LN000445</v>
      </c>
      <c r="B446" s="16">
        <f>Loans!D446</f>
        <v>607274.47</v>
      </c>
      <c r="C446" s="17">
        <f>Loans!E446</f>
        <v>6.3090000000000002</v>
      </c>
      <c r="D446" s="5">
        <f>Loans!O446</f>
        <v>2.5000000000000001E-3</v>
      </c>
      <c r="E446">
        <f>Loans!H446</f>
        <v>342</v>
      </c>
      <c r="F446" t="str">
        <f>Loans!U446</f>
        <v>YES</v>
      </c>
    </row>
    <row r="447" spans="1:6" x14ac:dyDescent="0.3">
      <c r="A447" t="str">
        <f>Loans!A447</f>
        <v>LN000446</v>
      </c>
      <c r="B447" s="16">
        <f>Loans!D447</f>
        <v>412147.8</v>
      </c>
      <c r="C447" s="17">
        <f>Loans!E447</f>
        <v>6.0780000000000003</v>
      </c>
      <c r="D447" s="5">
        <f>Loans!O447</f>
        <v>2.5000000000000001E-3</v>
      </c>
      <c r="E447">
        <f>Loans!H447</f>
        <v>312</v>
      </c>
      <c r="F447" t="str">
        <f>Loans!U447</f>
        <v>YES</v>
      </c>
    </row>
    <row r="448" spans="1:6" x14ac:dyDescent="0.3">
      <c r="A448" t="str">
        <f>Loans!A448</f>
        <v>LN000447</v>
      </c>
      <c r="B448" s="16">
        <f>Loans!D448</f>
        <v>512161.55</v>
      </c>
      <c r="C448" s="17">
        <f>Loans!E448</f>
        <v>6.5659999999999998</v>
      </c>
      <c r="D448" s="5">
        <f>Loans!O448</f>
        <v>2.5000000000000001E-3</v>
      </c>
      <c r="E448">
        <f>Loans!H448</f>
        <v>327</v>
      </c>
      <c r="F448" t="str">
        <f>Loans!U448</f>
        <v>YES</v>
      </c>
    </row>
    <row r="449" spans="1:6" x14ac:dyDescent="0.3">
      <c r="A449" t="str">
        <f>Loans!A449</f>
        <v>LN000448</v>
      </c>
      <c r="B449" s="16">
        <f>Loans!D449</f>
        <v>479895.36</v>
      </c>
      <c r="C449" s="17">
        <f>Loans!E449</f>
        <v>5.12</v>
      </c>
      <c r="D449" s="5">
        <f>Loans!O449</f>
        <v>3.0000000000000001E-3</v>
      </c>
      <c r="E449">
        <f>Loans!H449</f>
        <v>337</v>
      </c>
      <c r="F449" t="str">
        <f>Loans!U449</f>
        <v>YES</v>
      </c>
    </row>
    <row r="450" spans="1:6" x14ac:dyDescent="0.3">
      <c r="A450" t="str">
        <f>Loans!A450</f>
        <v>LN000449</v>
      </c>
      <c r="B450" s="16">
        <f>Loans!D450</f>
        <v>364064.97</v>
      </c>
      <c r="C450" s="17">
        <f>Loans!E450</f>
        <v>5.6689999999999996</v>
      </c>
      <c r="D450" s="5">
        <f>Loans!O450</f>
        <v>2.5000000000000001E-3</v>
      </c>
      <c r="E450">
        <f>Loans!H450</f>
        <v>296</v>
      </c>
      <c r="F450" t="str">
        <f>Loans!U450</f>
        <v>YES</v>
      </c>
    </row>
    <row r="451" spans="1:6" x14ac:dyDescent="0.3">
      <c r="A451" t="str">
        <f>Loans!A451</f>
        <v>LN000450</v>
      </c>
      <c r="B451" s="16">
        <f>Loans!D451</f>
        <v>133777.17000000001</v>
      </c>
      <c r="C451" s="17">
        <f>Loans!E451</f>
        <v>5.4020000000000001</v>
      </c>
      <c r="D451" s="5">
        <f>Loans!O451</f>
        <v>2.5000000000000001E-3</v>
      </c>
      <c r="E451">
        <f>Loans!H451</f>
        <v>175</v>
      </c>
      <c r="F451" t="str">
        <f>Loans!U451</f>
        <v>YES</v>
      </c>
    </row>
    <row r="452" spans="1:6" x14ac:dyDescent="0.3">
      <c r="A452" t="str">
        <f>Loans!A452</f>
        <v>LN000451</v>
      </c>
      <c r="B452" s="16">
        <f>Loans!D452</f>
        <v>321547.52000000002</v>
      </c>
      <c r="C452" s="17">
        <f>Loans!E452</f>
        <v>7.1260000000000003</v>
      </c>
      <c r="D452" s="5">
        <f>Loans!O452</f>
        <v>2.7499999999999998E-3</v>
      </c>
      <c r="E452">
        <f>Loans!H452</f>
        <v>292</v>
      </c>
      <c r="F452" t="str">
        <f>Loans!U452</f>
        <v>YES</v>
      </c>
    </row>
    <row r="453" spans="1:6" x14ac:dyDescent="0.3">
      <c r="A453" t="str">
        <f>Loans!A453</f>
        <v>LN000452</v>
      </c>
      <c r="B453" s="16">
        <f>Loans!D453</f>
        <v>412895.43</v>
      </c>
      <c r="C453" s="17">
        <f>Loans!E453</f>
        <v>6.7130000000000001</v>
      </c>
      <c r="D453" s="5">
        <f>Loans!O453</f>
        <v>2.5000000000000001E-3</v>
      </c>
      <c r="E453">
        <f>Loans!H453</f>
        <v>298</v>
      </c>
      <c r="F453" t="str">
        <f>Loans!U453</f>
        <v>YES</v>
      </c>
    </row>
    <row r="454" spans="1:6" x14ac:dyDescent="0.3">
      <c r="A454" t="str">
        <f>Loans!A454</f>
        <v>LN000453</v>
      </c>
      <c r="B454" s="16">
        <f>Loans!D454</f>
        <v>415874.45</v>
      </c>
      <c r="C454" s="17">
        <f>Loans!E454</f>
        <v>6.37</v>
      </c>
      <c r="D454" s="5">
        <f>Loans!O454</f>
        <v>2.5000000000000001E-3</v>
      </c>
      <c r="E454">
        <f>Loans!H454</f>
        <v>304</v>
      </c>
      <c r="F454" t="str">
        <f>Loans!U454</f>
        <v>YES</v>
      </c>
    </row>
    <row r="455" spans="1:6" x14ac:dyDescent="0.3">
      <c r="A455" t="str">
        <f>Loans!A455</f>
        <v>LN000454</v>
      </c>
      <c r="B455" s="16">
        <f>Loans!D455</f>
        <v>246832.8</v>
      </c>
      <c r="C455" s="17">
        <f>Loans!E455</f>
        <v>5.3070000000000004</v>
      </c>
      <c r="D455" s="5">
        <f>Loans!O455</f>
        <v>2.5000000000000001E-3</v>
      </c>
      <c r="E455">
        <f>Loans!H455</f>
        <v>179</v>
      </c>
      <c r="F455" t="str">
        <f>Loans!U455</f>
        <v>YES</v>
      </c>
    </row>
    <row r="456" spans="1:6" x14ac:dyDescent="0.3">
      <c r="A456" t="str">
        <f>Loans!A456</f>
        <v>LN000455</v>
      </c>
      <c r="B456" s="16">
        <f>Loans!D456</f>
        <v>574051.18999999994</v>
      </c>
      <c r="C456" s="17">
        <f>Loans!E456</f>
        <v>6.734</v>
      </c>
      <c r="D456" s="5">
        <f>Loans!O456</f>
        <v>2.5000000000000001E-3</v>
      </c>
      <c r="E456">
        <f>Loans!H456</f>
        <v>328</v>
      </c>
      <c r="F456" t="str">
        <f>Loans!U456</f>
        <v>YES</v>
      </c>
    </row>
    <row r="457" spans="1:6" x14ac:dyDescent="0.3">
      <c r="A457" t="str">
        <f>Loans!A457</f>
        <v>LN000456</v>
      </c>
      <c r="B457" s="16">
        <f>Loans!D457</f>
        <v>211981.24</v>
      </c>
      <c r="C457" s="17">
        <f>Loans!E457</f>
        <v>7.1509999999999998</v>
      </c>
      <c r="D457" s="5">
        <f>Loans!O457</f>
        <v>2.5000000000000001E-3</v>
      </c>
      <c r="E457">
        <f>Loans!H457</f>
        <v>323</v>
      </c>
      <c r="F457" t="str">
        <f>Loans!U457</f>
        <v>YES</v>
      </c>
    </row>
    <row r="458" spans="1:6" x14ac:dyDescent="0.3">
      <c r="A458" t="str">
        <f>Loans!A458</f>
        <v>LN000457</v>
      </c>
      <c r="B458" s="16">
        <f>Loans!D458</f>
        <v>384420.27</v>
      </c>
      <c r="C458" s="17">
        <f>Loans!E458</f>
        <v>6.6210000000000004</v>
      </c>
      <c r="D458" s="5">
        <f>Loans!O458</f>
        <v>2.5000000000000001E-3</v>
      </c>
      <c r="E458">
        <f>Loans!H458</f>
        <v>346</v>
      </c>
      <c r="F458" t="str">
        <f>Loans!U458</f>
        <v>YES</v>
      </c>
    </row>
    <row r="459" spans="1:6" x14ac:dyDescent="0.3">
      <c r="A459" t="str">
        <f>Loans!A459</f>
        <v>LN000458</v>
      </c>
      <c r="B459" s="16">
        <f>Loans!D459</f>
        <v>435283.78</v>
      </c>
      <c r="C459" s="17">
        <f>Loans!E459</f>
        <v>6.2270000000000003</v>
      </c>
      <c r="D459" s="5">
        <f>Loans!O459</f>
        <v>3.0000000000000001E-3</v>
      </c>
      <c r="E459">
        <f>Loans!H459</f>
        <v>309</v>
      </c>
      <c r="F459" t="str">
        <f>Loans!U459</f>
        <v>YES</v>
      </c>
    </row>
    <row r="460" spans="1:6" x14ac:dyDescent="0.3">
      <c r="A460" t="str">
        <f>Loans!A460</f>
        <v>LN000459</v>
      </c>
      <c r="B460" s="16">
        <f>Loans!D460</f>
        <v>420541.33</v>
      </c>
      <c r="C460" s="17">
        <f>Loans!E460</f>
        <v>6.6609999999999996</v>
      </c>
      <c r="D460" s="5">
        <f>Loans!O460</f>
        <v>2.5000000000000001E-3</v>
      </c>
      <c r="E460">
        <f>Loans!H460</f>
        <v>288</v>
      </c>
      <c r="F460" t="str">
        <f>Loans!U460</f>
        <v>YES</v>
      </c>
    </row>
    <row r="461" spans="1:6" x14ac:dyDescent="0.3">
      <c r="A461" t="str">
        <f>Loans!A461</f>
        <v>LN000460</v>
      </c>
      <c r="B461" s="16">
        <f>Loans!D461</f>
        <v>432041.05</v>
      </c>
      <c r="C461" s="17">
        <f>Loans!E461</f>
        <v>6.4269999999999996</v>
      </c>
      <c r="D461" s="5">
        <f>Loans!O461</f>
        <v>2.5000000000000001E-3</v>
      </c>
      <c r="E461">
        <f>Loans!H461</f>
        <v>329</v>
      </c>
      <c r="F461" t="str">
        <f>Loans!U461</f>
        <v>YES</v>
      </c>
    </row>
    <row r="462" spans="1:6" x14ac:dyDescent="0.3">
      <c r="A462" t="str">
        <f>Loans!A462</f>
        <v>LN000461</v>
      </c>
      <c r="B462" s="16">
        <f>Loans!D462</f>
        <v>278289.01</v>
      </c>
      <c r="C462" s="17">
        <f>Loans!E462</f>
        <v>6.8520000000000003</v>
      </c>
      <c r="D462" s="5">
        <f>Loans!O462</f>
        <v>2.5000000000000001E-3</v>
      </c>
      <c r="E462">
        <f>Loans!H462</f>
        <v>347</v>
      </c>
      <c r="F462" t="str">
        <f>Loans!U462</f>
        <v>YES</v>
      </c>
    </row>
    <row r="463" spans="1:6" x14ac:dyDescent="0.3">
      <c r="A463" t="str">
        <f>Loans!A463</f>
        <v>LN000462</v>
      </c>
      <c r="B463" s="16">
        <f>Loans!D463</f>
        <v>221821.43</v>
      </c>
      <c r="C463" s="17">
        <f>Loans!E463</f>
        <v>6.8369999999999997</v>
      </c>
      <c r="D463" s="5">
        <f>Loans!O463</f>
        <v>2.5000000000000001E-3</v>
      </c>
      <c r="E463">
        <f>Loans!H463</f>
        <v>349</v>
      </c>
      <c r="F463" t="str">
        <f>Loans!U463</f>
        <v>YES</v>
      </c>
    </row>
    <row r="464" spans="1:6" x14ac:dyDescent="0.3">
      <c r="A464" t="str">
        <f>Loans!A464</f>
        <v>LN000463</v>
      </c>
      <c r="B464" s="16">
        <f>Loans!D464</f>
        <v>432699.23</v>
      </c>
      <c r="C464" s="17">
        <f>Loans!E464</f>
        <v>6.1059999999999999</v>
      </c>
      <c r="D464" s="5">
        <f>Loans!O464</f>
        <v>2.5000000000000001E-3</v>
      </c>
      <c r="E464">
        <f>Loans!H464</f>
        <v>331</v>
      </c>
      <c r="F464" t="str">
        <f>Loans!U464</f>
        <v>YES</v>
      </c>
    </row>
    <row r="465" spans="1:6" x14ac:dyDescent="0.3">
      <c r="A465" t="str">
        <f>Loans!A465</f>
        <v>LN000464</v>
      </c>
      <c r="B465" s="16">
        <f>Loans!D465</f>
        <v>399975.38</v>
      </c>
      <c r="C465" s="17">
        <f>Loans!E465</f>
        <v>5.8209999999999997</v>
      </c>
      <c r="D465" s="5">
        <f>Loans!O465</f>
        <v>2.5000000000000001E-3</v>
      </c>
      <c r="E465">
        <f>Loans!H465</f>
        <v>307</v>
      </c>
      <c r="F465" t="str">
        <f>Loans!U465</f>
        <v>YES</v>
      </c>
    </row>
    <row r="466" spans="1:6" x14ac:dyDescent="0.3">
      <c r="A466" t="str">
        <f>Loans!A466</f>
        <v>LN000465</v>
      </c>
      <c r="B466" s="16">
        <f>Loans!D466</f>
        <v>188297.37</v>
      </c>
      <c r="C466" s="17">
        <f>Loans!E466</f>
        <v>5.99</v>
      </c>
      <c r="D466" s="5">
        <f>Loans!O466</f>
        <v>2.5000000000000001E-3</v>
      </c>
      <c r="E466">
        <f>Loans!H466</f>
        <v>190</v>
      </c>
      <c r="F466" t="str">
        <f>Loans!U466</f>
        <v>YES</v>
      </c>
    </row>
    <row r="467" spans="1:6" x14ac:dyDescent="0.3">
      <c r="A467" t="str">
        <f>Loans!A467</f>
        <v>LN000466</v>
      </c>
      <c r="B467" s="16">
        <f>Loans!D467</f>
        <v>481027.52</v>
      </c>
      <c r="C467" s="17">
        <f>Loans!E467</f>
        <v>6.5979999999999999</v>
      </c>
      <c r="D467" s="5">
        <f>Loans!O467</f>
        <v>2.5000000000000001E-3</v>
      </c>
      <c r="E467">
        <f>Loans!H467</f>
        <v>342</v>
      </c>
      <c r="F467" t="str">
        <f>Loans!U467</f>
        <v>YES</v>
      </c>
    </row>
    <row r="468" spans="1:6" x14ac:dyDescent="0.3">
      <c r="A468" t="str">
        <f>Loans!A468</f>
        <v>LN000467</v>
      </c>
      <c r="B468" s="16">
        <f>Loans!D468</f>
        <v>336579.44</v>
      </c>
      <c r="C468" s="17">
        <f>Loans!E468</f>
        <v>6.0289999999999999</v>
      </c>
      <c r="D468" s="5">
        <f>Loans!O468</f>
        <v>2.5000000000000001E-3</v>
      </c>
      <c r="E468">
        <f>Loans!H468</f>
        <v>210</v>
      </c>
      <c r="F468" t="str">
        <f>Loans!U468</f>
        <v>YES</v>
      </c>
    </row>
    <row r="469" spans="1:6" x14ac:dyDescent="0.3">
      <c r="A469" t="str">
        <f>Loans!A469</f>
        <v>LN000468</v>
      </c>
      <c r="B469" s="16">
        <f>Loans!D469</f>
        <v>456941.64</v>
      </c>
      <c r="C469" s="17">
        <f>Loans!E469</f>
        <v>5.7619999999999996</v>
      </c>
      <c r="D469" s="5">
        <f>Loans!O469</f>
        <v>3.0000000000000001E-3</v>
      </c>
      <c r="E469">
        <f>Loans!H469</f>
        <v>335</v>
      </c>
      <c r="F469" t="str">
        <f>Loans!U469</f>
        <v>YES</v>
      </c>
    </row>
    <row r="470" spans="1:6" x14ac:dyDescent="0.3">
      <c r="A470" t="str">
        <f>Loans!A470</f>
        <v>LN000469</v>
      </c>
      <c r="B470" s="16">
        <f>Loans!D470</f>
        <v>423433.57</v>
      </c>
      <c r="C470" s="17">
        <f>Loans!E470</f>
        <v>6.2489999999999997</v>
      </c>
      <c r="D470" s="5">
        <f>Loans!O470</f>
        <v>2.7499999999999998E-3</v>
      </c>
      <c r="E470">
        <f>Loans!H470</f>
        <v>169</v>
      </c>
      <c r="F470" t="str">
        <f>Loans!U470</f>
        <v>YES</v>
      </c>
    </row>
    <row r="471" spans="1:6" x14ac:dyDescent="0.3">
      <c r="A471" t="str">
        <f>Loans!A471</f>
        <v>LN000470</v>
      </c>
      <c r="B471" s="16">
        <f>Loans!D471</f>
        <v>202562.65</v>
      </c>
      <c r="C471" s="17">
        <f>Loans!E471</f>
        <v>6.97</v>
      </c>
      <c r="D471" s="5">
        <f>Loans!O471</f>
        <v>2.5000000000000001E-3</v>
      </c>
      <c r="E471">
        <f>Loans!H471</f>
        <v>310</v>
      </c>
      <c r="F471" t="str">
        <f>Loans!U471</f>
        <v>YES</v>
      </c>
    </row>
    <row r="472" spans="1:6" x14ac:dyDescent="0.3">
      <c r="A472" t="str">
        <f>Loans!A472</f>
        <v>LN000471</v>
      </c>
      <c r="B472" s="16">
        <f>Loans!D472</f>
        <v>113954.52</v>
      </c>
      <c r="C472" s="17">
        <f>Loans!E472</f>
        <v>6.3380000000000001</v>
      </c>
      <c r="D472" s="5">
        <f>Loans!O472</f>
        <v>2.7499999999999998E-3</v>
      </c>
      <c r="E472">
        <f>Loans!H472</f>
        <v>128</v>
      </c>
      <c r="F472" t="str">
        <f>Loans!U472</f>
        <v>YES</v>
      </c>
    </row>
    <row r="473" spans="1:6" x14ac:dyDescent="0.3">
      <c r="A473" t="str">
        <f>Loans!A473</f>
        <v>LN000472</v>
      </c>
      <c r="B473" s="16">
        <f>Loans!D473</f>
        <v>434542.49</v>
      </c>
      <c r="C473" s="17">
        <f>Loans!E473</f>
        <v>6.07</v>
      </c>
      <c r="D473" s="5">
        <f>Loans!O473</f>
        <v>2.5000000000000001E-3</v>
      </c>
      <c r="E473">
        <f>Loans!H473</f>
        <v>292</v>
      </c>
      <c r="F473" t="str">
        <f>Loans!U473</f>
        <v>YES</v>
      </c>
    </row>
    <row r="474" spans="1:6" x14ac:dyDescent="0.3">
      <c r="A474" t="str">
        <f>Loans!A474</f>
        <v>LN000473</v>
      </c>
      <c r="B474" s="16">
        <f>Loans!D474</f>
        <v>388780.56</v>
      </c>
      <c r="C474" s="17">
        <f>Loans!E474</f>
        <v>6.4580000000000002</v>
      </c>
      <c r="D474" s="5">
        <f>Loans!O474</f>
        <v>2.7499999999999998E-3</v>
      </c>
      <c r="E474">
        <f>Loans!H474</f>
        <v>300</v>
      </c>
      <c r="F474" t="str">
        <f>Loans!U474</f>
        <v>YES</v>
      </c>
    </row>
    <row r="475" spans="1:6" x14ac:dyDescent="0.3">
      <c r="A475" t="str">
        <f>Loans!A475</f>
        <v>LN000474</v>
      </c>
      <c r="B475" s="16">
        <f>Loans!D475</f>
        <v>435651.24</v>
      </c>
      <c r="C475" s="17">
        <f>Loans!E475</f>
        <v>6.3049999999999997</v>
      </c>
      <c r="D475" s="5">
        <f>Loans!O475</f>
        <v>2.5000000000000001E-3</v>
      </c>
      <c r="E475">
        <f>Loans!H475</f>
        <v>156</v>
      </c>
      <c r="F475" t="str">
        <f>Loans!U475</f>
        <v>YES</v>
      </c>
    </row>
    <row r="476" spans="1:6" x14ac:dyDescent="0.3">
      <c r="A476" t="str">
        <f>Loans!A476</f>
        <v>LN000475</v>
      </c>
      <c r="B476" s="16">
        <f>Loans!D476</f>
        <v>512052.7</v>
      </c>
      <c r="C476" s="17">
        <f>Loans!E476</f>
        <v>4.9930000000000003</v>
      </c>
      <c r="D476" s="5">
        <f>Loans!O476</f>
        <v>2.5000000000000001E-3</v>
      </c>
      <c r="E476">
        <f>Loans!H476</f>
        <v>320</v>
      </c>
      <c r="F476" t="str">
        <f>Loans!U476</f>
        <v>YES</v>
      </c>
    </row>
    <row r="477" spans="1:6" x14ac:dyDescent="0.3">
      <c r="A477" t="str">
        <f>Loans!A477</f>
        <v>LN000476</v>
      </c>
      <c r="B477" s="16">
        <f>Loans!D477</f>
        <v>463344.49</v>
      </c>
      <c r="C477" s="17">
        <f>Loans!E477</f>
        <v>6.7030000000000003</v>
      </c>
      <c r="D477" s="5">
        <f>Loans!O477</f>
        <v>2.7499999999999998E-3</v>
      </c>
      <c r="E477">
        <f>Loans!H477</f>
        <v>302</v>
      </c>
      <c r="F477" t="str">
        <f>Loans!U477</f>
        <v>YES</v>
      </c>
    </row>
    <row r="478" spans="1:6" x14ac:dyDescent="0.3">
      <c r="A478" t="str">
        <f>Loans!A478</f>
        <v>LN000477</v>
      </c>
      <c r="B478" s="16">
        <f>Loans!D478</f>
        <v>578174.38</v>
      </c>
      <c r="C478" s="17">
        <f>Loans!E478</f>
        <v>6.5149999999999997</v>
      </c>
      <c r="D478" s="5">
        <f>Loans!O478</f>
        <v>2.5000000000000001E-3</v>
      </c>
      <c r="E478">
        <f>Loans!H478</f>
        <v>329</v>
      </c>
      <c r="F478" t="str">
        <f>Loans!U478</f>
        <v>YES</v>
      </c>
    </row>
    <row r="479" spans="1:6" x14ac:dyDescent="0.3">
      <c r="A479" t="str">
        <f>Loans!A479</f>
        <v>LN000478</v>
      </c>
      <c r="B479" s="16">
        <f>Loans!D479</f>
        <v>399019.26</v>
      </c>
      <c r="C479" s="17">
        <f>Loans!E479</f>
        <v>6.2610000000000001</v>
      </c>
      <c r="D479" s="5">
        <f>Loans!O479</f>
        <v>3.0000000000000001E-3</v>
      </c>
      <c r="E479">
        <f>Loans!H479</f>
        <v>341</v>
      </c>
      <c r="F479" t="str">
        <f>Loans!U479</f>
        <v>YES</v>
      </c>
    </row>
    <row r="480" spans="1:6" x14ac:dyDescent="0.3">
      <c r="A480" t="str">
        <f>Loans!A480</f>
        <v>LN000479</v>
      </c>
      <c r="B480" s="16">
        <f>Loans!D480</f>
        <v>347607.63</v>
      </c>
      <c r="C480" s="17">
        <f>Loans!E480</f>
        <v>6.9409999999999998</v>
      </c>
      <c r="D480" s="5">
        <f>Loans!O480</f>
        <v>2.7499999999999998E-3</v>
      </c>
      <c r="E480">
        <f>Loans!H480</f>
        <v>310</v>
      </c>
      <c r="F480" t="str">
        <f>Loans!U480</f>
        <v>YES</v>
      </c>
    </row>
    <row r="481" spans="1:6" x14ac:dyDescent="0.3">
      <c r="A481" t="str">
        <f>Loans!A481</f>
        <v>LN000480</v>
      </c>
      <c r="B481" s="16">
        <f>Loans!D481</f>
        <v>311461.86</v>
      </c>
      <c r="C481" s="17">
        <f>Loans!E481</f>
        <v>7.0380000000000003</v>
      </c>
      <c r="D481" s="5">
        <f>Loans!O481</f>
        <v>3.0000000000000001E-3</v>
      </c>
      <c r="E481">
        <f>Loans!H481</f>
        <v>311</v>
      </c>
      <c r="F481" t="str">
        <f>Loans!U481</f>
        <v>YES</v>
      </c>
    </row>
    <row r="482" spans="1:6" x14ac:dyDescent="0.3">
      <c r="A482" t="str">
        <f>Loans!A482</f>
        <v>LN000481</v>
      </c>
      <c r="B482" s="16">
        <f>Loans!D482</f>
        <v>186097.7</v>
      </c>
      <c r="C482" s="17">
        <f>Loans!E482</f>
        <v>6.7690000000000001</v>
      </c>
      <c r="D482" s="5">
        <f>Loans!O482</f>
        <v>2.5000000000000001E-3</v>
      </c>
      <c r="E482">
        <f>Loans!H482</f>
        <v>290</v>
      </c>
      <c r="F482" t="str">
        <f>Loans!U482</f>
        <v>YES</v>
      </c>
    </row>
    <row r="483" spans="1:6" x14ac:dyDescent="0.3">
      <c r="A483" t="str">
        <f>Loans!A483</f>
        <v>LN000482</v>
      </c>
      <c r="B483" s="16">
        <f>Loans!D483</f>
        <v>295247.7</v>
      </c>
      <c r="C483" s="17">
        <f>Loans!E483</f>
        <v>5.6970000000000001</v>
      </c>
      <c r="D483" s="5">
        <f>Loans!O483</f>
        <v>2.5000000000000001E-3</v>
      </c>
      <c r="E483">
        <f>Loans!H483</f>
        <v>124</v>
      </c>
      <c r="F483" t="str">
        <f>Loans!U483</f>
        <v>YES</v>
      </c>
    </row>
    <row r="484" spans="1:6" x14ac:dyDescent="0.3">
      <c r="A484" t="str">
        <f>Loans!A484</f>
        <v>LN000483</v>
      </c>
      <c r="B484" s="16">
        <f>Loans!D484</f>
        <v>257341.23</v>
      </c>
      <c r="C484" s="17">
        <f>Loans!E484</f>
        <v>5.72</v>
      </c>
      <c r="D484" s="5">
        <f>Loans!O484</f>
        <v>2.5000000000000001E-3</v>
      </c>
      <c r="E484">
        <f>Loans!H484</f>
        <v>312</v>
      </c>
      <c r="F484" t="str">
        <f>Loans!U484</f>
        <v>YES</v>
      </c>
    </row>
    <row r="485" spans="1:6" x14ac:dyDescent="0.3">
      <c r="A485" t="str">
        <f>Loans!A485</f>
        <v>LN000484</v>
      </c>
      <c r="B485" s="16">
        <f>Loans!D485</f>
        <v>573718.52</v>
      </c>
      <c r="C485" s="17">
        <f>Loans!E485</f>
        <v>6.976</v>
      </c>
      <c r="D485" s="5">
        <f>Loans!O485</f>
        <v>3.0000000000000001E-3</v>
      </c>
      <c r="E485">
        <f>Loans!H485</f>
        <v>332</v>
      </c>
      <c r="F485" t="str">
        <f>Loans!U485</f>
        <v>YES</v>
      </c>
    </row>
    <row r="486" spans="1:6" x14ac:dyDescent="0.3">
      <c r="A486" t="str">
        <f>Loans!A486</f>
        <v>LN000485</v>
      </c>
      <c r="B486" s="16">
        <f>Loans!D486</f>
        <v>382799.69</v>
      </c>
      <c r="C486" s="17">
        <f>Loans!E486</f>
        <v>5.03</v>
      </c>
      <c r="D486" s="5">
        <f>Loans!O486</f>
        <v>2.5000000000000001E-3</v>
      </c>
      <c r="E486">
        <f>Loans!H486</f>
        <v>299</v>
      </c>
      <c r="F486" t="str">
        <f>Loans!U486</f>
        <v>YES</v>
      </c>
    </row>
    <row r="487" spans="1:6" x14ac:dyDescent="0.3">
      <c r="A487" t="str">
        <f>Loans!A487</f>
        <v>LN000486</v>
      </c>
      <c r="B487" s="16">
        <f>Loans!D487</f>
        <v>387776.99</v>
      </c>
      <c r="C487" s="17">
        <f>Loans!E487</f>
        <v>6.1529999999999996</v>
      </c>
      <c r="D487" s="5">
        <f>Loans!O487</f>
        <v>2.5000000000000001E-3</v>
      </c>
      <c r="E487">
        <f>Loans!H487</f>
        <v>156</v>
      </c>
      <c r="F487" t="str">
        <f>Loans!U487</f>
        <v>YES</v>
      </c>
    </row>
    <row r="488" spans="1:6" x14ac:dyDescent="0.3">
      <c r="A488" t="str">
        <f>Loans!A488</f>
        <v>LN000487</v>
      </c>
      <c r="B488" s="16">
        <f>Loans!D488</f>
        <v>280829.53000000003</v>
      </c>
      <c r="C488" s="17">
        <f>Loans!E488</f>
        <v>6.5359999999999996</v>
      </c>
      <c r="D488" s="5">
        <f>Loans!O488</f>
        <v>2.5000000000000001E-3</v>
      </c>
      <c r="E488">
        <f>Loans!H488</f>
        <v>300</v>
      </c>
      <c r="F488" t="str">
        <f>Loans!U488</f>
        <v>YES</v>
      </c>
    </row>
    <row r="489" spans="1:6" x14ac:dyDescent="0.3">
      <c r="A489" t="str">
        <f>Loans!A489</f>
        <v>LN000488</v>
      </c>
      <c r="B489" s="16">
        <f>Loans!D489</f>
        <v>150027.70000000001</v>
      </c>
      <c r="C489" s="17">
        <f>Loans!E489</f>
        <v>5.1120000000000001</v>
      </c>
      <c r="D489" s="5">
        <f>Loans!O489</f>
        <v>2.5000000000000001E-3</v>
      </c>
      <c r="E489">
        <f>Loans!H489</f>
        <v>295</v>
      </c>
      <c r="F489" t="str">
        <f>Loans!U489</f>
        <v>YES</v>
      </c>
    </row>
    <row r="490" spans="1:6" x14ac:dyDescent="0.3">
      <c r="A490" t="str">
        <f>Loans!A490</f>
        <v>LN000489</v>
      </c>
      <c r="B490" s="16">
        <f>Loans!D490</f>
        <v>140658.04</v>
      </c>
      <c r="C490" s="17">
        <f>Loans!E490</f>
        <v>6.4020000000000001</v>
      </c>
      <c r="D490" s="5">
        <f>Loans!O490</f>
        <v>2.5000000000000001E-3</v>
      </c>
      <c r="E490">
        <f>Loans!H490</f>
        <v>296</v>
      </c>
      <c r="F490" t="str">
        <f>Loans!U490</f>
        <v>YES</v>
      </c>
    </row>
    <row r="491" spans="1:6" x14ac:dyDescent="0.3">
      <c r="A491" t="str">
        <f>Loans!A491</f>
        <v>LN000490</v>
      </c>
      <c r="B491" s="16">
        <f>Loans!D491</f>
        <v>325673.90999999997</v>
      </c>
      <c r="C491" s="17">
        <f>Loans!E491</f>
        <v>6.87</v>
      </c>
      <c r="D491" s="5">
        <f>Loans!O491</f>
        <v>2.5000000000000001E-3</v>
      </c>
      <c r="E491">
        <f>Loans!H491</f>
        <v>322</v>
      </c>
      <c r="F491" t="str">
        <f>Loans!U491</f>
        <v>YES</v>
      </c>
    </row>
    <row r="492" spans="1:6" x14ac:dyDescent="0.3">
      <c r="A492" t="str">
        <f>Loans!A492</f>
        <v>LN000491</v>
      </c>
      <c r="B492" s="16">
        <f>Loans!D492</f>
        <v>180582.06</v>
      </c>
      <c r="C492" s="17">
        <f>Loans!E492</f>
        <v>5.2839999999999998</v>
      </c>
      <c r="D492" s="5">
        <f>Loans!O492</f>
        <v>2.7499999999999998E-3</v>
      </c>
      <c r="E492">
        <f>Loans!H492</f>
        <v>336</v>
      </c>
      <c r="F492" t="str">
        <f>Loans!U492</f>
        <v>YES</v>
      </c>
    </row>
    <row r="493" spans="1:6" x14ac:dyDescent="0.3">
      <c r="A493" t="str">
        <f>Loans!A493</f>
        <v>LN000492</v>
      </c>
      <c r="B493" s="16">
        <f>Loans!D493</f>
        <v>412957.31</v>
      </c>
      <c r="C493" s="17">
        <f>Loans!E493</f>
        <v>7.3280000000000003</v>
      </c>
      <c r="D493" s="5">
        <f>Loans!O493</f>
        <v>2.5000000000000001E-3</v>
      </c>
      <c r="E493">
        <f>Loans!H493</f>
        <v>327</v>
      </c>
      <c r="F493" t="str">
        <f>Loans!U493</f>
        <v>YES</v>
      </c>
    </row>
    <row r="494" spans="1:6" x14ac:dyDescent="0.3">
      <c r="A494" t="str">
        <f>Loans!A494</f>
        <v>LN000493</v>
      </c>
      <c r="B494" s="16">
        <f>Loans!D494</f>
        <v>510867.52</v>
      </c>
      <c r="C494" s="17">
        <f>Loans!E494</f>
        <v>5.5940000000000003</v>
      </c>
      <c r="D494" s="5">
        <f>Loans!O494</f>
        <v>2.7499999999999998E-3</v>
      </c>
      <c r="E494">
        <f>Loans!H494</f>
        <v>303</v>
      </c>
      <c r="F494" t="str">
        <f>Loans!U494</f>
        <v>YES</v>
      </c>
    </row>
    <row r="495" spans="1:6" x14ac:dyDescent="0.3">
      <c r="A495" t="str">
        <f>Loans!A495</f>
        <v>LN000494</v>
      </c>
      <c r="B495" s="16">
        <f>Loans!D495</f>
        <v>512924.38</v>
      </c>
      <c r="C495" s="17">
        <f>Loans!E495</f>
        <v>6.6239999999999997</v>
      </c>
      <c r="D495" s="5">
        <f>Loans!O495</f>
        <v>2.5000000000000001E-3</v>
      </c>
      <c r="E495">
        <f>Loans!H495</f>
        <v>306</v>
      </c>
      <c r="F495" t="str">
        <f>Loans!U495</f>
        <v>YES</v>
      </c>
    </row>
    <row r="496" spans="1:6" x14ac:dyDescent="0.3">
      <c r="A496" t="str">
        <f>Loans!A496</f>
        <v>LN000495</v>
      </c>
      <c r="B496" s="16">
        <f>Loans!D496</f>
        <v>435832.47</v>
      </c>
      <c r="C496" s="17">
        <f>Loans!E496</f>
        <v>6.1959999999999997</v>
      </c>
      <c r="D496" s="5">
        <f>Loans!O496</f>
        <v>2.5000000000000001E-3</v>
      </c>
      <c r="E496">
        <f>Loans!H496</f>
        <v>318</v>
      </c>
      <c r="F496" t="str">
        <f>Loans!U496</f>
        <v>YES</v>
      </c>
    </row>
    <row r="497" spans="1:6" x14ac:dyDescent="0.3">
      <c r="A497" t="str">
        <f>Loans!A497</f>
        <v>LN000496</v>
      </c>
      <c r="B497" s="16">
        <f>Loans!D497</f>
        <v>238610.09</v>
      </c>
      <c r="C497" s="17">
        <f>Loans!E497</f>
        <v>6.2949999999999999</v>
      </c>
      <c r="D497" s="5">
        <f>Loans!O497</f>
        <v>2.5000000000000001E-3</v>
      </c>
      <c r="E497">
        <f>Loans!H497</f>
        <v>329</v>
      </c>
      <c r="F497" t="str">
        <f>Loans!U497</f>
        <v>YES</v>
      </c>
    </row>
    <row r="498" spans="1:6" x14ac:dyDescent="0.3">
      <c r="A498" t="str">
        <f>Loans!A498</f>
        <v>LN000497</v>
      </c>
      <c r="B498" s="16">
        <f>Loans!D498</f>
        <v>484606.48</v>
      </c>
      <c r="C498" s="17">
        <f>Loans!E498</f>
        <v>5.4160000000000004</v>
      </c>
      <c r="D498" s="5">
        <f>Loans!O498</f>
        <v>2.5000000000000001E-3</v>
      </c>
      <c r="E498">
        <f>Loans!H498</f>
        <v>195</v>
      </c>
      <c r="F498" t="str">
        <f>Loans!U498</f>
        <v>YES</v>
      </c>
    </row>
    <row r="499" spans="1:6" x14ac:dyDescent="0.3">
      <c r="A499" t="str">
        <f>Loans!A499</f>
        <v>LN000498</v>
      </c>
      <c r="B499" s="16">
        <f>Loans!D499</f>
        <v>473936.81</v>
      </c>
      <c r="C499" s="17">
        <f>Loans!E499</f>
        <v>7.069</v>
      </c>
      <c r="D499" s="5">
        <f>Loans!O499</f>
        <v>2.5000000000000001E-3</v>
      </c>
      <c r="E499">
        <f>Loans!H499</f>
        <v>137</v>
      </c>
      <c r="F499" t="str">
        <f>Loans!U499</f>
        <v>YES</v>
      </c>
    </row>
    <row r="500" spans="1:6" x14ac:dyDescent="0.3">
      <c r="A500" t="str">
        <f>Loans!A500</f>
        <v>LN000499</v>
      </c>
      <c r="B500" s="16">
        <f>Loans!D500</f>
        <v>210298.67</v>
      </c>
      <c r="C500" s="17">
        <f>Loans!E500</f>
        <v>6.4619999999999997</v>
      </c>
      <c r="D500" s="5">
        <f>Loans!O500</f>
        <v>2.7499999999999998E-3</v>
      </c>
      <c r="E500">
        <f>Loans!H500</f>
        <v>301</v>
      </c>
      <c r="F500" t="str">
        <f>Loans!U500</f>
        <v>YES</v>
      </c>
    </row>
    <row r="501" spans="1:6" x14ac:dyDescent="0.3">
      <c r="A501" t="str">
        <f>Loans!A501</f>
        <v>LN000500</v>
      </c>
      <c r="B501" s="16">
        <f>Loans!D501</f>
        <v>489021.26</v>
      </c>
      <c r="C501" s="17">
        <f>Loans!E501</f>
        <v>7.3040000000000003</v>
      </c>
      <c r="D501" s="5">
        <f>Loans!O501</f>
        <v>2.5000000000000001E-3</v>
      </c>
      <c r="E501">
        <f>Loans!H501</f>
        <v>333</v>
      </c>
      <c r="F501" t="str">
        <f>Loans!U501</f>
        <v>YES</v>
      </c>
    </row>
    <row r="502" spans="1:6" x14ac:dyDescent="0.3">
      <c r="A502" t="str">
        <f>Loans!A502</f>
        <v>LN000501</v>
      </c>
      <c r="B502" s="16">
        <f>Loans!D502</f>
        <v>279843.13</v>
      </c>
      <c r="C502" s="17">
        <f>Loans!E502</f>
        <v>5.4329999999999998</v>
      </c>
      <c r="D502" s="5">
        <f>Loans!O502</f>
        <v>2.5000000000000001E-3</v>
      </c>
      <c r="E502">
        <f>Loans!H502</f>
        <v>339</v>
      </c>
      <c r="F502" t="str">
        <f>Loans!U502</f>
        <v>YES</v>
      </c>
    </row>
    <row r="503" spans="1:6" x14ac:dyDescent="0.3">
      <c r="A503" t="str">
        <f>Loans!A503</f>
        <v>LN000502</v>
      </c>
      <c r="B503" s="16">
        <f>Loans!D503</f>
        <v>500281.18</v>
      </c>
      <c r="C503" s="17">
        <f>Loans!E503</f>
        <v>6.1319999999999997</v>
      </c>
      <c r="D503" s="5">
        <f>Loans!O503</f>
        <v>2.5000000000000001E-3</v>
      </c>
      <c r="E503">
        <f>Loans!H503</f>
        <v>327</v>
      </c>
      <c r="F503" t="str">
        <f>Loans!U503</f>
        <v>YES</v>
      </c>
    </row>
    <row r="504" spans="1:6" x14ac:dyDescent="0.3">
      <c r="A504" t="str">
        <f>Loans!A504</f>
        <v>LN000503</v>
      </c>
      <c r="B504" s="16">
        <f>Loans!D504</f>
        <v>549159.51</v>
      </c>
      <c r="C504" s="17">
        <f>Loans!E504</f>
        <v>6.3860000000000001</v>
      </c>
      <c r="D504" s="5">
        <f>Loans!O504</f>
        <v>2.5000000000000001E-3</v>
      </c>
      <c r="E504">
        <f>Loans!H504</f>
        <v>200</v>
      </c>
      <c r="F504" t="str">
        <f>Loans!U504</f>
        <v>YES</v>
      </c>
    </row>
    <row r="505" spans="1:6" x14ac:dyDescent="0.3">
      <c r="A505" t="str">
        <f>Loans!A505</f>
        <v>LN000504</v>
      </c>
      <c r="B505" s="16">
        <f>Loans!D505</f>
        <v>136292.26</v>
      </c>
      <c r="C505" s="17">
        <f>Loans!E505</f>
        <v>6.2889999999999997</v>
      </c>
      <c r="D505" s="5">
        <f>Loans!O505</f>
        <v>2.5000000000000001E-3</v>
      </c>
      <c r="E505">
        <f>Loans!H505</f>
        <v>295</v>
      </c>
      <c r="F505" t="str">
        <f>Loans!U505</f>
        <v>YES</v>
      </c>
    </row>
    <row r="506" spans="1:6" x14ac:dyDescent="0.3">
      <c r="A506" t="str">
        <f>Loans!A506</f>
        <v>LN000505</v>
      </c>
      <c r="B506" s="16">
        <f>Loans!D506</f>
        <v>515331.72</v>
      </c>
      <c r="C506" s="17">
        <f>Loans!E506</f>
        <v>6.6829999999999998</v>
      </c>
      <c r="D506" s="5">
        <f>Loans!O506</f>
        <v>2.5000000000000001E-3</v>
      </c>
      <c r="E506">
        <f>Loans!H506</f>
        <v>310</v>
      </c>
      <c r="F506" t="str">
        <f>Loans!U506</f>
        <v>YES</v>
      </c>
    </row>
    <row r="507" spans="1:6" x14ac:dyDescent="0.3">
      <c r="A507" t="str">
        <f>Loans!A507</f>
        <v>LN000506</v>
      </c>
      <c r="B507" s="16">
        <f>Loans!D507</f>
        <v>403193.29</v>
      </c>
      <c r="C507" s="17">
        <f>Loans!E507</f>
        <v>6.1239999999999997</v>
      </c>
      <c r="D507" s="5">
        <f>Loans!O507</f>
        <v>2.5000000000000001E-3</v>
      </c>
      <c r="E507">
        <f>Loans!H507</f>
        <v>309</v>
      </c>
      <c r="F507" t="str">
        <f>Loans!U507</f>
        <v>YES</v>
      </c>
    </row>
    <row r="508" spans="1:6" x14ac:dyDescent="0.3">
      <c r="A508" t="str">
        <f>Loans!A508</f>
        <v>LN000507</v>
      </c>
      <c r="B508" s="16">
        <f>Loans!D508</f>
        <v>532884.14</v>
      </c>
      <c r="C508" s="17">
        <f>Loans!E508</f>
        <v>7.6289999999999996</v>
      </c>
      <c r="D508" s="5">
        <f>Loans!O508</f>
        <v>3.0000000000000001E-3</v>
      </c>
      <c r="E508">
        <f>Loans!H508</f>
        <v>300</v>
      </c>
      <c r="F508" t="str">
        <f>Loans!U508</f>
        <v>YES</v>
      </c>
    </row>
    <row r="509" spans="1:6" x14ac:dyDescent="0.3">
      <c r="A509" t="str">
        <f>Loans!A509</f>
        <v>LN000508</v>
      </c>
      <c r="B509" s="16">
        <f>Loans!D509</f>
        <v>322726.63</v>
      </c>
      <c r="C509" s="17">
        <f>Loans!E509</f>
        <v>6.2759999999999998</v>
      </c>
      <c r="D509" s="5">
        <f>Loans!O509</f>
        <v>2.5000000000000001E-3</v>
      </c>
      <c r="E509">
        <f>Loans!H509</f>
        <v>149</v>
      </c>
      <c r="F509" t="str">
        <f>Loans!U509</f>
        <v>YES</v>
      </c>
    </row>
    <row r="510" spans="1:6" x14ac:dyDescent="0.3">
      <c r="A510" t="str">
        <f>Loans!A510</f>
        <v>LN000509</v>
      </c>
      <c r="B510" s="16">
        <f>Loans!D510</f>
        <v>534648.98</v>
      </c>
      <c r="C510" s="17">
        <f>Loans!E510</f>
        <v>4.75</v>
      </c>
      <c r="D510" s="5">
        <f>Loans!O510</f>
        <v>2.5000000000000001E-3</v>
      </c>
      <c r="E510">
        <f>Loans!H510</f>
        <v>330</v>
      </c>
      <c r="F510" t="str">
        <f>Loans!U510</f>
        <v>YES</v>
      </c>
    </row>
    <row r="511" spans="1:6" x14ac:dyDescent="0.3">
      <c r="A511" t="str">
        <f>Loans!A511</f>
        <v>LN000510</v>
      </c>
      <c r="B511" s="16">
        <f>Loans!D511</f>
        <v>136208.95999999999</v>
      </c>
      <c r="C511" s="17">
        <f>Loans!E511</f>
        <v>6.3049999999999997</v>
      </c>
      <c r="D511" s="5">
        <f>Loans!O511</f>
        <v>2.5000000000000001E-3</v>
      </c>
      <c r="E511">
        <f>Loans!H511</f>
        <v>170</v>
      </c>
      <c r="F511" t="str">
        <f>Loans!U511</f>
        <v>YES</v>
      </c>
    </row>
    <row r="512" spans="1:6" x14ac:dyDescent="0.3">
      <c r="A512" t="str">
        <f>Loans!A512</f>
        <v>LN000511</v>
      </c>
      <c r="B512" s="16">
        <f>Loans!D512</f>
        <v>308894.09000000003</v>
      </c>
      <c r="C512" s="17">
        <f>Loans!E512</f>
        <v>7.07</v>
      </c>
      <c r="D512" s="5">
        <f>Loans!O512</f>
        <v>2.7499999999999998E-3</v>
      </c>
      <c r="E512">
        <f>Loans!H512</f>
        <v>349</v>
      </c>
      <c r="F512" t="str">
        <f>Loans!U512</f>
        <v>YES</v>
      </c>
    </row>
    <row r="513" spans="1:6" x14ac:dyDescent="0.3">
      <c r="A513" t="str">
        <f>Loans!A513</f>
        <v>LN000512</v>
      </c>
      <c r="B513" s="16">
        <f>Loans!D513</f>
        <v>171439.04</v>
      </c>
      <c r="C513" s="17">
        <f>Loans!E513</f>
        <v>5.65</v>
      </c>
      <c r="D513" s="5">
        <f>Loans!O513</f>
        <v>2.5000000000000001E-3</v>
      </c>
      <c r="E513">
        <f>Loans!H513</f>
        <v>332</v>
      </c>
      <c r="F513" t="str">
        <f>Loans!U513</f>
        <v>YES</v>
      </c>
    </row>
    <row r="514" spans="1:6" x14ac:dyDescent="0.3">
      <c r="A514" t="str">
        <f>Loans!A514</f>
        <v>LN000513</v>
      </c>
      <c r="B514" s="16">
        <f>Loans!D514</f>
        <v>533727.57999999996</v>
      </c>
      <c r="C514" s="17">
        <f>Loans!E514</f>
        <v>5.609</v>
      </c>
      <c r="D514" s="5">
        <f>Loans!O514</f>
        <v>2.7499999999999998E-3</v>
      </c>
      <c r="E514">
        <f>Loans!H514</f>
        <v>291</v>
      </c>
      <c r="F514" t="str">
        <f>Loans!U514</f>
        <v>YES</v>
      </c>
    </row>
    <row r="515" spans="1:6" x14ac:dyDescent="0.3">
      <c r="A515" t="str">
        <f>Loans!A515</f>
        <v>LN000514</v>
      </c>
      <c r="B515" s="16">
        <f>Loans!D515</f>
        <v>495112.64</v>
      </c>
      <c r="C515" s="17">
        <f>Loans!E515</f>
        <v>5.7039999999999997</v>
      </c>
      <c r="D515" s="5">
        <f>Loans!O515</f>
        <v>2.5000000000000001E-3</v>
      </c>
      <c r="E515">
        <f>Loans!H515</f>
        <v>312</v>
      </c>
      <c r="F515" t="str">
        <f>Loans!U515</f>
        <v>YES</v>
      </c>
    </row>
    <row r="516" spans="1:6" x14ac:dyDescent="0.3">
      <c r="A516" t="str">
        <f>Loans!A516</f>
        <v>LN000515</v>
      </c>
      <c r="B516" s="16">
        <f>Loans!D516</f>
        <v>541030.67000000004</v>
      </c>
      <c r="C516" s="17">
        <f>Loans!E516</f>
        <v>5.55</v>
      </c>
      <c r="D516" s="5">
        <f>Loans!O516</f>
        <v>2.5000000000000001E-3</v>
      </c>
      <c r="E516">
        <f>Loans!H516</f>
        <v>332</v>
      </c>
      <c r="F516" t="str">
        <f>Loans!U516</f>
        <v>YES</v>
      </c>
    </row>
    <row r="517" spans="1:6" x14ac:dyDescent="0.3">
      <c r="A517" t="str">
        <f>Loans!A517</f>
        <v>LN000516</v>
      </c>
      <c r="B517" s="16">
        <f>Loans!D517</f>
        <v>572336.43000000005</v>
      </c>
      <c r="C517" s="17">
        <f>Loans!E517</f>
        <v>5.9379999999999997</v>
      </c>
      <c r="D517" s="5">
        <f>Loans!O517</f>
        <v>2.5000000000000001E-3</v>
      </c>
      <c r="E517">
        <f>Loans!H517</f>
        <v>325</v>
      </c>
      <c r="F517" t="str">
        <f>Loans!U517</f>
        <v>YES</v>
      </c>
    </row>
    <row r="518" spans="1:6" x14ac:dyDescent="0.3">
      <c r="A518" t="str">
        <f>Loans!A518</f>
        <v>LN000517</v>
      </c>
      <c r="B518" s="16">
        <f>Loans!D518</f>
        <v>183199.61</v>
      </c>
      <c r="C518" s="17">
        <f>Loans!E518</f>
        <v>6.8410000000000002</v>
      </c>
      <c r="D518" s="5">
        <f>Loans!O518</f>
        <v>2.7499999999999998E-3</v>
      </c>
      <c r="E518">
        <f>Loans!H518</f>
        <v>337</v>
      </c>
      <c r="F518" t="str">
        <f>Loans!U518</f>
        <v>YES</v>
      </c>
    </row>
    <row r="519" spans="1:6" x14ac:dyDescent="0.3">
      <c r="A519" t="str">
        <f>Loans!A519</f>
        <v>LN000518</v>
      </c>
      <c r="B519" s="16">
        <f>Loans!D519</f>
        <v>323407.56</v>
      </c>
      <c r="C519" s="17">
        <f>Loans!E519</f>
        <v>7.242</v>
      </c>
      <c r="D519" s="5">
        <f>Loans!O519</f>
        <v>2.5000000000000001E-3</v>
      </c>
      <c r="E519">
        <f>Loans!H519</f>
        <v>334</v>
      </c>
      <c r="F519" t="str">
        <f>Loans!U519</f>
        <v>YES</v>
      </c>
    </row>
    <row r="520" spans="1:6" x14ac:dyDescent="0.3">
      <c r="A520" t="str">
        <f>Loans!A520</f>
        <v>LN000519</v>
      </c>
      <c r="B520" s="16">
        <f>Loans!D520</f>
        <v>158245.44</v>
      </c>
      <c r="C520" s="17">
        <f>Loans!E520</f>
        <v>4.75</v>
      </c>
      <c r="D520" s="5">
        <f>Loans!O520</f>
        <v>2.7499999999999998E-3</v>
      </c>
      <c r="E520">
        <f>Loans!H520</f>
        <v>298</v>
      </c>
      <c r="F520" t="str">
        <f>Loans!U520</f>
        <v>YES</v>
      </c>
    </row>
    <row r="521" spans="1:6" x14ac:dyDescent="0.3">
      <c r="A521" t="str">
        <f>Loans!A521</f>
        <v>LN000520</v>
      </c>
      <c r="B521" s="16">
        <f>Loans!D521</f>
        <v>227743.88</v>
      </c>
      <c r="C521" s="17">
        <f>Loans!E521</f>
        <v>6.0039999999999996</v>
      </c>
      <c r="D521" s="5">
        <f>Loans!O521</f>
        <v>2.5000000000000001E-3</v>
      </c>
      <c r="E521">
        <f>Loans!H521</f>
        <v>212</v>
      </c>
      <c r="F521" t="str">
        <f>Loans!U521</f>
        <v>YES</v>
      </c>
    </row>
    <row r="522" spans="1:6" x14ac:dyDescent="0.3">
      <c r="A522" t="str">
        <f>Loans!A522</f>
        <v>LN000521</v>
      </c>
      <c r="B522" s="16">
        <f>Loans!D522</f>
        <v>235051.98</v>
      </c>
      <c r="C522" s="17">
        <f>Loans!E522</f>
        <v>6.4470000000000001</v>
      </c>
      <c r="D522" s="5">
        <f>Loans!O522</f>
        <v>3.0000000000000001E-3</v>
      </c>
      <c r="E522">
        <f>Loans!H522</f>
        <v>310</v>
      </c>
      <c r="F522" t="str">
        <f>Loans!U522</f>
        <v>YES</v>
      </c>
    </row>
    <row r="523" spans="1:6" x14ac:dyDescent="0.3">
      <c r="A523" t="str">
        <f>Loans!A523</f>
        <v>LN000522</v>
      </c>
      <c r="B523" s="16">
        <f>Loans!D523</f>
        <v>278186.03000000003</v>
      </c>
      <c r="C523" s="17">
        <f>Loans!E523</f>
        <v>6.3819999999999997</v>
      </c>
      <c r="D523" s="5">
        <f>Loans!O523</f>
        <v>2.5000000000000001E-3</v>
      </c>
      <c r="E523">
        <f>Loans!H523</f>
        <v>131</v>
      </c>
      <c r="F523" t="str">
        <f>Loans!U523</f>
        <v>YES</v>
      </c>
    </row>
    <row r="524" spans="1:6" x14ac:dyDescent="0.3">
      <c r="A524" t="str">
        <f>Loans!A524</f>
        <v>LN000523</v>
      </c>
      <c r="B524" s="16">
        <f>Loans!D524</f>
        <v>243541.83</v>
      </c>
      <c r="C524" s="17">
        <f>Loans!E524</f>
        <v>7.4850000000000003</v>
      </c>
      <c r="D524" s="5">
        <f>Loans!O524</f>
        <v>2.5000000000000001E-3</v>
      </c>
      <c r="E524">
        <f>Loans!H524</f>
        <v>308</v>
      </c>
      <c r="F524" t="str">
        <f>Loans!U524</f>
        <v>YES</v>
      </c>
    </row>
    <row r="525" spans="1:6" x14ac:dyDescent="0.3">
      <c r="A525" t="str">
        <f>Loans!A525</f>
        <v>LN000524</v>
      </c>
      <c r="B525" s="16">
        <f>Loans!D525</f>
        <v>177789.41</v>
      </c>
      <c r="C525" s="17">
        <f>Loans!E525</f>
        <v>4.9429999999999996</v>
      </c>
      <c r="D525" s="5">
        <f>Loans!O525</f>
        <v>2.5000000000000001E-3</v>
      </c>
      <c r="E525">
        <f>Loans!H525</f>
        <v>315</v>
      </c>
      <c r="F525" t="str">
        <f>Loans!U525</f>
        <v>YES</v>
      </c>
    </row>
    <row r="526" spans="1:6" x14ac:dyDescent="0.3">
      <c r="A526" t="str">
        <f>Loans!A526</f>
        <v>LN000525</v>
      </c>
      <c r="B526" s="16">
        <f>Loans!D526</f>
        <v>198536.77</v>
      </c>
      <c r="C526" s="17">
        <f>Loans!E526</f>
        <v>4.75</v>
      </c>
      <c r="D526" s="5">
        <f>Loans!O526</f>
        <v>2.5000000000000001E-3</v>
      </c>
      <c r="E526">
        <f>Loans!H526</f>
        <v>304</v>
      </c>
      <c r="F526" t="str">
        <f>Loans!U526</f>
        <v>YES</v>
      </c>
    </row>
    <row r="527" spans="1:6" x14ac:dyDescent="0.3">
      <c r="A527" t="str">
        <f>Loans!A527</f>
        <v>LN000526</v>
      </c>
      <c r="B527" s="16">
        <f>Loans!D527</f>
        <v>198497.65</v>
      </c>
      <c r="C527" s="17">
        <f>Loans!E527</f>
        <v>7.59</v>
      </c>
      <c r="D527" s="5">
        <f>Loans!O527</f>
        <v>2.5000000000000001E-3</v>
      </c>
      <c r="E527">
        <f>Loans!H527</f>
        <v>313</v>
      </c>
      <c r="F527" t="str">
        <f>Loans!U527</f>
        <v>YES</v>
      </c>
    </row>
    <row r="528" spans="1:6" x14ac:dyDescent="0.3">
      <c r="A528" t="str">
        <f>Loans!A528</f>
        <v>LN000527</v>
      </c>
      <c r="B528" s="16">
        <f>Loans!D528</f>
        <v>620353.41</v>
      </c>
      <c r="C528" s="17">
        <f>Loans!E528</f>
        <v>6.74</v>
      </c>
      <c r="D528" s="5">
        <f>Loans!O528</f>
        <v>2.5000000000000001E-3</v>
      </c>
      <c r="E528">
        <f>Loans!H528</f>
        <v>348</v>
      </c>
      <c r="F528" t="str">
        <f>Loans!U528</f>
        <v>YES</v>
      </c>
    </row>
    <row r="529" spans="1:6" x14ac:dyDescent="0.3">
      <c r="A529" t="str">
        <f>Loans!A529</f>
        <v>LN000528</v>
      </c>
      <c r="B529" s="16">
        <f>Loans!D529</f>
        <v>446965.49</v>
      </c>
      <c r="C529" s="17">
        <f>Loans!E529</f>
        <v>5.8789999999999996</v>
      </c>
      <c r="D529" s="5">
        <f>Loans!O529</f>
        <v>2.5000000000000001E-3</v>
      </c>
      <c r="E529">
        <f>Loans!H529</f>
        <v>305</v>
      </c>
      <c r="F529" t="str">
        <f>Loans!U529</f>
        <v>YES</v>
      </c>
    </row>
    <row r="530" spans="1:6" x14ac:dyDescent="0.3">
      <c r="A530" t="str">
        <f>Loans!A530</f>
        <v>LN000529</v>
      </c>
      <c r="B530" s="16">
        <f>Loans!D530</f>
        <v>560329.01</v>
      </c>
      <c r="C530" s="17">
        <f>Loans!E530</f>
        <v>6.3620000000000001</v>
      </c>
      <c r="D530" s="5">
        <f>Loans!O530</f>
        <v>2.5000000000000001E-3</v>
      </c>
      <c r="E530">
        <f>Loans!H530</f>
        <v>307</v>
      </c>
      <c r="F530" t="str">
        <f>Loans!U530</f>
        <v>YES</v>
      </c>
    </row>
    <row r="531" spans="1:6" x14ac:dyDescent="0.3">
      <c r="A531" t="str">
        <f>Loans!A531</f>
        <v>LN000530</v>
      </c>
      <c r="B531" s="16">
        <f>Loans!D531</f>
        <v>358208.91</v>
      </c>
      <c r="C531" s="17">
        <f>Loans!E531</f>
        <v>6.4080000000000004</v>
      </c>
      <c r="D531" s="5">
        <f>Loans!O531</f>
        <v>2.5000000000000001E-3</v>
      </c>
      <c r="E531">
        <f>Loans!H531</f>
        <v>349</v>
      </c>
      <c r="F531" t="str">
        <f>Loans!U531</f>
        <v>YES</v>
      </c>
    </row>
    <row r="532" spans="1:6" x14ac:dyDescent="0.3">
      <c r="A532" t="str">
        <f>Loans!A532</f>
        <v>LN000531</v>
      </c>
      <c r="B532" s="16">
        <f>Loans!D532</f>
        <v>278835.46999999997</v>
      </c>
      <c r="C532" s="17">
        <f>Loans!E532</f>
        <v>5.8630000000000004</v>
      </c>
      <c r="D532" s="5">
        <f>Loans!O532</f>
        <v>2.5000000000000001E-3</v>
      </c>
      <c r="E532">
        <f>Loans!H532</f>
        <v>346</v>
      </c>
      <c r="F532" t="str">
        <f>Loans!U532</f>
        <v>YES</v>
      </c>
    </row>
    <row r="533" spans="1:6" x14ac:dyDescent="0.3">
      <c r="A533" t="str">
        <f>Loans!A533</f>
        <v>LN000532</v>
      </c>
      <c r="B533" s="16">
        <f>Loans!D533</f>
        <v>469505.71</v>
      </c>
      <c r="C533" s="17">
        <f>Loans!E533</f>
        <v>6.3419999999999996</v>
      </c>
      <c r="D533" s="5">
        <f>Loans!O533</f>
        <v>2.5000000000000001E-3</v>
      </c>
      <c r="E533">
        <f>Loans!H533</f>
        <v>298</v>
      </c>
      <c r="F533" t="str">
        <f>Loans!U533</f>
        <v>YES</v>
      </c>
    </row>
    <row r="534" spans="1:6" x14ac:dyDescent="0.3">
      <c r="A534" t="str">
        <f>Loans!A534</f>
        <v>LN000533</v>
      </c>
      <c r="B534" s="16">
        <f>Loans!D534</f>
        <v>270894.56</v>
      </c>
      <c r="C534" s="17">
        <f>Loans!E534</f>
        <v>6.4809999999999999</v>
      </c>
      <c r="D534" s="5">
        <f>Loans!O534</f>
        <v>2.5000000000000001E-3</v>
      </c>
      <c r="E534">
        <f>Loans!H534</f>
        <v>204</v>
      </c>
      <c r="F534" t="str">
        <f>Loans!U534</f>
        <v>YES</v>
      </c>
    </row>
    <row r="535" spans="1:6" x14ac:dyDescent="0.3">
      <c r="A535" t="str">
        <f>Loans!A535</f>
        <v>LN000534</v>
      </c>
      <c r="B535" s="16">
        <f>Loans!D535</f>
        <v>280208.92</v>
      </c>
      <c r="C535" s="17">
        <f>Loans!E535</f>
        <v>7.56</v>
      </c>
      <c r="D535" s="5">
        <f>Loans!O535</f>
        <v>2.5000000000000001E-3</v>
      </c>
      <c r="E535">
        <f>Loans!H535</f>
        <v>334</v>
      </c>
      <c r="F535" t="str">
        <f>Loans!U535</f>
        <v>YES</v>
      </c>
    </row>
    <row r="536" spans="1:6" x14ac:dyDescent="0.3">
      <c r="A536" t="str">
        <f>Loans!A536</f>
        <v>LN000535</v>
      </c>
      <c r="B536" s="16">
        <f>Loans!D536</f>
        <v>241101.82</v>
      </c>
      <c r="C536" s="17">
        <f>Loans!E536</f>
        <v>6.8760000000000003</v>
      </c>
      <c r="D536" s="5">
        <f>Loans!O536</f>
        <v>2.5000000000000001E-3</v>
      </c>
      <c r="E536">
        <f>Loans!H536</f>
        <v>315</v>
      </c>
      <c r="F536" t="str">
        <f>Loans!U536</f>
        <v>YES</v>
      </c>
    </row>
    <row r="537" spans="1:6" x14ac:dyDescent="0.3">
      <c r="A537" t="str">
        <f>Loans!A537</f>
        <v>LN000536</v>
      </c>
      <c r="B537" s="16">
        <f>Loans!D537</f>
        <v>189243.63</v>
      </c>
      <c r="C537" s="17">
        <f>Loans!E537</f>
        <v>7.3810000000000002</v>
      </c>
      <c r="D537" s="5">
        <f>Loans!O537</f>
        <v>2.7499999999999998E-3</v>
      </c>
      <c r="E537">
        <f>Loans!H537</f>
        <v>310</v>
      </c>
      <c r="F537" t="str">
        <f>Loans!U537</f>
        <v>YES</v>
      </c>
    </row>
    <row r="538" spans="1:6" x14ac:dyDescent="0.3">
      <c r="A538" t="str">
        <f>Loans!A538</f>
        <v>LN000537</v>
      </c>
      <c r="B538" s="16">
        <f>Loans!D538</f>
        <v>237640.12</v>
      </c>
      <c r="C538" s="17">
        <f>Loans!E538</f>
        <v>5.3769999999999998</v>
      </c>
      <c r="D538" s="5">
        <f>Loans!O538</f>
        <v>3.0000000000000001E-3</v>
      </c>
      <c r="E538">
        <f>Loans!H538</f>
        <v>306</v>
      </c>
      <c r="F538" t="str">
        <f>Loans!U538</f>
        <v>YES</v>
      </c>
    </row>
    <row r="539" spans="1:6" x14ac:dyDescent="0.3">
      <c r="A539" t="str">
        <f>Loans!A539</f>
        <v>LN000538</v>
      </c>
      <c r="B539" s="16">
        <f>Loans!D539</f>
        <v>307150.01</v>
      </c>
      <c r="C539" s="17">
        <f>Loans!E539</f>
        <v>6.024</v>
      </c>
      <c r="D539" s="5">
        <f>Loans!O539</f>
        <v>2.5000000000000001E-3</v>
      </c>
      <c r="E539">
        <f>Loans!H539</f>
        <v>335</v>
      </c>
      <c r="F539" t="str">
        <f>Loans!U539</f>
        <v>YES</v>
      </c>
    </row>
    <row r="540" spans="1:6" x14ac:dyDescent="0.3">
      <c r="A540" t="str">
        <f>Loans!A540</f>
        <v>LN000539</v>
      </c>
      <c r="B540" s="16">
        <f>Loans!D540</f>
        <v>437997.2</v>
      </c>
      <c r="C540" s="17">
        <f>Loans!E540</f>
        <v>6.407</v>
      </c>
      <c r="D540" s="5">
        <f>Loans!O540</f>
        <v>2.5000000000000001E-3</v>
      </c>
      <c r="E540">
        <f>Loans!H540</f>
        <v>158</v>
      </c>
      <c r="F540" t="str">
        <f>Loans!U540</f>
        <v>YES</v>
      </c>
    </row>
    <row r="541" spans="1:6" x14ac:dyDescent="0.3">
      <c r="A541" t="str">
        <f>Loans!A541</f>
        <v>LN000540</v>
      </c>
      <c r="B541" s="16">
        <f>Loans!D541</f>
        <v>160097.28</v>
      </c>
      <c r="C541" s="17">
        <f>Loans!E541</f>
        <v>5.0010000000000003</v>
      </c>
      <c r="D541" s="5">
        <f>Loans!O541</f>
        <v>2.5000000000000001E-3</v>
      </c>
      <c r="E541">
        <f>Loans!H541</f>
        <v>207</v>
      </c>
      <c r="F541" t="str">
        <f>Loans!U541</f>
        <v>YES</v>
      </c>
    </row>
    <row r="542" spans="1:6" x14ac:dyDescent="0.3">
      <c r="A542" t="str">
        <f>Loans!A542</f>
        <v>LN000541</v>
      </c>
      <c r="B542" s="16">
        <f>Loans!D542</f>
        <v>222387.47</v>
      </c>
      <c r="C542" s="17">
        <f>Loans!E542</f>
        <v>7.0179999999999998</v>
      </c>
      <c r="D542" s="5">
        <f>Loans!O542</f>
        <v>2.5000000000000001E-3</v>
      </c>
      <c r="E542">
        <f>Loans!H542</f>
        <v>314</v>
      </c>
      <c r="F542" t="str">
        <f>Loans!U542</f>
        <v>YES</v>
      </c>
    </row>
    <row r="543" spans="1:6" x14ac:dyDescent="0.3">
      <c r="A543" t="str">
        <f>Loans!A543</f>
        <v>LN000542</v>
      </c>
      <c r="B543" s="16">
        <f>Loans!D543</f>
        <v>455238.02</v>
      </c>
      <c r="C543" s="17">
        <f>Loans!E543</f>
        <v>6.6669999999999998</v>
      </c>
      <c r="D543" s="5">
        <f>Loans!O543</f>
        <v>2.5000000000000001E-3</v>
      </c>
      <c r="E543">
        <f>Loans!H543</f>
        <v>289</v>
      </c>
      <c r="F543" t="str">
        <f>Loans!U543</f>
        <v>YES</v>
      </c>
    </row>
    <row r="544" spans="1:6" x14ac:dyDescent="0.3">
      <c r="A544" t="str">
        <f>Loans!A544</f>
        <v>LN000543</v>
      </c>
      <c r="B544" s="16">
        <f>Loans!D544</f>
        <v>206579.08</v>
      </c>
      <c r="C544" s="17">
        <f>Loans!E544</f>
        <v>6.0110000000000001</v>
      </c>
      <c r="D544" s="5">
        <f>Loans!O544</f>
        <v>2.5000000000000001E-3</v>
      </c>
      <c r="E544">
        <f>Loans!H544</f>
        <v>330</v>
      </c>
      <c r="F544" t="str">
        <f>Loans!U544</f>
        <v>YES</v>
      </c>
    </row>
    <row r="545" spans="1:6" x14ac:dyDescent="0.3">
      <c r="A545" t="str">
        <f>Loans!A545</f>
        <v>LN000544</v>
      </c>
      <c r="B545" s="16">
        <f>Loans!D545</f>
        <v>262911.09999999998</v>
      </c>
      <c r="C545" s="17">
        <f>Loans!E545</f>
        <v>6.1310000000000002</v>
      </c>
      <c r="D545" s="5">
        <f>Loans!O545</f>
        <v>2.5000000000000001E-3</v>
      </c>
      <c r="E545">
        <f>Loans!H545</f>
        <v>297</v>
      </c>
      <c r="F545" t="str">
        <f>Loans!U545</f>
        <v>YES</v>
      </c>
    </row>
    <row r="546" spans="1:6" x14ac:dyDescent="0.3">
      <c r="A546" t="str">
        <f>Loans!A546</f>
        <v>LN000545</v>
      </c>
      <c r="B546" s="16">
        <f>Loans!D546</f>
        <v>519333.7</v>
      </c>
      <c r="C546" s="17">
        <f>Loans!E546</f>
        <v>7.0650000000000004</v>
      </c>
      <c r="D546" s="5">
        <f>Loans!O546</f>
        <v>2.5000000000000001E-3</v>
      </c>
      <c r="E546">
        <f>Loans!H546</f>
        <v>314</v>
      </c>
      <c r="F546" t="str">
        <f>Loans!U546</f>
        <v>YES</v>
      </c>
    </row>
    <row r="547" spans="1:6" x14ac:dyDescent="0.3">
      <c r="A547" t="str">
        <f>Loans!A547</f>
        <v>LN000546</v>
      </c>
      <c r="B547" s="16">
        <f>Loans!D547</f>
        <v>221286.42</v>
      </c>
      <c r="C547" s="17">
        <f>Loans!E547</f>
        <v>5.7329999999999997</v>
      </c>
      <c r="D547" s="5">
        <f>Loans!O547</f>
        <v>2.5000000000000001E-3</v>
      </c>
      <c r="E547">
        <f>Loans!H547</f>
        <v>349</v>
      </c>
      <c r="F547" t="str">
        <f>Loans!U547</f>
        <v>YES</v>
      </c>
    </row>
    <row r="548" spans="1:6" x14ac:dyDescent="0.3">
      <c r="A548" t="str">
        <f>Loans!A548</f>
        <v>LN000547</v>
      </c>
      <c r="B548" s="16">
        <f>Loans!D548</f>
        <v>145973.22</v>
      </c>
      <c r="C548" s="17">
        <f>Loans!E548</f>
        <v>7.0910000000000002</v>
      </c>
      <c r="D548" s="5">
        <f>Loans!O548</f>
        <v>2.5000000000000001E-3</v>
      </c>
      <c r="E548">
        <f>Loans!H548</f>
        <v>137</v>
      </c>
      <c r="F548" t="str">
        <f>Loans!U548</f>
        <v>YES</v>
      </c>
    </row>
    <row r="549" spans="1:6" x14ac:dyDescent="0.3">
      <c r="A549" t="str">
        <f>Loans!A549</f>
        <v>LN000548</v>
      </c>
      <c r="B549" s="16">
        <f>Loans!D549</f>
        <v>380580.68</v>
      </c>
      <c r="C549" s="17">
        <f>Loans!E549</f>
        <v>6.0860000000000003</v>
      </c>
      <c r="D549" s="5">
        <f>Loans!O549</f>
        <v>2.5000000000000001E-3</v>
      </c>
      <c r="E549">
        <f>Loans!H549</f>
        <v>349</v>
      </c>
      <c r="F549" t="str">
        <f>Loans!U549</f>
        <v>YES</v>
      </c>
    </row>
    <row r="550" spans="1:6" x14ac:dyDescent="0.3">
      <c r="A550" t="str">
        <f>Loans!A550</f>
        <v>LN000549</v>
      </c>
      <c r="B550" s="16">
        <f>Loans!D550</f>
        <v>266489.21999999997</v>
      </c>
      <c r="C550" s="17">
        <f>Loans!E550</f>
        <v>6.7409999999999997</v>
      </c>
      <c r="D550" s="5">
        <f>Loans!O550</f>
        <v>2.5000000000000001E-3</v>
      </c>
      <c r="E550">
        <f>Loans!H550</f>
        <v>310</v>
      </c>
      <c r="F550" t="str">
        <f>Loans!U550</f>
        <v>YES</v>
      </c>
    </row>
    <row r="551" spans="1:6" x14ac:dyDescent="0.3">
      <c r="A551" t="str">
        <f>Loans!A551</f>
        <v>LN000550</v>
      </c>
      <c r="B551" s="16">
        <f>Loans!D551</f>
        <v>413579.13</v>
      </c>
      <c r="C551" s="17">
        <f>Loans!E551</f>
        <v>6.306</v>
      </c>
      <c r="D551" s="5">
        <f>Loans!O551</f>
        <v>2.5000000000000001E-3</v>
      </c>
      <c r="E551">
        <f>Loans!H551</f>
        <v>341</v>
      </c>
      <c r="F551" t="str">
        <f>Loans!U551</f>
        <v>YES</v>
      </c>
    </row>
    <row r="552" spans="1:6" x14ac:dyDescent="0.3">
      <c r="A552" t="str">
        <f>Loans!A552</f>
        <v>LN000551</v>
      </c>
      <c r="B552" s="16">
        <f>Loans!D552</f>
        <v>447383.93</v>
      </c>
      <c r="C552" s="17">
        <f>Loans!E552</f>
        <v>7.702</v>
      </c>
      <c r="D552" s="5">
        <f>Loans!O552</f>
        <v>2.7499999999999998E-3</v>
      </c>
      <c r="E552">
        <f>Loans!H552</f>
        <v>289</v>
      </c>
      <c r="F552" t="str">
        <f>Loans!U552</f>
        <v>YES</v>
      </c>
    </row>
    <row r="553" spans="1:6" x14ac:dyDescent="0.3">
      <c r="A553" t="str">
        <f>Loans!A553</f>
        <v>LN000552</v>
      </c>
      <c r="B553" s="16">
        <f>Loans!D553</f>
        <v>195994.11</v>
      </c>
      <c r="C553" s="17">
        <f>Loans!E553</f>
        <v>5.673</v>
      </c>
      <c r="D553" s="5">
        <f>Loans!O553</f>
        <v>2.7499999999999998E-3</v>
      </c>
      <c r="E553">
        <f>Loans!H553</f>
        <v>315</v>
      </c>
      <c r="F553" t="str">
        <f>Loans!U553</f>
        <v>YES</v>
      </c>
    </row>
    <row r="554" spans="1:6" x14ac:dyDescent="0.3">
      <c r="A554" t="str">
        <f>Loans!A554</f>
        <v>LN000553</v>
      </c>
      <c r="B554" s="16">
        <f>Loans!D554</f>
        <v>430253.31</v>
      </c>
      <c r="C554" s="17">
        <f>Loans!E554</f>
        <v>5.8769999999999998</v>
      </c>
      <c r="D554" s="5">
        <f>Loans!O554</f>
        <v>2.5000000000000001E-3</v>
      </c>
      <c r="E554">
        <f>Loans!H554</f>
        <v>352</v>
      </c>
      <c r="F554" t="str">
        <f>Loans!U554</f>
        <v>YES</v>
      </c>
    </row>
    <row r="555" spans="1:6" x14ac:dyDescent="0.3">
      <c r="A555" t="str">
        <f>Loans!A555</f>
        <v>LN000554</v>
      </c>
      <c r="B555" s="16">
        <f>Loans!D555</f>
        <v>377206.03</v>
      </c>
      <c r="C555" s="17">
        <f>Loans!E555</f>
        <v>5.2709999999999999</v>
      </c>
      <c r="D555" s="5">
        <f>Loans!O555</f>
        <v>2.5000000000000001E-3</v>
      </c>
      <c r="E555">
        <f>Loans!H555</f>
        <v>331</v>
      </c>
      <c r="F555" t="str">
        <f>Loans!U555</f>
        <v>YES</v>
      </c>
    </row>
    <row r="556" spans="1:6" x14ac:dyDescent="0.3">
      <c r="A556" t="str">
        <f>Loans!A556</f>
        <v>LN000555</v>
      </c>
      <c r="B556" s="16">
        <f>Loans!D556</f>
        <v>196973.36</v>
      </c>
      <c r="C556" s="17">
        <f>Loans!E556</f>
        <v>5.5369999999999999</v>
      </c>
      <c r="D556" s="5">
        <f>Loans!O556</f>
        <v>2.5000000000000001E-3</v>
      </c>
      <c r="E556">
        <f>Loans!H556</f>
        <v>156</v>
      </c>
      <c r="F556" t="str">
        <f>Loans!U556</f>
        <v>YES</v>
      </c>
    </row>
    <row r="557" spans="1:6" x14ac:dyDescent="0.3">
      <c r="A557" t="str">
        <f>Loans!A557</f>
        <v>LN000556</v>
      </c>
      <c r="B557" s="16">
        <f>Loans!D557</f>
        <v>439377.36</v>
      </c>
      <c r="C557" s="17">
        <f>Loans!E557</f>
        <v>6.7140000000000004</v>
      </c>
      <c r="D557" s="5">
        <f>Loans!O557</f>
        <v>2.5000000000000001E-3</v>
      </c>
      <c r="E557">
        <f>Loans!H557</f>
        <v>337</v>
      </c>
      <c r="F557" t="str">
        <f>Loans!U557</f>
        <v>YES</v>
      </c>
    </row>
    <row r="558" spans="1:6" x14ac:dyDescent="0.3">
      <c r="A558" t="str">
        <f>Loans!A558</f>
        <v>LN000557</v>
      </c>
      <c r="B558" s="16">
        <f>Loans!D558</f>
        <v>233974.29</v>
      </c>
      <c r="C558" s="17">
        <f>Loans!E558</f>
        <v>7.29</v>
      </c>
      <c r="D558" s="5">
        <f>Loans!O558</f>
        <v>2.5000000000000001E-3</v>
      </c>
      <c r="E558">
        <f>Loans!H558</f>
        <v>291</v>
      </c>
      <c r="F558" t="str">
        <f>Loans!U558</f>
        <v>YES</v>
      </c>
    </row>
    <row r="559" spans="1:6" x14ac:dyDescent="0.3">
      <c r="A559" t="str">
        <f>Loans!A559</f>
        <v>LN000558</v>
      </c>
      <c r="B559" s="16">
        <f>Loans!D559</f>
        <v>349372.72</v>
      </c>
      <c r="C559" s="17">
        <f>Loans!E559</f>
        <v>6.7869999999999999</v>
      </c>
      <c r="D559" s="5">
        <f>Loans!O559</f>
        <v>2.5000000000000001E-3</v>
      </c>
      <c r="E559">
        <f>Loans!H559</f>
        <v>320</v>
      </c>
      <c r="F559" t="str">
        <f>Loans!U559</f>
        <v>YES</v>
      </c>
    </row>
    <row r="560" spans="1:6" x14ac:dyDescent="0.3">
      <c r="A560" t="str">
        <f>Loans!A560</f>
        <v>LN000559</v>
      </c>
      <c r="B560" s="16">
        <f>Loans!D560</f>
        <v>140911.5</v>
      </c>
      <c r="C560" s="17">
        <f>Loans!E560</f>
        <v>6.2460000000000004</v>
      </c>
      <c r="D560" s="5">
        <f>Loans!O560</f>
        <v>2.5000000000000001E-3</v>
      </c>
      <c r="E560">
        <f>Loans!H560</f>
        <v>173</v>
      </c>
      <c r="F560" t="str">
        <f>Loans!U560</f>
        <v>YES</v>
      </c>
    </row>
    <row r="561" spans="1:6" x14ac:dyDescent="0.3">
      <c r="A561" t="str">
        <f>Loans!A561</f>
        <v>LN000560</v>
      </c>
      <c r="B561" s="16">
        <f>Loans!D561</f>
        <v>373271.71</v>
      </c>
      <c r="C561" s="17">
        <f>Loans!E561</f>
        <v>5.6689999999999996</v>
      </c>
      <c r="D561" s="5">
        <f>Loans!O561</f>
        <v>2.5000000000000001E-3</v>
      </c>
      <c r="E561">
        <f>Loans!H561</f>
        <v>354</v>
      </c>
      <c r="F561" t="str">
        <f>Loans!U561</f>
        <v>YES</v>
      </c>
    </row>
    <row r="562" spans="1:6" x14ac:dyDescent="0.3">
      <c r="A562" t="str">
        <f>Loans!A562</f>
        <v>LN000561</v>
      </c>
      <c r="B562" s="16">
        <f>Loans!D562</f>
        <v>263351.88</v>
      </c>
      <c r="C562" s="17">
        <f>Loans!E562</f>
        <v>6.8339999999999996</v>
      </c>
      <c r="D562" s="5">
        <f>Loans!O562</f>
        <v>3.0000000000000001E-3</v>
      </c>
      <c r="E562">
        <f>Loans!H562</f>
        <v>150</v>
      </c>
      <c r="F562" t="str">
        <f>Loans!U562</f>
        <v>YES</v>
      </c>
    </row>
    <row r="563" spans="1:6" x14ac:dyDescent="0.3">
      <c r="A563" t="str">
        <f>Loans!A563</f>
        <v>LN000562</v>
      </c>
      <c r="B563" s="16">
        <f>Loans!D563</f>
        <v>500690.16</v>
      </c>
      <c r="C563" s="17">
        <f>Loans!E563</f>
        <v>5.633</v>
      </c>
      <c r="D563" s="5">
        <f>Loans!O563</f>
        <v>2.7499999999999998E-3</v>
      </c>
      <c r="E563">
        <f>Loans!H563</f>
        <v>310</v>
      </c>
      <c r="F563" t="str">
        <f>Loans!U563</f>
        <v>YES</v>
      </c>
    </row>
    <row r="564" spans="1:6" x14ac:dyDescent="0.3">
      <c r="A564" t="str">
        <f>Loans!A564</f>
        <v>LN000563</v>
      </c>
      <c r="B564" s="16">
        <f>Loans!D564</f>
        <v>151684.20000000001</v>
      </c>
      <c r="C564" s="17">
        <f>Loans!E564</f>
        <v>5.3730000000000002</v>
      </c>
      <c r="D564" s="5">
        <f>Loans!O564</f>
        <v>2.5000000000000001E-3</v>
      </c>
      <c r="E564">
        <f>Loans!H564</f>
        <v>306</v>
      </c>
      <c r="F564" t="str">
        <f>Loans!U564</f>
        <v>YES</v>
      </c>
    </row>
    <row r="565" spans="1:6" x14ac:dyDescent="0.3">
      <c r="A565" t="str">
        <f>Loans!A565</f>
        <v>LN000564</v>
      </c>
      <c r="B565" s="16">
        <f>Loans!D565</f>
        <v>338201.38</v>
      </c>
      <c r="C565" s="17">
        <f>Loans!E565</f>
        <v>6.0490000000000004</v>
      </c>
      <c r="D565" s="5">
        <f>Loans!O565</f>
        <v>2.5000000000000001E-3</v>
      </c>
      <c r="E565">
        <f>Loans!H565</f>
        <v>339</v>
      </c>
      <c r="F565" t="str">
        <f>Loans!U565</f>
        <v>YES</v>
      </c>
    </row>
    <row r="566" spans="1:6" x14ac:dyDescent="0.3">
      <c r="A566" t="str">
        <f>Loans!A566</f>
        <v>LN000565</v>
      </c>
      <c r="B566" s="16">
        <f>Loans!D566</f>
        <v>353937.4</v>
      </c>
      <c r="C566" s="17">
        <f>Loans!E566</f>
        <v>4.9279999999999999</v>
      </c>
      <c r="D566" s="5">
        <f>Loans!O566</f>
        <v>2.5000000000000001E-3</v>
      </c>
      <c r="E566">
        <f>Loans!H566</f>
        <v>336</v>
      </c>
      <c r="F566" t="str">
        <f>Loans!U566</f>
        <v>YES</v>
      </c>
    </row>
    <row r="567" spans="1:6" x14ac:dyDescent="0.3">
      <c r="A567" t="str">
        <f>Loans!A567</f>
        <v>LN000566</v>
      </c>
      <c r="B567" s="16">
        <f>Loans!D567</f>
        <v>473049.88</v>
      </c>
      <c r="C567" s="17">
        <f>Loans!E567</f>
        <v>5.3520000000000003</v>
      </c>
      <c r="D567" s="5">
        <f>Loans!O567</f>
        <v>2.5000000000000001E-3</v>
      </c>
      <c r="E567">
        <f>Loans!H567</f>
        <v>332</v>
      </c>
      <c r="F567" t="str">
        <f>Loans!U567</f>
        <v>YES</v>
      </c>
    </row>
    <row r="568" spans="1:6" x14ac:dyDescent="0.3">
      <c r="A568" t="str">
        <f>Loans!A568</f>
        <v>LN000567</v>
      </c>
      <c r="B568" s="16">
        <f>Loans!D568</f>
        <v>405823</v>
      </c>
      <c r="C568" s="17">
        <f>Loans!E568</f>
        <v>7.476</v>
      </c>
      <c r="D568" s="5">
        <f>Loans!O568</f>
        <v>2.5000000000000001E-3</v>
      </c>
      <c r="E568">
        <f>Loans!H568</f>
        <v>330</v>
      </c>
      <c r="F568" t="str">
        <f>Loans!U568</f>
        <v>YES</v>
      </c>
    </row>
    <row r="569" spans="1:6" x14ac:dyDescent="0.3">
      <c r="A569" t="str">
        <f>Loans!A569</f>
        <v>LN000568</v>
      </c>
      <c r="B569" s="16">
        <f>Loans!D569</f>
        <v>460602.12</v>
      </c>
      <c r="C569" s="17">
        <f>Loans!E569</f>
        <v>5.2320000000000002</v>
      </c>
      <c r="D569" s="5">
        <f>Loans!O569</f>
        <v>3.0000000000000001E-3</v>
      </c>
      <c r="E569">
        <f>Loans!H569</f>
        <v>339</v>
      </c>
      <c r="F569" t="str">
        <f>Loans!U569</f>
        <v>YES</v>
      </c>
    </row>
    <row r="570" spans="1:6" x14ac:dyDescent="0.3">
      <c r="A570" t="str">
        <f>Loans!A570</f>
        <v>LN000569</v>
      </c>
      <c r="B570" s="16">
        <f>Loans!D570</f>
        <v>447718.13</v>
      </c>
      <c r="C570" s="17">
        <f>Loans!E570</f>
        <v>5.4779999999999998</v>
      </c>
      <c r="D570" s="5">
        <f>Loans!O570</f>
        <v>2.5000000000000001E-3</v>
      </c>
      <c r="E570">
        <f>Loans!H570</f>
        <v>301</v>
      </c>
      <c r="F570" t="str">
        <f>Loans!U570</f>
        <v>YES</v>
      </c>
    </row>
    <row r="571" spans="1:6" x14ac:dyDescent="0.3">
      <c r="A571" t="str">
        <f>Loans!A571</f>
        <v>LN000570</v>
      </c>
      <c r="B571" s="16">
        <f>Loans!D571</f>
        <v>572944.26</v>
      </c>
      <c r="C571" s="17">
        <f>Loans!E571</f>
        <v>6.2969999999999997</v>
      </c>
      <c r="D571" s="5">
        <f>Loans!O571</f>
        <v>2.7499999999999998E-3</v>
      </c>
      <c r="E571">
        <f>Loans!H571</f>
        <v>354</v>
      </c>
      <c r="F571" t="str">
        <f>Loans!U571</f>
        <v>YES</v>
      </c>
    </row>
    <row r="572" spans="1:6" x14ac:dyDescent="0.3">
      <c r="A572" t="str">
        <f>Loans!A572</f>
        <v>LN000571</v>
      </c>
      <c r="B572" s="16">
        <f>Loans!D572</f>
        <v>272060.42</v>
      </c>
      <c r="C572" s="17">
        <f>Loans!E572</f>
        <v>6.3310000000000004</v>
      </c>
      <c r="D572" s="5">
        <f>Loans!O572</f>
        <v>2.5000000000000001E-3</v>
      </c>
      <c r="E572">
        <f>Loans!H572</f>
        <v>313</v>
      </c>
      <c r="F572" t="str">
        <f>Loans!U572</f>
        <v>YES</v>
      </c>
    </row>
    <row r="573" spans="1:6" x14ac:dyDescent="0.3">
      <c r="A573" t="str">
        <f>Loans!A573</f>
        <v>LN000572</v>
      </c>
      <c r="B573" s="16">
        <f>Loans!D573</f>
        <v>392187.7</v>
      </c>
      <c r="C573" s="17">
        <f>Loans!E573</f>
        <v>6.0970000000000004</v>
      </c>
      <c r="D573" s="5">
        <f>Loans!O573</f>
        <v>2.7499999999999998E-3</v>
      </c>
      <c r="E573">
        <f>Loans!H573</f>
        <v>336</v>
      </c>
      <c r="F573" t="str">
        <f>Loans!U573</f>
        <v>YES</v>
      </c>
    </row>
    <row r="574" spans="1:6" x14ac:dyDescent="0.3">
      <c r="A574" t="str">
        <f>Loans!A574</f>
        <v>LN000573</v>
      </c>
      <c r="B574" s="16">
        <f>Loans!D574</f>
        <v>466588</v>
      </c>
      <c r="C574" s="17">
        <f>Loans!E574</f>
        <v>4.9480000000000004</v>
      </c>
      <c r="D574" s="5">
        <f>Loans!O574</f>
        <v>2.5000000000000001E-3</v>
      </c>
      <c r="E574">
        <f>Loans!H574</f>
        <v>141</v>
      </c>
      <c r="F574" t="str">
        <f>Loans!U574</f>
        <v>YES</v>
      </c>
    </row>
    <row r="575" spans="1:6" x14ac:dyDescent="0.3">
      <c r="A575" t="str">
        <f>Loans!A575</f>
        <v>LN000574</v>
      </c>
      <c r="B575" s="16">
        <f>Loans!D575</f>
        <v>537707.84</v>
      </c>
      <c r="C575" s="17">
        <f>Loans!E575</f>
        <v>6.8019999999999996</v>
      </c>
      <c r="D575" s="5">
        <f>Loans!O575</f>
        <v>2.5000000000000001E-3</v>
      </c>
      <c r="E575">
        <f>Loans!H575</f>
        <v>300</v>
      </c>
      <c r="F575" t="str">
        <f>Loans!U575</f>
        <v>YES</v>
      </c>
    </row>
    <row r="576" spans="1:6" x14ac:dyDescent="0.3">
      <c r="A576" t="str">
        <f>Loans!A576</f>
        <v>LN000575</v>
      </c>
      <c r="B576" s="16">
        <f>Loans!D576</f>
        <v>565500.75</v>
      </c>
      <c r="C576" s="17">
        <f>Loans!E576</f>
        <v>5.9619999999999997</v>
      </c>
      <c r="D576" s="5">
        <f>Loans!O576</f>
        <v>2.5000000000000001E-3</v>
      </c>
      <c r="E576">
        <f>Loans!H576</f>
        <v>337</v>
      </c>
      <c r="F576" t="str">
        <f>Loans!U576</f>
        <v>YES</v>
      </c>
    </row>
    <row r="577" spans="1:6" x14ac:dyDescent="0.3">
      <c r="A577" t="str">
        <f>Loans!A577</f>
        <v>LN000576</v>
      </c>
      <c r="B577" s="16">
        <f>Loans!D577</f>
        <v>299792.37</v>
      </c>
      <c r="C577" s="17">
        <f>Loans!E577</f>
        <v>7.0430000000000001</v>
      </c>
      <c r="D577" s="5">
        <f>Loans!O577</f>
        <v>2.5000000000000001E-3</v>
      </c>
      <c r="E577">
        <f>Loans!H577</f>
        <v>321</v>
      </c>
      <c r="F577" t="str">
        <f>Loans!U577</f>
        <v>YES</v>
      </c>
    </row>
    <row r="578" spans="1:6" x14ac:dyDescent="0.3">
      <c r="A578" t="str">
        <f>Loans!A578</f>
        <v>LN000577</v>
      </c>
      <c r="B578" s="16">
        <f>Loans!D578</f>
        <v>215599.23</v>
      </c>
      <c r="C578" s="17">
        <f>Loans!E578</f>
        <v>5.8310000000000004</v>
      </c>
      <c r="D578" s="5">
        <f>Loans!O578</f>
        <v>2.5000000000000001E-3</v>
      </c>
      <c r="E578">
        <f>Loans!H578</f>
        <v>310</v>
      </c>
      <c r="F578" t="str">
        <f>Loans!U578</f>
        <v>YES</v>
      </c>
    </row>
    <row r="579" spans="1:6" x14ac:dyDescent="0.3">
      <c r="A579" t="str">
        <f>Loans!A579</f>
        <v>LN000578</v>
      </c>
      <c r="B579" s="16">
        <f>Loans!D579</f>
        <v>383581.65</v>
      </c>
      <c r="C579" s="17">
        <f>Loans!E579</f>
        <v>6.8890000000000002</v>
      </c>
      <c r="D579" s="5">
        <f>Loans!O579</f>
        <v>2.5000000000000001E-3</v>
      </c>
      <c r="E579">
        <f>Loans!H579</f>
        <v>349</v>
      </c>
      <c r="F579" t="str">
        <f>Loans!U579</f>
        <v>YES</v>
      </c>
    </row>
    <row r="580" spans="1:6" x14ac:dyDescent="0.3">
      <c r="A580" t="str">
        <f>Loans!A580</f>
        <v>LN000579</v>
      </c>
      <c r="B580" s="16">
        <f>Loans!D580</f>
        <v>487417.67</v>
      </c>
      <c r="C580" s="17">
        <f>Loans!E580</f>
        <v>7.0919999999999996</v>
      </c>
      <c r="D580" s="5">
        <f>Loans!O580</f>
        <v>2.5000000000000001E-3</v>
      </c>
      <c r="E580">
        <f>Loans!H580</f>
        <v>334</v>
      </c>
      <c r="F580" t="str">
        <f>Loans!U580</f>
        <v>YES</v>
      </c>
    </row>
    <row r="581" spans="1:6" x14ac:dyDescent="0.3">
      <c r="A581" t="str">
        <f>Loans!A581</f>
        <v>LN000580</v>
      </c>
      <c r="B581" s="16">
        <f>Loans!D581</f>
        <v>323389.02</v>
      </c>
      <c r="C581" s="17">
        <f>Loans!E581</f>
        <v>5.9459999999999997</v>
      </c>
      <c r="D581" s="5">
        <f>Loans!O581</f>
        <v>2.5000000000000001E-3</v>
      </c>
      <c r="E581">
        <f>Loans!H581</f>
        <v>187</v>
      </c>
      <c r="F581" t="str">
        <f>Loans!U581</f>
        <v>YES</v>
      </c>
    </row>
    <row r="582" spans="1:6" x14ac:dyDescent="0.3">
      <c r="A582" t="str">
        <f>Loans!A582</f>
        <v>LN000581</v>
      </c>
      <c r="B582" s="16">
        <f>Loans!D582</f>
        <v>349039.9</v>
      </c>
      <c r="C582" s="17">
        <f>Loans!E582</f>
        <v>6.8220000000000001</v>
      </c>
      <c r="D582" s="5">
        <f>Loans!O582</f>
        <v>2.5000000000000001E-3</v>
      </c>
      <c r="E582">
        <f>Loans!H582</f>
        <v>316</v>
      </c>
      <c r="F582" t="str">
        <f>Loans!U582</f>
        <v>YES</v>
      </c>
    </row>
    <row r="583" spans="1:6" x14ac:dyDescent="0.3">
      <c r="A583" t="str">
        <f>Loans!A583</f>
        <v>LN000582</v>
      </c>
      <c r="B583" s="16">
        <f>Loans!D583</f>
        <v>518734.16</v>
      </c>
      <c r="C583" s="17">
        <f>Loans!E583</f>
        <v>5.3860000000000001</v>
      </c>
      <c r="D583" s="5">
        <f>Loans!O583</f>
        <v>2.5000000000000001E-3</v>
      </c>
      <c r="E583">
        <f>Loans!H583</f>
        <v>324</v>
      </c>
      <c r="F583" t="str">
        <f>Loans!U583</f>
        <v>YES</v>
      </c>
    </row>
    <row r="584" spans="1:6" x14ac:dyDescent="0.3">
      <c r="A584" t="str">
        <f>Loans!A584</f>
        <v>LN000583</v>
      </c>
      <c r="B584" s="16">
        <f>Loans!D584</f>
        <v>317952.53000000003</v>
      </c>
      <c r="C584" s="17">
        <f>Loans!E584</f>
        <v>6.4210000000000003</v>
      </c>
      <c r="D584" s="5">
        <f>Loans!O584</f>
        <v>2.5000000000000001E-3</v>
      </c>
      <c r="E584">
        <f>Loans!H584</f>
        <v>345</v>
      </c>
      <c r="F584" t="str">
        <f>Loans!U584</f>
        <v>YES</v>
      </c>
    </row>
    <row r="585" spans="1:6" x14ac:dyDescent="0.3">
      <c r="A585" t="str">
        <f>Loans!A585</f>
        <v>LN000584</v>
      </c>
      <c r="B585" s="16">
        <f>Loans!D585</f>
        <v>532853.15</v>
      </c>
      <c r="C585" s="17">
        <f>Loans!E585</f>
        <v>7.0439999999999996</v>
      </c>
      <c r="D585" s="5">
        <f>Loans!O585</f>
        <v>2.5000000000000001E-3</v>
      </c>
      <c r="E585">
        <f>Loans!H585</f>
        <v>325</v>
      </c>
      <c r="F585" t="str">
        <f>Loans!U585</f>
        <v>YES</v>
      </c>
    </row>
    <row r="586" spans="1:6" x14ac:dyDescent="0.3">
      <c r="A586" t="str">
        <f>Loans!A586</f>
        <v>LN000585</v>
      </c>
      <c r="B586" s="16">
        <f>Loans!D586</f>
        <v>335940.66</v>
      </c>
      <c r="C586" s="17">
        <f>Loans!E586</f>
        <v>6.5869999999999997</v>
      </c>
      <c r="D586" s="5">
        <f>Loans!O586</f>
        <v>2.5000000000000001E-3</v>
      </c>
      <c r="E586">
        <f>Loans!H586</f>
        <v>337</v>
      </c>
      <c r="F586" t="str">
        <f>Loans!U586</f>
        <v>YES</v>
      </c>
    </row>
    <row r="587" spans="1:6" x14ac:dyDescent="0.3">
      <c r="A587" t="str">
        <f>Loans!A587</f>
        <v>LN000586</v>
      </c>
      <c r="B587" s="16">
        <f>Loans!D587</f>
        <v>269097.11</v>
      </c>
      <c r="C587" s="17">
        <f>Loans!E587</f>
        <v>7.8140000000000001</v>
      </c>
      <c r="D587" s="5">
        <f>Loans!O587</f>
        <v>2.5000000000000001E-3</v>
      </c>
      <c r="E587">
        <f>Loans!H587</f>
        <v>295</v>
      </c>
      <c r="F587" t="str">
        <f>Loans!U587</f>
        <v>YES</v>
      </c>
    </row>
    <row r="588" spans="1:6" x14ac:dyDescent="0.3">
      <c r="A588" t="str">
        <f>Loans!A588</f>
        <v>LN000587</v>
      </c>
      <c r="B588" s="16">
        <f>Loans!D588</f>
        <v>356898.5</v>
      </c>
      <c r="C588" s="17">
        <f>Loans!E588</f>
        <v>6.6230000000000002</v>
      </c>
      <c r="D588" s="5">
        <f>Loans!O588</f>
        <v>2.5000000000000001E-3</v>
      </c>
      <c r="E588">
        <f>Loans!H588</f>
        <v>340</v>
      </c>
      <c r="F588" t="str">
        <f>Loans!U588</f>
        <v>YES</v>
      </c>
    </row>
    <row r="589" spans="1:6" x14ac:dyDescent="0.3">
      <c r="A589" t="str">
        <f>Loans!A589</f>
        <v>LN000588</v>
      </c>
      <c r="B589" s="16">
        <f>Loans!D589</f>
        <v>516125.59</v>
      </c>
      <c r="C589" s="17">
        <f>Loans!E589</f>
        <v>6.0129999999999999</v>
      </c>
      <c r="D589" s="5">
        <f>Loans!O589</f>
        <v>2.5000000000000001E-3</v>
      </c>
      <c r="E589">
        <f>Loans!H589</f>
        <v>231</v>
      </c>
      <c r="F589" t="str">
        <f>Loans!U589</f>
        <v>YES</v>
      </c>
    </row>
    <row r="590" spans="1:6" x14ac:dyDescent="0.3">
      <c r="A590" t="str">
        <f>Loans!A590</f>
        <v>LN000589</v>
      </c>
      <c r="B590" s="16">
        <f>Loans!D590</f>
        <v>172487.73</v>
      </c>
      <c r="C590" s="17">
        <f>Loans!E590</f>
        <v>8.0969999999999995</v>
      </c>
      <c r="D590" s="5">
        <f>Loans!O590</f>
        <v>2.5000000000000001E-3</v>
      </c>
      <c r="E590">
        <f>Loans!H590</f>
        <v>292</v>
      </c>
      <c r="F590" t="str">
        <f>Loans!U590</f>
        <v>YES</v>
      </c>
    </row>
    <row r="591" spans="1:6" x14ac:dyDescent="0.3">
      <c r="A591" t="str">
        <f>Loans!A591</f>
        <v>LN000590</v>
      </c>
      <c r="B591" s="16">
        <f>Loans!D591</f>
        <v>218468.15</v>
      </c>
      <c r="C591" s="17">
        <f>Loans!E591</f>
        <v>7.3120000000000003</v>
      </c>
      <c r="D591" s="5">
        <f>Loans!O591</f>
        <v>2.7499999999999998E-3</v>
      </c>
      <c r="E591">
        <f>Loans!H591</f>
        <v>315</v>
      </c>
      <c r="F591" t="str">
        <f>Loans!U591</f>
        <v>YES</v>
      </c>
    </row>
    <row r="592" spans="1:6" x14ac:dyDescent="0.3">
      <c r="A592" t="str">
        <f>Loans!A592</f>
        <v>LN000591</v>
      </c>
      <c r="B592" s="16">
        <f>Loans!D592</f>
        <v>601843.51</v>
      </c>
      <c r="C592" s="17">
        <f>Loans!E592</f>
        <v>5.2080000000000002</v>
      </c>
      <c r="D592" s="5">
        <f>Loans!O592</f>
        <v>2.5000000000000001E-3</v>
      </c>
      <c r="E592">
        <f>Loans!H592</f>
        <v>346</v>
      </c>
      <c r="F592" t="str">
        <f>Loans!U592</f>
        <v>YES</v>
      </c>
    </row>
    <row r="593" spans="1:6" x14ac:dyDescent="0.3">
      <c r="A593" t="str">
        <f>Loans!A593</f>
        <v>LN000592</v>
      </c>
      <c r="B593" s="16">
        <f>Loans!D593</f>
        <v>228448.76</v>
      </c>
      <c r="C593" s="17">
        <f>Loans!E593</f>
        <v>5.74</v>
      </c>
      <c r="D593" s="5">
        <f>Loans!O593</f>
        <v>2.5000000000000001E-3</v>
      </c>
      <c r="E593">
        <f>Loans!H593</f>
        <v>346</v>
      </c>
      <c r="F593" t="str">
        <f>Loans!U593</f>
        <v>YES</v>
      </c>
    </row>
    <row r="594" spans="1:6" x14ac:dyDescent="0.3">
      <c r="A594" t="str">
        <f>Loans!A594</f>
        <v>LN000593</v>
      </c>
      <c r="B594" s="16">
        <f>Loans!D594</f>
        <v>404501.82</v>
      </c>
      <c r="C594" s="17">
        <f>Loans!E594</f>
        <v>5.5750000000000002</v>
      </c>
      <c r="D594" s="5">
        <f>Loans!O594</f>
        <v>2.5000000000000001E-3</v>
      </c>
      <c r="E594">
        <f>Loans!H594</f>
        <v>329</v>
      </c>
      <c r="F594" t="str">
        <f>Loans!U594</f>
        <v>YES</v>
      </c>
    </row>
    <row r="595" spans="1:6" x14ac:dyDescent="0.3">
      <c r="A595" t="str">
        <f>Loans!A595</f>
        <v>LN000594</v>
      </c>
      <c r="B595" s="16">
        <f>Loans!D595</f>
        <v>428743.39</v>
      </c>
      <c r="C595" s="17">
        <f>Loans!E595</f>
        <v>6.67</v>
      </c>
      <c r="D595" s="5">
        <f>Loans!O595</f>
        <v>3.0000000000000001E-3</v>
      </c>
      <c r="E595">
        <f>Loans!H595</f>
        <v>351</v>
      </c>
      <c r="F595" t="str">
        <f>Loans!U595</f>
        <v>YES</v>
      </c>
    </row>
    <row r="596" spans="1:6" x14ac:dyDescent="0.3">
      <c r="A596" t="str">
        <f>Loans!A596</f>
        <v>LN000595</v>
      </c>
      <c r="B596" s="16">
        <f>Loans!D596</f>
        <v>374040.93</v>
      </c>
      <c r="C596" s="17">
        <f>Loans!E596</f>
        <v>6.6210000000000004</v>
      </c>
      <c r="D596" s="5">
        <f>Loans!O596</f>
        <v>2.5000000000000001E-3</v>
      </c>
      <c r="E596">
        <f>Loans!H596</f>
        <v>339</v>
      </c>
      <c r="F596" t="str">
        <f>Loans!U596</f>
        <v>YES</v>
      </c>
    </row>
    <row r="597" spans="1:6" x14ac:dyDescent="0.3">
      <c r="A597" t="str">
        <f>Loans!A597</f>
        <v>LN000596</v>
      </c>
      <c r="B597" s="16">
        <f>Loans!D597</f>
        <v>432416.96</v>
      </c>
      <c r="C597" s="17">
        <f>Loans!E597</f>
        <v>6.6159999999999997</v>
      </c>
      <c r="D597" s="5">
        <f>Loans!O597</f>
        <v>2.5000000000000001E-3</v>
      </c>
      <c r="E597">
        <f>Loans!H597</f>
        <v>220</v>
      </c>
      <c r="F597" t="str">
        <f>Loans!U597</f>
        <v>YES</v>
      </c>
    </row>
    <row r="598" spans="1:6" x14ac:dyDescent="0.3">
      <c r="A598" t="str">
        <f>Loans!A598</f>
        <v>LN000597</v>
      </c>
      <c r="B598" s="16">
        <f>Loans!D598</f>
        <v>222287.43</v>
      </c>
      <c r="C598" s="17">
        <f>Loans!E598</f>
        <v>5.1909999999999998</v>
      </c>
      <c r="D598" s="5">
        <f>Loans!O598</f>
        <v>2.5000000000000001E-3</v>
      </c>
      <c r="E598">
        <f>Loans!H598</f>
        <v>303</v>
      </c>
      <c r="F598" t="str">
        <f>Loans!U598</f>
        <v>YES</v>
      </c>
    </row>
    <row r="599" spans="1:6" x14ac:dyDescent="0.3">
      <c r="A599" t="str">
        <f>Loans!A599</f>
        <v>LN000598</v>
      </c>
      <c r="B599" s="16">
        <f>Loans!D599</f>
        <v>417332.86</v>
      </c>
      <c r="C599" s="17">
        <f>Loans!E599</f>
        <v>5.835</v>
      </c>
      <c r="D599" s="5">
        <f>Loans!O599</f>
        <v>2.5000000000000001E-3</v>
      </c>
      <c r="E599">
        <f>Loans!H599</f>
        <v>350</v>
      </c>
      <c r="F599" t="str">
        <f>Loans!U599</f>
        <v>YES</v>
      </c>
    </row>
    <row r="600" spans="1:6" x14ac:dyDescent="0.3">
      <c r="A600" t="str">
        <f>Loans!A600</f>
        <v>LN000599</v>
      </c>
      <c r="B600" s="16">
        <f>Loans!D600</f>
        <v>315913.94</v>
      </c>
      <c r="C600" s="17">
        <f>Loans!E600</f>
        <v>6.1529999999999996</v>
      </c>
      <c r="D600" s="5">
        <f>Loans!O600</f>
        <v>2.5000000000000001E-3</v>
      </c>
      <c r="E600">
        <f>Loans!H600</f>
        <v>335</v>
      </c>
      <c r="F600" t="str">
        <f>Loans!U600</f>
        <v>YES</v>
      </c>
    </row>
    <row r="601" spans="1:6" x14ac:dyDescent="0.3">
      <c r="A601" t="str">
        <f>Loans!A601</f>
        <v>LN000600</v>
      </c>
      <c r="B601" s="16">
        <f>Loans!D601</f>
        <v>452910.73</v>
      </c>
      <c r="C601" s="17">
        <f>Loans!E601</f>
        <v>5.0659999999999998</v>
      </c>
      <c r="D601" s="5">
        <f>Loans!O601</f>
        <v>2.5000000000000001E-3</v>
      </c>
      <c r="E601">
        <f>Loans!H601</f>
        <v>337</v>
      </c>
      <c r="F601" t="str">
        <f>Loans!U601</f>
        <v>YES</v>
      </c>
    </row>
    <row r="602" spans="1:6" x14ac:dyDescent="0.3">
      <c r="A602" t="str">
        <f>Loans!A602</f>
        <v>LN000601</v>
      </c>
      <c r="B602" s="16">
        <f>Loans!D602</f>
        <v>216509.98</v>
      </c>
      <c r="C602" s="17">
        <f>Loans!E602</f>
        <v>5.6829999999999998</v>
      </c>
      <c r="D602" s="5">
        <f>Loans!O602</f>
        <v>2.5000000000000001E-3</v>
      </c>
      <c r="E602">
        <f>Loans!H602</f>
        <v>353</v>
      </c>
      <c r="F602" t="str">
        <f>Loans!U602</f>
        <v>YES</v>
      </c>
    </row>
    <row r="603" spans="1:6" x14ac:dyDescent="0.3">
      <c r="A603" t="str">
        <f>Loans!A603</f>
        <v>LN000602</v>
      </c>
      <c r="B603" s="16">
        <f>Loans!D603</f>
        <v>417203.42</v>
      </c>
      <c r="C603" s="17">
        <f>Loans!E603</f>
        <v>7.1319999999999997</v>
      </c>
      <c r="D603" s="5">
        <f>Loans!O603</f>
        <v>2.7499999999999998E-3</v>
      </c>
      <c r="E603">
        <f>Loans!H603</f>
        <v>342</v>
      </c>
      <c r="F603" t="str">
        <f>Loans!U603</f>
        <v>YES</v>
      </c>
    </row>
    <row r="604" spans="1:6" x14ac:dyDescent="0.3">
      <c r="A604" t="str">
        <f>Loans!A604</f>
        <v>LN000603</v>
      </c>
      <c r="B604" s="16">
        <f>Loans!D604</f>
        <v>237592.48</v>
      </c>
      <c r="C604" s="17">
        <f>Loans!E604</f>
        <v>5.24</v>
      </c>
      <c r="D604" s="5">
        <f>Loans!O604</f>
        <v>2.5000000000000001E-3</v>
      </c>
      <c r="E604">
        <f>Loans!H604</f>
        <v>351</v>
      </c>
      <c r="F604" t="str">
        <f>Loans!U604</f>
        <v>YES</v>
      </c>
    </row>
    <row r="605" spans="1:6" x14ac:dyDescent="0.3">
      <c r="A605" t="str">
        <f>Loans!A605</f>
        <v>LN000604</v>
      </c>
      <c r="B605" s="16">
        <f>Loans!D605</f>
        <v>240328.93</v>
      </c>
      <c r="C605" s="17">
        <f>Loans!E605</f>
        <v>7.1959999999999997</v>
      </c>
      <c r="D605" s="5">
        <f>Loans!O605</f>
        <v>2.5000000000000001E-3</v>
      </c>
      <c r="E605">
        <f>Loans!H605</f>
        <v>193</v>
      </c>
      <c r="F605" t="str">
        <f>Loans!U605</f>
        <v>YES</v>
      </c>
    </row>
    <row r="606" spans="1:6" x14ac:dyDescent="0.3">
      <c r="A606" t="str">
        <f>Loans!A606</f>
        <v>LN000605</v>
      </c>
      <c r="B606" s="16">
        <f>Loans!D606</f>
        <v>216585.61</v>
      </c>
      <c r="C606" s="17">
        <f>Loans!E606</f>
        <v>6.9589999999999996</v>
      </c>
      <c r="D606" s="5">
        <f>Loans!O606</f>
        <v>2.5000000000000001E-3</v>
      </c>
      <c r="E606">
        <f>Loans!H606</f>
        <v>294</v>
      </c>
      <c r="F606" t="str">
        <f>Loans!U606</f>
        <v>YES</v>
      </c>
    </row>
    <row r="607" spans="1:6" x14ac:dyDescent="0.3">
      <c r="A607" t="str">
        <f>Loans!A607</f>
        <v>LN000606</v>
      </c>
      <c r="B607" s="16">
        <f>Loans!D607</f>
        <v>232374.68</v>
      </c>
      <c r="C607" s="17">
        <f>Loans!E607</f>
        <v>6.0609999999999999</v>
      </c>
      <c r="D607" s="5">
        <f>Loans!O607</f>
        <v>2.5000000000000001E-3</v>
      </c>
      <c r="E607">
        <f>Loans!H607</f>
        <v>347</v>
      </c>
      <c r="F607" t="str">
        <f>Loans!U607</f>
        <v>YES</v>
      </c>
    </row>
    <row r="608" spans="1:6" x14ac:dyDescent="0.3">
      <c r="A608" t="str">
        <f>Loans!A608</f>
        <v>LN000607</v>
      </c>
      <c r="B608" s="16">
        <f>Loans!D608</f>
        <v>452725.55</v>
      </c>
      <c r="C608" s="17">
        <f>Loans!E608</f>
        <v>5.8280000000000003</v>
      </c>
      <c r="D608" s="5">
        <f>Loans!O608</f>
        <v>3.0000000000000001E-3</v>
      </c>
      <c r="E608">
        <f>Loans!H608</f>
        <v>288</v>
      </c>
      <c r="F608" t="str">
        <f>Loans!U608</f>
        <v>YES</v>
      </c>
    </row>
    <row r="609" spans="1:6" x14ac:dyDescent="0.3">
      <c r="A609" t="str">
        <f>Loans!A609</f>
        <v>LN000608</v>
      </c>
      <c r="B609" s="16">
        <f>Loans!D609</f>
        <v>244280.1</v>
      </c>
      <c r="C609" s="17">
        <f>Loans!E609</f>
        <v>6.7910000000000004</v>
      </c>
      <c r="D609" s="5">
        <f>Loans!O609</f>
        <v>2.7499999999999998E-3</v>
      </c>
      <c r="E609">
        <f>Loans!H609</f>
        <v>292</v>
      </c>
      <c r="F609" t="str">
        <f>Loans!U609</f>
        <v>YES</v>
      </c>
    </row>
    <row r="610" spans="1:6" x14ac:dyDescent="0.3">
      <c r="A610" t="str">
        <f>Loans!A610</f>
        <v>LN000609</v>
      </c>
      <c r="B610" s="16">
        <f>Loans!D610</f>
        <v>595314.14</v>
      </c>
      <c r="C610" s="17">
        <f>Loans!E610</f>
        <v>5.7380000000000004</v>
      </c>
      <c r="D610" s="5">
        <f>Loans!O610</f>
        <v>2.7499999999999998E-3</v>
      </c>
      <c r="E610">
        <f>Loans!H610</f>
        <v>346</v>
      </c>
      <c r="F610" t="str">
        <f>Loans!U610</f>
        <v>YES</v>
      </c>
    </row>
    <row r="611" spans="1:6" x14ac:dyDescent="0.3">
      <c r="A611" t="str">
        <f>Loans!A611</f>
        <v>LN000610</v>
      </c>
      <c r="B611" s="16">
        <f>Loans!D611</f>
        <v>612406.53</v>
      </c>
      <c r="C611" s="17">
        <f>Loans!E611</f>
        <v>5.77</v>
      </c>
      <c r="D611" s="5">
        <f>Loans!O611</f>
        <v>3.0000000000000001E-3</v>
      </c>
      <c r="E611">
        <f>Loans!H611</f>
        <v>344</v>
      </c>
      <c r="F611" t="str">
        <f>Loans!U611</f>
        <v>YES</v>
      </c>
    </row>
    <row r="612" spans="1:6" x14ac:dyDescent="0.3">
      <c r="A612" t="str">
        <f>Loans!A612</f>
        <v>LN000611</v>
      </c>
      <c r="B612" s="16">
        <f>Loans!D612</f>
        <v>385168.97</v>
      </c>
      <c r="C612" s="17">
        <f>Loans!E612</f>
        <v>6.234</v>
      </c>
      <c r="D612" s="5">
        <f>Loans!O612</f>
        <v>2.5000000000000001E-3</v>
      </c>
      <c r="E612">
        <f>Loans!H612</f>
        <v>313</v>
      </c>
      <c r="F612" t="str">
        <f>Loans!U612</f>
        <v>YES</v>
      </c>
    </row>
    <row r="613" spans="1:6" x14ac:dyDescent="0.3">
      <c r="A613" t="str">
        <f>Loans!A613</f>
        <v>LN000612</v>
      </c>
      <c r="B613" s="16">
        <f>Loans!D613</f>
        <v>210489.81</v>
      </c>
      <c r="C613" s="17">
        <f>Loans!E613</f>
        <v>4.8650000000000002</v>
      </c>
      <c r="D613" s="5">
        <f>Loans!O613</f>
        <v>2.5000000000000001E-3</v>
      </c>
      <c r="E613">
        <f>Loans!H613</f>
        <v>342</v>
      </c>
      <c r="F613" t="str">
        <f>Loans!U613</f>
        <v>YES</v>
      </c>
    </row>
    <row r="614" spans="1:6" x14ac:dyDescent="0.3">
      <c r="A614" t="str">
        <f>Loans!A614</f>
        <v>LN000613</v>
      </c>
      <c r="B614" s="16">
        <f>Loans!D614</f>
        <v>304101.65999999997</v>
      </c>
      <c r="C614" s="17">
        <f>Loans!E614</f>
        <v>5.3079999999999998</v>
      </c>
      <c r="D614" s="5">
        <f>Loans!O614</f>
        <v>2.5000000000000001E-3</v>
      </c>
      <c r="E614">
        <f>Loans!H614</f>
        <v>319</v>
      </c>
      <c r="F614" t="str">
        <f>Loans!U614</f>
        <v>YES</v>
      </c>
    </row>
    <row r="615" spans="1:6" x14ac:dyDescent="0.3">
      <c r="A615" t="str">
        <f>Loans!A615</f>
        <v>LN000614</v>
      </c>
      <c r="B615" s="16">
        <f>Loans!D615</f>
        <v>523882.54</v>
      </c>
      <c r="C615" s="17">
        <f>Loans!E615</f>
        <v>6.0449999999999999</v>
      </c>
      <c r="D615" s="5">
        <f>Loans!O615</f>
        <v>2.5000000000000001E-3</v>
      </c>
      <c r="E615">
        <f>Loans!H615</f>
        <v>342</v>
      </c>
      <c r="F615" t="str">
        <f>Loans!U615</f>
        <v>YES</v>
      </c>
    </row>
    <row r="616" spans="1:6" x14ac:dyDescent="0.3">
      <c r="A616" t="str">
        <f>Loans!A616</f>
        <v>LN000615</v>
      </c>
      <c r="B616" s="16">
        <f>Loans!D616</f>
        <v>317665.53000000003</v>
      </c>
      <c r="C616" s="17">
        <f>Loans!E616</f>
        <v>6.5590000000000002</v>
      </c>
      <c r="D616" s="5">
        <f>Loans!O616</f>
        <v>2.7499999999999998E-3</v>
      </c>
      <c r="E616">
        <f>Loans!H616</f>
        <v>343</v>
      </c>
      <c r="F616" t="str">
        <f>Loans!U616</f>
        <v>YES</v>
      </c>
    </row>
    <row r="617" spans="1:6" x14ac:dyDescent="0.3">
      <c r="A617" t="str">
        <f>Loans!A617</f>
        <v>LN000616</v>
      </c>
      <c r="B617" s="16">
        <f>Loans!D617</f>
        <v>170380.06</v>
      </c>
      <c r="C617" s="17">
        <f>Loans!E617</f>
        <v>5.7290000000000001</v>
      </c>
      <c r="D617" s="5">
        <f>Loans!O617</f>
        <v>2.5000000000000001E-3</v>
      </c>
      <c r="E617">
        <f>Loans!H617</f>
        <v>318</v>
      </c>
      <c r="F617" t="str">
        <f>Loans!U617</f>
        <v>YES</v>
      </c>
    </row>
    <row r="618" spans="1:6" x14ac:dyDescent="0.3">
      <c r="A618" t="str">
        <f>Loans!A618</f>
        <v>LN000617</v>
      </c>
      <c r="B618" s="16">
        <f>Loans!D618</f>
        <v>373136.69</v>
      </c>
      <c r="C618" s="17">
        <f>Loans!E618</f>
        <v>6.1219999999999999</v>
      </c>
      <c r="D618" s="5">
        <f>Loans!O618</f>
        <v>2.5000000000000001E-3</v>
      </c>
      <c r="E618">
        <f>Loans!H618</f>
        <v>303</v>
      </c>
      <c r="F618" t="str">
        <f>Loans!U618</f>
        <v>YES</v>
      </c>
    </row>
    <row r="619" spans="1:6" x14ac:dyDescent="0.3">
      <c r="A619" t="str">
        <f>Loans!A619</f>
        <v>LN000618</v>
      </c>
      <c r="B619" s="16">
        <f>Loans!D619</f>
        <v>564103.97</v>
      </c>
      <c r="C619" s="17">
        <f>Loans!E619</f>
        <v>5.2009999999999996</v>
      </c>
      <c r="D619" s="5">
        <f>Loans!O619</f>
        <v>3.0000000000000001E-3</v>
      </c>
      <c r="E619">
        <f>Loans!H619</f>
        <v>353</v>
      </c>
      <c r="F619" t="str">
        <f>Loans!U619</f>
        <v>YES</v>
      </c>
    </row>
    <row r="620" spans="1:6" x14ac:dyDescent="0.3">
      <c r="A620" t="str">
        <f>Loans!A620</f>
        <v>LN000619</v>
      </c>
      <c r="B620" s="16">
        <f>Loans!D620</f>
        <v>469850.61</v>
      </c>
      <c r="C620" s="17">
        <f>Loans!E620</f>
        <v>6.8559999999999999</v>
      </c>
      <c r="D620" s="5">
        <f>Loans!O620</f>
        <v>2.5000000000000001E-3</v>
      </c>
      <c r="E620">
        <f>Loans!H620</f>
        <v>299</v>
      </c>
      <c r="F620" t="str">
        <f>Loans!U620</f>
        <v>YES</v>
      </c>
    </row>
    <row r="621" spans="1:6" x14ac:dyDescent="0.3">
      <c r="A621" t="str">
        <f>Loans!A621</f>
        <v>LN000620</v>
      </c>
      <c r="B621" s="16">
        <f>Loans!D621</f>
        <v>155340.04999999999</v>
      </c>
      <c r="C621" s="17">
        <f>Loans!E621</f>
        <v>6.3929999999999998</v>
      </c>
      <c r="D621" s="5">
        <f>Loans!O621</f>
        <v>2.7499999999999998E-3</v>
      </c>
      <c r="E621">
        <f>Loans!H621</f>
        <v>115</v>
      </c>
      <c r="F621" t="str">
        <f>Loans!U621</f>
        <v>YES</v>
      </c>
    </row>
    <row r="622" spans="1:6" x14ac:dyDescent="0.3">
      <c r="A622" t="str">
        <f>Loans!A622</f>
        <v>LN000621</v>
      </c>
      <c r="B622" s="16">
        <f>Loans!D622</f>
        <v>447232.18</v>
      </c>
      <c r="C622" s="17">
        <f>Loans!E622</f>
        <v>6.4509999999999996</v>
      </c>
      <c r="D622" s="5">
        <f>Loans!O622</f>
        <v>2.5000000000000001E-3</v>
      </c>
      <c r="E622">
        <f>Loans!H622</f>
        <v>332</v>
      </c>
      <c r="F622" t="str">
        <f>Loans!U622</f>
        <v>YES</v>
      </c>
    </row>
    <row r="623" spans="1:6" x14ac:dyDescent="0.3">
      <c r="A623" t="str">
        <f>Loans!A623</f>
        <v>LN000622</v>
      </c>
      <c r="B623" s="16">
        <f>Loans!D623</f>
        <v>235144.95</v>
      </c>
      <c r="C623" s="17">
        <f>Loans!E623</f>
        <v>6.5670000000000002</v>
      </c>
      <c r="D623" s="5">
        <f>Loans!O623</f>
        <v>2.5000000000000001E-3</v>
      </c>
      <c r="E623">
        <f>Loans!H623</f>
        <v>315</v>
      </c>
      <c r="F623" t="str">
        <f>Loans!U623</f>
        <v>YES</v>
      </c>
    </row>
    <row r="624" spans="1:6" x14ac:dyDescent="0.3">
      <c r="A624" t="str">
        <f>Loans!A624</f>
        <v>LN000623</v>
      </c>
      <c r="B624" s="16">
        <f>Loans!D624</f>
        <v>221430.02</v>
      </c>
      <c r="C624" s="17">
        <f>Loans!E624</f>
        <v>6.3010000000000002</v>
      </c>
      <c r="D624" s="5">
        <f>Loans!O624</f>
        <v>2.5000000000000001E-3</v>
      </c>
      <c r="E624">
        <f>Loans!H624</f>
        <v>291</v>
      </c>
      <c r="F624" t="str">
        <f>Loans!U624</f>
        <v>YES</v>
      </c>
    </row>
    <row r="625" spans="1:6" x14ac:dyDescent="0.3">
      <c r="A625" t="str">
        <f>Loans!A625</f>
        <v>LN000624</v>
      </c>
      <c r="B625" s="16">
        <f>Loans!D625</f>
        <v>494296.93</v>
      </c>
      <c r="C625" s="17">
        <f>Loans!E625</f>
        <v>5.9359999999999999</v>
      </c>
      <c r="D625" s="5">
        <f>Loans!O625</f>
        <v>2.5000000000000001E-3</v>
      </c>
      <c r="E625">
        <f>Loans!H625</f>
        <v>152</v>
      </c>
      <c r="F625" t="str">
        <f>Loans!U625</f>
        <v>YES</v>
      </c>
    </row>
    <row r="626" spans="1:6" x14ac:dyDescent="0.3">
      <c r="A626" t="str">
        <f>Loans!A626</f>
        <v>LN000625</v>
      </c>
      <c r="B626" s="16">
        <f>Loans!D626</f>
        <v>236864.91</v>
      </c>
      <c r="C626" s="17">
        <f>Loans!E626</f>
        <v>6.984</v>
      </c>
      <c r="D626" s="5">
        <f>Loans!O626</f>
        <v>2.5000000000000001E-3</v>
      </c>
      <c r="E626">
        <f>Loans!H626</f>
        <v>206</v>
      </c>
      <c r="F626" t="str">
        <f>Loans!U626</f>
        <v>YES</v>
      </c>
    </row>
    <row r="627" spans="1:6" x14ac:dyDescent="0.3">
      <c r="A627" t="str">
        <f>Loans!A627</f>
        <v>LN000626</v>
      </c>
      <c r="B627" s="16">
        <f>Loans!D627</f>
        <v>235707.2</v>
      </c>
      <c r="C627" s="17">
        <f>Loans!E627</f>
        <v>6.3520000000000003</v>
      </c>
      <c r="D627" s="5">
        <f>Loans!O627</f>
        <v>2.5000000000000001E-3</v>
      </c>
      <c r="E627">
        <f>Loans!H627</f>
        <v>304</v>
      </c>
      <c r="F627" t="str">
        <f>Loans!U627</f>
        <v>YES</v>
      </c>
    </row>
    <row r="628" spans="1:6" x14ac:dyDescent="0.3">
      <c r="A628" t="str">
        <f>Loans!A628</f>
        <v>LN000627</v>
      </c>
      <c r="B628" s="16">
        <f>Loans!D628</f>
        <v>137238.35999999999</v>
      </c>
      <c r="C628" s="17">
        <f>Loans!E628</f>
        <v>6.1420000000000003</v>
      </c>
      <c r="D628" s="5">
        <f>Loans!O628</f>
        <v>2.7499999999999998E-3</v>
      </c>
      <c r="E628">
        <f>Loans!H628</f>
        <v>324</v>
      </c>
      <c r="F628" t="str">
        <f>Loans!U628</f>
        <v>YES</v>
      </c>
    </row>
    <row r="629" spans="1:6" x14ac:dyDescent="0.3">
      <c r="A629" t="str">
        <f>Loans!A629</f>
        <v>LN000628</v>
      </c>
      <c r="B629" s="16">
        <f>Loans!D629</f>
        <v>507073.29</v>
      </c>
      <c r="C629" s="17">
        <f>Loans!E629</f>
        <v>6.2439999999999998</v>
      </c>
      <c r="D629" s="5">
        <f>Loans!O629</f>
        <v>2.5000000000000001E-3</v>
      </c>
      <c r="E629">
        <f>Loans!H629</f>
        <v>305</v>
      </c>
      <c r="F629" t="str">
        <f>Loans!U629</f>
        <v>YES</v>
      </c>
    </row>
    <row r="630" spans="1:6" x14ac:dyDescent="0.3">
      <c r="A630" t="str">
        <f>Loans!A630</f>
        <v>LN000629</v>
      </c>
      <c r="B630" s="16">
        <f>Loans!D630</f>
        <v>515885.75</v>
      </c>
      <c r="C630" s="17">
        <f>Loans!E630</f>
        <v>6.2309999999999999</v>
      </c>
      <c r="D630" s="5">
        <f>Loans!O630</f>
        <v>2.5000000000000001E-3</v>
      </c>
      <c r="E630">
        <f>Loans!H630</f>
        <v>335</v>
      </c>
      <c r="F630" t="str">
        <f>Loans!U630</f>
        <v>YES</v>
      </c>
    </row>
    <row r="631" spans="1:6" x14ac:dyDescent="0.3">
      <c r="A631" t="str">
        <f>Loans!A631</f>
        <v>LN000630</v>
      </c>
      <c r="B631" s="16">
        <f>Loans!D631</f>
        <v>403051.58</v>
      </c>
      <c r="C631" s="17">
        <f>Loans!E631</f>
        <v>6.1360000000000001</v>
      </c>
      <c r="D631" s="5">
        <f>Loans!O631</f>
        <v>2.5000000000000001E-3</v>
      </c>
      <c r="E631">
        <f>Loans!H631</f>
        <v>300</v>
      </c>
      <c r="F631" t="str">
        <f>Loans!U631</f>
        <v>YES</v>
      </c>
    </row>
    <row r="632" spans="1:6" x14ac:dyDescent="0.3">
      <c r="A632" t="str">
        <f>Loans!A632</f>
        <v>LN000631</v>
      </c>
      <c r="B632" s="16">
        <f>Loans!D632</f>
        <v>515669.63</v>
      </c>
      <c r="C632" s="17">
        <f>Loans!E632</f>
        <v>6.54</v>
      </c>
      <c r="D632" s="5">
        <f>Loans!O632</f>
        <v>2.7499999999999998E-3</v>
      </c>
      <c r="E632">
        <f>Loans!H632</f>
        <v>353</v>
      </c>
      <c r="F632" t="str">
        <f>Loans!U632</f>
        <v>YES</v>
      </c>
    </row>
    <row r="633" spans="1:6" x14ac:dyDescent="0.3">
      <c r="A633" t="str">
        <f>Loans!A633</f>
        <v>LN000632</v>
      </c>
      <c r="B633" s="16">
        <f>Loans!D633</f>
        <v>209816.79</v>
      </c>
      <c r="C633" s="17">
        <f>Loans!E633</f>
        <v>5.6420000000000003</v>
      </c>
      <c r="D633" s="5">
        <f>Loans!O633</f>
        <v>2.5000000000000001E-3</v>
      </c>
      <c r="E633">
        <f>Loans!H633</f>
        <v>330</v>
      </c>
      <c r="F633" t="str">
        <f>Loans!U633</f>
        <v>YES</v>
      </c>
    </row>
    <row r="634" spans="1:6" x14ac:dyDescent="0.3">
      <c r="A634" t="str">
        <f>Loans!A634</f>
        <v>LN000633</v>
      </c>
      <c r="B634" s="16">
        <f>Loans!D634</f>
        <v>364523.16</v>
      </c>
      <c r="C634" s="17">
        <f>Loans!E634</f>
        <v>5.6890000000000001</v>
      </c>
      <c r="D634" s="5">
        <f>Loans!O634</f>
        <v>2.5000000000000001E-3</v>
      </c>
      <c r="E634">
        <f>Loans!H634</f>
        <v>342</v>
      </c>
      <c r="F634" t="str">
        <f>Loans!U634</f>
        <v>YES</v>
      </c>
    </row>
    <row r="635" spans="1:6" x14ac:dyDescent="0.3">
      <c r="A635" t="str">
        <f>Loans!A635</f>
        <v>LN000634</v>
      </c>
      <c r="B635" s="16">
        <f>Loans!D635</f>
        <v>259431.82</v>
      </c>
      <c r="C635" s="17">
        <f>Loans!E635</f>
        <v>6.6139999999999999</v>
      </c>
      <c r="D635" s="5">
        <f>Loans!O635</f>
        <v>2.5000000000000001E-3</v>
      </c>
      <c r="E635">
        <f>Loans!H635</f>
        <v>288</v>
      </c>
      <c r="F635" t="str">
        <f>Loans!U635</f>
        <v>YES</v>
      </c>
    </row>
    <row r="636" spans="1:6" x14ac:dyDescent="0.3">
      <c r="A636" t="str">
        <f>Loans!A636</f>
        <v>LN000635</v>
      </c>
      <c r="B636" s="16">
        <f>Loans!D636</f>
        <v>155059.62</v>
      </c>
      <c r="C636" s="17">
        <f>Loans!E636</f>
        <v>6.1559999999999997</v>
      </c>
      <c r="D636" s="5">
        <f>Loans!O636</f>
        <v>2.5000000000000001E-3</v>
      </c>
      <c r="E636">
        <f>Loans!H636</f>
        <v>177</v>
      </c>
      <c r="F636" t="str">
        <f>Loans!U636</f>
        <v>YES</v>
      </c>
    </row>
    <row r="637" spans="1:6" x14ac:dyDescent="0.3">
      <c r="A637" t="str">
        <f>Loans!A637</f>
        <v>LN000636</v>
      </c>
      <c r="B637" s="16">
        <f>Loans!D637</f>
        <v>246242.87</v>
      </c>
      <c r="C637" s="17">
        <f>Loans!E637</f>
        <v>6.8810000000000002</v>
      </c>
      <c r="D637" s="5">
        <f>Loans!O637</f>
        <v>2.7499999999999998E-3</v>
      </c>
      <c r="E637">
        <f>Loans!H637</f>
        <v>111</v>
      </c>
      <c r="F637" t="str">
        <f>Loans!U637</f>
        <v>YES</v>
      </c>
    </row>
    <row r="638" spans="1:6" x14ac:dyDescent="0.3">
      <c r="A638" t="str">
        <f>Loans!A638</f>
        <v>LN000637</v>
      </c>
      <c r="B638" s="16">
        <f>Loans!D638</f>
        <v>519825.48</v>
      </c>
      <c r="C638" s="17">
        <f>Loans!E638</f>
        <v>6.516</v>
      </c>
      <c r="D638" s="5">
        <f>Loans!O638</f>
        <v>2.5000000000000001E-3</v>
      </c>
      <c r="E638">
        <f>Loans!H638</f>
        <v>296</v>
      </c>
      <c r="F638" t="str">
        <f>Loans!U638</f>
        <v>YES</v>
      </c>
    </row>
    <row r="639" spans="1:6" x14ac:dyDescent="0.3">
      <c r="A639" t="str">
        <f>Loans!A639</f>
        <v>LN000638</v>
      </c>
      <c r="B639" s="16">
        <f>Loans!D639</f>
        <v>139493.67000000001</v>
      </c>
      <c r="C639" s="17">
        <f>Loans!E639</f>
        <v>5.891</v>
      </c>
      <c r="D639" s="5">
        <f>Loans!O639</f>
        <v>2.5000000000000001E-3</v>
      </c>
      <c r="E639">
        <f>Loans!H639</f>
        <v>295</v>
      </c>
      <c r="F639" t="str">
        <f>Loans!U639</f>
        <v>YES</v>
      </c>
    </row>
    <row r="640" spans="1:6" x14ac:dyDescent="0.3">
      <c r="A640" t="str">
        <f>Loans!A640</f>
        <v>LN000639</v>
      </c>
      <c r="B640" s="16">
        <f>Loans!D640</f>
        <v>252470.49</v>
      </c>
      <c r="C640" s="17">
        <f>Loans!E640</f>
        <v>6.6239999999999997</v>
      </c>
      <c r="D640" s="5">
        <f>Loans!O640</f>
        <v>2.7499999999999998E-3</v>
      </c>
      <c r="E640">
        <f>Loans!H640</f>
        <v>293</v>
      </c>
      <c r="F640" t="str">
        <f>Loans!U640</f>
        <v>YES</v>
      </c>
    </row>
    <row r="641" spans="1:6" x14ac:dyDescent="0.3">
      <c r="A641" t="str">
        <f>Loans!A641</f>
        <v>LN000640</v>
      </c>
      <c r="B641" s="16">
        <f>Loans!D641</f>
        <v>239338.16</v>
      </c>
      <c r="C641" s="17">
        <f>Loans!E641</f>
        <v>7.0279999999999996</v>
      </c>
      <c r="D641" s="5">
        <f>Loans!O641</f>
        <v>2.5000000000000001E-3</v>
      </c>
      <c r="E641">
        <f>Loans!H641</f>
        <v>339</v>
      </c>
      <c r="F641" t="str">
        <f>Loans!U641</f>
        <v>YES</v>
      </c>
    </row>
    <row r="642" spans="1:6" x14ac:dyDescent="0.3">
      <c r="A642" t="str">
        <f>Loans!A642</f>
        <v>LN000641</v>
      </c>
      <c r="B642" s="16">
        <f>Loans!D642</f>
        <v>257447.44</v>
      </c>
      <c r="C642" s="17">
        <f>Loans!E642</f>
        <v>6.5410000000000004</v>
      </c>
      <c r="D642" s="5">
        <f>Loans!O642</f>
        <v>2.7499999999999998E-3</v>
      </c>
      <c r="E642">
        <f>Loans!H642</f>
        <v>340</v>
      </c>
      <c r="F642" t="str">
        <f>Loans!U642</f>
        <v>YES</v>
      </c>
    </row>
    <row r="643" spans="1:6" x14ac:dyDescent="0.3">
      <c r="A643" t="str">
        <f>Loans!A643</f>
        <v>LN000642</v>
      </c>
      <c r="B643" s="16">
        <f>Loans!D643</f>
        <v>515173.67</v>
      </c>
      <c r="C643" s="17">
        <f>Loans!E643</f>
        <v>6.6829999999999998</v>
      </c>
      <c r="D643" s="5">
        <f>Loans!O643</f>
        <v>2.5000000000000001E-3</v>
      </c>
      <c r="E643">
        <f>Loans!H643</f>
        <v>300</v>
      </c>
      <c r="F643" t="str">
        <f>Loans!U643</f>
        <v>YES</v>
      </c>
    </row>
    <row r="644" spans="1:6" x14ac:dyDescent="0.3">
      <c r="A644" t="str">
        <f>Loans!A644</f>
        <v>LN000643</v>
      </c>
      <c r="B644" s="16">
        <f>Loans!D644</f>
        <v>342604.74</v>
      </c>
      <c r="C644" s="17">
        <f>Loans!E644</f>
        <v>6.1379999999999999</v>
      </c>
      <c r="D644" s="5">
        <f>Loans!O644</f>
        <v>2.5000000000000001E-3</v>
      </c>
      <c r="E644">
        <f>Loans!H644</f>
        <v>320</v>
      </c>
      <c r="F644" t="str">
        <f>Loans!U644</f>
        <v>YES</v>
      </c>
    </row>
    <row r="645" spans="1:6" x14ac:dyDescent="0.3">
      <c r="A645" t="str">
        <f>Loans!A645</f>
        <v>LN000644</v>
      </c>
      <c r="B645" s="16">
        <f>Loans!D645</f>
        <v>331894.5</v>
      </c>
      <c r="C645" s="17">
        <f>Loans!E645</f>
        <v>6.8949999999999996</v>
      </c>
      <c r="D645" s="5">
        <f>Loans!O645</f>
        <v>2.5000000000000001E-3</v>
      </c>
      <c r="E645">
        <f>Loans!H645</f>
        <v>300</v>
      </c>
      <c r="F645" t="str">
        <f>Loans!U645</f>
        <v>YES</v>
      </c>
    </row>
    <row r="646" spans="1:6" x14ac:dyDescent="0.3">
      <c r="A646" t="str">
        <f>Loans!A646</f>
        <v>LN000645</v>
      </c>
      <c r="B646" s="16">
        <f>Loans!D646</f>
        <v>506910.4</v>
      </c>
      <c r="C646" s="17">
        <f>Loans!E646</f>
        <v>5.8730000000000002</v>
      </c>
      <c r="D646" s="5">
        <f>Loans!O646</f>
        <v>3.0000000000000001E-3</v>
      </c>
      <c r="E646">
        <f>Loans!H646</f>
        <v>341</v>
      </c>
      <c r="F646" t="str">
        <f>Loans!U646</f>
        <v>YES</v>
      </c>
    </row>
    <row r="647" spans="1:6" x14ac:dyDescent="0.3">
      <c r="A647" t="str">
        <f>Loans!A647</f>
        <v>LN000646</v>
      </c>
      <c r="B647" s="16">
        <f>Loans!D647</f>
        <v>192798.62</v>
      </c>
      <c r="C647" s="17">
        <f>Loans!E647</f>
        <v>6.47</v>
      </c>
      <c r="D647" s="5">
        <f>Loans!O647</f>
        <v>2.5000000000000001E-3</v>
      </c>
      <c r="E647">
        <f>Loans!H647</f>
        <v>306</v>
      </c>
      <c r="F647" t="str">
        <f>Loans!U647</f>
        <v>YES</v>
      </c>
    </row>
    <row r="648" spans="1:6" x14ac:dyDescent="0.3">
      <c r="A648" t="str">
        <f>Loans!A648</f>
        <v>LN000647</v>
      </c>
      <c r="B648" s="16">
        <f>Loans!D648</f>
        <v>380276.17</v>
      </c>
      <c r="C648" s="17">
        <f>Loans!E648</f>
        <v>7.92</v>
      </c>
      <c r="D648" s="5">
        <f>Loans!O648</f>
        <v>2.5000000000000001E-3</v>
      </c>
      <c r="E648">
        <f>Loans!H648</f>
        <v>348</v>
      </c>
      <c r="F648" t="str">
        <f>Loans!U648</f>
        <v>YES</v>
      </c>
    </row>
    <row r="649" spans="1:6" x14ac:dyDescent="0.3">
      <c r="A649" t="str">
        <f>Loans!A649</f>
        <v>LN000648</v>
      </c>
      <c r="B649" s="16">
        <f>Loans!D649</f>
        <v>337907.04</v>
      </c>
      <c r="C649" s="17">
        <f>Loans!E649</f>
        <v>6.6</v>
      </c>
      <c r="D649" s="5">
        <f>Loans!O649</f>
        <v>2.5000000000000001E-3</v>
      </c>
      <c r="E649">
        <f>Loans!H649</f>
        <v>325</v>
      </c>
      <c r="F649" t="str">
        <f>Loans!U649</f>
        <v>YES</v>
      </c>
    </row>
    <row r="650" spans="1:6" x14ac:dyDescent="0.3">
      <c r="A650" t="str">
        <f>Loans!A650</f>
        <v>LN000649</v>
      </c>
      <c r="B650" s="16">
        <f>Loans!D650</f>
        <v>394651.26</v>
      </c>
      <c r="C650" s="17">
        <f>Loans!E650</f>
        <v>5.9770000000000003</v>
      </c>
      <c r="D650" s="5">
        <f>Loans!O650</f>
        <v>2.5000000000000001E-3</v>
      </c>
      <c r="E650">
        <f>Loans!H650</f>
        <v>306</v>
      </c>
      <c r="F650" t="str">
        <f>Loans!U650</f>
        <v>YES</v>
      </c>
    </row>
    <row r="651" spans="1:6" x14ac:dyDescent="0.3">
      <c r="A651" t="str">
        <f>Loans!A651</f>
        <v>LN000650</v>
      </c>
      <c r="B651" s="16">
        <f>Loans!D651</f>
        <v>620035.42000000004</v>
      </c>
      <c r="C651" s="17">
        <f>Loans!E651</f>
        <v>5.9749999999999996</v>
      </c>
      <c r="D651" s="5">
        <f>Loans!O651</f>
        <v>2.5000000000000001E-3</v>
      </c>
      <c r="E651">
        <f>Loans!H651</f>
        <v>339</v>
      </c>
      <c r="F651" t="str">
        <f>Loans!U651</f>
        <v>YES</v>
      </c>
    </row>
    <row r="652" spans="1:6" x14ac:dyDescent="0.3">
      <c r="A652" t="str">
        <f>Loans!A652</f>
        <v>LN000651</v>
      </c>
      <c r="B652" s="16">
        <f>Loans!D652</f>
        <v>467834.51</v>
      </c>
      <c r="C652" s="17">
        <f>Loans!E652</f>
        <v>6.2039999999999997</v>
      </c>
      <c r="D652" s="5">
        <f>Loans!O652</f>
        <v>2.5000000000000001E-3</v>
      </c>
      <c r="E652">
        <f>Loans!H652</f>
        <v>304</v>
      </c>
      <c r="F652" t="str">
        <f>Loans!U652</f>
        <v>YES</v>
      </c>
    </row>
    <row r="653" spans="1:6" x14ac:dyDescent="0.3">
      <c r="A653" t="str">
        <f>Loans!A653</f>
        <v>LN000652</v>
      </c>
      <c r="B653" s="16">
        <f>Loans!D653</f>
        <v>301479.02</v>
      </c>
      <c r="C653" s="17">
        <f>Loans!E653</f>
        <v>6.8029999999999999</v>
      </c>
      <c r="D653" s="5">
        <f>Loans!O653</f>
        <v>2.5000000000000001E-3</v>
      </c>
      <c r="E653">
        <f>Loans!H653</f>
        <v>313</v>
      </c>
      <c r="F653" t="str">
        <f>Loans!U653</f>
        <v>YES</v>
      </c>
    </row>
    <row r="654" spans="1:6" x14ac:dyDescent="0.3">
      <c r="A654" t="str">
        <f>Loans!A654</f>
        <v>LN000653</v>
      </c>
      <c r="B654" s="16">
        <f>Loans!D654</f>
        <v>532257.06999999995</v>
      </c>
      <c r="C654" s="17">
        <f>Loans!E654</f>
        <v>6.3449999999999998</v>
      </c>
      <c r="D654" s="5">
        <f>Loans!O654</f>
        <v>2.5000000000000001E-3</v>
      </c>
      <c r="E654">
        <f>Loans!H654</f>
        <v>338</v>
      </c>
      <c r="F654" t="str">
        <f>Loans!U654</f>
        <v>YES</v>
      </c>
    </row>
    <row r="655" spans="1:6" x14ac:dyDescent="0.3">
      <c r="A655" t="str">
        <f>Loans!A655</f>
        <v>LN000654</v>
      </c>
      <c r="B655" s="16">
        <f>Loans!D655</f>
        <v>156214.72</v>
      </c>
      <c r="C655" s="17">
        <f>Loans!E655</f>
        <v>5.8280000000000003</v>
      </c>
      <c r="D655" s="5">
        <f>Loans!O655</f>
        <v>2.5000000000000001E-3</v>
      </c>
      <c r="E655">
        <f>Loans!H655</f>
        <v>112</v>
      </c>
      <c r="F655" t="str">
        <f>Loans!U655</f>
        <v>YES</v>
      </c>
    </row>
    <row r="656" spans="1:6" x14ac:dyDescent="0.3">
      <c r="A656" t="str">
        <f>Loans!A656</f>
        <v>LN000655</v>
      </c>
      <c r="B656" s="16">
        <f>Loans!D656</f>
        <v>141215.25</v>
      </c>
      <c r="C656" s="17">
        <f>Loans!E656</f>
        <v>5.827</v>
      </c>
      <c r="D656" s="5">
        <f>Loans!O656</f>
        <v>2.7499999999999998E-3</v>
      </c>
      <c r="E656">
        <f>Loans!H656</f>
        <v>310</v>
      </c>
      <c r="F656" t="str">
        <f>Loans!U656</f>
        <v>YES</v>
      </c>
    </row>
    <row r="657" spans="1:6" x14ac:dyDescent="0.3">
      <c r="A657" t="str">
        <f>Loans!A657</f>
        <v>LN000656</v>
      </c>
      <c r="B657" s="16">
        <f>Loans!D657</f>
        <v>244490.36</v>
      </c>
      <c r="C657" s="17">
        <f>Loans!E657</f>
        <v>6.3490000000000002</v>
      </c>
      <c r="D657" s="5">
        <f>Loans!O657</f>
        <v>2.5000000000000001E-3</v>
      </c>
      <c r="E657">
        <f>Loans!H657</f>
        <v>348</v>
      </c>
      <c r="F657" t="str">
        <f>Loans!U657</f>
        <v>YES</v>
      </c>
    </row>
    <row r="658" spans="1:6" x14ac:dyDescent="0.3">
      <c r="A658" t="str">
        <f>Loans!A658</f>
        <v>LN000657</v>
      </c>
      <c r="B658" s="16">
        <f>Loans!D658</f>
        <v>279712.40000000002</v>
      </c>
      <c r="C658" s="17">
        <f>Loans!E658</f>
        <v>6.2779999999999996</v>
      </c>
      <c r="D658" s="5">
        <f>Loans!O658</f>
        <v>2.5000000000000001E-3</v>
      </c>
      <c r="E658">
        <f>Loans!H658</f>
        <v>208</v>
      </c>
      <c r="F658" t="str">
        <f>Loans!U658</f>
        <v>YES</v>
      </c>
    </row>
    <row r="659" spans="1:6" x14ac:dyDescent="0.3">
      <c r="A659" t="str">
        <f>Loans!A659</f>
        <v>LN000658</v>
      </c>
      <c r="B659" s="16">
        <f>Loans!D659</f>
        <v>376596.95</v>
      </c>
      <c r="C659" s="17">
        <f>Loans!E659</f>
        <v>6.5460000000000003</v>
      </c>
      <c r="D659" s="5">
        <f>Loans!O659</f>
        <v>2.7499999999999998E-3</v>
      </c>
      <c r="E659">
        <f>Loans!H659</f>
        <v>165</v>
      </c>
      <c r="F659" t="str">
        <f>Loans!U659</f>
        <v>YES</v>
      </c>
    </row>
    <row r="660" spans="1:6" x14ac:dyDescent="0.3">
      <c r="A660" t="str">
        <f>Loans!A660</f>
        <v>LN000659</v>
      </c>
      <c r="B660" s="16">
        <f>Loans!D660</f>
        <v>393305.78</v>
      </c>
      <c r="C660" s="17">
        <f>Loans!E660</f>
        <v>6.8460000000000001</v>
      </c>
      <c r="D660" s="5">
        <f>Loans!O660</f>
        <v>2.5000000000000001E-3</v>
      </c>
      <c r="E660">
        <f>Loans!H660</f>
        <v>201</v>
      </c>
      <c r="F660" t="str">
        <f>Loans!U660</f>
        <v>YES</v>
      </c>
    </row>
    <row r="661" spans="1:6" x14ac:dyDescent="0.3">
      <c r="A661" t="str">
        <f>Loans!A661</f>
        <v>LN000660</v>
      </c>
      <c r="B661" s="16">
        <f>Loans!D661</f>
        <v>541304.26</v>
      </c>
      <c r="C661" s="17">
        <f>Loans!E661</f>
        <v>8.0229999999999997</v>
      </c>
      <c r="D661" s="5">
        <f>Loans!O661</f>
        <v>2.5000000000000001E-3</v>
      </c>
      <c r="E661">
        <f>Loans!H661</f>
        <v>319</v>
      </c>
      <c r="F661" t="str">
        <f>Loans!U661</f>
        <v>YES</v>
      </c>
    </row>
    <row r="662" spans="1:6" x14ac:dyDescent="0.3">
      <c r="A662" t="str">
        <f>Loans!A662</f>
        <v>LN000661</v>
      </c>
      <c r="B662" s="16">
        <f>Loans!D662</f>
        <v>378887.34</v>
      </c>
      <c r="C662" s="17">
        <f>Loans!E662</f>
        <v>5.3</v>
      </c>
      <c r="D662" s="5">
        <f>Loans!O662</f>
        <v>2.5000000000000001E-3</v>
      </c>
      <c r="E662">
        <f>Loans!H662</f>
        <v>330</v>
      </c>
      <c r="F662" t="str">
        <f>Loans!U662</f>
        <v>YES</v>
      </c>
    </row>
    <row r="663" spans="1:6" x14ac:dyDescent="0.3">
      <c r="A663" t="str">
        <f>Loans!A663</f>
        <v>LN000662</v>
      </c>
      <c r="B663" s="16">
        <f>Loans!D663</f>
        <v>390479.94</v>
      </c>
      <c r="C663" s="17">
        <f>Loans!E663</f>
        <v>6.6959999999999997</v>
      </c>
      <c r="D663" s="5">
        <f>Loans!O663</f>
        <v>2.5000000000000001E-3</v>
      </c>
      <c r="E663">
        <f>Loans!H663</f>
        <v>349</v>
      </c>
      <c r="F663" t="str">
        <f>Loans!U663</f>
        <v>YES</v>
      </c>
    </row>
    <row r="664" spans="1:6" x14ac:dyDescent="0.3">
      <c r="A664" t="str">
        <f>Loans!A664</f>
        <v>LN000663</v>
      </c>
      <c r="B664" s="16">
        <f>Loans!D664</f>
        <v>163688.22</v>
      </c>
      <c r="C664" s="17">
        <f>Loans!E664</f>
        <v>6.3140000000000001</v>
      </c>
      <c r="D664" s="5">
        <f>Loans!O664</f>
        <v>2.5000000000000001E-3</v>
      </c>
      <c r="E664">
        <f>Loans!H664</f>
        <v>331</v>
      </c>
      <c r="F664" t="str">
        <f>Loans!U664</f>
        <v>YES</v>
      </c>
    </row>
    <row r="665" spans="1:6" x14ac:dyDescent="0.3">
      <c r="A665" t="str">
        <f>Loans!A665</f>
        <v>LN000664</v>
      </c>
      <c r="B665" s="16">
        <f>Loans!D665</f>
        <v>159422.93</v>
      </c>
      <c r="C665" s="17">
        <f>Loans!E665</f>
        <v>5.0510000000000002</v>
      </c>
      <c r="D665" s="5">
        <f>Loans!O665</f>
        <v>2.5000000000000001E-3</v>
      </c>
      <c r="E665">
        <f>Loans!H665</f>
        <v>337</v>
      </c>
      <c r="F665" t="str">
        <f>Loans!U665</f>
        <v>YES</v>
      </c>
    </row>
    <row r="666" spans="1:6" x14ac:dyDescent="0.3">
      <c r="A666" t="str">
        <f>Loans!A666</f>
        <v>LN000665</v>
      </c>
      <c r="B666" s="16">
        <f>Loans!D666</f>
        <v>413752.04</v>
      </c>
      <c r="C666" s="17">
        <f>Loans!E666</f>
        <v>7.0620000000000003</v>
      </c>
      <c r="D666" s="5">
        <f>Loans!O666</f>
        <v>2.5000000000000001E-3</v>
      </c>
      <c r="E666">
        <f>Loans!H666</f>
        <v>349</v>
      </c>
      <c r="F666" t="str">
        <f>Loans!U666</f>
        <v>YES</v>
      </c>
    </row>
    <row r="667" spans="1:6" x14ac:dyDescent="0.3">
      <c r="A667" t="str">
        <f>Loans!A667</f>
        <v>LN000666</v>
      </c>
      <c r="B667" s="16">
        <f>Loans!D667</f>
        <v>337088.02</v>
      </c>
      <c r="C667" s="17">
        <f>Loans!E667</f>
        <v>6.524</v>
      </c>
      <c r="D667" s="5">
        <f>Loans!O667</f>
        <v>2.5000000000000001E-3</v>
      </c>
      <c r="E667">
        <f>Loans!H667</f>
        <v>326</v>
      </c>
      <c r="F667" t="str">
        <f>Loans!U667</f>
        <v>YES</v>
      </c>
    </row>
    <row r="668" spans="1:6" x14ac:dyDescent="0.3">
      <c r="A668" t="str">
        <f>Loans!A668</f>
        <v>LN000667</v>
      </c>
      <c r="B668" s="16">
        <f>Loans!D668</f>
        <v>528532.71</v>
      </c>
      <c r="C668" s="17">
        <f>Loans!E668</f>
        <v>6.77</v>
      </c>
      <c r="D668" s="5">
        <f>Loans!O668</f>
        <v>2.5000000000000001E-3</v>
      </c>
      <c r="E668">
        <f>Loans!H668</f>
        <v>330</v>
      </c>
      <c r="F668" t="str">
        <f>Loans!U668</f>
        <v>YES</v>
      </c>
    </row>
    <row r="669" spans="1:6" x14ac:dyDescent="0.3">
      <c r="A669" t="str">
        <f>Loans!A669</f>
        <v>LN000668</v>
      </c>
      <c r="B669" s="16">
        <f>Loans!D669</f>
        <v>182477.15</v>
      </c>
      <c r="C669" s="17">
        <f>Loans!E669</f>
        <v>5.1449999999999996</v>
      </c>
      <c r="D669" s="5">
        <f>Loans!O669</f>
        <v>3.0000000000000001E-3</v>
      </c>
      <c r="E669">
        <f>Loans!H669</f>
        <v>180</v>
      </c>
      <c r="F669" t="str">
        <f>Loans!U669</f>
        <v>YES</v>
      </c>
    </row>
    <row r="670" spans="1:6" x14ac:dyDescent="0.3">
      <c r="A670" t="str">
        <f>Loans!A670</f>
        <v>LN000669</v>
      </c>
      <c r="B670" s="16">
        <f>Loans!D670</f>
        <v>140731.09</v>
      </c>
      <c r="C670" s="17">
        <f>Loans!E670</f>
        <v>6.1070000000000002</v>
      </c>
      <c r="D670" s="5">
        <f>Loans!O670</f>
        <v>2.7499999999999998E-3</v>
      </c>
      <c r="E670">
        <f>Loans!H670</f>
        <v>309</v>
      </c>
      <c r="F670" t="str">
        <f>Loans!U670</f>
        <v>YES</v>
      </c>
    </row>
    <row r="671" spans="1:6" x14ac:dyDescent="0.3">
      <c r="A671" t="str">
        <f>Loans!A671</f>
        <v>LN000670</v>
      </c>
      <c r="B671" s="16">
        <f>Loans!D671</f>
        <v>350655.24</v>
      </c>
      <c r="C671" s="17">
        <f>Loans!E671</f>
        <v>5.5490000000000004</v>
      </c>
      <c r="D671" s="5">
        <f>Loans!O671</f>
        <v>2.5000000000000001E-3</v>
      </c>
      <c r="E671">
        <f>Loans!H671</f>
        <v>331</v>
      </c>
      <c r="F671" t="str">
        <f>Loans!U671</f>
        <v>YES</v>
      </c>
    </row>
    <row r="672" spans="1:6" x14ac:dyDescent="0.3">
      <c r="A672" t="str">
        <f>Loans!A672</f>
        <v>LN000671</v>
      </c>
      <c r="B672" s="16">
        <f>Loans!D672</f>
        <v>247746.54</v>
      </c>
      <c r="C672" s="17">
        <f>Loans!E672</f>
        <v>7.6559999999999997</v>
      </c>
      <c r="D672" s="5">
        <f>Loans!O672</f>
        <v>2.5000000000000001E-3</v>
      </c>
      <c r="E672">
        <f>Loans!H672</f>
        <v>329</v>
      </c>
      <c r="F672" t="str">
        <f>Loans!U672</f>
        <v>YES</v>
      </c>
    </row>
    <row r="673" spans="1:6" x14ac:dyDescent="0.3">
      <c r="A673" t="str">
        <f>Loans!A673</f>
        <v>LN000672</v>
      </c>
      <c r="B673" s="16">
        <f>Loans!D673</f>
        <v>159090.37</v>
      </c>
      <c r="C673" s="17">
        <f>Loans!E673</f>
        <v>6.9939999999999998</v>
      </c>
      <c r="D673" s="5">
        <f>Loans!O673</f>
        <v>2.5000000000000001E-3</v>
      </c>
      <c r="E673">
        <f>Loans!H673</f>
        <v>327</v>
      </c>
      <c r="F673" t="str">
        <f>Loans!U673</f>
        <v>YES</v>
      </c>
    </row>
    <row r="674" spans="1:6" x14ac:dyDescent="0.3">
      <c r="A674" t="str">
        <f>Loans!A674</f>
        <v>LN000673</v>
      </c>
      <c r="B674" s="16">
        <f>Loans!D674</f>
        <v>503200.53</v>
      </c>
      <c r="C674" s="17">
        <f>Loans!E674</f>
        <v>5.8070000000000004</v>
      </c>
      <c r="D674" s="5">
        <f>Loans!O674</f>
        <v>2.7499999999999998E-3</v>
      </c>
      <c r="E674">
        <f>Loans!H674</f>
        <v>352</v>
      </c>
      <c r="F674" t="str">
        <f>Loans!U674</f>
        <v>YES</v>
      </c>
    </row>
    <row r="675" spans="1:6" x14ac:dyDescent="0.3">
      <c r="A675" t="str">
        <f>Loans!A675</f>
        <v>LN000674</v>
      </c>
      <c r="B675" s="16">
        <f>Loans!D675</f>
        <v>181808.84</v>
      </c>
      <c r="C675" s="17">
        <f>Loans!E675</f>
        <v>5.2510000000000003</v>
      </c>
      <c r="D675" s="5">
        <f>Loans!O675</f>
        <v>2.5000000000000001E-3</v>
      </c>
      <c r="E675">
        <f>Loans!H675</f>
        <v>317</v>
      </c>
      <c r="F675" t="str">
        <f>Loans!U675</f>
        <v>YES</v>
      </c>
    </row>
    <row r="676" spans="1:6" x14ac:dyDescent="0.3">
      <c r="A676" t="str">
        <f>Loans!A676</f>
        <v>LN000675</v>
      </c>
      <c r="B676" s="16">
        <f>Loans!D676</f>
        <v>372742.09</v>
      </c>
      <c r="C676" s="17">
        <f>Loans!E676</f>
        <v>6.3760000000000003</v>
      </c>
      <c r="D676" s="5">
        <f>Loans!O676</f>
        <v>2.5000000000000001E-3</v>
      </c>
      <c r="E676">
        <f>Loans!H676</f>
        <v>294</v>
      </c>
      <c r="F676" t="str">
        <f>Loans!U676</f>
        <v>YES</v>
      </c>
    </row>
    <row r="677" spans="1:6" x14ac:dyDescent="0.3">
      <c r="A677" t="str">
        <f>Loans!A677</f>
        <v>LN000676</v>
      </c>
      <c r="B677" s="16">
        <f>Loans!D677</f>
        <v>221091.86</v>
      </c>
      <c r="C677" s="17">
        <f>Loans!E677</f>
        <v>6.96</v>
      </c>
      <c r="D677" s="5">
        <f>Loans!O677</f>
        <v>2.5000000000000001E-3</v>
      </c>
      <c r="E677">
        <f>Loans!H677</f>
        <v>124</v>
      </c>
      <c r="F677" t="str">
        <f>Loans!U677</f>
        <v>YES</v>
      </c>
    </row>
    <row r="678" spans="1:6" x14ac:dyDescent="0.3">
      <c r="A678" t="str">
        <f>Loans!A678</f>
        <v>LN000677</v>
      </c>
      <c r="B678" s="16">
        <f>Loans!D678</f>
        <v>210368</v>
      </c>
      <c r="C678" s="17">
        <f>Loans!E678</f>
        <v>5.1219999999999999</v>
      </c>
      <c r="D678" s="5">
        <f>Loans!O678</f>
        <v>2.5000000000000001E-3</v>
      </c>
      <c r="E678">
        <f>Loans!H678</f>
        <v>307</v>
      </c>
      <c r="F678" t="str">
        <f>Loans!U678</f>
        <v>YES</v>
      </c>
    </row>
    <row r="679" spans="1:6" x14ac:dyDescent="0.3">
      <c r="A679" t="str">
        <f>Loans!A679</f>
        <v>LN000678</v>
      </c>
      <c r="B679" s="16">
        <f>Loans!D679</f>
        <v>314316.2</v>
      </c>
      <c r="C679" s="17">
        <f>Loans!E679</f>
        <v>5.6440000000000001</v>
      </c>
      <c r="D679" s="5">
        <f>Loans!O679</f>
        <v>2.5000000000000001E-3</v>
      </c>
      <c r="E679">
        <f>Loans!H679</f>
        <v>334</v>
      </c>
      <c r="F679" t="str">
        <f>Loans!U679</f>
        <v>YES</v>
      </c>
    </row>
    <row r="680" spans="1:6" x14ac:dyDescent="0.3">
      <c r="A680" t="str">
        <f>Loans!A680</f>
        <v>LN000679</v>
      </c>
      <c r="B680" s="16">
        <f>Loans!D680</f>
        <v>477773.75</v>
      </c>
      <c r="C680" s="17">
        <f>Loans!E680</f>
        <v>5.5309999999999997</v>
      </c>
      <c r="D680" s="5">
        <f>Loans!O680</f>
        <v>2.5000000000000001E-3</v>
      </c>
      <c r="E680">
        <f>Loans!H680</f>
        <v>301</v>
      </c>
      <c r="F680" t="str">
        <f>Loans!U680</f>
        <v>YES</v>
      </c>
    </row>
    <row r="681" spans="1:6" x14ac:dyDescent="0.3">
      <c r="A681" t="str">
        <f>Loans!A681</f>
        <v>LN000680</v>
      </c>
      <c r="B681" s="16">
        <f>Loans!D681</f>
        <v>287569.11</v>
      </c>
      <c r="C681" s="17">
        <f>Loans!E681</f>
        <v>6.8140000000000001</v>
      </c>
      <c r="D681" s="5">
        <f>Loans!O681</f>
        <v>2.5000000000000001E-3</v>
      </c>
      <c r="E681">
        <f>Loans!H681</f>
        <v>299</v>
      </c>
      <c r="F681" t="str">
        <f>Loans!U681</f>
        <v>YES</v>
      </c>
    </row>
    <row r="682" spans="1:6" x14ac:dyDescent="0.3">
      <c r="A682" t="str">
        <f>Loans!A682</f>
        <v>LN000681</v>
      </c>
      <c r="B682" s="16">
        <f>Loans!D682</f>
        <v>439602.86</v>
      </c>
      <c r="C682" s="17">
        <f>Loans!E682</f>
        <v>6.01</v>
      </c>
      <c r="D682" s="5">
        <f>Loans!O682</f>
        <v>2.5000000000000001E-3</v>
      </c>
      <c r="E682">
        <f>Loans!H682</f>
        <v>296</v>
      </c>
      <c r="F682" t="str">
        <f>Loans!U682</f>
        <v>YES</v>
      </c>
    </row>
    <row r="683" spans="1:6" x14ac:dyDescent="0.3">
      <c r="A683" t="str">
        <f>Loans!A683</f>
        <v>LN000682</v>
      </c>
      <c r="B683" s="16">
        <f>Loans!D683</f>
        <v>185259.85</v>
      </c>
      <c r="C683" s="17">
        <f>Loans!E683</f>
        <v>6.0369999999999999</v>
      </c>
      <c r="D683" s="5">
        <f>Loans!O683</f>
        <v>2.5000000000000001E-3</v>
      </c>
      <c r="E683">
        <f>Loans!H683</f>
        <v>304</v>
      </c>
      <c r="F683" t="str">
        <f>Loans!U683</f>
        <v>YES</v>
      </c>
    </row>
    <row r="684" spans="1:6" x14ac:dyDescent="0.3">
      <c r="A684" t="str">
        <f>Loans!A684</f>
        <v>LN000683</v>
      </c>
      <c r="B684" s="16">
        <f>Loans!D684</f>
        <v>507010.08</v>
      </c>
      <c r="C684" s="17">
        <f>Loans!E684</f>
        <v>6.3639999999999999</v>
      </c>
      <c r="D684" s="5">
        <f>Loans!O684</f>
        <v>2.5000000000000001E-3</v>
      </c>
      <c r="E684">
        <f>Loans!H684</f>
        <v>335</v>
      </c>
      <c r="F684" t="str">
        <f>Loans!U684</f>
        <v>YES</v>
      </c>
    </row>
    <row r="685" spans="1:6" x14ac:dyDescent="0.3">
      <c r="A685" t="str">
        <f>Loans!A685</f>
        <v>LN000684</v>
      </c>
      <c r="B685" s="16">
        <f>Loans!D685</f>
        <v>225587.58</v>
      </c>
      <c r="C685" s="17">
        <f>Loans!E685</f>
        <v>5.6790000000000003</v>
      </c>
      <c r="D685" s="5">
        <f>Loans!O685</f>
        <v>2.5000000000000001E-3</v>
      </c>
      <c r="E685">
        <f>Loans!H685</f>
        <v>296</v>
      </c>
      <c r="F685" t="str">
        <f>Loans!U685</f>
        <v>YES</v>
      </c>
    </row>
    <row r="686" spans="1:6" x14ac:dyDescent="0.3">
      <c r="A686" t="str">
        <f>Loans!A686</f>
        <v>LN000685</v>
      </c>
      <c r="B686" s="16">
        <f>Loans!D686</f>
        <v>472123.72</v>
      </c>
      <c r="C686" s="17">
        <f>Loans!E686</f>
        <v>5.3120000000000003</v>
      </c>
      <c r="D686" s="5">
        <f>Loans!O686</f>
        <v>2.5000000000000001E-3</v>
      </c>
      <c r="E686">
        <f>Loans!H686</f>
        <v>346</v>
      </c>
      <c r="F686" t="str">
        <f>Loans!U686</f>
        <v>YES</v>
      </c>
    </row>
    <row r="687" spans="1:6" x14ac:dyDescent="0.3">
      <c r="A687" t="str">
        <f>Loans!A687</f>
        <v>LN000686</v>
      </c>
      <c r="B687" s="16">
        <f>Loans!D687</f>
        <v>425976.01</v>
      </c>
      <c r="C687" s="17">
        <f>Loans!E687</f>
        <v>7.14</v>
      </c>
      <c r="D687" s="5">
        <f>Loans!O687</f>
        <v>2.5000000000000001E-3</v>
      </c>
      <c r="E687">
        <f>Loans!H687</f>
        <v>354</v>
      </c>
      <c r="F687" t="str">
        <f>Loans!U687</f>
        <v>YES</v>
      </c>
    </row>
    <row r="688" spans="1:6" x14ac:dyDescent="0.3">
      <c r="A688" t="str">
        <f>Loans!A688</f>
        <v>LN000687</v>
      </c>
      <c r="B688" s="16">
        <f>Loans!D688</f>
        <v>555320.93999999994</v>
      </c>
      <c r="C688" s="17">
        <f>Loans!E688</f>
        <v>7.2009999999999996</v>
      </c>
      <c r="D688" s="5">
        <f>Loans!O688</f>
        <v>3.0000000000000001E-3</v>
      </c>
      <c r="E688">
        <f>Loans!H688</f>
        <v>326</v>
      </c>
      <c r="F688" t="str">
        <f>Loans!U688</f>
        <v>YES</v>
      </c>
    </row>
    <row r="689" spans="1:6" x14ac:dyDescent="0.3">
      <c r="A689" t="str">
        <f>Loans!A689</f>
        <v>LN000688</v>
      </c>
      <c r="B689" s="16">
        <f>Loans!D689</f>
        <v>279325.89</v>
      </c>
      <c r="C689" s="17">
        <f>Loans!E689</f>
        <v>6.367</v>
      </c>
      <c r="D689" s="5">
        <f>Loans!O689</f>
        <v>3.0000000000000001E-3</v>
      </c>
      <c r="E689">
        <f>Loans!H689</f>
        <v>292</v>
      </c>
      <c r="F689" t="str">
        <f>Loans!U689</f>
        <v>YES</v>
      </c>
    </row>
    <row r="690" spans="1:6" x14ac:dyDescent="0.3">
      <c r="A690" t="str">
        <f>Loans!A690</f>
        <v>LN000689</v>
      </c>
      <c r="B690" s="16">
        <f>Loans!D690</f>
        <v>157276.56</v>
      </c>
      <c r="C690" s="17">
        <f>Loans!E690</f>
        <v>6.4139999999999997</v>
      </c>
      <c r="D690" s="5">
        <f>Loans!O690</f>
        <v>2.5000000000000001E-3</v>
      </c>
      <c r="E690">
        <f>Loans!H690</f>
        <v>299</v>
      </c>
      <c r="F690" t="str">
        <f>Loans!U690</f>
        <v>YES</v>
      </c>
    </row>
    <row r="691" spans="1:6" x14ac:dyDescent="0.3">
      <c r="A691" t="str">
        <f>Loans!A691</f>
        <v>LN000690</v>
      </c>
      <c r="B691" s="16">
        <f>Loans!D691</f>
        <v>141624.07999999999</v>
      </c>
      <c r="C691" s="17">
        <f>Loans!E691</f>
        <v>7.07</v>
      </c>
      <c r="D691" s="5">
        <f>Loans!O691</f>
        <v>2.5000000000000001E-3</v>
      </c>
      <c r="E691">
        <f>Loans!H691</f>
        <v>320</v>
      </c>
      <c r="F691" t="str">
        <f>Loans!U691</f>
        <v>YES</v>
      </c>
    </row>
    <row r="692" spans="1:6" x14ac:dyDescent="0.3">
      <c r="A692" t="str">
        <f>Loans!A692</f>
        <v>LN000691</v>
      </c>
      <c r="B692" s="16">
        <f>Loans!D692</f>
        <v>544619.67000000004</v>
      </c>
      <c r="C692" s="17">
        <f>Loans!E692</f>
        <v>6.3520000000000003</v>
      </c>
      <c r="D692" s="5">
        <f>Loans!O692</f>
        <v>3.0000000000000001E-3</v>
      </c>
      <c r="E692">
        <f>Loans!H692</f>
        <v>232</v>
      </c>
      <c r="F692" t="str">
        <f>Loans!U692</f>
        <v>YES</v>
      </c>
    </row>
    <row r="693" spans="1:6" x14ac:dyDescent="0.3">
      <c r="A693" t="str">
        <f>Loans!A693</f>
        <v>LN000692</v>
      </c>
      <c r="B693" s="16">
        <f>Loans!D693</f>
        <v>398258.24</v>
      </c>
      <c r="C693" s="17">
        <f>Loans!E693</f>
        <v>5.9779999999999998</v>
      </c>
      <c r="D693" s="5">
        <f>Loans!O693</f>
        <v>2.5000000000000001E-3</v>
      </c>
      <c r="E693">
        <f>Loans!H693</f>
        <v>348</v>
      </c>
      <c r="F693" t="str">
        <f>Loans!U693</f>
        <v>YES</v>
      </c>
    </row>
    <row r="694" spans="1:6" x14ac:dyDescent="0.3">
      <c r="A694" t="str">
        <f>Loans!A694</f>
        <v>LN000693</v>
      </c>
      <c r="B694" s="16">
        <f>Loans!D694</f>
        <v>473976.96</v>
      </c>
      <c r="C694" s="17">
        <f>Loans!E694</f>
        <v>6.2759999999999998</v>
      </c>
      <c r="D694" s="5">
        <f>Loans!O694</f>
        <v>2.5000000000000001E-3</v>
      </c>
      <c r="E694">
        <f>Loans!H694</f>
        <v>208</v>
      </c>
      <c r="F694" t="str">
        <f>Loans!U694</f>
        <v>YES</v>
      </c>
    </row>
    <row r="695" spans="1:6" x14ac:dyDescent="0.3">
      <c r="A695" t="str">
        <f>Loans!A695</f>
        <v>LN000694</v>
      </c>
      <c r="B695" s="16">
        <f>Loans!D695</f>
        <v>262833.18</v>
      </c>
      <c r="C695" s="17">
        <f>Loans!E695</f>
        <v>7.1559999999999997</v>
      </c>
      <c r="D695" s="5">
        <f>Loans!O695</f>
        <v>2.5000000000000001E-3</v>
      </c>
      <c r="E695">
        <f>Loans!H695</f>
        <v>354</v>
      </c>
      <c r="F695" t="str">
        <f>Loans!U695</f>
        <v>YES</v>
      </c>
    </row>
    <row r="696" spans="1:6" x14ac:dyDescent="0.3">
      <c r="A696" t="str">
        <f>Loans!A696</f>
        <v>LN000695</v>
      </c>
      <c r="B696" s="16">
        <f>Loans!D696</f>
        <v>281786.73</v>
      </c>
      <c r="C696" s="17">
        <f>Loans!E696</f>
        <v>6.2850000000000001</v>
      </c>
      <c r="D696" s="5">
        <f>Loans!O696</f>
        <v>2.5000000000000001E-3</v>
      </c>
      <c r="E696">
        <f>Loans!H696</f>
        <v>311</v>
      </c>
      <c r="F696" t="str">
        <f>Loans!U696</f>
        <v>YES</v>
      </c>
    </row>
    <row r="697" spans="1:6" x14ac:dyDescent="0.3">
      <c r="A697" t="str">
        <f>Loans!A697</f>
        <v>LN000696</v>
      </c>
      <c r="B697" s="16">
        <f>Loans!D697</f>
        <v>147312.79999999999</v>
      </c>
      <c r="C697" s="17">
        <f>Loans!E697</f>
        <v>5.8150000000000004</v>
      </c>
      <c r="D697" s="5">
        <f>Loans!O697</f>
        <v>2.7499999999999998E-3</v>
      </c>
      <c r="E697">
        <f>Loans!H697</f>
        <v>314</v>
      </c>
      <c r="F697" t="str">
        <f>Loans!U697</f>
        <v>YES</v>
      </c>
    </row>
    <row r="698" spans="1:6" x14ac:dyDescent="0.3">
      <c r="A698" t="str">
        <f>Loans!A698</f>
        <v>LN000697</v>
      </c>
      <c r="B698" s="16">
        <f>Loans!D698</f>
        <v>544379.11</v>
      </c>
      <c r="C698" s="17">
        <f>Loans!E698</f>
        <v>6.3460000000000001</v>
      </c>
      <c r="D698" s="5">
        <f>Loans!O698</f>
        <v>2.5000000000000001E-3</v>
      </c>
      <c r="E698">
        <f>Loans!H698</f>
        <v>313</v>
      </c>
      <c r="F698" t="str">
        <f>Loans!U698</f>
        <v>YES</v>
      </c>
    </row>
    <row r="699" spans="1:6" x14ac:dyDescent="0.3">
      <c r="A699" t="str">
        <f>Loans!A699</f>
        <v>LN000698</v>
      </c>
      <c r="B699" s="16">
        <f>Loans!D699</f>
        <v>445004.25</v>
      </c>
      <c r="C699" s="17">
        <f>Loans!E699</f>
        <v>6.6769999999999996</v>
      </c>
      <c r="D699" s="5">
        <f>Loans!O699</f>
        <v>2.5000000000000001E-3</v>
      </c>
      <c r="E699">
        <f>Loans!H699</f>
        <v>322</v>
      </c>
      <c r="F699" t="str">
        <f>Loans!U699</f>
        <v>YES</v>
      </c>
    </row>
    <row r="700" spans="1:6" x14ac:dyDescent="0.3">
      <c r="A700" t="str">
        <f>Loans!A700</f>
        <v>LN000699</v>
      </c>
      <c r="B700" s="16">
        <f>Loans!D700</f>
        <v>541361.96</v>
      </c>
      <c r="C700" s="17">
        <f>Loans!E700</f>
        <v>6.5990000000000002</v>
      </c>
      <c r="D700" s="5">
        <f>Loans!O700</f>
        <v>2.5000000000000001E-3</v>
      </c>
      <c r="E700">
        <f>Loans!H700</f>
        <v>305</v>
      </c>
      <c r="F700" t="str">
        <f>Loans!U700</f>
        <v>YES</v>
      </c>
    </row>
    <row r="701" spans="1:6" x14ac:dyDescent="0.3">
      <c r="A701" t="str">
        <f>Loans!A701</f>
        <v>LN000700</v>
      </c>
      <c r="B701" s="16">
        <f>Loans!D701</f>
        <v>228352.6</v>
      </c>
      <c r="C701" s="17">
        <f>Loans!E701</f>
        <v>6.609</v>
      </c>
      <c r="D701" s="5">
        <f>Loans!O701</f>
        <v>2.5000000000000001E-3</v>
      </c>
      <c r="E701">
        <f>Loans!H701</f>
        <v>292</v>
      </c>
      <c r="F701" t="str">
        <f>Loans!U701</f>
        <v>YES</v>
      </c>
    </row>
    <row r="702" spans="1:6" x14ac:dyDescent="0.3">
      <c r="A702" t="str">
        <f>Loans!A702</f>
        <v>LN000701</v>
      </c>
      <c r="B702" s="16">
        <f>Loans!D702</f>
        <v>414860.3</v>
      </c>
      <c r="C702" s="17">
        <f>Loans!E702</f>
        <v>5.7130000000000001</v>
      </c>
      <c r="D702" s="5">
        <f>Loans!O702</f>
        <v>2.5000000000000001E-3</v>
      </c>
      <c r="E702">
        <f>Loans!H702</f>
        <v>318</v>
      </c>
      <c r="F702" t="str">
        <f>Loans!U702</f>
        <v>YES</v>
      </c>
    </row>
    <row r="703" spans="1:6" x14ac:dyDescent="0.3">
      <c r="A703" t="str">
        <f>Loans!A703</f>
        <v>LN000702</v>
      </c>
      <c r="B703" s="16">
        <f>Loans!D703</f>
        <v>400835.59</v>
      </c>
      <c r="C703" s="17">
        <f>Loans!E703</f>
        <v>6.7510000000000003</v>
      </c>
      <c r="D703" s="5">
        <f>Loans!O703</f>
        <v>2.5000000000000001E-3</v>
      </c>
      <c r="E703">
        <f>Loans!H703</f>
        <v>296</v>
      </c>
      <c r="F703" t="str">
        <f>Loans!U703</f>
        <v>YES</v>
      </c>
    </row>
    <row r="704" spans="1:6" x14ac:dyDescent="0.3">
      <c r="A704" t="str">
        <f>Loans!A704</f>
        <v>LN000703</v>
      </c>
      <c r="B704" s="16">
        <f>Loans!D704</f>
        <v>264948.67</v>
      </c>
      <c r="C704" s="17">
        <f>Loans!E704</f>
        <v>6.2690000000000001</v>
      </c>
      <c r="D704" s="5">
        <f>Loans!O704</f>
        <v>2.5000000000000001E-3</v>
      </c>
      <c r="E704">
        <f>Loans!H704</f>
        <v>307</v>
      </c>
      <c r="F704" t="str">
        <f>Loans!U704</f>
        <v>YES</v>
      </c>
    </row>
    <row r="705" spans="1:6" x14ac:dyDescent="0.3">
      <c r="A705" t="str">
        <f>Loans!A705</f>
        <v>LN000704</v>
      </c>
      <c r="B705" s="16">
        <f>Loans!D705</f>
        <v>561964.07999999996</v>
      </c>
      <c r="C705" s="17">
        <f>Loans!E705</f>
        <v>5.7869999999999999</v>
      </c>
      <c r="D705" s="5">
        <f>Loans!O705</f>
        <v>2.7499999999999998E-3</v>
      </c>
      <c r="E705">
        <f>Loans!H705</f>
        <v>350</v>
      </c>
      <c r="F705" t="str">
        <f>Loans!U705</f>
        <v>YES</v>
      </c>
    </row>
    <row r="706" spans="1:6" x14ac:dyDescent="0.3">
      <c r="A706" t="str">
        <f>Loans!A706</f>
        <v>LN000705</v>
      </c>
      <c r="B706" s="16">
        <f>Loans!D706</f>
        <v>542919.68999999994</v>
      </c>
      <c r="C706" s="17">
        <f>Loans!E706</f>
        <v>6.7450000000000001</v>
      </c>
      <c r="D706" s="5">
        <f>Loans!O706</f>
        <v>2.7499999999999998E-3</v>
      </c>
      <c r="E706">
        <f>Loans!H706</f>
        <v>307</v>
      </c>
      <c r="F706" t="str">
        <f>Loans!U706</f>
        <v>YES</v>
      </c>
    </row>
    <row r="707" spans="1:6" x14ac:dyDescent="0.3">
      <c r="A707" t="str">
        <f>Loans!A707</f>
        <v>LN000706</v>
      </c>
      <c r="B707" s="16">
        <f>Loans!D707</f>
        <v>579547.01</v>
      </c>
      <c r="C707" s="17">
        <f>Loans!E707</f>
        <v>5.9550000000000001</v>
      </c>
      <c r="D707" s="5">
        <f>Loans!O707</f>
        <v>2.7499999999999998E-3</v>
      </c>
      <c r="E707">
        <f>Loans!H707</f>
        <v>352</v>
      </c>
      <c r="F707" t="str">
        <f>Loans!U707</f>
        <v>YES</v>
      </c>
    </row>
    <row r="708" spans="1:6" x14ac:dyDescent="0.3">
      <c r="A708" t="str">
        <f>Loans!A708</f>
        <v>LN000707</v>
      </c>
      <c r="B708" s="16">
        <f>Loans!D708</f>
        <v>450094.27</v>
      </c>
      <c r="C708" s="17">
        <f>Loans!E708</f>
        <v>5.2270000000000003</v>
      </c>
      <c r="D708" s="5">
        <f>Loans!O708</f>
        <v>2.5000000000000001E-3</v>
      </c>
      <c r="E708">
        <f>Loans!H708</f>
        <v>308</v>
      </c>
      <c r="F708" t="str">
        <f>Loans!U708</f>
        <v>YES</v>
      </c>
    </row>
    <row r="709" spans="1:6" x14ac:dyDescent="0.3">
      <c r="A709" t="str">
        <f>Loans!A709</f>
        <v>LN000708</v>
      </c>
      <c r="B709" s="16">
        <f>Loans!D709</f>
        <v>233316.9</v>
      </c>
      <c r="C709" s="17">
        <f>Loans!E709</f>
        <v>5.6</v>
      </c>
      <c r="D709" s="5">
        <f>Loans!O709</f>
        <v>2.7499999999999998E-3</v>
      </c>
      <c r="E709">
        <f>Loans!H709</f>
        <v>293</v>
      </c>
      <c r="F709" t="str">
        <f>Loans!U709</f>
        <v>YES</v>
      </c>
    </row>
    <row r="710" spans="1:6" x14ac:dyDescent="0.3">
      <c r="A710" t="str">
        <f>Loans!A710</f>
        <v>LN000709</v>
      </c>
      <c r="B710" s="16">
        <f>Loans!D710</f>
        <v>275294.24</v>
      </c>
      <c r="C710" s="17">
        <f>Loans!E710</f>
        <v>6.1319999999999997</v>
      </c>
      <c r="D710" s="5">
        <f>Loans!O710</f>
        <v>2.5000000000000001E-3</v>
      </c>
      <c r="E710">
        <f>Loans!H710</f>
        <v>341</v>
      </c>
      <c r="F710" t="str">
        <f>Loans!U710</f>
        <v>YES</v>
      </c>
    </row>
    <row r="711" spans="1:6" x14ac:dyDescent="0.3">
      <c r="A711" t="str">
        <f>Loans!A711</f>
        <v>LN000710</v>
      </c>
      <c r="B711" s="16">
        <f>Loans!D711</f>
        <v>530301.6</v>
      </c>
      <c r="C711" s="17">
        <f>Loans!E711</f>
        <v>6.6260000000000003</v>
      </c>
      <c r="D711" s="5">
        <f>Loans!O711</f>
        <v>2.5000000000000001E-3</v>
      </c>
      <c r="E711">
        <f>Loans!H711</f>
        <v>292</v>
      </c>
      <c r="F711" t="str">
        <f>Loans!U711</f>
        <v>YES</v>
      </c>
    </row>
    <row r="712" spans="1:6" x14ac:dyDescent="0.3">
      <c r="A712" t="str">
        <f>Loans!A712</f>
        <v>LN000711</v>
      </c>
      <c r="B712" s="16">
        <f>Loans!D712</f>
        <v>133051.84</v>
      </c>
      <c r="C712" s="17">
        <f>Loans!E712</f>
        <v>5.6879999999999997</v>
      </c>
      <c r="D712" s="5">
        <f>Loans!O712</f>
        <v>2.5000000000000001E-3</v>
      </c>
      <c r="E712">
        <f>Loans!H712</f>
        <v>294</v>
      </c>
      <c r="F712" t="str">
        <f>Loans!U712</f>
        <v>YES</v>
      </c>
    </row>
    <row r="713" spans="1:6" x14ac:dyDescent="0.3">
      <c r="A713" t="str">
        <f>Loans!A713</f>
        <v>LN000712</v>
      </c>
      <c r="B713" s="16">
        <f>Loans!D713</f>
        <v>403019.05</v>
      </c>
      <c r="C713" s="17">
        <f>Loans!E713</f>
        <v>6.0940000000000003</v>
      </c>
      <c r="D713" s="5">
        <f>Loans!O713</f>
        <v>2.5000000000000001E-3</v>
      </c>
      <c r="E713">
        <f>Loans!H713</f>
        <v>144</v>
      </c>
      <c r="F713" t="str">
        <f>Loans!U713</f>
        <v>YES</v>
      </c>
    </row>
    <row r="714" spans="1:6" x14ac:dyDescent="0.3">
      <c r="A714" t="str">
        <f>Loans!A714</f>
        <v>LN000713</v>
      </c>
      <c r="B714" s="16">
        <f>Loans!D714</f>
        <v>475270.06</v>
      </c>
      <c r="C714" s="17">
        <f>Loans!E714</f>
        <v>5.4589999999999996</v>
      </c>
      <c r="D714" s="5">
        <f>Loans!O714</f>
        <v>2.5000000000000001E-3</v>
      </c>
      <c r="E714">
        <f>Loans!H714</f>
        <v>338</v>
      </c>
      <c r="F714" t="str">
        <f>Loans!U714</f>
        <v>YES</v>
      </c>
    </row>
    <row r="715" spans="1:6" x14ac:dyDescent="0.3">
      <c r="A715" t="str">
        <f>Loans!A715</f>
        <v>LN000714</v>
      </c>
      <c r="B715" s="16">
        <f>Loans!D715</f>
        <v>432600.4</v>
      </c>
      <c r="C715" s="17">
        <f>Loans!E715</f>
        <v>6.8879999999999999</v>
      </c>
      <c r="D715" s="5">
        <f>Loans!O715</f>
        <v>2.5000000000000001E-3</v>
      </c>
      <c r="E715">
        <f>Loans!H715</f>
        <v>331</v>
      </c>
      <c r="F715" t="str">
        <f>Loans!U715</f>
        <v>YES</v>
      </c>
    </row>
    <row r="716" spans="1:6" x14ac:dyDescent="0.3">
      <c r="A716" t="str">
        <f>Loans!A716</f>
        <v>LN000715</v>
      </c>
      <c r="B716" s="16">
        <f>Loans!D716</f>
        <v>595177.80000000005</v>
      </c>
      <c r="C716" s="17">
        <f>Loans!E716</f>
        <v>7.3659999999999997</v>
      </c>
      <c r="D716" s="5">
        <f>Loans!O716</f>
        <v>2.5000000000000001E-3</v>
      </c>
      <c r="E716">
        <f>Loans!H716</f>
        <v>332</v>
      </c>
      <c r="F716" t="str">
        <f>Loans!U716</f>
        <v>YES</v>
      </c>
    </row>
    <row r="717" spans="1:6" x14ac:dyDescent="0.3">
      <c r="A717" t="str">
        <f>Loans!A717</f>
        <v>LN000716</v>
      </c>
      <c r="B717" s="16">
        <f>Loans!D717</f>
        <v>258672.14</v>
      </c>
      <c r="C717" s="17">
        <f>Loans!E717</f>
        <v>7.2960000000000003</v>
      </c>
      <c r="D717" s="5">
        <f>Loans!O717</f>
        <v>2.5000000000000001E-3</v>
      </c>
      <c r="E717">
        <f>Loans!H717</f>
        <v>305</v>
      </c>
      <c r="F717" t="str">
        <f>Loans!U717</f>
        <v>YES</v>
      </c>
    </row>
    <row r="718" spans="1:6" x14ac:dyDescent="0.3">
      <c r="A718" t="str">
        <f>Loans!A718</f>
        <v>LN000717</v>
      </c>
      <c r="B718" s="16">
        <f>Loans!D718</f>
        <v>293210.23999999999</v>
      </c>
      <c r="C718" s="17">
        <f>Loans!E718</f>
        <v>6.8769999999999998</v>
      </c>
      <c r="D718" s="5">
        <f>Loans!O718</f>
        <v>2.5000000000000001E-3</v>
      </c>
      <c r="E718">
        <f>Loans!H718</f>
        <v>328</v>
      </c>
      <c r="F718" t="str">
        <f>Loans!U718</f>
        <v>YES</v>
      </c>
    </row>
    <row r="719" spans="1:6" x14ac:dyDescent="0.3">
      <c r="A719" t="str">
        <f>Loans!A719</f>
        <v>LN000718</v>
      </c>
      <c r="B719" s="16">
        <f>Loans!D719</f>
        <v>180190.78</v>
      </c>
      <c r="C719" s="17">
        <f>Loans!E719</f>
        <v>6.8109999999999999</v>
      </c>
      <c r="D719" s="5">
        <f>Loans!O719</f>
        <v>2.5000000000000001E-3</v>
      </c>
      <c r="E719">
        <f>Loans!H719</f>
        <v>340</v>
      </c>
      <c r="F719" t="str">
        <f>Loans!U719</f>
        <v>YES</v>
      </c>
    </row>
    <row r="720" spans="1:6" x14ac:dyDescent="0.3">
      <c r="A720" t="str">
        <f>Loans!A720</f>
        <v>LN000719</v>
      </c>
      <c r="B720" s="16">
        <f>Loans!D720</f>
        <v>263743.82</v>
      </c>
      <c r="C720" s="17">
        <f>Loans!E720</f>
        <v>4.9029999999999996</v>
      </c>
      <c r="D720" s="5">
        <f>Loans!O720</f>
        <v>3.0000000000000001E-3</v>
      </c>
      <c r="E720">
        <f>Loans!H720</f>
        <v>125</v>
      </c>
      <c r="F720" t="str">
        <f>Loans!U720</f>
        <v>YES</v>
      </c>
    </row>
    <row r="721" spans="1:6" x14ac:dyDescent="0.3">
      <c r="A721" t="str">
        <f>Loans!A721</f>
        <v>LN000720</v>
      </c>
      <c r="B721" s="16">
        <f>Loans!D721</f>
        <v>249767.95</v>
      </c>
      <c r="C721" s="17">
        <f>Loans!E721</f>
        <v>6.3650000000000002</v>
      </c>
      <c r="D721" s="5">
        <f>Loans!O721</f>
        <v>2.5000000000000001E-3</v>
      </c>
      <c r="E721">
        <f>Loans!H721</f>
        <v>319</v>
      </c>
      <c r="F721" t="str">
        <f>Loans!U721</f>
        <v>YES</v>
      </c>
    </row>
    <row r="722" spans="1:6" x14ac:dyDescent="0.3">
      <c r="A722" t="str">
        <f>Loans!A722</f>
        <v>LN000721</v>
      </c>
      <c r="B722" s="16">
        <f>Loans!D722</f>
        <v>309875.01</v>
      </c>
      <c r="C722" s="17">
        <f>Loans!E722</f>
        <v>5.9279999999999999</v>
      </c>
      <c r="D722" s="5">
        <f>Loans!O722</f>
        <v>2.5000000000000001E-3</v>
      </c>
      <c r="E722">
        <f>Loans!H722</f>
        <v>347</v>
      </c>
      <c r="F722" t="str">
        <f>Loans!U722</f>
        <v>YES</v>
      </c>
    </row>
    <row r="723" spans="1:6" x14ac:dyDescent="0.3">
      <c r="A723" t="str">
        <f>Loans!A723</f>
        <v>LN000722</v>
      </c>
      <c r="B723" s="16">
        <f>Loans!D723</f>
        <v>554229.93000000005</v>
      </c>
      <c r="C723" s="17">
        <f>Loans!E723</f>
        <v>6.8220000000000001</v>
      </c>
      <c r="D723" s="5">
        <f>Loans!O723</f>
        <v>2.5000000000000001E-3</v>
      </c>
      <c r="E723">
        <f>Loans!H723</f>
        <v>352</v>
      </c>
      <c r="F723" t="str">
        <f>Loans!U723</f>
        <v>YES</v>
      </c>
    </row>
    <row r="724" spans="1:6" x14ac:dyDescent="0.3">
      <c r="A724" t="str">
        <f>Loans!A724</f>
        <v>LN000723</v>
      </c>
      <c r="B724" s="16">
        <f>Loans!D724</f>
        <v>513741.35</v>
      </c>
      <c r="C724" s="17">
        <f>Loans!E724</f>
        <v>4.75</v>
      </c>
      <c r="D724" s="5">
        <f>Loans!O724</f>
        <v>2.7499999999999998E-3</v>
      </c>
      <c r="E724">
        <f>Loans!H724</f>
        <v>293</v>
      </c>
      <c r="F724" t="str">
        <f>Loans!U724</f>
        <v>YES</v>
      </c>
    </row>
    <row r="725" spans="1:6" x14ac:dyDescent="0.3">
      <c r="A725" t="str">
        <f>Loans!A725</f>
        <v>LN000724</v>
      </c>
      <c r="B725" s="16">
        <f>Loans!D725</f>
        <v>208181.15</v>
      </c>
      <c r="C725" s="17">
        <f>Loans!E725</f>
        <v>6.375</v>
      </c>
      <c r="D725" s="5">
        <f>Loans!O725</f>
        <v>2.5000000000000001E-3</v>
      </c>
      <c r="E725">
        <f>Loans!H725</f>
        <v>308</v>
      </c>
      <c r="F725" t="str">
        <f>Loans!U725</f>
        <v>YES</v>
      </c>
    </row>
    <row r="726" spans="1:6" x14ac:dyDescent="0.3">
      <c r="A726" t="str">
        <f>Loans!A726</f>
        <v>LN000725</v>
      </c>
      <c r="B726" s="16">
        <f>Loans!D726</f>
        <v>272218.7</v>
      </c>
      <c r="C726" s="17">
        <f>Loans!E726</f>
        <v>6.1109999999999998</v>
      </c>
      <c r="D726" s="5">
        <f>Loans!O726</f>
        <v>2.5000000000000001E-3</v>
      </c>
      <c r="E726">
        <f>Loans!H726</f>
        <v>294</v>
      </c>
      <c r="F726" t="str">
        <f>Loans!U726</f>
        <v>YES</v>
      </c>
    </row>
    <row r="727" spans="1:6" x14ac:dyDescent="0.3">
      <c r="A727" t="str">
        <f>Loans!A727</f>
        <v>LN000726</v>
      </c>
      <c r="B727" s="16">
        <f>Loans!D727</f>
        <v>513866.04</v>
      </c>
      <c r="C727" s="17">
        <f>Loans!E727</f>
        <v>6.9770000000000003</v>
      </c>
      <c r="D727" s="5">
        <f>Loans!O727</f>
        <v>2.7499999999999998E-3</v>
      </c>
      <c r="E727">
        <f>Loans!H727</f>
        <v>143</v>
      </c>
      <c r="F727" t="str">
        <f>Loans!U727</f>
        <v>YES</v>
      </c>
    </row>
    <row r="728" spans="1:6" x14ac:dyDescent="0.3">
      <c r="A728" t="str">
        <f>Loans!A728</f>
        <v>LN000727</v>
      </c>
      <c r="B728" s="16">
        <f>Loans!D728</f>
        <v>174066.68</v>
      </c>
      <c r="C728" s="17">
        <f>Loans!E728</f>
        <v>7.2560000000000002</v>
      </c>
      <c r="D728" s="5">
        <f>Loans!O728</f>
        <v>2.5000000000000001E-3</v>
      </c>
      <c r="E728">
        <f>Loans!H728</f>
        <v>342</v>
      </c>
      <c r="F728" t="str">
        <f>Loans!U728</f>
        <v>YES</v>
      </c>
    </row>
    <row r="729" spans="1:6" x14ac:dyDescent="0.3">
      <c r="A729" t="str">
        <f>Loans!A729</f>
        <v>LN000728</v>
      </c>
      <c r="B729" s="16">
        <f>Loans!D729</f>
        <v>189590.09</v>
      </c>
      <c r="C729" s="17">
        <f>Loans!E729</f>
        <v>5.6459999999999999</v>
      </c>
      <c r="D729" s="5">
        <f>Loans!O729</f>
        <v>2.5000000000000001E-3</v>
      </c>
      <c r="E729">
        <f>Loans!H729</f>
        <v>174</v>
      </c>
      <c r="F729" t="str">
        <f>Loans!U729</f>
        <v>YES</v>
      </c>
    </row>
    <row r="730" spans="1:6" x14ac:dyDescent="0.3">
      <c r="A730" t="str">
        <f>Loans!A730</f>
        <v>LN000729</v>
      </c>
      <c r="B730" s="16">
        <f>Loans!D730</f>
        <v>211130.2</v>
      </c>
      <c r="C730" s="17">
        <f>Loans!E730</f>
        <v>5.6760000000000002</v>
      </c>
      <c r="D730" s="5">
        <f>Loans!O730</f>
        <v>2.5000000000000001E-3</v>
      </c>
      <c r="E730">
        <f>Loans!H730</f>
        <v>321</v>
      </c>
      <c r="F730" t="str">
        <f>Loans!U730</f>
        <v>YES</v>
      </c>
    </row>
    <row r="731" spans="1:6" x14ac:dyDescent="0.3">
      <c r="A731" t="str">
        <f>Loans!A731</f>
        <v>LN000730</v>
      </c>
      <c r="B731" s="16">
        <f>Loans!D731</f>
        <v>384060.91</v>
      </c>
      <c r="C731" s="17">
        <f>Loans!E731</f>
        <v>6.4</v>
      </c>
      <c r="D731" s="5">
        <f>Loans!O731</f>
        <v>2.5000000000000001E-3</v>
      </c>
      <c r="E731">
        <f>Loans!H731</f>
        <v>293</v>
      </c>
      <c r="F731" t="str">
        <f>Loans!U731</f>
        <v>YES</v>
      </c>
    </row>
    <row r="732" spans="1:6" x14ac:dyDescent="0.3">
      <c r="A732" t="str">
        <f>Loans!A732</f>
        <v>LN000731</v>
      </c>
      <c r="B732" s="16">
        <f>Loans!D732</f>
        <v>207228.39</v>
      </c>
      <c r="C732" s="17">
        <f>Loans!E732</f>
        <v>7.3769999999999998</v>
      </c>
      <c r="D732" s="5">
        <f>Loans!O732</f>
        <v>2.5000000000000001E-3</v>
      </c>
      <c r="E732">
        <f>Loans!H732</f>
        <v>324</v>
      </c>
      <c r="F732" t="str">
        <f>Loans!U732</f>
        <v>YES</v>
      </c>
    </row>
    <row r="733" spans="1:6" x14ac:dyDescent="0.3">
      <c r="A733" t="str">
        <f>Loans!A733</f>
        <v>LN000732</v>
      </c>
      <c r="B733" s="16">
        <f>Loans!D733</f>
        <v>528859.59</v>
      </c>
      <c r="C733" s="17">
        <f>Loans!E733</f>
        <v>6.2889999999999997</v>
      </c>
      <c r="D733" s="5">
        <f>Loans!O733</f>
        <v>2.5000000000000001E-3</v>
      </c>
      <c r="E733">
        <f>Loans!H733</f>
        <v>291</v>
      </c>
      <c r="F733" t="str">
        <f>Loans!U733</f>
        <v>YES</v>
      </c>
    </row>
    <row r="734" spans="1:6" x14ac:dyDescent="0.3">
      <c r="A734" t="str">
        <f>Loans!A734</f>
        <v>LN000733</v>
      </c>
      <c r="B734" s="16">
        <f>Loans!D734</f>
        <v>348015.65</v>
      </c>
      <c r="C734" s="17">
        <f>Loans!E734</f>
        <v>5.4189999999999996</v>
      </c>
      <c r="D734" s="5">
        <f>Loans!O734</f>
        <v>2.5000000000000001E-3</v>
      </c>
      <c r="E734">
        <f>Loans!H734</f>
        <v>330</v>
      </c>
      <c r="F734" t="str">
        <f>Loans!U734</f>
        <v>YES</v>
      </c>
    </row>
    <row r="735" spans="1:6" x14ac:dyDescent="0.3">
      <c r="A735" t="str">
        <f>Loans!A735</f>
        <v>LN000734</v>
      </c>
      <c r="B735" s="16">
        <f>Loans!D735</f>
        <v>360510.95</v>
      </c>
      <c r="C735" s="17">
        <f>Loans!E735</f>
        <v>5.8559999999999999</v>
      </c>
      <c r="D735" s="5">
        <f>Loans!O735</f>
        <v>2.5000000000000001E-3</v>
      </c>
      <c r="E735">
        <f>Loans!H735</f>
        <v>317</v>
      </c>
      <c r="F735" t="str">
        <f>Loans!U735</f>
        <v>YES</v>
      </c>
    </row>
    <row r="736" spans="1:6" x14ac:dyDescent="0.3">
      <c r="A736" t="str">
        <f>Loans!A736</f>
        <v>LN000735</v>
      </c>
      <c r="B736" s="16">
        <f>Loans!D736</f>
        <v>243223.07</v>
      </c>
      <c r="C736" s="17">
        <f>Loans!E736</f>
        <v>6.3819999999999997</v>
      </c>
      <c r="D736" s="5">
        <f>Loans!O736</f>
        <v>2.5000000000000001E-3</v>
      </c>
      <c r="E736">
        <f>Loans!H736</f>
        <v>161</v>
      </c>
      <c r="F736" t="str">
        <f>Loans!U736</f>
        <v>YES</v>
      </c>
    </row>
    <row r="737" spans="1:6" x14ac:dyDescent="0.3">
      <c r="A737" t="str">
        <f>Loans!A737</f>
        <v>LN000736</v>
      </c>
      <c r="B737" s="16">
        <f>Loans!D737</f>
        <v>372117.6</v>
      </c>
      <c r="C737" s="17">
        <f>Loans!E737</f>
        <v>6.4059999999999997</v>
      </c>
      <c r="D737" s="5">
        <f>Loans!O737</f>
        <v>2.5000000000000001E-3</v>
      </c>
      <c r="E737">
        <f>Loans!H737</f>
        <v>347</v>
      </c>
      <c r="F737" t="str">
        <f>Loans!U737</f>
        <v>YES</v>
      </c>
    </row>
    <row r="738" spans="1:6" x14ac:dyDescent="0.3">
      <c r="A738" t="str">
        <f>Loans!A738</f>
        <v>LN000737</v>
      </c>
      <c r="B738" s="16">
        <f>Loans!D738</f>
        <v>329068.68</v>
      </c>
      <c r="C738" s="17">
        <f>Loans!E738</f>
        <v>5.7919999999999998</v>
      </c>
      <c r="D738" s="5">
        <f>Loans!O738</f>
        <v>2.5000000000000001E-3</v>
      </c>
      <c r="E738">
        <f>Loans!H738</f>
        <v>121</v>
      </c>
      <c r="F738" t="str">
        <f>Loans!U738</f>
        <v>YES</v>
      </c>
    </row>
    <row r="739" spans="1:6" x14ac:dyDescent="0.3">
      <c r="A739" t="str">
        <f>Loans!A739</f>
        <v>LN000738</v>
      </c>
      <c r="B739" s="16">
        <f>Loans!D739</f>
        <v>517644.69</v>
      </c>
      <c r="C739" s="17">
        <f>Loans!E739</f>
        <v>5.843</v>
      </c>
      <c r="D739" s="5">
        <f>Loans!O739</f>
        <v>2.5000000000000001E-3</v>
      </c>
      <c r="E739">
        <f>Loans!H739</f>
        <v>353</v>
      </c>
      <c r="F739" t="str">
        <f>Loans!U739</f>
        <v>YES</v>
      </c>
    </row>
    <row r="740" spans="1:6" x14ac:dyDescent="0.3">
      <c r="A740" t="str">
        <f>Loans!A740</f>
        <v>LN000739</v>
      </c>
      <c r="B740" s="16">
        <f>Loans!D740</f>
        <v>440331.21</v>
      </c>
      <c r="C740" s="17">
        <f>Loans!E740</f>
        <v>5.6120000000000001</v>
      </c>
      <c r="D740" s="5">
        <f>Loans!O740</f>
        <v>2.5000000000000001E-3</v>
      </c>
      <c r="E740">
        <f>Loans!H740</f>
        <v>299</v>
      </c>
      <c r="F740" t="str">
        <f>Loans!U740</f>
        <v>YES</v>
      </c>
    </row>
    <row r="741" spans="1:6" x14ac:dyDescent="0.3">
      <c r="A741" t="str">
        <f>Loans!A741</f>
        <v>LN000740</v>
      </c>
      <c r="B741" s="16">
        <f>Loans!D741</f>
        <v>360703.85</v>
      </c>
      <c r="C741" s="17">
        <f>Loans!E741</f>
        <v>6.992</v>
      </c>
      <c r="D741" s="5">
        <f>Loans!O741</f>
        <v>2.5000000000000001E-3</v>
      </c>
      <c r="E741">
        <f>Loans!H741</f>
        <v>294</v>
      </c>
      <c r="F741" t="str">
        <f>Loans!U741</f>
        <v>YES</v>
      </c>
    </row>
    <row r="742" spans="1:6" x14ac:dyDescent="0.3">
      <c r="A742" t="str">
        <f>Loans!A742</f>
        <v>LN000741</v>
      </c>
      <c r="B742" s="16">
        <f>Loans!D742</f>
        <v>559387.03</v>
      </c>
      <c r="C742" s="17">
        <f>Loans!E742</f>
        <v>5.7069999999999999</v>
      </c>
      <c r="D742" s="5">
        <f>Loans!O742</f>
        <v>2.5000000000000001E-3</v>
      </c>
      <c r="E742">
        <f>Loans!H742</f>
        <v>333</v>
      </c>
      <c r="F742" t="str">
        <f>Loans!U742</f>
        <v>YES</v>
      </c>
    </row>
    <row r="743" spans="1:6" x14ac:dyDescent="0.3">
      <c r="A743" t="str">
        <f>Loans!A743</f>
        <v>LN000742</v>
      </c>
      <c r="B743" s="16">
        <f>Loans!D743</f>
        <v>507887.42</v>
      </c>
      <c r="C743" s="17">
        <f>Loans!E743</f>
        <v>5.9480000000000004</v>
      </c>
      <c r="D743" s="5">
        <f>Loans!O743</f>
        <v>2.5000000000000001E-3</v>
      </c>
      <c r="E743">
        <f>Loans!H743</f>
        <v>320</v>
      </c>
      <c r="F743" t="str">
        <f>Loans!U743</f>
        <v>YES</v>
      </c>
    </row>
    <row r="744" spans="1:6" x14ac:dyDescent="0.3">
      <c r="A744" t="str">
        <f>Loans!A744</f>
        <v>LN000743</v>
      </c>
      <c r="B744" s="16">
        <f>Loans!D744</f>
        <v>501465.57</v>
      </c>
      <c r="C744" s="17">
        <f>Loans!E744</f>
        <v>5.9290000000000003</v>
      </c>
      <c r="D744" s="5">
        <f>Loans!O744</f>
        <v>2.5000000000000001E-3</v>
      </c>
      <c r="E744">
        <f>Loans!H744</f>
        <v>339</v>
      </c>
      <c r="F744" t="str">
        <f>Loans!U744</f>
        <v>YES</v>
      </c>
    </row>
    <row r="745" spans="1:6" x14ac:dyDescent="0.3">
      <c r="A745" t="str">
        <f>Loans!A745</f>
        <v>LN000744</v>
      </c>
      <c r="B745" s="16">
        <f>Loans!D745</f>
        <v>150530.64000000001</v>
      </c>
      <c r="C745" s="17">
        <f>Loans!E745</f>
        <v>5.2060000000000004</v>
      </c>
      <c r="D745" s="5">
        <f>Loans!O745</f>
        <v>3.0000000000000001E-3</v>
      </c>
      <c r="E745">
        <f>Loans!H745</f>
        <v>305</v>
      </c>
      <c r="F745" t="str">
        <f>Loans!U745</f>
        <v>YES</v>
      </c>
    </row>
    <row r="746" spans="1:6" x14ac:dyDescent="0.3">
      <c r="A746" t="str">
        <f>Loans!A746</f>
        <v>LN000745</v>
      </c>
      <c r="B746" s="16">
        <f>Loans!D746</f>
        <v>133947.64000000001</v>
      </c>
      <c r="C746" s="17">
        <f>Loans!E746</f>
        <v>5.6890000000000001</v>
      </c>
      <c r="D746" s="5">
        <f>Loans!O746</f>
        <v>2.5000000000000001E-3</v>
      </c>
      <c r="E746">
        <f>Loans!H746</f>
        <v>312</v>
      </c>
      <c r="F746" t="str">
        <f>Loans!U746</f>
        <v>YES</v>
      </c>
    </row>
    <row r="747" spans="1:6" x14ac:dyDescent="0.3">
      <c r="A747" t="str">
        <f>Loans!A747</f>
        <v>LN000746</v>
      </c>
      <c r="B747" s="16">
        <f>Loans!D747</f>
        <v>241015.67999999999</v>
      </c>
      <c r="C747" s="17">
        <f>Loans!E747</f>
        <v>7.048</v>
      </c>
      <c r="D747" s="5">
        <f>Loans!O747</f>
        <v>2.5000000000000001E-3</v>
      </c>
      <c r="E747">
        <f>Loans!H747</f>
        <v>338</v>
      </c>
      <c r="F747" t="str">
        <f>Loans!U747</f>
        <v>YES</v>
      </c>
    </row>
    <row r="748" spans="1:6" x14ac:dyDescent="0.3">
      <c r="A748" t="str">
        <f>Loans!A748</f>
        <v>LN000747</v>
      </c>
      <c r="B748" s="16">
        <f>Loans!D748</f>
        <v>403706.41</v>
      </c>
      <c r="C748" s="17">
        <f>Loans!E748</f>
        <v>5.4640000000000004</v>
      </c>
      <c r="D748" s="5">
        <f>Loans!O748</f>
        <v>2.5000000000000001E-3</v>
      </c>
      <c r="E748">
        <f>Loans!H748</f>
        <v>297</v>
      </c>
      <c r="F748" t="str">
        <f>Loans!U748</f>
        <v>YES</v>
      </c>
    </row>
    <row r="749" spans="1:6" x14ac:dyDescent="0.3">
      <c r="A749" t="str">
        <f>Loans!A749</f>
        <v>LN000748</v>
      </c>
      <c r="B749" s="16">
        <f>Loans!D749</f>
        <v>349481.57</v>
      </c>
      <c r="C749" s="17">
        <f>Loans!E749</f>
        <v>5.6239999999999997</v>
      </c>
      <c r="D749" s="5">
        <f>Loans!O749</f>
        <v>2.5000000000000001E-3</v>
      </c>
      <c r="E749">
        <f>Loans!H749</f>
        <v>353</v>
      </c>
      <c r="F749" t="str">
        <f>Loans!U749</f>
        <v>YES</v>
      </c>
    </row>
    <row r="750" spans="1:6" x14ac:dyDescent="0.3">
      <c r="A750" t="str">
        <f>Loans!A750</f>
        <v>LN000749</v>
      </c>
      <c r="B750" s="16">
        <f>Loans!D750</f>
        <v>342615.66</v>
      </c>
      <c r="C750" s="17">
        <f>Loans!E750</f>
        <v>5.3840000000000003</v>
      </c>
      <c r="D750" s="5">
        <f>Loans!O750</f>
        <v>2.5000000000000001E-3</v>
      </c>
      <c r="E750">
        <f>Loans!H750</f>
        <v>351</v>
      </c>
      <c r="F750" t="str">
        <f>Loans!U750</f>
        <v>YES</v>
      </c>
    </row>
    <row r="751" spans="1:6" x14ac:dyDescent="0.3">
      <c r="A751" t="str">
        <f>Loans!A751</f>
        <v>LN000750</v>
      </c>
      <c r="B751" s="16">
        <f>Loans!D751</f>
        <v>536530.64</v>
      </c>
      <c r="C751" s="17">
        <f>Loans!E751</f>
        <v>6.1909999999999998</v>
      </c>
      <c r="D751" s="5">
        <f>Loans!O751</f>
        <v>2.5000000000000001E-3</v>
      </c>
      <c r="E751">
        <f>Loans!H751</f>
        <v>316</v>
      </c>
      <c r="F751" t="str">
        <f>Loans!U751</f>
        <v>YES</v>
      </c>
    </row>
    <row r="752" spans="1:6" x14ac:dyDescent="0.3">
      <c r="A752" t="str">
        <f>Loans!A752</f>
        <v>LN000751</v>
      </c>
      <c r="B752" s="16">
        <f>Loans!D752</f>
        <v>580411.61</v>
      </c>
      <c r="C752" s="17">
        <f>Loans!E752</f>
        <v>7.476</v>
      </c>
      <c r="D752" s="5">
        <f>Loans!O752</f>
        <v>2.5000000000000001E-3</v>
      </c>
      <c r="E752">
        <f>Loans!H752</f>
        <v>349</v>
      </c>
      <c r="F752" t="str">
        <f>Loans!U752</f>
        <v>YES</v>
      </c>
    </row>
    <row r="753" spans="1:6" x14ac:dyDescent="0.3">
      <c r="A753" t="str">
        <f>Loans!A753</f>
        <v>LN000752</v>
      </c>
      <c r="B753" s="16">
        <f>Loans!D753</f>
        <v>516499.59</v>
      </c>
      <c r="C753" s="17">
        <f>Loans!E753</f>
        <v>6.1639999999999997</v>
      </c>
      <c r="D753" s="5">
        <f>Loans!O753</f>
        <v>2.5000000000000001E-3</v>
      </c>
      <c r="E753">
        <f>Loans!H753</f>
        <v>155</v>
      </c>
      <c r="F753" t="str">
        <f>Loans!U753</f>
        <v>YES</v>
      </c>
    </row>
    <row r="754" spans="1:6" x14ac:dyDescent="0.3">
      <c r="A754" t="str">
        <f>Loans!A754</f>
        <v>LN000753</v>
      </c>
      <c r="B754" s="16">
        <f>Loans!D754</f>
        <v>249015.27</v>
      </c>
      <c r="C754" s="17">
        <f>Loans!E754</f>
        <v>6.2930000000000001</v>
      </c>
      <c r="D754" s="5">
        <f>Loans!O754</f>
        <v>2.5000000000000001E-3</v>
      </c>
      <c r="E754">
        <f>Loans!H754</f>
        <v>291</v>
      </c>
      <c r="F754" t="str">
        <f>Loans!U754</f>
        <v>YES</v>
      </c>
    </row>
    <row r="755" spans="1:6" x14ac:dyDescent="0.3">
      <c r="A755" t="str">
        <f>Loans!A755</f>
        <v>LN000754</v>
      </c>
      <c r="B755" s="16">
        <f>Loans!D755</f>
        <v>471302.33</v>
      </c>
      <c r="C755" s="17">
        <f>Loans!E755</f>
        <v>5.7329999999999997</v>
      </c>
      <c r="D755" s="5">
        <f>Loans!O755</f>
        <v>2.5000000000000001E-3</v>
      </c>
      <c r="E755">
        <f>Loans!H755</f>
        <v>339</v>
      </c>
      <c r="F755" t="str">
        <f>Loans!U755</f>
        <v>YES</v>
      </c>
    </row>
    <row r="756" spans="1:6" x14ac:dyDescent="0.3">
      <c r="A756" t="str">
        <f>Loans!A756</f>
        <v>LN000755</v>
      </c>
      <c r="B756" s="16">
        <f>Loans!D756</f>
        <v>211702.59</v>
      </c>
      <c r="C756" s="17">
        <f>Loans!E756</f>
        <v>6.21</v>
      </c>
      <c r="D756" s="5">
        <f>Loans!O756</f>
        <v>2.5000000000000001E-3</v>
      </c>
      <c r="E756">
        <f>Loans!H756</f>
        <v>124</v>
      </c>
      <c r="F756" t="str">
        <f>Loans!U756</f>
        <v>YES</v>
      </c>
    </row>
    <row r="757" spans="1:6" x14ac:dyDescent="0.3">
      <c r="A757" t="str">
        <f>Loans!A757</f>
        <v>LN000756</v>
      </c>
      <c r="B757" s="16">
        <f>Loans!D757</f>
        <v>218107.84</v>
      </c>
      <c r="C757" s="17">
        <f>Loans!E757</f>
        <v>7.0490000000000004</v>
      </c>
      <c r="D757" s="5">
        <f>Loans!O757</f>
        <v>2.5000000000000001E-3</v>
      </c>
      <c r="E757">
        <f>Loans!H757</f>
        <v>318</v>
      </c>
      <c r="F757" t="str">
        <f>Loans!U757</f>
        <v>YES</v>
      </c>
    </row>
    <row r="758" spans="1:6" x14ac:dyDescent="0.3">
      <c r="A758" t="str">
        <f>Loans!A758</f>
        <v>LN000757</v>
      </c>
      <c r="B758" s="16">
        <f>Loans!D758</f>
        <v>210073.06</v>
      </c>
      <c r="C758" s="17">
        <f>Loans!E758</f>
        <v>6.343</v>
      </c>
      <c r="D758" s="5">
        <f>Loans!O758</f>
        <v>2.7499999999999998E-3</v>
      </c>
      <c r="E758">
        <f>Loans!H758</f>
        <v>313</v>
      </c>
      <c r="F758" t="str">
        <f>Loans!U758</f>
        <v>YES</v>
      </c>
    </row>
    <row r="759" spans="1:6" x14ac:dyDescent="0.3">
      <c r="A759" t="str">
        <f>Loans!A759</f>
        <v>LN000758</v>
      </c>
      <c r="B759" s="16">
        <f>Loans!D759</f>
        <v>270036.3</v>
      </c>
      <c r="C759" s="17">
        <f>Loans!E759</f>
        <v>7.6360000000000001</v>
      </c>
      <c r="D759" s="5">
        <f>Loans!O759</f>
        <v>2.5000000000000001E-3</v>
      </c>
      <c r="E759">
        <f>Loans!H759</f>
        <v>298</v>
      </c>
      <c r="F759" t="str">
        <f>Loans!U759</f>
        <v>YES</v>
      </c>
    </row>
    <row r="760" spans="1:6" x14ac:dyDescent="0.3">
      <c r="A760" t="str">
        <f>Loans!A760</f>
        <v>LN000759</v>
      </c>
      <c r="B760" s="16">
        <f>Loans!D760</f>
        <v>299620.71999999997</v>
      </c>
      <c r="C760" s="17">
        <f>Loans!E760</f>
        <v>7.069</v>
      </c>
      <c r="D760" s="5">
        <f>Loans!O760</f>
        <v>2.5000000000000001E-3</v>
      </c>
      <c r="E760">
        <f>Loans!H760</f>
        <v>289</v>
      </c>
      <c r="F760" t="str">
        <f>Loans!U760</f>
        <v>YES</v>
      </c>
    </row>
    <row r="761" spans="1:6" x14ac:dyDescent="0.3">
      <c r="A761" t="str">
        <f>Loans!A761</f>
        <v>LN000760</v>
      </c>
      <c r="B761" s="16">
        <f>Loans!D761</f>
        <v>547948.12</v>
      </c>
      <c r="C761" s="17">
        <f>Loans!E761</f>
        <v>6.194</v>
      </c>
      <c r="D761" s="5">
        <f>Loans!O761</f>
        <v>2.7499999999999998E-3</v>
      </c>
      <c r="E761">
        <f>Loans!H761</f>
        <v>346</v>
      </c>
      <c r="F761" t="str">
        <f>Loans!U761</f>
        <v>YES</v>
      </c>
    </row>
    <row r="762" spans="1:6" x14ac:dyDescent="0.3">
      <c r="A762" t="str">
        <f>Loans!A762</f>
        <v>LN000761</v>
      </c>
      <c r="B762" s="16">
        <f>Loans!D762</f>
        <v>171091.85</v>
      </c>
      <c r="C762" s="17">
        <f>Loans!E762</f>
        <v>6.181</v>
      </c>
      <c r="D762" s="5">
        <f>Loans!O762</f>
        <v>2.5000000000000001E-3</v>
      </c>
      <c r="E762">
        <f>Loans!H762</f>
        <v>291</v>
      </c>
      <c r="F762" t="str">
        <f>Loans!U762</f>
        <v>YES</v>
      </c>
    </row>
    <row r="763" spans="1:6" x14ac:dyDescent="0.3">
      <c r="A763" t="str">
        <f>Loans!A763</f>
        <v>LN000762</v>
      </c>
      <c r="B763" s="16">
        <f>Loans!D763</f>
        <v>480213.24</v>
      </c>
      <c r="C763" s="17">
        <f>Loans!E763</f>
        <v>7.31</v>
      </c>
      <c r="D763" s="5">
        <f>Loans!O763</f>
        <v>2.5000000000000001E-3</v>
      </c>
      <c r="E763">
        <f>Loans!H763</f>
        <v>333</v>
      </c>
      <c r="F763" t="str">
        <f>Loans!U763</f>
        <v>YES</v>
      </c>
    </row>
    <row r="764" spans="1:6" x14ac:dyDescent="0.3">
      <c r="A764" t="str">
        <f>Loans!A764</f>
        <v>LN000763</v>
      </c>
      <c r="B764" s="16">
        <f>Loans!D764</f>
        <v>368860.62</v>
      </c>
      <c r="C764" s="17">
        <f>Loans!E764</f>
        <v>6.3390000000000004</v>
      </c>
      <c r="D764" s="5">
        <f>Loans!O764</f>
        <v>2.7499999999999998E-3</v>
      </c>
      <c r="E764">
        <f>Loans!H764</f>
        <v>321</v>
      </c>
      <c r="F764" t="str">
        <f>Loans!U764</f>
        <v>YES</v>
      </c>
    </row>
    <row r="765" spans="1:6" x14ac:dyDescent="0.3">
      <c r="A765" t="str">
        <f>Loans!A765</f>
        <v>LN000764</v>
      </c>
      <c r="B765" s="16">
        <f>Loans!D765</f>
        <v>252837.17</v>
      </c>
      <c r="C765" s="17">
        <f>Loans!E765</f>
        <v>7.1660000000000004</v>
      </c>
      <c r="D765" s="5">
        <f>Loans!O765</f>
        <v>2.5000000000000001E-3</v>
      </c>
      <c r="E765">
        <f>Loans!H765</f>
        <v>300</v>
      </c>
      <c r="F765" t="str">
        <f>Loans!U765</f>
        <v>YES</v>
      </c>
    </row>
    <row r="766" spans="1:6" x14ac:dyDescent="0.3">
      <c r="A766" t="str">
        <f>Loans!A766</f>
        <v>LN000765</v>
      </c>
      <c r="B766" s="16">
        <f>Loans!D766</f>
        <v>359825.78</v>
      </c>
      <c r="C766" s="17">
        <f>Loans!E766</f>
        <v>7.5519999999999996</v>
      </c>
      <c r="D766" s="5">
        <f>Loans!O766</f>
        <v>2.5000000000000001E-3</v>
      </c>
      <c r="E766">
        <f>Loans!H766</f>
        <v>326</v>
      </c>
      <c r="F766" t="str">
        <f>Loans!U766</f>
        <v>YES</v>
      </c>
    </row>
    <row r="767" spans="1:6" x14ac:dyDescent="0.3">
      <c r="A767" t="str">
        <f>Loans!A767</f>
        <v>LN000766</v>
      </c>
      <c r="B767" s="16">
        <f>Loans!D767</f>
        <v>268458.8</v>
      </c>
      <c r="C767" s="17">
        <f>Loans!E767</f>
        <v>6.117</v>
      </c>
      <c r="D767" s="5">
        <f>Loans!O767</f>
        <v>2.5000000000000001E-3</v>
      </c>
      <c r="E767">
        <f>Loans!H767</f>
        <v>317</v>
      </c>
      <c r="F767" t="str">
        <f>Loans!U767</f>
        <v>YES</v>
      </c>
    </row>
    <row r="768" spans="1:6" x14ac:dyDescent="0.3">
      <c r="A768" t="str">
        <f>Loans!A768</f>
        <v>LN000767</v>
      </c>
      <c r="B768" s="16">
        <f>Loans!D768</f>
        <v>421737.91</v>
      </c>
      <c r="C768" s="17">
        <f>Loans!E768</f>
        <v>6.4790000000000001</v>
      </c>
      <c r="D768" s="5">
        <f>Loans!O768</f>
        <v>2.5000000000000001E-3</v>
      </c>
      <c r="E768">
        <f>Loans!H768</f>
        <v>337</v>
      </c>
      <c r="F768" t="str">
        <f>Loans!U768</f>
        <v>YES</v>
      </c>
    </row>
    <row r="769" spans="1:6" x14ac:dyDescent="0.3">
      <c r="A769" t="str">
        <f>Loans!A769</f>
        <v>LN000768</v>
      </c>
      <c r="B769" s="16">
        <f>Loans!D769</f>
        <v>295919.59999999998</v>
      </c>
      <c r="C769" s="17">
        <f>Loans!E769</f>
        <v>6.8869999999999996</v>
      </c>
      <c r="D769" s="5">
        <f>Loans!O769</f>
        <v>3.0000000000000001E-3</v>
      </c>
      <c r="E769">
        <f>Loans!H769</f>
        <v>290</v>
      </c>
      <c r="F769" t="str">
        <f>Loans!U769</f>
        <v>YES</v>
      </c>
    </row>
    <row r="770" spans="1:6" x14ac:dyDescent="0.3">
      <c r="A770" t="str">
        <f>Loans!A770</f>
        <v>LN000769</v>
      </c>
      <c r="B770" s="16">
        <f>Loans!D770</f>
        <v>229039.76</v>
      </c>
      <c r="C770" s="17">
        <f>Loans!E770</f>
        <v>6.7489999999999997</v>
      </c>
      <c r="D770" s="5">
        <f>Loans!O770</f>
        <v>2.5000000000000001E-3</v>
      </c>
      <c r="E770">
        <f>Loans!H770</f>
        <v>354</v>
      </c>
      <c r="F770" t="str">
        <f>Loans!U770</f>
        <v>YES</v>
      </c>
    </row>
    <row r="771" spans="1:6" x14ac:dyDescent="0.3">
      <c r="A771" t="str">
        <f>Loans!A771</f>
        <v>LN000770</v>
      </c>
      <c r="B771" s="16">
        <f>Loans!D771</f>
        <v>199417.46</v>
      </c>
      <c r="C771" s="17">
        <f>Loans!E771</f>
        <v>6.7439999999999998</v>
      </c>
      <c r="D771" s="5">
        <f>Loans!O771</f>
        <v>3.0000000000000001E-3</v>
      </c>
      <c r="E771">
        <f>Loans!H771</f>
        <v>171</v>
      </c>
      <c r="F771" t="str">
        <f>Loans!U771</f>
        <v>YES</v>
      </c>
    </row>
    <row r="772" spans="1:6" x14ac:dyDescent="0.3">
      <c r="A772" t="str">
        <f>Loans!A772</f>
        <v>LN000771</v>
      </c>
      <c r="B772" s="16">
        <f>Loans!D772</f>
        <v>412908.06</v>
      </c>
      <c r="C772" s="17">
        <f>Loans!E772</f>
        <v>5.383</v>
      </c>
      <c r="D772" s="5">
        <f>Loans!O772</f>
        <v>2.5000000000000001E-3</v>
      </c>
      <c r="E772">
        <f>Loans!H772</f>
        <v>351</v>
      </c>
      <c r="F772" t="str">
        <f>Loans!U772</f>
        <v>YES</v>
      </c>
    </row>
    <row r="773" spans="1:6" x14ac:dyDescent="0.3">
      <c r="A773" t="str">
        <f>Loans!A773</f>
        <v>LN000772</v>
      </c>
      <c r="B773" s="16">
        <f>Loans!D773</f>
        <v>551974.42000000004</v>
      </c>
      <c r="C773" s="17">
        <f>Loans!E773</f>
        <v>5.6989999999999998</v>
      </c>
      <c r="D773" s="5">
        <f>Loans!O773</f>
        <v>2.5000000000000001E-3</v>
      </c>
      <c r="E773">
        <f>Loans!H773</f>
        <v>328</v>
      </c>
      <c r="F773" t="str">
        <f>Loans!U773</f>
        <v>YES</v>
      </c>
    </row>
    <row r="774" spans="1:6" x14ac:dyDescent="0.3">
      <c r="A774" t="str">
        <f>Loans!A774</f>
        <v>LN000773</v>
      </c>
      <c r="B774" s="16">
        <f>Loans!D774</f>
        <v>288609.59000000003</v>
      </c>
      <c r="C774" s="17">
        <f>Loans!E774</f>
        <v>5.9279999999999999</v>
      </c>
      <c r="D774" s="5">
        <f>Loans!O774</f>
        <v>2.5000000000000001E-3</v>
      </c>
      <c r="E774">
        <f>Loans!H774</f>
        <v>312</v>
      </c>
      <c r="F774" t="str">
        <f>Loans!U774</f>
        <v>YES</v>
      </c>
    </row>
    <row r="775" spans="1:6" x14ac:dyDescent="0.3">
      <c r="A775" t="str">
        <f>Loans!A775</f>
        <v>LN000774</v>
      </c>
      <c r="B775" s="16">
        <f>Loans!D775</f>
        <v>435783.15</v>
      </c>
      <c r="C775" s="17">
        <f>Loans!E775</f>
        <v>7.0389999999999997</v>
      </c>
      <c r="D775" s="5">
        <f>Loans!O775</f>
        <v>2.5000000000000001E-3</v>
      </c>
      <c r="E775">
        <f>Loans!H775</f>
        <v>296</v>
      </c>
      <c r="F775" t="str">
        <f>Loans!U775</f>
        <v>YES</v>
      </c>
    </row>
    <row r="776" spans="1:6" x14ac:dyDescent="0.3">
      <c r="A776" t="str">
        <f>Loans!A776</f>
        <v>LN000775</v>
      </c>
      <c r="B776" s="16">
        <f>Loans!D776</f>
        <v>433684.45</v>
      </c>
      <c r="C776" s="17">
        <f>Loans!E776</f>
        <v>5.4470000000000001</v>
      </c>
      <c r="D776" s="5">
        <f>Loans!O776</f>
        <v>2.5000000000000001E-3</v>
      </c>
      <c r="E776">
        <f>Loans!H776</f>
        <v>323</v>
      </c>
      <c r="F776" t="str">
        <f>Loans!U776</f>
        <v>YES</v>
      </c>
    </row>
    <row r="777" spans="1:6" x14ac:dyDescent="0.3">
      <c r="A777" t="str">
        <f>Loans!A777</f>
        <v>LN000776</v>
      </c>
      <c r="B777" s="16">
        <f>Loans!D777</f>
        <v>516069.91</v>
      </c>
      <c r="C777" s="17">
        <f>Loans!E777</f>
        <v>7.24</v>
      </c>
      <c r="D777" s="5">
        <f>Loans!O777</f>
        <v>2.5000000000000001E-3</v>
      </c>
      <c r="E777">
        <f>Loans!H777</f>
        <v>202</v>
      </c>
      <c r="F777" t="str">
        <f>Loans!U777</f>
        <v>YES</v>
      </c>
    </row>
    <row r="778" spans="1:6" x14ac:dyDescent="0.3">
      <c r="A778" t="str">
        <f>Loans!A778</f>
        <v>LN000777</v>
      </c>
      <c r="B778" s="16">
        <f>Loans!D778</f>
        <v>519060.32</v>
      </c>
      <c r="C778" s="17">
        <f>Loans!E778</f>
        <v>6.7569999999999997</v>
      </c>
      <c r="D778" s="5">
        <f>Loans!O778</f>
        <v>2.7499999999999998E-3</v>
      </c>
      <c r="E778">
        <f>Loans!H778</f>
        <v>327</v>
      </c>
      <c r="F778" t="str">
        <f>Loans!U778</f>
        <v>YES</v>
      </c>
    </row>
    <row r="779" spans="1:6" x14ac:dyDescent="0.3">
      <c r="A779" t="str">
        <f>Loans!A779</f>
        <v>LN000778</v>
      </c>
      <c r="B779" s="16">
        <f>Loans!D779</f>
        <v>361676.53</v>
      </c>
      <c r="C779" s="17">
        <f>Loans!E779</f>
        <v>7</v>
      </c>
      <c r="D779" s="5">
        <f>Loans!O779</f>
        <v>3.0000000000000001E-3</v>
      </c>
      <c r="E779">
        <f>Loans!H779</f>
        <v>300</v>
      </c>
      <c r="F779" t="str">
        <f>Loans!U779</f>
        <v>YES</v>
      </c>
    </row>
    <row r="780" spans="1:6" x14ac:dyDescent="0.3">
      <c r="A780" t="str">
        <f>Loans!A780</f>
        <v>LN000779</v>
      </c>
      <c r="B780" s="16">
        <f>Loans!D780</f>
        <v>410317.5</v>
      </c>
      <c r="C780" s="17">
        <f>Loans!E780</f>
        <v>5.6459999999999999</v>
      </c>
      <c r="D780" s="5">
        <f>Loans!O780</f>
        <v>2.5000000000000001E-3</v>
      </c>
      <c r="E780">
        <f>Loans!H780</f>
        <v>295</v>
      </c>
      <c r="F780" t="str">
        <f>Loans!U780</f>
        <v>YES</v>
      </c>
    </row>
    <row r="781" spans="1:6" x14ac:dyDescent="0.3">
      <c r="A781" t="str">
        <f>Loans!A781</f>
        <v>LN000780</v>
      </c>
      <c r="B781" s="16">
        <f>Loans!D781</f>
        <v>507457.59</v>
      </c>
      <c r="C781" s="17">
        <f>Loans!E781</f>
        <v>6.2969999999999997</v>
      </c>
      <c r="D781" s="5">
        <f>Loans!O781</f>
        <v>2.5000000000000001E-3</v>
      </c>
      <c r="E781">
        <f>Loans!H781</f>
        <v>293</v>
      </c>
      <c r="F781" t="str">
        <f>Loans!U781</f>
        <v>YES</v>
      </c>
    </row>
    <row r="782" spans="1:6" x14ac:dyDescent="0.3">
      <c r="A782" t="str">
        <f>Loans!A782</f>
        <v>LN000781</v>
      </c>
      <c r="B782" s="16">
        <f>Loans!D782</f>
        <v>318612.3</v>
      </c>
      <c r="C782" s="17">
        <f>Loans!E782</f>
        <v>6.444</v>
      </c>
      <c r="D782" s="5">
        <f>Loans!O782</f>
        <v>2.7499999999999998E-3</v>
      </c>
      <c r="E782">
        <f>Loans!H782</f>
        <v>321</v>
      </c>
      <c r="F782" t="str">
        <f>Loans!U782</f>
        <v>YES</v>
      </c>
    </row>
    <row r="783" spans="1:6" x14ac:dyDescent="0.3">
      <c r="A783" t="str">
        <f>Loans!A783</f>
        <v>LN000782</v>
      </c>
      <c r="B783" s="16">
        <f>Loans!D783</f>
        <v>232689.22</v>
      </c>
      <c r="C783" s="17">
        <f>Loans!E783</f>
        <v>6.4160000000000004</v>
      </c>
      <c r="D783" s="5">
        <f>Loans!O783</f>
        <v>2.5000000000000001E-3</v>
      </c>
      <c r="E783">
        <f>Loans!H783</f>
        <v>179</v>
      </c>
      <c r="F783" t="str">
        <f>Loans!U783</f>
        <v>YES</v>
      </c>
    </row>
    <row r="784" spans="1:6" x14ac:dyDescent="0.3">
      <c r="A784" t="str">
        <f>Loans!A784</f>
        <v>LN000783</v>
      </c>
      <c r="B784" s="16">
        <f>Loans!D784</f>
        <v>149108.59</v>
      </c>
      <c r="C784" s="17">
        <f>Loans!E784</f>
        <v>6.4420000000000002</v>
      </c>
      <c r="D784" s="5">
        <f>Loans!O784</f>
        <v>2.5000000000000001E-3</v>
      </c>
      <c r="E784">
        <f>Loans!H784</f>
        <v>342</v>
      </c>
      <c r="F784" t="str">
        <f>Loans!U784</f>
        <v>YES</v>
      </c>
    </row>
    <row r="785" spans="1:6" x14ac:dyDescent="0.3">
      <c r="A785" t="str">
        <f>Loans!A785</f>
        <v>LN000784</v>
      </c>
      <c r="B785" s="16">
        <f>Loans!D785</f>
        <v>469179.8</v>
      </c>
      <c r="C785" s="17">
        <f>Loans!E785</f>
        <v>6.07</v>
      </c>
      <c r="D785" s="5">
        <f>Loans!O785</f>
        <v>3.0000000000000001E-3</v>
      </c>
      <c r="E785">
        <f>Loans!H785</f>
        <v>299</v>
      </c>
      <c r="F785" t="str">
        <f>Loans!U785</f>
        <v>YES</v>
      </c>
    </row>
    <row r="786" spans="1:6" x14ac:dyDescent="0.3">
      <c r="A786" t="str">
        <f>Loans!A786</f>
        <v>LN000785</v>
      </c>
      <c r="B786" s="16">
        <f>Loans!D786</f>
        <v>503623.86</v>
      </c>
      <c r="C786" s="17">
        <f>Loans!E786</f>
        <v>6.3380000000000001</v>
      </c>
      <c r="D786" s="5">
        <f>Loans!O786</f>
        <v>2.5000000000000001E-3</v>
      </c>
      <c r="E786">
        <f>Loans!H786</f>
        <v>217</v>
      </c>
      <c r="F786" t="str">
        <f>Loans!U786</f>
        <v>YES</v>
      </c>
    </row>
    <row r="787" spans="1:6" x14ac:dyDescent="0.3">
      <c r="A787" t="str">
        <f>Loans!A787</f>
        <v>LN000786</v>
      </c>
      <c r="B787" s="16">
        <f>Loans!D787</f>
        <v>167413.79</v>
      </c>
      <c r="C787" s="17">
        <f>Loans!E787</f>
        <v>6.9219999999999997</v>
      </c>
      <c r="D787" s="5">
        <f>Loans!O787</f>
        <v>2.5000000000000001E-3</v>
      </c>
      <c r="E787">
        <f>Loans!H787</f>
        <v>301</v>
      </c>
      <c r="F787" t="str">
        <f>Loans!U787</f>
        <v>YES</v>
      </c>
    </row>
    <row r="788" spans="1:6" x14ac:dyDescent="0.3">
      <c r="A788" t="str">
        <f>Loans!A788</f>
        <v>LN000787</v>
      </c>
      <c r="B788" s="16">
        <f>Loans!D788</f>
        <v>379845.69</v>
      </c>
      <c r="C788" s="17">
        <f>Loans!E788</f>
        <v>5.492</v>
      </c>
      <c r="D788" s="5">
        <f>Loans!O788</f>
        <v>2.5000000000000001E-3</v>
      </c>
      <c r="E788">
        <f>Loans!H788</f>
        <v>312</v>
      </c>
      <c r="F788" t="str">
        <f>Loans!U788</f>
        <v>YES</v>
      </c>
    </row>
    <row r="789" spans="1:6" x14ac:dyDescent="0.3">
      <c r="A789" t="str">
        <f>Loans!A789</f>
        <v>LN000788</v>
      </c>
      <c r="B789" s="16">
        <f>Loans!D789</f>
        <v>336622.56</v>
      </c>
      <c r="C789" s="17">
        <f>Loans!E789</f>
        <v>7.2560000000000002</v>
      </c>
      <c r="D789" s="5">
        <f>Loans!O789</f>
        <v>2.5000000000000001E-3</v>
      </c>
      <c r="E789">
        <f>Loans!H789</f>
        <v>316</v>
      </c>
      <c r="F789" t="str">
        <f>Loans!U789</f>
        <v>YES</v>
      </c>
    </row>
    <row r="790" spans="1:6" x14ac:dyDescent="0.3">
      <c r="A790" t="str">
        <f>Loans!A790</f>
        <v>LN000789</v>
      </c>
      <c r="B790" s="16">
        <f>Loans!D790</f>
        <v>131758.69</v>
      </c>
      <c r="C790" s="17">
        <f>Loans!E790</f>
        <v>6.8879999999999999</v>
      </c>
      <c r="D790" s="5">
        <f>Loans!O790</f>
        <v>2.5000000000000001E-3</v>
      </c>
      <c r="E790">
        <f>Loans!H790</f>
        <v>114</v>
      </c>
      <c r="F790" t="str">
        <f>Loans!U790</f>
        <v>YES</v>
      </c>
    </row>
    <row r="791" spans="1:6" x14ac:dyDescent="0.3">
      <c r="A791" t="str">
        <f>Loans!A791</f>
        <v>LN000790</v>
      </c>
      <c r="B791" s="16">
        <f>Loans!D791</f>
        <v>483106.96</v>
      </c>
      <c r="C791" s="17">
        <f>Loans!E791</f>
        <v>5.6230000000000002</v>
      </c>
      <c r="D791" s="5">
        <f>Loans!O791</f>
        <v>2.5000000000000001E-3</v>
      </c>
      <c r="E791">
        <f>Loans!H791</f>
        <v>133</v>
      </c>
      <c r="F791" t="str">
        <f>Loans!U791</f>
        <v>YES</v>
      </c>
    </row>
    <row r="792" spans="1:6" x14ac:dyDescent="0.3">
      <c r="A792" t="str">
        <f>Loans!A792</f>
        <v>LN000791</v>
      </c>
      <c r="B792" s="16">
        <f>Loans!D792</f>
        <v>232565.75</v>
      </c>
      <c r="C792" s="17">
        <f>Loans!E792</f>
        <v>6.4989999999999997</v>
      </c>
      <c r="D792" s="5">
        <f>Loans!O792</f>
        <v>3.0000000000000001E-3</v>
      </c>
      <c r="E792">
        <f>Loans!H792</f>
        <v>217</v>
      </c>
      <c r="F792" t="str">
        <f>Loans!U792</f>
        <v>YES</v>
      </c>
    </row>
    <row r="793" spans="1:6" x14ac:dyDescent="0.3">
      <c r="A793" t="str">
        <f>Loans!A793</f>
        <v>LN000792</v>
      </c>
      <c r="B793" s="16">
        <f>Loans!D793</f>
        <v>171771.33</v>
      </c>
      <c r="C793" s="17">
        <f>Loans!E793</f>
        <v>6.8360000000000003</v>
      </c>
      <c r="D793" s="5">
        <f>Loans!O793</f>
        <v>2.5000000000000001E-3</v>
      </c>
      <c r="E793">
        <f>Loans!H793</f>
        <v>332</v>
      </c>
      <c r="F793" t="str">
        <f>Loans!U793</f>
        <v>YES</v>
      </c>
    </row>
    <row r="794" spans="1:6" x14ac:dyDescent="0.3">
      <c r="A794" t="str">
        <f>Loans!A794</f>
        <v>LN000793</v>
      </c>
      <c r="B794" s="16">
        <f>Loans!D794</f>
        <v>390257.89</v>
      </c>
      <c r="C794" s="17">
        <f>Loans!E794</f>
        <v>5.4470000000000001</v>
      </c>
      <c r="D794" s="5">
        <f>Loans!O794</f>
        <v>2.5000000000000001E-3</v>
      </c>
      <c r="E794">
        <f>Loans!H794</f>
        <v>301</v>
      </c>
      <c r="F794" t="str">
        <f>Loans!U794</f>
        <v>YES</v>
      </c>
    </row>
    <row r="795" spans="1:6" x14ac:dyDescent="0.3">
      <c r="A795" t="str">
        <f>Loans!A795</f>
        <v>LN000794</v>
      </c>
      <c r="B795" s="16">
        <f>Loans!D795</f>
        <v>472196.23</v>
      </c>
      <c r="C795" s="17">
        <f>Loans!E795</f>
        <v>6.2770000000000001</v>
      </c>
      <c r="D795" s="5">
        <f>Loans!O795</f>
        <v>2.5000000000000001E-3</v>
      </c>
      <c r="E795">
        <f>Loans!H795</f>
        <v>325</v>
      </c>
      <c r="F795" t="str">
        <f>Loans!U795</f>
        <v>YES</v>
      </c>
    </row>
    <row r="796" spans="1:6" x14ac:dyDescent="0.3">
      <c r="A796" t="str">
        <f>Loans!A796</f>
        <v>LN000795</v>
      </c>
      <c r="B796" s="16">
        <f>Loans!D796</f>
        <v>127790.04</v>
      </c>
      <c r="C796" s="17">
        <f>Loans!E796</f>
        <v>6.1989999999999998</v>
      </c>
      <c r="D796" s="5">
        <f>Loans!O796</f>
        <v>2.7499999999999998E-3</v>
      </c>
      <c r="E796">
        <f>Loans!H796</f>
        <v>177</v>
      </c>
      <c r="F796" t="str">
        <f>Loans!U796</f>
        <v>YES</v>
      </c>
    </row>
    <row r="797" spans="1:6" x14ac:dyDescent="0.3">
      <c r="A797" t="str">
        <f>Loans!A797</f>
        <v>LN000796</v>
      </c>
      <c r="B797" s="16">
        <f>Loans!D797</f>
        <v>395223.86</v>
      </c>
      <c r="C797" s="17">
        <f>Loans!E797</f>
        <v>5.83</v>
      </c>
      <c r="D797" s="5">
        <f>Loans!O797</f>
        <v>3.0000000000000001E-3</v>
      </c>
      <c r="E797">
        <f>Loans!H797</f>
        <v>288</v>
      </c>
      <c r="F797" t="str">
        <f>Loans!U797</f>
        <v>YES</v>
      </c>
    </row>
    <row r="798" spans="1:6" x14ac:dyDescent="0.3">
      <c r="A798" t="str">
        <f>Loans!A798</f>
        <v>LN000797</v>
      </c>
      <c r="B798" s="16">
        <f>Loans!D798</f>
        <v>391960.93</v>
      </c>
      <c r="C798" s="17">
        <f>Loans!E798</f>
        <v>6.31</v>
      </c>
      <c r="D798" s="5">
        <f>Loans!O798</f>
        <v>2.7499999999999998E-3</v>
      </c>
      <c r="E798">
        <f>Loans!H798</f>
        <v>337</v>
      </c>
      <c r="F798" t="str">
        <f>Loans!U798</f>
        <v>YES</v>
      </c>
    </row>
    <row r="799" spans="1:6" x14ac:dyDescent="0.3">
      <c r="A799" t="str">
        <f>Loans!A799</f>
        <v>LN000798</v>
      </c>
      <c r="B799" s="16">
        <f>Loans!D799</f>
        <v>195831.45</v>
      </c>
      <c r="C799" s="17">
        <f>Loans!E799</f>
        <v>5.86</v>
      </c>
      <c r="D799" s="5">
        <f>Loans!O799</f>
        <v>2.5000000000000001E-3</v>
      </c>
      <c r="E799">
        <f>Loans!H799</f>
        <v>348</v>
      </c>
      <c r="F799" t="str">
        <f>Loans!U799</f>
        <v>YES</v>
      </c>
    </row>
    <row r="800" spans="1:6" x14ac:dyDescent="0.3">
      <c r="A800" t="str">
        <f>Loans!A800</f>
        <v>LN000799</v>
      </c>
      <c r="B800" s="16">
        <f>Loans!D800</f>
        <v>180898.41</v>
      </c>
      <c r="C800" s="17">
        <f>Loans!E800</f>
        <v>7.1429999999999998</v>
      </c>
      <c r="D800" s="5">
        <f>Loans!O800</f>
        <v>3.0000000000000001E-3</v>
      </c>
      <c r="E800">
        <f>Loans!H800</f>
        <v>135</v>
      </c>
      <c r="F800" t="str">
        <f>Loans!U800</f>
        <v>YES</v>
      </c>
    </row>
    <row r="801" spans="1:6" x14ac:dyDescent="0.3">
      <c r="A801" t="str">
        <f>Loans!A801</f>
        <v>LN000800</v>
      </c>
      <c r="B801" s="16">
        <f>Loans!D801</f>
        <v>369934.44</v>
      </c>
      <c r="C801" s="17">
        <f>Loans!E801</f>
        <v>5.843</v>
      </c>
      <c r="D801" s="5">
        <f>Loans!O801</f>
        <v>2.5000000000000001E-3</v>
      </c>
      <c r="E801">
        <f>Loans!H801</f>
        <v>290</v>
      </c>
      <c r="F801" t="str">
        <f>Loans!U801</f>
        <v>YES</v>
      </c>
    </row>
    <row r="802" spans="1:6" x14ac:dyDescent="0.3">
      <c r="A802" t="str">
        <f>Loans!A802</f>
        <v>LN000801</v>
      </c>
      <c r="B802" s="16">
        <f>Loans!D802</f>
        <v>251637.53</v>
      </c>
      <c r="C802" s="17">
        <f>Loans!E802</f>
        <v>6.7649999999999997</v>
      </c>
      <c r="D802" s="5">
        <f>Loans!O802</f>
        <v>2.5000000000000001E-3</v>
      </c>
      <c r="E802">
        <f>Loans!H802</f>
        <v>306</v>
      </c>
      <c r="F802" t="str">
        <f>Loans!U802</f>
        <v>YES</v>
      </c>
    </row>
    <row r="803" spans="1:6" x14ac:dyDescent="0.3">
      <c r="A803" t="str">
        <f>Loans!A803</f>
        <v>LN000802</v>
      </c>
      <c r="B803" s="16">
        <f>Loans!D803</f>
        <v>518472.46</v>
      </c>
      <c r="C803" s="17">
        <f>Loans!E803</f>
        <v>5.1740000000000004</v>
      </c>
      <c r="D803" s="5">
        <f>Loans!O803</f>
        <v>2.5000000000000001E-3</v>
      </c>
      <c r="E803">
        <f>Loans!H803</f>
        <v>303</v>
      </c>
      <c r="F803" t="str">
        <f>Loans!U803</f>
        <v>YES</v>
      </c>
    </row>
    <row r="804" spans="1:6" x14ac:dyDescent="0.3">
      <c r="A804" t="str">
        <f>Loans!A804</f>
        <v>LN000803</v>
      </c>
      <c r="B804" s="16">
        <f>Loans!D804</f>
        <v>477728.17</v>
      </c>
      <c r="C804" s="17">
        <f>Loans!E804</f>
        <v>6.1449999999999996</v>
      </c>
      <c r="D804" s="5">
        <f>Loans!O804</f>
        <v>2.5000000000000001E-3</v>
      </c>
      <c r="E804">
        <f>Loans!H804</f>
        <v>206</v>
      </c>
      <c r="F804" t="str">
        <f>Loans!U804</f>
        <v>YES</v>
      </c>
    </row>
    <row r="805" spans="1:6" x14ac:dyDescent="0.3">
      <c r="A805" t="str">
        <f>Loans!A805</f>
        <v>LN000804</v>
      </c>
      <c r="B805" s="16">
        <f>Loans!D805</f>
        <v>601960.22</v>
      </c>
      <c r="C805" s="17">
        <f>Loans!E805</f>
        <v>6.258</v>
      </c>
      <c r="D805" s="5">
        <f>Loans!O805</f>
        <v>2.7499999999999998E-3</v>
      </c>
      <c r="E805">
        <f>Loans!H805</f>
        <v>334</v>
      </c>
      <c r="F805" t="str">
        <f>Loans!U805</f>
        <v>YES</v>
      </c>
    </row>
    <row r="806" spans="1:6" x14ac:dyDescent="0.3">
      <c r="A806" t="str">
        <f>Loans!A806</f>
        <v>LN000805</v>
      </c>
      <c r="B806" s="16">
        <f>Loans!D806</f>
        <v>269902.90000000002</v>
      </c>
      <c r="C806" s="17">
        <f>Loans!E806</f>
        <v>6.1239999999999997</v>
      </c>
      <c r="D806" s="5">
        <f>Loans!O806</f>
        <v>2.5000000000000001E-3</v>
      </c>
      <c r="E806">
        <f>Loans!H806</f>
        <v>346</v>
      </c>
      <c r="F806" t="str">
        <f>Loans!U806</f>
        <v>YES</v>
      </c>
    </row>
    <row r="807" spans="1:6" x14ac:dyDescent="0.3">
      <c r="A807" t="str">
        <f>Loans!A807</f>
        <v>LN000806</v>
      </c>
      <c r="B807" s="16">
        <f>Loans!D807</f>
        <v>539868.81000000006</v>
      </c>
      <c r="C807" s="17">
        <f>Loans!E807</f>
        <v>5.992</v>
      </c>
      <c r="D807" s="5">
        <f>Loans!O807</f>
        <v>2.5000000000000001E-3</v>
      </c>
      <c r="E807">
        <f>Loans!H807</f>
        <v>308</v>
      </c>
      <c r="F807" t="str">
        <f>Loans!U807</f>
        <v>YES</v>
      </c>
    </row>
    <row r="808" spans="1:6" x14ac:dyDescent="0.3">
      <c r="A808" t="str">
        <f>Loans!A808</f>
        <v>LN000807</v>
      </c>
      <c r="B808" s="16">
        <f>Loans!D808</f>
        <v>316880.67</v>
      </c>
      <c r="C808" s="17">
        <f>Loans!E808</f>
        <v>5.8159999999999998</v>
      </c>
      <c r="D808" s="5">
        <f>Loans!O808</f>
        <v>2.5000000000000001E-3</v>
      </c>
      <c r="E808">
        <f>Loans!H808</f>
        <v>313</v>
      </c>
      <c r="F808" t="str">
        <f>Loans!U808</f>
        <v>YES</v>
      </c>
    </row>
    <row r="809" spans="1:6" x14ac:dyDescent="0.3">
      <c r="A809" t="str">
        <f>Loans!A809</f>
        <v>LN000808</v>
      </c>
      <c r="B809" s="16">
        <f>Loans!D809</f>
        <v>274082.21000000002</v>
      </c>
      <c r="C809" s="17">
        <f>Loans!E809</f>
        <v>6.74</v>
      </c>
      <c r="D809" s="5">
        <f>Loans!O809</f>
        <v>2.5000000000000001E-3</v>
      </c>
      <c r="E809">
        <f>Loans!H809</f>
        <v>304</v>
      </c>
      <c r="F809" t="str">
        <f>Loans!U809</f>
        <v>YES</v>
      </c>
    </row>
    <row r="810" spans="1:6" x14ac:dyDescent="0.3">
      <c r="A810" t="str">
        <f>Loans!A810</f>
        <v>LN000809</v>
      </c>
      <c r="B810" s="16">
        <f>Loans!D810</f>
        <v>149307.29999999999</v>
      </c>
      <c r="C810" s="17">
        <f>Loans!E810</f>
        <v>6.9</v>
      </c>
      <c r="D810" s="5">
        <f>Loans!O810</f>
        <v>2.5000000000000001E-3</v>
      </c>
      <c r="E810">
        <f>Loans!H810</f>
        <v>299</v>
      </c>
      <c r="F810" t="str">
        <f>Loans!U810</f>
        <v>YES</v>
      </c>
    </row>
    <row r="811" spans="1:6" x14ac:dyDescent="0.3">
      <c r="A811" t="str">
        <f>Loans!A811</f>
        <v>LN000810</v>
      </c>
      <c r="B811" s="16">
        <f>Loans!D811</f>
        <v>151174.35999999999</v>
      </c>
      <c r="C811" s="17">
        <f>Loans!E811</f>
        <v>6.1970000000000001</v>
      </c>
      <c r="D811" s="5">
        <f>Loans!O811</f>
        <v>2.5000000000000001E-3</v>
      </c>
      <c r="E811">
        <f>Loans!H811</f>
        <v>304</v>
      </c>
      <c r="F811" t="str">
        <f>Loans!U811</f>
        <v>YES</v>
      </c>
    </row>
    <row r="812" spans="1:6" x14ac:dyDescent="0.3">
      <c r="A812" t="str">
        <f>Loans!A812</f>
        <v>LN000811</v>
      </c>
      <c r="B812" s="16">
        <f>Loans!D812</f>
        <v>461973.24</v>
      </c>
      <c r="C812" s="17">
        <f>Loans!E812</f>
        <v>5.5369999999999999</v>
      </c>
      <c r="D812" s="5">
        <f>Loans!O812</f>
        <v>2.5000000000000001E-3</v>
      </c>
      <c r="E812">
        <f>Loans!H812</f>
        <v>335</v>
      </c>
      <c r="F812" t="str">
        <f>Loans!U812</f>
        <v>YES</v>
      </c>
    </row>
    <row r="813" spans="1:6" x14ac:dyDescent="0.3">
      <c r="A813" t="str">
        <f>Loans!A813</f>
        <v>LN000812</v>
      </c>
      <c r="B813" s="16">
        <f>Loans!D813</f>
        <v>322948.18</v>
      </c>
      <c r="C813" s="17">
        <f>Loans!E813</f>
        <v>7.4160000000000004</v>
      </c>
      <c r="D813" s="5">
        <f>Loans!O813</f>
        <v>2.5000000000000001E-3</v>
      </c>
      <c r="E813">
        <f>Loans!H813</f>
        <v>148</v>
      </c>
      <c r="F813" t="str">
        <f>Loans!U813</f>
        <v>YES</v>
      </c>
    </row>
    <row r="814" spans="1:6" x14ac:dyDescent="0.3">
      <c r="A814" t="str">
        <f>Loans!A814</f>
        <v>LN000813</v>
      </c>
      <c r="B814" s="16">
        <f>Loans!D814</f>
        <v>233802.21</v>
      </c>
      <c r="C814" s="17">
        <f>Loans!E814</f>
        <v>5.6779999999999999</v>
      </c>
      <c r="D814" s="5">
        <f>Loans!O814</f>
        <v>2.7499999999999998E-3</v>
      </c>
      <c r="E814">
        <f>Loans!H814</f>
        <v>317</v>
      </c>
      <c r="F814" t="str">
        <f>Loans!U814</f>
        <v>YES</v>
      </c>
    </row>
    <row r="815" spans="1:6" x14ac:dyDescent="0.3">
      <c r="A815" t="str">
        <f>Loans!A815</f>
        <v>LN000814</v>
      </c>
      <c r="B815" s="16">
        <f>Loans!D815</f>
        <v>323924.23</v>
      </c>
      <c r="C815" s="17">
        <f>Loans!E815</f>
        <v>5.3010000000000002</v>
      </c>
      <c r="D815" s="5">
        <f>Loans!O815</f>
        <v>3.0000000000000001E-3</v>
      </c>
      <c r="E815">
        <f>Loans!H815</f>
        <v>170</v>
      </c>
      <c r="F815" t="str">
        <f>Loans!U815</f>
        <v>YES</v>
      </c>
    </row>
    <row r="816" spans="1:6" x14ac:dyDescent="0.3">
      <c r="A816" t="str">
        <f>Loans!A816</f>
        <v>LN000815</v>
      </c>
      <c r="B816" s="16">
        <f>Loans!D816</f>
        <v>232811.76</v>
      </c>
      <c r="C816" s="17">
        <f>Loans!E816</f>
        <v>4.9420000000000002</v>
      </c>
      <c r="D816" s="5">
        <f>Loans!O816</f>
        <v>3.0000000000000001E-3</v>
      </c>
      <c r="E816">
        <f>Loans!H816</f>
        <v>301</v>
      </c>
      <c r="F816" t="str">
        <f>Loans!U816</f>
        <v>YES</v>
      </c>
    </row>
    <row r="817" spans="1:6" x14ac:dyDescent="0.3">
      <c r="A817" t="str">
        <f>Loans!A817</f>
        <v>LN000816</v>
      </c>
      <c r="B817" s="16">
        <f>Loans!D817</f>
        <v>407204.59</v>
      </c>
      <c r="C817" s="17">
        <f>Loans!E817</f>
        <v>6.3150000000000004</v>
      </c>
      <c r="D817" s="5">
        <f>Loans!O817</f>
        <v>2.7499999999999998E-3</v>
      </c>
      <c r="E817">
        <f>Loans!H817</f>
        <v>331</v>
      </c>
      <c r="F817" t="str">
        <f>Loans!U817</f>
        <v>YES</v>
      </c>
    </row>
    <row r="818" spans="1:6" x14ac:dyDescent="0.3">
      <c r="A818" t="str">
        <f>Loans!A818</f>
        <v>LN000817</v>
      </c>
      <c r="B818" s="16">
        <f>Loans!D818</f>
        <v>285543.57</v>
      </c>
      <c r="C818" s="17">
        <f>Loans!E818</f>
        <v>6.109</v>
      </c>
      <c r="D818" s="5">
        <f>Loans!O818</f>
        <v>2.5000000000000001E-3</v>
      </c>
      <c r="E818">
        <f>Loans!H818</f>
        <v>308</v>
      </c>
      <c r="F818" t="str">
        <f>Loans!U818</f>
        <v>YES</v>
      </c>
    </row>
    <row r="819" spans="1:6" x14ac:dyDescent="0.3">
      <c r="A819" t="str">
        <f>Loans!A819</f>
        <v>LN000818</v>
      </c>
      <c r="B819" s="16">
        <f>Loans!D819</f>
        <v>450736.85</v>
      </c>
      <c r="C819" s="17">
        <f>Loans!E819</f>
        <v>6.92</v>
      </c>
      <c r="D819" s="5">
        <f>Loans!O819</f>
        <v>2.7499999999999998E-3</v>
      </c>
      <c r="E819">
        <f>Loans!H819</f>
        <v>292</v>
      </c>
      <c r="F819" t="str">
        <f>Loans!U819</f>
        <v>YES</v>
      </c>
    </row>
    <row r="820" spans="1:6" x14ac:dyDescent="0.3">
      <c r="A820" t="str">
        <f>Loans!A820</f>
        <v>LN000819</v>
      </c>
      <c r="B820" s="16">
        <f>Loans!D820</f>
        <v>470501.07</v>
      </c>
      <c r="C820" s="17">
        <f>Loans!E820</f>
        <v>6.6470000000000002</v>
      </c>
      <c r="D820" s="5">
        <f>Loans!O820</f>
        <v>2.5000000000000001E-3</v>
      </c>
      <c r="E820">
        <f>Loans!H820</f>
        <v>298</v>
      </c>
      <c r="F820" t="str">
        <f>Loans!U820</f>
        <v>YES</v>
      </c>
    </row>
    <row r="821" spans="1:6" x14ac:dyDescent="0.3">
      <c r="A821" t="str">
        <f>Loans!A821</f>
        <v>LN000820</v>
      </c>
      <c r="B821" s="16">
        <f>Loans!D821</f>
        <v>324844.02</v>
      </c>
      <c r="C821" s="17">
        <f>Loans!E821</f>
        <v>6.4390000000000001</v>
      </c>
      <c r="D821" s="5">
        <f>Loans!O821</f>
        <v>2.5000000000000001E-3</v>
      </c>
      <c r="E821">
        <f>Loans!H821</f>
        <v>300</v>
      </c>
      <c r="F821" t="str">
        <f>Loans!U821</f>
        <v>YES</v>
      </c>
    </row>
    <row r="822" spans="1:6" x14ac:dyDescent="0.3">
      <c r="A822" t="str">
        <f>Loans!A822</f>
        <v>LN000821</v>
      </c>
      <c r="B822" s="16">
        <f>Loans!D822</f>
        <v>268528.40000000002</v>
      </c>
      <c r="C822" s="17">
        <f>Loans!E822</f>
        <v>6.0739999999999998</v>
      </c>
      <c r="D822" s="5">
        <f>Loans!O822</f>
        <v>2.5000000000000001E-3</v>
      </c>
      <c r="E822">
        <f>Loans!H822</f>
        <v>295</v>
      </c>
      <c r="F822" t="str">
        <f>Loans!U822</f>
        <v>YES</v>
      </c>
    </row>
    <row r="823" spans="1:6" x14ac:dyDescent="0.3">
      <c r="A823" t="str">
        <f>Loans!A823</f>
        <v>LN000822</v>
      </c>
      <c r="B823" s="16">
        <f>Loans!D823</f>
        <v>272080.15999999997</v>
      </c>
      <c r="C823" s="17">
        <f>Loans!E823</f>
        <v>6.9710000000000001</v>
      </c>
      <c r="D823" s="5">
        <f>Loans!O823</f>
        <v>2.7499999999999998E-3</v>
      </c>
      <c r="E823">
        <f>Loans!H823</f>
        <v>293</v>
      </c>
      <c r="F823" t="str">
        <f>Loans!U823</f>
        <v>YES</v>
      </c>
    </row>
    <row r="824" spans="1:6" x14ac:dyDescent="0.3">
      <c r="A824" t="str">
        <f>Loans!A824</f>
        <v>LN000823</v>
      </c>
      <c r="B824" s="16">
        <f>Loans!D824</f>
        <v>449164.06</v>
      </c>
      <c r="C824" s="17">
        <f>Loans!E824</f>
        <v>7.4640000000000004</v>
      </c>
      <c r="D824" s="5">
        <f>Loans!O824</f>
        <v>2.5000000000000001E-3</v>
      </c>
      <c r="E824">
        <f>Loans!H824</f>
        <v>145</v>
      </c>
      <c r="F824" t="str">
        <f>Loans!U824</f>
        <v>YES</v>
      </c>
    </row>
    <row r="825" spans="1:6" x14ac:dyDescent="0.3">
      <c r="A825" t="str">
        <f>Loans!A825</f>
        <v>LN000824</v>
      </c>
      <c r="B825" s="16">
        <f>Loans!D825</f>
        <v>293220.45</v>
      </c>
      <c r="C825" s="17">
        <f>Loans!E825</f>
        <v>6.9059999999999997</v>
      </c>
      <c r="D825" s="5">
        <f>Loans!O825</f>
        <v>2.5000000000000001E-3</v>
      </c>
      <c r="E825">
        <f>Loans!H825</f>
        <v>333</v>
      </c>
      <c r="F825" t="str">
        <f>Loans!U825</f>
        <v>YES</v>
      </c>
    </row>
    <row r="826" spans="1:6" x14ac:dyDescent="0.3">
      <c r="A826" t="str">
        <f>Loans!A826</f>
        <v>LN000825</v>
      </c>
      <c r="B826" s="16">
        <f>Loans!D826</f>
        <v>233053.83</v>
      </c>
      <c r="C826" s="17">
        <f>Loans!E826</f>
        <v>5.9489999999999998</v>
      </c>
      <c r="D826" s="5">
        <f>Loans!O826</f>
        <v>2.5000000000000001E-3</v>
      </c>
      <c r="E826">
        <f>Loans!H826</f>
        <v>326</v>
      </c>
      <c r="F826" t="str">
        <f>Loans!U826</f>
        <v>YES</v>
      </c>
    </row>
    <row r="827" spans="1:6" x14ac:dyDescent="0.3">
      <c r="A827" t="str">
        <f>Loans!A827</f>
        <v>LN000826</v>
      </c>
      <c r="B827" s="16">
        <f>Loans!D827</f>
        <v>170422.39999999999</v>
      </c>
      <c r="C827" s="17">
        <f>Loans!E827</f>
        <v>6.758</v>
      </c>
      <c r="D827" s="5">
        <f>Loans!O827</f>
        <v>2.5000000000000001E-3</v>
      </c>
      <c r="E827">
        <f>Loans!H827</f>
        <v>314</v>
      </c>
      <c r="F827" t="str">
        <f>Loans!U827</f>
        <v>YES</v>
      </c>
    </row>
    <row r="828" spans="1:6" x14ac:dyDescent="0.3">
      <c r="A828" t="str">
        <f>Loans!A828</f>
        <v>LN000827</v>
      </c>
      <c r="B828" s="16">
        <f>Loans!D828</f>
        <v>345269.3</v>
      </c>
      <c r="C828" s="17">
        <f>Loans!E828</f>
        <v>5.9889999999999999</v>
      </c>
      <c r="D828" s="5">
        <f>Loans!O828</f>
        <v>3.0000000000000001E-3</v>
      </c>
      <c r="E828">
        <f>Loans!H828</f>
        <v>313</v>
      </c>
      <c r="F828" t="str">
        <f>Loans!U828</f>
        <v>YES</v>
      </c>
    </row>
    <row r="829" spans="1:6" x14ac:dyDescent="0.3">
      <c r="A829" t="str">
        <f>Loans!A829</f>
        <v>LN000828</v>
      </c>
      <c r="B829" s="16">
        <f>Loans!D829</f>
        <v>328564.88</v>
      </c>
      <c r="C829" s="17">
        <f>Loans!E829</f>
        <v>5.532</v>
      </c>
      <c r="D829" s="5">
        <f>Loans!O829</f>
        <v>2.5000000000000001E-3</v>
      </c>
      <c r="E829">
        <f>Loans!H829</f>
        <v>290</v>
      </c>
      <c r="F829" t="str">
        <f>Loans!U829</f>
        <v>YES</v>
      </c>
    </row>
    <row r="830" spans="1:6" x14ac:dyDescent="0.3">
      <c r="A830" t="str">
        <f>Loans!A830</f>
        <v>LN000829</v>
      </c>
      <c r="B830" s="16">
        <f>Loans!D830</f>
        <v>525067.14</v>
      </c>
      <c r="C830" s="17">
        <f>Loans!E830</f>
        <v>5.6660000000000004</v>
      </c>
      <c r="D830" s="5">
        <f>Loans!O830</f>
        <v>2.5000000000000001E-3</v>
      </c>
      <c r="E830">
        <f>Loans!H830</f>
        <v>324</v>
      </c>
      <c r="F830" t="str">
        <f>Loans!U830</f>
        <v>YES</v>
      </c>
    </row>
    <row r="831" spans="1:6" x14ac:dyDescent="0.3">
      <c r="A831" t="str">
        <f>Loans!A831</f>
        <v>LN000830</v>
      </c>
      <c r="B831" s="16">
        <f>Loans!D831</f>
        <v>234860.2</v>
      </c>
      <c r="C831" s="17">
        <f>Loans!E831</f>
        <v>6.0170000000000003</v>
      </c>
      <c r="D831" s="5">
        <f>Loans!O831</f>
        <v>3.0000000000000001E-3</v>
      </c>
      <c r="E831">
        <f>Loans!H831</f>
        <v>325</v>
      </c>
      <c r="F831" t="str">
        <f>Loans!U831</f>
        <v>YES</v>
      </c>
    </row>
    <row r="832" spans="1:6" x14ac:dyDescent="0.3">
      <c r="A832" t="str">
        <f>Loans!A832</f>
        <v>LN000831</v>
      </c>
      <c r="B832" s="16">
        <f>Loans!D832</f>
        <v>313334.78000000003</v>
      </c>
      <c r="C832" s="17">
        <f>Loans!E832</f>
        <v>6.3179999999999996</v>
      </c>
      <c r="D832" s="5">
        <f>Loans!O832</f>
        <v>2.5000000000000001E-3</v>
      </c>
      <c r="E832">
        <f>Loans!H832</f>
        <v>217</v>
      </c>
      <c r="F832" t="str">
        <f>Loans!U832</f>
        <v>YES</v>
      </c>
    </row>
    <row r="833" spans="1:6" x14ac:dyDescent="0.3">
      <c r="A833" t="str">
        <f>Loans!A833</f>
        <v>LN000832</v>
      </c>
      <c r="B833" s="16">
        <f>Loans!D833</f>
        <v>527392.54</v>
      </c>
      <c r="C833" s="17">
        <f>Loans!E833</f>
        <v>7.5890000000000004</v>
      </c>
      <c r="D833" s="5">
        <f>Loans!O833</f>
        <v>2.5000000000000001E-3</v>
      </c>
      <c r="E833">
        <f>Loans!H833</f>
        <v>338</v>
      </c>
      <c r="F833" t="str">
        <f>Loans!U833</f>
        <v>YES</v>
      </c>
    </row>
    <row r="834" spans="1:6" x14ac:dyDescent="0.3">
      <c r="A834" t="str">
        <f>Loans!A834</f>
        <v>LN000833</v>
      </c>
      <c r="B834" s="16">
        <f>Loans!D834</f>
        <v>509061.04</v>
      </c>
      <c r="C834" s="17">
        <f>Loans!E834</f>
        <v>5.6769999999999996</v>
      </c>
      <c r="D834" s="5">
        <f>Loans!O834</f>
        <v>2.5000000000000001E-3</v>
      </c>
      <c r="E834">
        <f>Loans!H834</f>
        <v>317</v>
      </c>
      <c r="F834" t="str">
        <f>Loans!U834</f>
        <v>YES</v>
      </c>
    </row>
    <row r="835" spans="1:6" x14ac:dyDescent="0.3">
      <c r="A835" t="str">
        <f>Loans!A835</f>
        <v>LN000834</v>
      </c>
      <c r="B835" s="16">
        <f>Loans!D835</f>
        <v>324956.86</v>
      </c>
      <c r="C835" s="17">
        <f>Loans!E835</f>
        <v>7.11</v>
      </c>
      <c r="D835" s="5">
        <f>Loans!O835</f>
        <v>2.5000000000000001E-3</v>
      </c>
      <c r="E835">
        <f>Loans!H835</f>
        <v>341</v>
      </c>
      <c r="F835" t="str">
        <f>Loans!U835</f>
        <v>YES</v>
      </c>
    </row>
    <row r="836" spans="1:6" x14ac:dyDescent="0.3">
      <c r="A836" t="str">
        <f>Loans!A836</f>
        <v>LN000835</v>
      </c>
      <c r="B836" s="16">
        <f>Loans!D836</f>
        <v>331241.78000000003</v>
      </c>
      <c r="C836" s="17">
        <f>Loans!E836</f>
        <v>6.0439999999999996</v>
      </c>
      <c r="D836" s="5">
        <f>Loans!O836</f>
        <v>2.7499999999999998E-3</v>
      </c>
      <c r="E836">
        <f>Loans!H836</f>
        <v>299</v>
      </c>
      <c r="F836" t="str">
        <f>Loans!U836</f>
        <v>YES</v>
      </c>
    </row>
    <row r="837" spans="1:6" x14ac:dyDescent="0.3">
      <c r="A837" t="str">
        <f>Loans!A837</f>
        <v>LN000836</v>
      </c>
      <c r="B837" s="16">
        <f>Loans!D837</f>
        <v>281436.73</v>
      </c>
      <c r="C837" s="17">
        <f>Loans!E837</f>
        <v>4.9390000000000001</v>
      </c>
      <c r="D837" s="5">
        <f>Loans!O837</f>
        <v>2.7499999999999998E-3</v>
      </c>
      <c r="E837">
        <f>Loans!H837</f>
        <v>333</v>
      </c>
      <c r="F837" t="str">
        <f>Loans!U837</f>
        <v>YES</v>
      </c>
    </row>
    <row r="838" spans="1:6" x14ac:dyDescent="0.3">
      <c r="A838" t="str">
        <f>Loans!A838</f>
        <v>LN000837</v>
      </c>
      <c r="B838" s="16">
        <f>Loans!D838</f>
        <v>422618.77</v>
      </c>
      <c r="C838" s="17">
        <f>Loans!E838</f>
        <v>5.9210000000000003</v>
      </c>
      <c r="D838" s="5">
        <f>Loans!O838</f>
        <v>3.0000000000000001E-3</v>
      </c>
      <c r="E838">
        <f>Loans!H838</f>
        <v>108</v>
      </c>
      <c r="F838" t="str">
        <f>Loans!U838</f>
        <v>YES</v>
      </c>
    </row>
    <row r="839" spans="1:6" x14ac:dyDescent="0.3">
      <c r="A839" t="str">
        <f>Loans!A839</f>
        <v>LN000838</v>
      </c>
      <c r="B839" s="16">
        <f>Loans!D839</f>
        <v>173661.54</v>
      </c>
      <c r="C839" s="17">
        <f>Loans!E839</f>
        <v>7.0149999999999997</v>
      </c>
      <c r="D839" s="5">
        <f>Loans!O839</f>
        <v>2.5000000000000001E-3</v>
      </c>
      <c r="E839">
        <f>Loans!H839</f>
        <v>299</v>
      </c>
      <c r="F839" t="str">
        <f>Loans!U839</f>
        <v>YES</v>
      </c>
    </row>
    <row r="840" spans="1:6" x14ac:dyDescent="0.3">
      <c r="A840" t="str">
        <f>Loans!A840</f>
        <v>LN000839</v>
      </c>
      <c r="B840" s="16">
        <f>Loans!D840</f>
        <v>574229.64</v>
      </c>
      <c r="C840" s="17">
        <f>Loans!E840</f>
        <v>6.4740000000000002</v>
      </c>
      <c r="D840" s="5">
        <f>Loans!O840</f>
        <v>2.5000000000000001E-3</v>
      </c>
      <c r="E840">
        <f>Loans!H840</f>
        <v>336</v>
      </c>
      <c r="F840" t="str">
        <f>Loans!U840</f>
        <v>YES</v>
      </c>
    </row>
    <row r="841" spans="1:6" x14ac:dyDescent="0.3">
      <c r="A841" t="str">
        <f>Loans!A841</f>
        <v>LN000840</v>
      </c>
      <c r="B841" s="16">
        <f>Loans!D841</f>
        <v>403996.33</v>
      </c>
      <c r="C841" s="17">
        <f>Loans!E841</f>
        <v>6.5129999999999999</v>
      </c>
      <c r="D841" s="5">
        <f>Loans!O841</f>
        <v>2.5000000000000001E-3</v>
      </c>
      <c r="E841">
        <f>Loans!H841</f>
        <v>298</v>
      </c>
      <c r="F841" t="str">
        <f>Loans!U841</f>
        <v>YES</v>
      </c>
    </row>
    <row r="842" spans="1:6" x14ac:dyDescent="0.3">
      <c r="A842" t="str">
        <f>Loans!A842</f>
        <v>LN000841</v>
      </c>
      <c r="B842" s="16">
        <f>Loans!D842</f>
        <v>315899.71999999997</v>
      </c>
      <c r="C842" s="17">
        <f>Loans!E842</f>
        <v>7.1139999999999999</v>
      </c>
      <c r="D842" s="5">
        <f>Loans!O842</f>
        <v>2.7499999999999998E-3</v>
      </c>
      <c r="E842">
        <f>Loans!H842</f>
        <v>131</v>
      </c>
      <c r="F842" t="str">
        <f>Loans!U842</f>
        <v>YES</v>
      </c>
    </row>
    <row r="843" spans="1:6" x14ac:dyDescent="0.3">
      <c r="A843" t="str">
        <f>Loans!A843</f>
        <v>LN000842</v>
      </c>
      <c r="B843" s="16">
        <f>Loans!D843</f>
        <v>148868.91</v>
      </c>
      <c r="C843" s="17">
        <f>Loans!E843</f>
        <v>5.5759999999999996</v>
      </c>
      <c r="D843" s="5">
        <f>Loans!O843</f>
        <v>2.5000000000000001E-3</v>
      </c>
      <c r="E843">
        <f>Loans!H843</f>
        <v>320</v>
      </c>
      <c r="F843" t="str">
        <f>Loans!U843</f>
        <v>YES</v>
      </c>
    </row>
    <row r="844" spans="1:6" x14ac:dyDescent="0.3">
      <c r="A844" t="str">
        <f>Loans!A844</f>
        <v>LN000843</v>
      </c>
      <c r="B844" s="16">
        <f>Loans!D844</f>
        <v>375779.35</v>
      </c>
      <c r="C844" s="17">
        <f>Loans!E844</f>
        <v>5.5659999999999998</v>
      </c>
      <c r="D844" s="5">
        <f>Loans!O844</f>
        <v>2.5000000000000001E-3</v>
      </c>
      <c r="E844">
        <f>Loans!H844</f>
        <v>174</v>
      </c>
      <c r="F844" t="str">
        <f>Loans!U844</f>
        <v>YES</v>
      </c>
    </row>
    <row r="845" spans="1:6" x14ac:dyDescent="0.3">
      <c r="A845" t="str">
        <f>Loans!A845</f>
        <v>LN000844</v>
      </c>
      <c r="B845" s="16">
        <f>Loans!D845</f>
        <v>305990.13</v>
      </c>
      <c r="C845" s="17">
        <f>Loans!E845</f>
        <v>4.7789999999999999</v>
      </c>
      <c r="D845" s="5">
        <f>Loans!O845</f>
        <v>2.5000000000000001E-3</v>
      </c>
      <c r="E845">
        <f>Loans!H845</f>
        <v>303</v>
      </c>
      <c r="F845" t="str">
        <f>Loans!U845</f>
        <v>YES</v>
      </c>
    </row>
    <row r="846" spans="1:6" x14ac:dyDescent="0.3">
      <c r="A846" t="str">
        <f>Loans!A846</f>
        <v>LN000845</v>
      </c>
      <c r="B846" s="16">
        <f>Loans!D846</f>
        <v>206838.46</v>
      </c>
      <c r="C846" s="17">
        <f>Loans!E846</f>
        <v>6.82</v>
      </c>
      <c r="D846" s="5">
        <f>Loans!O846</f>
        <v>2.5000000000000001E-3</v>
      </c>
      <c r="E846">
        <f>Loans!H846</f>
        <v>318</v>
      </c>
      <c r="F846" t="str">
        <f>Loans!U846</f>
        <v>YES</v>
      </c>
    </row>
    <row r="847" spans="1:6" x14ac:dyDescent="0.3">
      <c r="A847" t="str">
        <f>Loans!A847</f>
        <v>LN000846</v>
      </c>
      <c r="B847" s="16">
        <f>Loans!D847</f>
        <v>406668.19</v>
      </c>
      <c r="C847" s="17">
        <f>Loans!E847</f>
        <v>6.6159999999999997</v>
      </c>
      <c r="D847" s="5">
        <f>Loans!O847</f>
        <v>2.5000000000000001E-3</v>
      </c>
      <c r="E847">
        <f>Loans!H847</f>
        <v>290</v>
      </c>
      <c r="F847" t="str">
        <f>Loans!U847</f>
        <v>YES</v>
      </c>
    </row>
    <row r="848" spans="1:6" x14ac:dyDescent="0.3">
      <c r="A848" t="str">
        <f>Loans!A848</f>
        <v>LN000847</v>
      </c>
      <c r="B848" s="16">
        <f>Loans!D848</f>
        <v>488967.76</v>
      </c>
      <c r="C848" s="17">
        <f>Loans!E848</f>
        <v>6.7210000000000001</v>
      </c>
      <c r="D848" s="5">
        <f>Loans!O848</f>
        <v>2.5000000000000001E-3</v>
      </c>
      <c r="E848">
        <f>Loans!H848</f>
        <v>184</v>
      </c>
      <c r="F848" t="str">
        <f>Loans!U848</f>
        <v>YES</v>
      </c>
    </row>
    <row r="849" spans="1:6" x14ac:dyDescent="0.3">
      <c r="A849" t="str">
        <f>Loans!A849</f>
        <v>LN000848</v>
      </c>
      <c r="B849" s="16">
        <f>Loans!D849</f>
        <v>425192.2</v>
      </c>
      <c r="C849" s="17">
        <f>Loans!E849</f>
        <v>5.4809999999999999</v>
      </c>
      <c r="D849" s="5">
        <f>Loans!O849</f>
        <v>2.5000000000000001E-3</v>
      </c>
      <c r="E849">
        <f>Loans!H849</f>
        <v>354</v>
      </c>
      <c r="F849" t="str">
        <f>Loans!U849</f>
        <v>YES</v>
      </c>
    </row>
    <row r="850" spans="1:6" x14ac:dyDescent="0.3">
      <c r="A850" t="str">
        <f>Loans!A850</f>
        <v>LN000849</v>
      </c>
      <c r="B850" s="16">
        <f>Loans!D850</f>
        <v>474852.95</v>
      </c>
      <c r="C850" s="17">
        <f>Loans!E850</f>
        <v>5.2069999999999999</v>
      </c>
      <c r="D850" s="5">
        <f>Loans!O850</f>
        <v>2.5000000000000001E-3</v>
      </c>
      <c r="E850">
        <f>Loans!H850</f>
        <v>334</v>
      </c>
      <c r="F850" t="str">
        <f>Loans!U850</f>
        <v>YES</v>
      </c>
    </row>
    <row r="851" spans="1:6" x14ac:dyDescent="0.3">
      <c r="A851" t="str">
        <f>Loans!A851</f>
        <v>LN000850</v>
      </c>
      <c r="B851" s="16">
        <f>Loans!D851</f>
        <v>157663.53</v>
      </c>
      <c r="C851" s="17">
        <f>Loans!E851</f>
        <v>5.3920000000000003</v>
      </c>
      <c r="D851" s="5">
        <f>Loans!O851</f>
        <v>2.7499999999999998E-3</v>
      </c>
      <c r="E851">
        <f>Loans!H851</f>
        <v>302</v>
      </c>
      <c r="F851" t="str">
        <f>Loans!U851</f>
        <v>YES</v>
      </c>
    </row>
    <row r="852" spans="1:6" x14ac:dyDescent="0.3">
      <c r="A852" t="str">
        <f>Loans!A852</f>
        <v>LN000851</v>
      </c>
      <c r="B852" s="16">
        <f>Loans!D852</f>
        <v>339581.79</v>
      </c>
      <c r="C852" s="17">
        <f>Loans!E852</f>
        <v>5.65</v>
      </c>
      <c r="D852" s="5">
        <f>Loans!O852</f>
        <v>2.5000000000000001E-3</v>
      </c>
      <c r="E852">
        <f>Loans!H852</f>
        <v>339</v>
      </c>
      <c r="F852" t="str">
        <f>Loans!U852</f>
        <v>YES</v>
      </c>
    </row>
    <row r="853" spans="1:6" x14ac:dyDescent="0.3">
      <c r="A853" t="str">
        <f>Loans!A853</f>
        <v>LN000852</v>
      </c>
      <c r="B853" s="16">
        <f>Loans!D853</f>
        <v>132213.99</v>
      </c>
      <c r="C853" s="17">
        <f>Loans!E853</f>
        <v>7.26</v>
      </c>
      <c r="D853" s="5">
        <f>Loans!O853</f>
        <v>2.5000000000000001E-3</v>
      </c>
      <c r="E853">
        <f>Loans!H853</f>
        <v>114</v>
      </c>
      <c r="F853" t="str">
        <f>Loans!U853</f>
        <v>YES</v>
      </c>
    </row>
    <row r="854" spans="1:6" x14ac:dyDescent="0.3">
      <c r="A854" t="str">
        <f>Loans!A854</f>
        <v>LN000853</v>
      </c>
      <c r="B854" s="16">
        <f>Loans!D854</f>
        <v>384775.25</v>
      </c>
      <c r="C854" s="17">
        <f>Loans!E854</f>
        <v>6.9</v>
      </c>
      <c r="D854" s="5">
        <f>Loans!O854</f>
        <v>2.5000000000000001E-3</v>
      </c>
      <c r="E854">
        <f>Loans!H854</f>
        <v>301</v>
      </c>
      <c r="F854" t="str">
        <f>Loans!U854</f>
        <v>YES</v>
      </c>
    </row>
    <row r="855" spans="1:6" x14ac:dyDescent="0.3">
      <c r="A855" t="str">
        <f>Loans!A855</f>
        <v>LN000854</v>
      </c>
      <c r="B855" s="16">
        <f>Loans!D855</f>
        <v>545753.68000000005</v>
      </c>
      <c r="C855" s="17">
        <f>Loans!E855</f>
        <v>5.952</v>
      </c>
      <c r="D855" s="5">
        <f>Loans!O855</f>
        <v>2.5000000000000001E-3</v>
      </c>
      <c r="E855">
        <f>Loans!H855</f>
        <v>315</v>
      </c>
      <c r="F855" t="str">
        <f>Loans!U855</f>
        <v>YES</v>
      </c>
    </row>
    <row r="856" spans="1:6" x14ac:dyDescent="0.3">
      <c r="A856" t="str">
        <f>Loans!A856</f>
        <v>LN000855</v>
      </c>
      <c r="B856" s="16">
        <f>Loans!D856</f>
        <v>443297.98</v>
      </c>
      <c r="C856" s="17">
        <f>Loans!E856</f>
        <v>6.4450000000000003</v>
      </c>
      <c r="D856" s="5">
        <f>Loans!O856</f>
        <v>2.7499999999999998E-3</v>
      </c>
      <c r="E856">
        <f>Loans!H856</f>
        <v>329</v>
      </c>
      <c r="F856" t="str">
        <f>Loans!U856</f>
        <v>YES</v>
      </c>
    </row>
    <row r="857" spans="1:6" x14ac:dyDescent="0.3">
      <c r="A857" t="str">
        <f>Loans!A857</f>
        <v>LN000856</v>
      </c>
      <c r="B857" s="16">
        <f>Loans!D857</f>
        <v>159870.45000000001</v>
      </c>
      <c r="C857" s="17">
        <f>Loans!E857</f>
        <v>5.8090000000000002</v>
      </c>
      <c r="D857" s="5">
        <f>Loans!O857</f>
        <v>2.5000000000000001E-3</v>
      </c>
      <c r="E857">
        <f>Loans!H857</f>
        <v>290</v>
      </c>
      <c r="F857" t="str">
        <f>Loans!U857</f>
        <v>YES</v>
      </c>
    </row>
    <row r="858" spans="1:6" x14ac:dyDescent="0.3">
      <c r="A858" t="str">
        <f>Loans!A858</f>
        <v>LN000857</v>
      </c>
      <c r="B858" s="16">
        <f>Loans!D858</f>
        <v>272684.93</v>
      </c>
      <c r="C858" s="17">
        <f>Loans!E858</f>
        <v>6.4870000000000001</v>
      </c>
      <c r="D858" s="5">
        <f>Loans!O858</f>
        <v>3.0000000000000001E-3</v>
      </c>
      <c r="E858">
        <f>Loans!H858</f>
        <v>291</v>
      </c>
      <c r="F858" t="str">
        <f>Loans!U858</f>
        <v>YES</v>
      </c>
    </row>
    <row r="859" spans="1:6" x14ac:dyDescent="0.3">
      <c r="A859" t="str">
        <f>Loans!A859</f>
        <v>LN000858</v>
      </c>
      <c r="B859" s="16">
        <f>Loans!D859</f>
        <v>366484.13</v>
      </c>
      <c r="C859" s="17">
        <f>Loans!E859</f>
        <v>5.51</v>
      </c>
      <c r="D859" s="5">
        <f>Loans!O859</f>
        <v>2.5000000000000001E-3</v>
      </c>
      <c r="E859">
        <f>Loans!H859</f>
        <v>312</v>
      </c>
      <c r="F859" t="str">
        <f>Loans!U859</f>
        <v>YES</v>
      </c>
    </row>
    <row r="860" spans="1:6" x14ac:dyDescent="0.3">
      <c r="A860" t="str">
        <f>Loans!A860</f>
        <v>LN000859</v>
      </c>
      <c r="B860" s="16">
        <f>Loans!D860</f>
        <v>317801.55</v>
      </c>
      <c r="C860" s="17">
        <f>Loans!E860</f>
        <v>6.7380000000000004</v>
      </c>
      <c r="D860" s="5">
        <f>Loans!O860</f>
        <v>2.7499999999999998E-3</v>
      </c>
      <c r="E860">
        <f>Loans!H860</f>
        <v>218</v>
      </c>
      <c r="F860" t="str">
        <f>Loans!U860</f>
        <v>YES</v>
      </c>
    </row>
    <row r="861" spans="1:6" x14ac:dyDescent="0.3">
      <c r="A861" t="str">
        <f>Loans!A861</f>
        <v>LN000860</v>
      </c>
      <c r="B861" s="16">
        <f>Loans!D861</f>
        <v>469144.19</v>
      </c>
      <c r="C861" s="17">
        <f>Loans!E861</f>
        <v>5.6980000000000004</v>
      </c>
      <c r="D861" s="5">
        <f>Loans!O861</f>
        <v>2.7499999999999998E-3</v>
      </c>
      <c r="E861">
        <f>Loans!H861</f>
        <v>296</v>
      </c>
      <c r="F861" t="str">
        <f>Loans!U861</f>
        <v>YES</v>
      </c>
    </row>
    <row r="862" spans="1:6" x14ac:dyDescent="0.3">
      <c r="A862" t="str">
        <f>Loans!A862</f>
        <v>LN000861</v>
      </c>
      <c r="B862" s="16">
        <f>Loans!D862</f>
        <v>521832.3</v>
      </c>
      <c r="C862" s="17">
        <f>Loans!E862</f>
        <v>6.774</v>
      </c>
      <c r="D862" s="5">
        <f>Loans!O862</f>
        <v>2.5000000000000001E-3</v>
      </c>
      <c r="E862">
        <f>Loans!H862</f>
        <v>332</v>
      </c>
      <c r="F862" t="str">
        <f>Loans!U862</f>
        <v>YES</v>
      </c>
    </row>
    <row r="863" spans="1:6" x14ac:dyDescent="0.3">
      <c r="A863" t="str">
        <f>Loans!A863</f>
        <v>LN000862</v>
      </c>
      <c r="B863" s="16">
        <f>Loans!D863</f>
        <v>444037.98</v>
      </c>
      <c r="C863" s="17">
        <f>Loans!E863</f>
        <v>5.9720000000000004</v>
      </c>
      <c r="D863" s="5">
        <f>Loans!O863</f>
        <v>2.5000000000000001E-3</v>
      </c>
      <c r="E863">
        <f>Loans!H863</f>
        <v>348</v>
      </c>
      <c r="F863" t="str">
        <f>Loans!U863</f>
        <v>YES</v>
      </c>
    </row>
    <row r="864" spans="1:6" x14ac:dyDescent="0.3">
      <c r="A864" t="str">
        <f>Loans!A864</f>
        <v>LN000863</v>
      </c>
      <c r="B864" s="16">
        <f>Loans!D864</f>
        <v>296626.12</v>
      </c>
      <c r="C864" s="17">
        <f>Loans!E864</f>
        <v>5.7359999999999998</v>
      </c>
      <c r="D864" s="5">
        <f>Loans!O864</f>
        <v>2.5000000000000001E-3</v>
      </c>
      <c r="E864">
        <f>Loans!H864</f>
        <v>311</v>
      </c>
      <c r="F864" t="str">
        <f>Loans!U864</f>
        <v>YES</v>
      </c>
    </row>
    <row r="865" spans="1:6" x14ac:dyDescent="0.3">
      <c r="A865" t="str">
        <f>Loans!A865</f>
        <v>LN000864</v>
      </c>
      <c r="B865" s="16">
        <f>Loans!D865</f>
        <v>232647.53</v>
      </c>
      <c r="C865" s="17">
        <f>Loans!E865</f>
        <v>7.298</v>
      </c>
      <c r="D865" s="5">
        <f>Loans!O865</f>
        <v>2.5000000000000001E-3</v>
      </c>
      <c r="E865">
        <f>Loans!H865</f>
        <v>302</v>
      </c>
      <c r="F865" t="str">
        <f>Loans!U865</f>
        <v>YES</v>
      </c>
    </row>
    <row r="866" spans="1:6" x14ac:dyDescent="0.3">
      <c r="A866" t="str">
        <f>Loans!A866</f>
        <v>LN000865</v>
      </c>
      <c r="B866" s="16">
        <f>Loans!D866</f>
        <v>171031.33</v>
      </c>
      <c r="C866" s="17">
        <f>Loans!E866</f>
        <v>6.3650000000000002</v>
      </c>
      <c r="D866" s="5">
        <f>Loans!O866</f>
        <v>2.5000000000000001E-3</v>
      </c>
      <c r="E866">
        <f>Loans!H866</f>
        <v>201</v>
      </c>
      <c r="F866" t="str">
        <f>Loans!U866</f>
        <v>YES</v>
      </c>
    </row>
    <row r="867" spans="1:6" x14ac:dyDescent="0.3">
      <c r="A867" t="str">
        <f>Loans!A867</f>
        <v>LN000866</v>
      </c>
      <c r="B867" s="16">
        <f>Loans!D867</f>
        <v>233229.66</v>
      </c>
      <c r="C867" s="17">
        <f>Loans!E867</f>
        <v>6.0410000000000004</v>
      </c>
      <c r="D867" s="5">
        <f>Loans!O867</f>
        <v>2.5000000000000001E-3</v>
      </c>
      <c r="E867">
        <f>Loans!H867</f>
        <v>129</v>
      </c>
      <c r="F867" t="str">
        <f>Loans!U867</f>
        <v>YES</v>
      </c>
    </row>
    <row r="868" spans="1:6" x14ac:dyDescent="0.3">
      <c r="A868" t="str">
        <f>Loans!A868</f>
        <v>LN000867</v>
      </c>
      <c r="B868" s="16">
        <f>Loans!D868</f>
        <v>317712</v>
      </c>
      <c r="C868" s="17">
        <f>Loans!E868</f>
        <v>6.7430000000000003</v>
      </c>
      <c r="D868" s="5">
        <f>Loans!O868</f>
        <v>2.7499999999999998E-3</v>
      </c>
      <c r="E868">
        <f>Loans!H868</f>
        <v>159</v>
      </c>
      <c r="F868" t="str">
        <f>Loans!U868</f>
        <v>YES</v>
      </c>
    </row>
    <row r="869" spans="1:6" x14ac:dyDescent="0.3">
      <c r="A869" t="str">
        <f>Loans!A869</f>
        <v>LN000868</v>
      </c>
      <c r="B869" s="16">
        <f>Loans!D869</f>
        <v>449399.88</v>
      </c>
      <c r="C869" s="17">
        <f>Loans!E869</f>
        <v>5.3789999999999996</v>
      </c>
      <c r="D869" s="5">
        <f>Loans!O869</f>
        <v>2.5000000000000001E-3</v>
      </c>
      <c r="E869">
        <f>Loans!H869</f>
        <v>216</v>
      </c>
      <c r="F869" t="str">
        <f>Loans!U869</f>
        <v>YES</v>
      </c>
    </row>
    <row r="870" spans="1:6" x14ac:dyDescent="0.3">
      <c r="A870" t="str">
        <f>Loans!A870</f>
        <v>LN000869</v>
      </c>
      <c r="B870" s="16">
        <f>Loans!D870</f>
        <v>471792.3</v>
      </c>
      <c r="C870" s="17">
        <f>Loans!E870</f>
        <v>6.9690000000000003</v>
      </c>
      <c r="D870" s="5">
        <f>Loans!O870</f>
        <v>2.7499999999999998E-3</v>
      </c>
      <c r="E870">
        <f>Loans!H870</f>
        <v>353</v>
      </c>
      <c r="F870" t="str">
        <f>Loans!U870</f>
        <v>YES</v>
      </c>
    </row>
    <row r="871" spans="1:6" x14ac:dyDescent="0.3">
      <c r="A871" t="str">
        <f>Loans!A871</f>
        <v>LN000870</v>
      </c>
      <c r="B871" s="16">
        <f>Loans!D871</f>
        <v>179204.56</v>
      </c>
      <c r="C871" s="17">
        <f>Loans!E871</f>
        <v>6.1589999999999998</v>
      </c>
      <c r="D871" s="5">
        <f>Loans!O871</f>
        <v>2.5000000000000001E-3</v>
      </c>
      <c r="E871">
        <f>Loans!H871</f>
        <v>345</v>
      </c>
      <c r="F871" t="str">
        <f>Loans!U871</f>
        <v>YES</v>
      </c>
    </row>
    <row r="872" spans="1:6" x14ac:dyDescent="0.3">
      <c r="A872" t="str">
        <f>Loans!A872</f>
        <v>LN000871</v>
      </c>
      <c r="B872" s="16">
        <f>Loans!D872</f>
        <v>298736.3</v>
      </c>
      <c r="C872" s="17">
        <f>Loans!E872</f>
        <v>6.641</v>
      </c>
      <c r="D872" s="5">
        <f>Loans!O872</f>
        <v>2.5000000000000001E-3</v>
      </c>
      <c r="E872">
        <f>Loans!H872</f>
        <v>305</v>
      </c>
      <c r="F872" t="str">
        <f>Loans!U872</f>
        <v>YES</v>
      </c>
    </row>
    <row r="873" spans="1:6" x14ac:dyDescent="0.3">
      <c r="A873" t="str">
        <f>Loans!A873</f>
        <v>LN000872</v>
      </c>
      <c r="B873" s="16">
        <f>Loans!D873</f>
        <v>231539.21</v>
      </c>
      <c r="C873" s="17">
        <f>Loans!E873</f>
        <v>5.2439999999999998</v>
      </c>
      <c r="D873" s="5">
        <f>Loans!O873</f>
        <v>3.0000000000000001E-3</v>
      </c>
      <c r="E873">
        <f>Loans!H873</f>
        <v>343</v>
      </c>
      <c r="F873" t="str">
        <f>Loans!U873</f>
        <v>YES</v>
      </c>
    </row>
    <row r="874" spans="1:6" x14ac:dyDescent="0.3">
      <c r="A874" t="str">
        <f>Loans!A874</f>
        <v>LN000873</v>
      </c>
      <c r="B874" s="16">
        <f>Loans!D874</f>
        <v>211778.5</v>
      </c>
      <c r="C874" s="17">
        <f>Loans!E874</f>
        <v>6.0010000000000003</v>
      </c>
      <c r="D874" s="5">
        <f>Loans!O874</f>
        <v>2.5000000000000001E-3</v>
      </c>
      <c r="E874">
        <f>Loans!H874</f>
        <v>333</v>
      </c>
      <c r="F874" t="str">
        <f>Loans!U874</f>
        <v>YES</v>
      </c>
    </row>
    <row r="875" spans="1:6" x14ac:dyDescent="0.3">
      <c r="A875" t="str">
        <f>Loans!A875</f>
        <v>LN000874</v>
      </c>
      <c r="B875" s="16">
        <f>Loans!D875</f>
        <v>508320.59</v>
      </c>
      <c r="C875" s="17">
        <f>Loans!E875</f>
        <v>6.2530000000000001</v>
      </c>
      <c r="D875" s="5">
        <f>Loans!O875</f>
        <v>2.5000000000000001E-3</v>
      </c>
      <c r="E875">
        <f>Loans!H875</f>
        <v>323</v>
      </c>
      <c r="F875" t="str">
        <f>Loans!U875</f>
        <v>YES</v>
      </c>
    </row>
    <row r="876" spans="1:6" x14ac:dyDescent="0.3">
      <c r="A876" t="str">
        <f>Loans!A876</f>
        <v>LN000875</v>
      </c>
      <c r="B876" s="16">
        <f>Loans!D876</f>
        <v>166181.03</v>
      </c>
      <c r="C876" s="17">
        <f>Loans!E876</f>
        <v>6.92</v>
      </c>
      <c r="D876" s="5">
        <f>Loans!O876</f>
        <v>2.5000000000000001E-3</v>
      </c>
      <c r="E876">
        <f>Loans!H876</f>
        <v>174</v>
      </c>
      <c r="F876" t="str">
        <f>Loans!U876</f>
        <v>YES</v>
      </c>
    </row>
    <row r="877" spans="1:6" x14ac:dyDescent="0.3">
      <c r="A877" t="str">
        <f>Loans!A877</f>
        <v>LN000876</v>
      </c>
      <c r="B877" s="16">
        <f>Loans!D877</f>
        <v>312273.25</v>
      </c>
      <c r="C877" s="17">
        <f>Loans!E877</f>
        <v>6.6920000000000002</v>
      </c>
      <c r="D877" s="5">
        <f>Loans!O877</f>
        <v>3.0000000000000001E-3</v>
      </c>
      <c r="E877">
        <f>Loans!H877</f>
        <v>301</v>
      </c>
      <c r="F877" t="str">
        <f>Loans!U877</f>
        <v>YES</v>
      </c>
    </row>
    <row r="878" spans="1:6" x14ac:dyDescent="0.3">
      <c r="A878" t="str">
        <f>Loans!A878</f>
        <v>LN000877</v>
      </c>
      <c r="B878" s="16">
        <f>Loans!D878</f>
        <v>202115.85</v>
      </c>
      <c r="C878" s="17">
        <f>Loans!E878</f>
        <v>5.9950000000000001</v>
      </c>
      <c r="D878" s="5">
        <f>Loans!O878</f>
        <v>2.5000000000000001E-3</v>
      </c>
      <c r="E878">
        <f>Loans!H878</f>
        <v>297</v>
      </c>
      <c r="F878" t="str">
        <f>Loans!U878</f>
        <v>YES</v>
      </c>
    </row>
    <row r="879" spans="1:6" x14ac:dyDescent="0.3">
      <c r="A879" t="str">
        <f>Loans!A879</f>
        <v>LN000878</v>
      </c>
      <c r="B879" s="16">
        <f>Loans!D879</f>
        <v>553109.97</v>
      </c>
      <c r="C879" s="17">
        <f>Loans!E879</f>
        <v>6.4569999999999999</v>
      </c>
      <c r="D879" s="5">
        <f>Loans!O879</f>
        <v>2.5000000000000001E-3</v>
      </c>
      <c r="E879">
        <f>Loans!H879</f>
        <v>337</v>
      </c>
      <c r="F879" t="str">
        <f>Loans!U879</f>
        <v>YES</v>
      </c>
    </row>
    <row r="880" spans="1:6" x14ac:dyDescent="0.3">
      <c r="A880" t="str">
        <f>Loans!A880</f>
        <v>LN000879</v>
      </c>
      <c r="B880" s="16">
        <f>Loans!D880</f>
        <v>416910.91</v>
      </c>
      <c r="C880" s="17">
        <f>Loans!E880</f>
        <v>7.0670000000000002</v>
      </c>
      <c r="D880" s="5">
        <f>Loans!O880</f>
        <v>2.5000000000000001E-3</v>
      </c>
      <c r="E880">
        <f>Loans!H880</f>
        <v>349</v>
      </c>
      <c r="F880" t="str">
        <f>Loans!U880</f>
        <v>YES</v>
      </c>
    </row>
    <row r="881" spans="1:6" x14ac:dyDescent="0.3">
      <c r="A881" t="str">
        <f>Loans!A881</f>
        <v>LN000880</v>
      </c>
      <c r="B881" s="16">
        <f>Loans!D881</f>
        <v>234441.17</v>
      </c>
      <c r="C881" s="17">
        <f>Loans!E881</f>
        <v>6.12</v>
      </c>
      <c r="D881" s="5">
        <f>Loans!O881</f>
        <v>2.5000000000000001E-3</v>
      </c>
      <c r="E881">
        <f>Loans!H881</f>
        <v>310</v>
      </c>
      <c r="F881" t="str">
        <f>Loans!U881</f>
        <v>YES</v>
      </c>
    </row>
    <row r="882" spans="1:6" x14ac:dyDescent="0.3">
      <c r="A882" t="str">
        <f>Loans!A882</f>
        <v>LN000881</v>
      </c>
      <c r="B882" s="16">
        <f>Loans!D882</f>
        <v>354065.88</v>
      </c>
      <c r="C882" s="17">
        <f>Loans!E882</f>
        <v>6.0490000000000004</v>
      </c>
      <c r="D882" s="5">
        <f>Loans!O882</f>
        <v>2.5000000000000001E-3</v>
      </c>
      <c r="E882">
        <f>Loans!H882</f>
        <v>212</v>
      </c>
      <c r="F882" t="str">
        <f>Loans!U882</f>
        <v>YES</v>
      </c>
    </row>
    <row r="883" spans="1:6" x14ac:dyDescent="0.3">
      <c r="A883" t="str">
        <f>Loans!A883</f>
        <v>LN000882</v>
      </c>
      <c r="B883" s="16">
        <f>Loans!D883</f>
        <v>478474.55</v>
      </c>
      <c r="C883" s="17">
        <f>Loans!E883</f>
        <v>5.0220000000000002</v>
      </c>
      <c r="D883" s="5">
        <f>Loans!O883</f>
        <v>2.5000000000000001E-3</v>
      </c>
      <c r="E883">
        <f>Loans!H883</f>
        <v>332</v>
      </c>
      <c r="F883" t="str">
        <f>Loans!U883</f>
        <v>YES</v>
      </c>
    </row>
    <row r="884" spans="1:6" x14ac:dyDescent="0.3">
      <c r="A884" t="str">
        <f>Loans!A884</f>
        <v>LN000883</v>
      </c>
      <c r="B884" s="16">
        <f>Loans!D884</f>
        <v>580052.18000000005</v>
      </c>
      <c r="C884" s="17">
        <f>Loans!E884</f>
        <v>6.069</v>
      </c>
      <c r="D884" s="5">
        <f>Loans!O884</f>
        <v>2.5000000000000001E-3</v>
      </c>
      <c r="E884">
        <f>Loans!H884</f>
        <v>329</v>
      </c>
      <c r="F884" t="str">
        <f>Loans!U884</f>
        <v>YES</v>
      </c>
    </row>
    <row r="885" spans="1:6" x14ac:dyDescent="0.3">
      <c r="A885" t="str">
        <f>Loans!A885</f>
        <v>LN000884</v>
      </c>
      <c r="B885" s="16">
        <f>Loans!D885</f>
        <v>243321.45</v>
      </c>
      <c r="C885" s="17">
        <f>Loans!E885</f>
        <v>5.1189999999999998</v>
      </c>
      <c r="D885" s="5">
        <f>Loans!O885</f>
        <v>2.7499999999999998E-3</v>
      </c>
      <c r="E885">
        <f>Loans!H885</f>
        <v>168</v>
      </c>
      <c r="F885" t="str">
        <f>Loans!U885</f>
        <v>YES</v>
      </c>
    </row>
    <row r="886" spans="1:6" x14ac:dyDescent="0.3">
      <c r="A886" t="str">
        <f>Loans!A886</f>
        <v>LN000885</v>
      </c>
      <c r="B886" s="16">
        <f>Loans!D886</f>
        <v>512802.38</v>
      </c>
      <c r="C886" s="17">
        <f>Loans!E886</f>
        <v>6.1760000000000002</v>
      </c>
      <c r="D886" s="5">
        <f>Loans!O886</f>
        <v>2.7499999999999998E-3</v>
      </c>
      <c r="E886">
        <f>Loans!H886</f>
        <v>311</v>
      </c>
      <c r="F886" t="str">
        <f>Loans!U886</f>
        <v>YES</v>
      </c>
    </row>
    <row r="887" spans="1:6" x14ac:dyDescent="0.3">
      <c r="A887" t="str">
        <f>Loans!A887</f>
        <v>LN000886</v>
      </c>
      <c r="B887" s="16">
        <f>Loans!D887</f>
        <v>564761.48</v>
      </c>
      <c r="C887" s="17">
        <f>Loans!E887</f>
        <v>6.8920000000000003</v>
      </c>
      <c r="D887" s="5">
        <f>Loans!O887</f>
        <v>2.5000000000000001E-3</v>
      </c>
      <c r="E887">
        <f>Loans!H887</f>
        <v>328</v>
      </c>
      <c r="F887" t="str">
        <f>Loans!U887</f>
        <v>YES</v>
      </c>
    </row>
    <row r="888" spans="1:6" x14ac:dyDescent="0.3">
      <c r="A888" t="str">
        <f>Loans!A888</f>
        <v>LN000887</v>
      </c>
      <c r="B888" s="16">
        <f>Loans!D888</f>
        <v>562007.11</v>
      </c>
      <c r="C888" s="17">
        <f>Loans!E888</f>
        <v>4.8719999999999999</v>
      </c>
      <c r="D888" s="5">
        <f>Loans!O888</f>
        <v>2.5000000000000001E-3</v>
      </c>
      <c r="E888">
        <f>Loans!H888</f>
        <v>329</v>
      </c>
      <c r="F888" t="str">
        <f>Loans!U888</f>
        <v>YES</v>
      </c>
    </row>
    <row r="889" spans="1:6" x14ac:dyDescent="0.3">
      <c r="A889" t="str">
        <f>Loans!A889</f>
        <v>LN000888</v>
      </c>
      <c r="B889" s="16">
        <f>Loans!D889</f>
        <v>421689.53</v>
      </c>
      <c r="C889" s="17">
        <f>Loans!E889</f>
        <v>7.0519999999999996</v>
      </c>
      <c r="D889" s="5">
        <f>Loans!O889</f>
        <v>2.5000000000000001E-3</v>
      </c>
      <c r="E889">
        <f>Loans!H889</f>
        <v>319</v>
      </c>
      <c r="F889" t="str">
        <f>Loans!U889</f>
        <v>YES</v>
      </c>
    </row>
    <row r="890" spans="1:6" x14ac:dyDescent="0.3">
      <c r="A890" t="str">
        <f>Loans!A890</f>
        <v>LN000889</v>
      </c>
      <c r="B890" s="16">
        <f>Loans!D890</f>
        <v>388850.15</v>
      </c>
      <c r="C890" s="17">
        <f>Loans!E890</f>
        <v>6.0350000000000001</v>
      </c>
      <c r="D890" s="5">
        <f>Loans!O890</f>
        <v>2.5000000000000001E-3</v>
      </c>
      <c r="E890">
        <f>Loans!H890</f>
        <v>300</v>
      </c>
      <c r="F890" t="str">
        <f>Loans!U890</f>
        <v>YES</v>
      </c>
    </row>
    <row r="891" spans="1:6" x14ac:dyDescent="0.3">
      <c r="A891" t="str">
        <f>Loans!A891</f>
        <v>LN000890</v>
      </c>
      <c r="B891" s="16">
        <f>Loans!D891</f>
        <v>290586.96999999997</v>
      </c>
      <c r="C891" s="17">
        <f>Loans!E891</f>
        <v>6.2320000000000002</v>
      </c>
      <c r="D891" s="5">
        <f>Loans!O891</f>
        <v>2.5000000000000001E-3</v>
      </c>
      <c r="E891">
        <f>Loans!H891</f>
        <v>291</v>
      </c>
      <c r="F891" t="str">
        <f>Loans!U891</f>
        <v>YES</v>
      </c>
    </row>
    <row r="892" spans="1:6" x14ac:dyDescent="0.3">
      <c r="A892" t="str">
        <f>Loans!A892</f>
        <v>LN000891</v>
      </c>
      <c r="B892" s="16">
        <f>Loans!D892</f>
        <v>439082.36</v>
      </c>
      <c r="C892" s="17">
        <f>Loans!E892</f>
        <v>5.923</v>
      </c>
      <c r="D892" s="5">
        <f>Loans!O892</f>
        <v>2.5000000000000001E-3</v>
      </c>
      <c r="E892">
        <f>Loans!H892</f>
        <v>298</v>
      </c>
      <c r="F892" t="str">
        <f>Loans!U892</f>
        <v>YES</v>
      </c>
    </row>
    <row r="893" spans="1:6" x14ac:dyDescent="0.3">
      <c r="A893" t="str">
        <f>Loans!A893</f>
        <v>LN000892</v>
      </c>
      <c r="B893" s="16">
        <f>Loans!D893</f>
        <v>338102.26</v>
      </c>
      <c r="C893" s="17">
        <f>Loans!E893</f>
        <v>5.1360000000000001</v>
      </c>
      <c r="D893" s="5">
        <f>Loans!O893</f>
        <v>2.5000000000000001E-3</v>
      </c>
      <c r="E893">
        <f>Loans!H893</f>
        <v>294</v>
      </c>
      <c r="F893" t="str">
        <f>Loans!U893</f>
        <v>YES</v>
      </c>
    </row>
    <row r="894" spans="1:6" x14ac:dyDescent="0.3">
      <c r="A894" t="str">
        <f>Loans!A894</f>
        <v>LN000893</v>
      </c>
      <c r="B894" s="16">
        <f>Loans!D894</f>
        <v>478962.15</v>
      </c>
      <c r="C894" s="17">
        <f>Loans!E894</f>
        <v>5.7409999999999997</v>
      </c>
      <c r="D894" s="5">
        <f>Loans!O894</f>
        <v>3.0000000000000001E-3</v>
      </c>
      <c r="E894">
        <f>Loans!H894</f>
        <v>353</v>
      </c>
      <c r="F894" t="str">
        <f>Loans!U894</f>
        <v>YES</v>
      </c>
    </row>
    <row r="895" spans="1:6" x14ac:dyDescent="0.3">
      <c r="A895" t="str">
        <f>Loans!A895</f>
        <v>LN000894</v>
      </c>
      <c r="B895" s="16">
        <f>Loans!D895</f>
        <v>313617.8</v>
      </c>
      <c r="C895" s="17">
        <f>Loans!E895</f>
        <v>7.6130000000000004</v>
      </c>
      <c r="D895" s="5">
        <f>Loans!O895</f>
        <v>2.5000000000000001E-3</v>
      </c>
      <c r="E895">
        <f>Loans!H895</f>
        <v>300</v>
      </c>
      <c r="F895" t="str">
        <f>Loans!U895</f>
        <v>YES</v>
      </c>
    </row>
    <row r="896" spans="1:6" x14ac:dyDescent="0.3">
      <c r="A896" t="str">
        <f>Loans!A896</f>
        <v>LN000895</v>
      </c>
      <c r="B896" s="16">
        <f>Loans!D896</f>
        <v>466029.81</v>
      </c>
      <c r="C896" s="17">
        <f>Loans!E896</f>
        <v>5.5380000000000003</v>
      </c>
      <c r="D896" s="5">
        <f>Loans!O896</f>
        <v>2.7499999999999998E-3</v>
      </c>
      <c r="E896">
        <f>Loans!H896</f>
        <v>317</v>
      </c>
      <c r="F896" t="str">
        <f>Loans!U896</f>
        <v>YES</v>
      </c>
    </row>
    <row r="897" spans="1:6" x14ac:dyDescent="0.3">
      <c r="A897" t="str">
        <f>Loans!A897</f>
        <v>LN000896</v>
      </c>
      <c r="B897" s="16">
        <f>Loans!D897</f>
        <v>474230.91</v>
      </c>
      <c r="C897" s="17">
        <f>Loans!E897</f>
        <v>5.2169999999999996</v>
      </c>
      <c r="D897" s="5">
        <f>Loans!O897</f>
        <v>2.5000000000000001E-3</v>
      </c>
      <c r="E897">
        <f>Loans!H897</f>
        <v>146</v>
      </c>
      <c r="F897" t="str">
        <f>Loans!U897</f>
        <v>YES</v>
      </c>
    </row>
    <row r="898" spans="1:6" x14ac:dyDescent="0.3">
      <c r="A898" t="str">
        <f>Loans!A898</f>
        <v>LN000897</v>
      </c>
      <c r="B898" s="16">
        <f>Loans!D898</f>
        <v>204452.59</v>
      </c>
      <c r="C898" s="17">
        <f>Loans!E898</f>
        <v>6.3419999999999996</v>
      </c>
      <c r="D898" s="5">
        <f>Loans!O898</f>
        <v>2.5000000000000001E-3</v>
      </c>
      <c r="E898">
        <f>Loans!H898</f>
        <v>329</v>
      </c>
      <c r="F898" t="str">
        <f>Loans!U898</f>
        <v>YES</v>
      </c>
    </row>
    <row r="899" spans="1:6" x14ac:dyDescent="0.3">
      <c r="A899" t="str">
        <f>Loans!A899</f>
        <v>LN000898</v>
      </c>
      <c r="B899" s="16">
        <f>Loans!D899</f>
        <v>512303.74</v>
      </c>
      <c r="C899" s="17">
        <f>Loans!E899</f>
        <v>6.194</v>
      </c>
      <c r="D899" s="5">
        <f>Loans!O899</f>
        <v>2.5000000000000001E-3</v>
      </c>
      <c r="E899">
        <f>Loans!H899</f>
        <v>320</v>
      </c>
      <c r="F899" t="str">
        <f>Loans!U899</f>
        <v>YES</v>
      </c>
    </row>
    <row r="900" spans="1:6" x14ac:dyDescent="0.3">
      <c r="A900" t="str">
        <f>Loans!A900</f>
        <v>LN000899</v>
      </c>
      <c r="B900" s="16">
        <f>Loans!D900</f>
        <v>352714.55</v>
      </c>
      <c r="C900" s="17">
        <f>Loans!E900</f>
        <v>6.04</v>
      </c>
      <c r="D900" s="5">
        <f>Loans!O900</f>
        <v>2.7499999999999998E-3</v>
      </c>
      <c r="E900">
        <f>Loans!H900</f>
        <v>288</v>
      </c>
      <c r="F900" t="str">
        <f>Loans!U900</f>
        <v>YES</v>
      </c>
    </row>
    <row r="901" spans="1:6" x14ac:dyDescent="0.3">
      <c r="A901" t="str">
        <f>Loans!A901</f>
        <v>LN000900</v>
      </c>
      <c r="B901" s="16">
        <f>Loans!D901</f>
        <v>530166.75</v>
      </c>
      <c r="C901" s="17">
        <f>Loans!E901</f>
        <v>6.2590000000000003</v>
      </c>
      <c r="D901" s="5">
        <f>Loans!O901</f>
        <v>2.5000000000000001E-3</v>
      </c>
      <c r="E901">
        <f>Loans!H901</f>
        <v>326</v>
      </c>
      <c r="F901" t="str">
        <f>Loans!U901</f>
        <v>YES</v>
      </c>
    </row>
    <row r="902" spans="1:6" x14ac:dyDescent="0.3">
      <c r="A902" t="str">
        <f>Loans!A902</f>
        <v>LN000901</v>
      </c>
      <c r="B902" s="16">
        <f>Loans!D902</f>
        <v>332096.68</v>
      </c>
      <c r="C902" s="17">
        <f>Loans!E902</f>
        <v>6.6689999999999996</v>
      </c>
      <c r="D902" s="5">
        <f>Loans!O902</f>
        <v>2.5000000000000001E-3</v>
      </c>
      <c r="E902">
        <f>Loans!H902</f>
        <v>321</v>
      </c>
      <c r="F902" t="str">
        <f>Loans!U902</f>
        <v>YES</v>
      </c>
    </row>
    <row r="903" spans="1:6" x14ac:dyDescent="0.3">
      <c r="A903" t="str">
        <f>Loans!A903</f>
        <v>LN000902</v>
      </c>
      <c r="B903" s="16">
        <f>Loans!D903</f>
        <v>305192.88</v>
      </c>
      <c r="C903" s="17">
        <f>Loans!E903</f>
        <v>5.8680000000000003</v>
      </c>
      <c r="D903" s="5">
        <f>Loans!O903</f>
        <v>2.5000000000000001E-3</v>
      </c>
      <c r="E903">
        <f>Loans!H903</f>
        <v>314</v>
      </c>
      <c r="F903" t="str">
        <f>Loans!U903</f>
        <v>YES</v>
      </c>
    </row>
    <row r="904" spans="1:6" x14ac:dyDescent="0.3">
      <c r="A904" t="str">
        <f>Loans!A904</f>
        <v>LN000903</v>
      </c>
      <c r="B904" s="16">
        <f>Loans!D904</f>
        <v>545639.69999999995</v>
      </c>
      <c r="C904" s="17">
        <f>Loans!E904</f>
        <v>6.3760000000000003</v>
      </c>
      <c r="D904" s="5">
        <f>Loans!O904</f>
        <v>2.5000000000000001E-3</v>
      </c>
      <c r="E904">
        <f>Loans!H904</f>
        <v>314</v>
      </c>
      <c r="F904" t="str">
        <f>Loans!U904</f>
        <v>YES</v>
      </c>
    </row>
    <row r="905" spans="1:6" x14ac:dyDescent="0.3">
      <c r="A905" t="str">
        <f>Loans!A905</f>
        <v>LN000904</v>
      </c>
      <c r="B905" s="16">
        <f>Loans!D905</f>
        <v>255125.5</v>
      </c>
      <c r="C905" s="17">
        <f>Loans!E905</f>
        <v>6.9160000000000004</v>
      </c>
      <c r="D905" s="5">
        <f>Loans!O905</f>
        <v>2.5000000000000001E-3</v>
      </c>
      <c r="E905">
        <f>Loans!H905</f>
        <v>332</v>
      </c>
      <c r="F905" t="str">
        <f>Loans!U905</f>
        <v>YES</v>
      </c>
    </row>
    <row r="906" spans="1:6" x14ac:dyDescent="0.3">
      <c r="A906" t="str">
        <f>Loans!A906</f>
        <v>LN000905</v>
      </c>
      <c r="B906" s="16">
        <f>Loans!D906</f>
        <v>562489.74</v>
      </c>
      <c r="C906" s="17">
        <f>Loans!E906</f>
        <v>5.6029999999999998</v>
      </c>
      <c r="D906" s="5">
        <f>Loans!O906</f>
        <v>2.5000000000000001E-3</v>
      </c>
      <c r="E906">
        <f>Loans!H906</f>
        <v>352</v>
      </c>
      <c r="F906" t="str">
        <f>Loans!U906</f>
        <v>YES</v>
      </c>
    </row>
    <row r="907" spans="1:6" x14ac:dyDescent="0.3">
      <c r="A907" t="str">
        <f>Loans!A907</f>
        <v>LN000906</v>
      </c>
      <c r="B907" s="16">
        <f>Loans!D907</f>
        <v>338130.75</v>
      </c>
      <c r="C907" s="17">
        <f>Loans!E907</f>
        <v>4.75</v>
      </c>
      <c r="D907" s="5">
        <f>Loans!O907</f>
        <v>2.5000000000000001E-3</v>
      </c>
      <c r="E907">
        <f>Loans!H907</f>
        <v>297</v>
      </c>
      <c r="F907" t="str">
        <f>Loans!U907</f>
        <v>YES</v>
      </c>
    </row>
    <row r="908" spans="1:6" x14ac:dyDescent="0.3">
      <c r="A908" t="str">
        <f>Loans!A908</f>
        <v>LN000907</v>
      </c>
      <c r="B908" s="16">
        <f>Loans!D908</f>
        <v>365031</v>
      </c>
      <c r="C908" s="17">
        <f>Loans!E908</f>
        <v>6.6859999999999999</v>
      </c>
      <c r="D908" s="5">
        <f>Loans!O908</f>
        <v>2.5000000000000001E-3</v>
      </c>
      <c r="E908">
        <f>Loans!H908</f>
        <v>323</v>
      </c>
      <c r="F908" t="str">
        <f>Loans!U908</f>
        <v>YES</v>
      </c>
    </row>
    <row r="909" spans="1:6" x14ac:dyDescent="0.3">
      <c r="A909" t="str">
        <f>Loans!A909</f>
        <v>LN000908</v>
      </c>
      <c r="B909" s="16">
        <f>Loans!D909</f>
        <v>273674.31</v>
      </c>
      <c r="C909" s="17">
        <f>Loans!E909</f>
        <v>7.8769999999999998</v>
      </c>
      <c r="D909" s="5">
        <f>Loans!O909</f>
        <v>2.5000000000000001E-3</v>
      </c>
      <c r="E909">
        <f>Loans!H909</f>
        <v>324</v>
      </c>
      <c r="F909" t="str">
        <f>Loans!U909</f>
        <v>YES</v>
      </c>
    </row>
    <row r="910" spans="1:6" x14ac:dyDescent="0.3">
      <c r="A910" t="str">
        <f>Loans!A910</f>
        <v>LN000909</v>
      </c>
      <c r="B910" s="16">
        <f>Loans!D910</f>
        <v>337702.82</v>
      </c>
      <c r="C910" s="17">
        <f>Loans!E910</f>
        <v>6.2450000000000001</v>
      </c>
      <c r="D910" s="5">
        <f>Loans!O910</f>
        <v>2.5000000000000001E-3</v>
      </c>
      <c r="E910">
        <f>Loans!H910</f>
        <v>132</v>
      </c>
      <c r="F910" t="str">
        <f>Loans!U910</f>
        <v>YES</v>
      </c>
    </row>
    <row r="911" spans="1:6" x14ac:dyDescent="0.3">
      <c r="A911" t="str">
        <f>Loans!A911</f>
        <v>LN000910</v>
      </c>
      <c r="B911" s="16">
        <f>Loans!D911</f>
        <v>304510.06</v>
      </c>
      <c r="C911" s="17">
        <f>Loans!E911</f>
        <v>6.3810000000000002</v>
      </c>
      <c r="D911" s="5">
        <f>Loans!O911</f>
        <v>2.5000000000000001E-3</v>
      </c>
      <c r="E911">
        <f>Loans!H911</f>
        <v>348</v>
      </c>
      <c r="F911" t="str">
        <f>Loans!U911</f>
        <v>YES</v>
      </c>
    </row>
    <row r="912" spans="1:6" x14ac:dyDescent="0.3">
      <c r="A912" t="str">
        <f>Loans!A912</f>
        <v>LN000911</v>
      </c>
      <c r="B912" s="16">
        <f>Loans!D912</f>
        <v>166882.19</v>
      </c>
      <c r="C912" s="17">
        <f>Loans!E912</f>
        <v>6.0579999999999998</v>
      </c>
      <c r="D912" s="5">
        <f>Loans!O912</f>
        <v>2.5000000000000001E-3</v>
      </c>
      <c r="E912">
        <f>Loans!H912</f>
        <v>354</v>
      </c>
      <c r="F912" t="str">
        <f>Loans!U912</f>
        <v>YES</v>
      </c>
    </row>
    <row r="913" spans="1:6" x14ac:dyDescent="0.3">
      <c r="A913" t="str">
        <f>Loans!A913</f>
        <v>LN000912</v>
      </c>
      <c r="B913" s="16">
        <f>Loans!D913</f>
        <v>241010.13</v>
      </c>
      <c r="C913" s="17">
        <f>Loans!E913</f>
        <v>7.282</v>
      </c>
      <c r="D913" s="5">
        <f>Loans!O913</f>
        <v>2.5000000000000001E-3</v>
      </c>
      <c r="E913">
        <f>Loans!H913</f>
        <v>294</v>
      </c>
      <c r="F913" t="str">
        <f>Loans!U913</f>
        <v>YES</v>
      </c>
    </row>
    <row r="914" spans="1:6" x14ac:dyDescent="0.3">
      <c r="A914" t="str">
        <f>Loans!A914</f>
        <v>LN000913</v>
      </c>
      <c r="B914" s="16">
        <f>Loans!D914</f>
        <v>147025.54999999999</v>
      </c>
      <c r="C914" s="17">
        <f>Loans!E914</f>
        <v>6.1989999999999998</v>
      </c>
      <c r="D914" s="5">
        <f>Loans!O914</f>
        <v>2.5000000000000001E-3</v>
      </c>
      <c r="E914">
        <f>Loans!H914</f>
        <v>341</v>
      </c>
      <c r="F914" t="str">
        <f>Loans!U914</f>
        <v>YES</v>
      </c>
    </row>
    <row r="915" spans="1:6" x14ac:dyDescent="0.3">
      <c r="A915" t="str">
        <f>Loans!A915</f>
        <v>LN000914</v>
      </c>
      <c r="B915" s="16">
        <f>Loans!D915</f>
        <v>558503.06000000006</v>
      </c>
      <c r="C915" s="17">
        <f>Loans!E915</f>
        <v>6.1289999999999996</v>
      </c>
      <c r="D915" s="5">
        <f>Loans!O915</f>
        <v>3.0000000000000001E-3</v>
      </c>
      <c r="E915">
        <f>Loans!H915</f>
        <v>303</v>
      </c>
      <c r="F915" t="str">
        <f>Loans!U915</f>
        <v>YES</v>
      </c>
    </row>
    <row r="916" spans="1:6" x14ac:dyDescent="0.3">
      <c r="A916" t="str">
        <f>Loans!A916</f>
        <v>LN000915</v>
      </c>
      <c r="B916" s="16">
        <f>Loans!D916</f>
        <v>617599.98</v>
      </c>
      <c r="C916" s="17">
        <f>Loans!E916</f>
        <v>6.8419999999999996</v>
      </c>
      <c r="D916" s="5">
        <f>Loans!O916</f>
        <v>2.5000000000000001E-3</v>
      </c>
      <c r="E916">
        <f>Loans!H916</f>
        <v>349</v>
      </c>
      <c r="F916" t="str">
        <f>Loans!U916</f>
        <v>YES</v>
      </c>
    </row>
    <row r="917" spans="1:6" x14ac:dyDescent="0.3">
      <c r="A917" t="str">
        <f>Loans!A917</f>
        <v>LN000916</v>
      </c>
      <c r="B917" s="16">
        <f>Loans!D917</f>
        <v>334177.78999999998</v>
      </c>
      <c r="C917" s="17">
        <f>Loans!E917</f>
        <v>5.9349999999999996</v>
      </c>
      <c r="D917" s="5">
        <f>Loans!O917</f>
        <v>2.5000000000000001E-3</v>
      </c>
      <c r="E917">
        <f>Loans!H917</f>
        <v>345</v>
      </c>
      <c r="F917" t="str">
        <f>Loans!U917</f>
        <v>YES</v>
      </c>
    </row>
    <row r="918" spans="1:6" x14ac:dyDescent="0.3">
      <c r="A918" t="str">
        <f>Loans!A918</f>
        <v>LN000917</v>
      </c>
      <c r="B918" s="16">
        <f>Loans!D918</f>
        <v>463236.73</v>
      </c>
      <c r="C918" s="17">
        <f>Loans!E918</f>
        <v>5.415</v>
      </c>
      <c r="D918" s="5">
        <f>Loans!O918</f>
        <v>2.5000000000000001E-3</v>
      </c>
      <c r="E918">
        <f>Loans!H918</f>
        <v>325</v>
      </c>
      <c r="F918" t="str">
        <f>Loans!U918</f>
        <v>YES</v>
      </c>
    </row>
    <row r="919" spans="1:6" x14ac:dyDescent="0.3">
      <c r="A919" t="str">
        <f>Loans!A919</f>
        <v>LN000918</v>
      </c>
      <c r="B919" s="16">
        <f>Loans!D919</f>
        <v>288341.68</v>
      </c>
      <c r="C919" s="17">
        <f>Loans!E919</f>
        <v>6.8230000000000004</v>
      </c>
      <c r="D919" s="5">
        <f>Loans!O919</f>
        <v>2.5000000000000001E-3</v>
      </c>
      <c r="E919">
        <f>Loans!H919</f>
        <v>214</v>
      </c>
      <c r="F919" t="str">
        <f>Loans!U919</f>
        <v>YES</v>
      </c>
    </row>
    <row r="920" spans="1:6" x14ac:dyDescent="0.3">
      <c r="A920" t="str">
        <f>Loans!A920</f>
        <v>LN000919</v>
      </c>
      <c r="B920" s="16">
        <f>Loans!D920</f>
        <v>405382.97</v>
      </c>
      <c r="C920" s="17">
        <f>Loans!E920</f>
        <v>5.8650000000000002</v>
      </c>
      <c r="D920" s="5">
        <f>Loans!O920</f>
        <v>2.5000000000000001E-3</v>
      </c>
      <c r="E920">
        <f>Loans!H920</f>
        <v>295</v>
      </c>
      <c r="F920" t="str">
        <f>Loans!U920</f>
        <v>YES</v>
      </c>
    </row>
    <row r="921" spans="1:6" x14ac:dyDescent="0.3">
      <c r="A921" t="str">
        <f>Loans!A921</f>
        <v>LN000920</v>
      </c>
      <c r="B921" s="16">
        <f>Loans!D921</f>
        <v>461179.07</v>
      </c>
      <c r="C921" s="17">
        <f>Loans!E921</f>
        <v>5.6159999999999997</v>
      </c>
      <c r="D921" s="5">
        <f>Loans!O921</f>
        <v>2.5000000000000001E-3</v>
      </c>
      <c r="E921">
        <f>Loans!H921</f>
        <v>292</v>
      </c>
      <c r="F921" t="str">
        <f>Loans!U921</f>
        <v>YES</v>
      </c>
    </row>
    <row r="922" spans="1:6" x14ac:dyDescent="0.3">
      <c r="A922" t="str">
        <f>Loans!A922</f>
        <v>LN000921</v>
      </c>
      <c r="B922" s="16">
        <f>Loans!D922</f>
        <v>547252.82999999996</v>
      </c>
      <c r="C922" s="17">
        <f>Loans!E922</f>
        <v>7.6150000000000002</v>
      </c>
      <c r="D922" s="5">
        <f>Loans!O922</f>
        <v>3.0000000000000001E-3</v>
      </c>
      <c r="E922">
        <f>Loans!H922</f>
        <v>313</v>
      </c>
      <c r="F922" t="str">
        <f>Loans!U922</f>
        <v>YES</v>
      </c>
    </row>
    <row r="923" spans="1:6" x14ac:dyDescent="0.3">
      <c r="A923" t="str">
        <f>Loans!A923</f>
        <v>LN000922</v>
      </c>
      <c r="B923" s="16">
        <f>Loans!D923</f>
        <v>302003.99</v>
      </c>
      <c r="C923" s="17">
        <f>Loans!E923</f>
        <v>6.1340000000000003</v>
      </c>
      <c r="D923" s="5">
        <f>Loans!O923</f>
        <v>2.7499999999999998E-3</v>
      </c>
      <c r="E923">
        <f>Loans!H923</f>
        <v>304</v>
      </c>
      <c r="F923" t="str">
        <f>Loans!U923</f>
        <v>YES</v>
      </c>
    </row>
    <row r="924" spans="1:6" x14ac:dyDescent="0.3">
      <c r="A924" t="str">
        <f>Loans!A924</f>
        <v>LN000923</v>
      </c>
      <c r="B924" s="16">
        <f>Loans!D924</f>
        <v>456080.98</v>
      </c>
      <c r="C924" s="17">
        <f>Loans!E924</f>
        <v>6.5709999999999997</v>
      </c>
      <c r="D924" s="5">
        <f>Loans!O924</f>
        <v>3.0000000000000001E-3</v>
      </c>
      <c r="E924">
        <f>Loans!H924</f>
        <v>291</v>
      </c>
      <c r="F924" t="str">
        <f>Loans!U924</f>
        <v>YES</v>
      </c>
    </row>
    <row r="925" spans="1:6" x14ac:dyDescent="0.3">
      <c r="A925" t="str">
        <f>Loans!A925</f>
        <v>LN000924</v>
      </c>
      <c r="B925" s="16">
        <f>Loans!D925</f>
        <v>237264.6</v>
      </c>
      <c r="C925" s="17">
        <f>Loans!E925</f>
        <v>6.2690000000000001</v>
      </c>
      <c r="D925" s="5">
        <f>Loans!O925</f>
        <v>2.5000000000000001E-3</v>
      </c>
      <c r="E925">
        <f>Loans!H925</f>
        <v>299</v>
      </c>
      <c r="F925" t="str">
        <f>Loans!U925</f>
        <v>YES</v>
      </c>
    </row>
    <row r="926" spans="1:6" x14ac:dyDescent="0.3">
      <c r="A926" t="str">
        <f>Loans!A926</f>
        <v>LN000925</v>
      </c>
      <c r="B926" s="16">
        <f>Loans!D926</f>
        <v>561770.68000000005</v>
      </c>
      <c r="C926" s="17">
        <f>Loans!E926</f>
        <v>5.6740000000000004</v>
      </c>
      <c r="D926" s="5">
        <f>Loans!O926</f>
        <v>2.7499999999999998E-3</v>
      </c>
      <c r="E926">
        <f>Loans!H926</f>
        <v>314</v>
      </c>
      <c r="F926" t="str">
        <f>Loans!U926</f>
        <v>YES</v>
      </c>
    </row>
    <row r="927" spans="1:6" x14ac:dyDescent="0.3">
      <c r="A927" t="str">
        <f>Loans!A927</f>
        <v>LN000926</v>
      </c>
      <c r="B927" s="16">
        <f>Loans!D927</f>
        <v>134040.57999999999</v>
      </c>
      <c r="C927" s="17">
        <f>Loans!E927</f>
        <v>6.6980000000000004</v>
      </c>
      <c r="D927" s="5">
        <f>Loans!O927</f>
        <v>2.5000000000000001E-3</v>
      </c>
      <c r="E927">
        <f>Loans!H927</f>
        <v>143</v>
      </c>
      <c r="F927" t="str">
        <f>Loans!U927</f>
        <v>YES</v>
      </c>
    </row>
    <row r="928" spans="1:6" x14ac:dyDescent="0.3">
      <c r="A928" t="str">
        <f>Loans!A928</f>
        <v>LN000927</v>
      </c>
      <c r="B928" s="16">
        <f>Loans!D928</f>
        <v>426638.22</v>
      </c>
      <c r="C928" s="17">
        <f>Loans!E928</f>
        <v>6.4539999999999997</v>
      </c>
      <c r="D928" s="5">
        <f>Loans!O928</f>
        <v>2.5000000000000001E-3</v>
      </c>
      <c r="E928">
        <f>Loans!H928</f>
        <v>340</v>
      </c>
      <c r="F928" t="str">
        <f>Loans!U928</f>
        <v>YES</v>
      </c>
    </row>
    <row r="929" spans="1:6" x14ac:dyDescent="0.3">
      <c r="A929" t="str">
        <f>Loans!A929</f>
        <v>LN000928</v>
      </c>
      <c r="B929" s="16">
        <f>Loans!D929</f>
        <v>401279.73</v>
      </c>
      <c r="C929" s="17">
        <f>Loans!E929</f>
        <v>5.8209999999999997</v>
      </c>
      <c r="D929" s="5">
        <f>Loans!O929</f>
        <v>2.5000000000000001E-3</v>
      </c>
      <c r="E929">
        <f>Loans!H929</f>
        <v>293</v>
      </c>
      <c r="F929" t="str">
        <f>Loans!U929</f>
        <v>YES</v>
      </c>
    </row>
    <row r="930" spans="1:6" x14ac:dyDescent="0.3">
      <c r="A930" t="str">
        <f>Loans!A930</f>
        <v>LN000929</v>
      </c>
      <c r="B930" s="16">
        <f>Loans!D930</f>
        <v>455779.73</v>
      </c>
      <c r="C930" s="17">
        <f>Loans!E930</f>
        <v>6.532</v>
      </c>
      <c r="D930" s="5">
        <f>Loans!O930</f>
        <v>2.5000000000000001E-3</v>
      </c>
      <c r="E930">
        <f>Loans!H930</f>
        <v>328</v>
      </c>
      <c r="F930" t="str">
        <f>Loans!U930</f>
        <v>YES</v>
      </c>
    </row>
    <row r="931" spans="1:6" x14ac:dyDescent="0.3">
      <c r="A931" t="str">
        <f>Loans!A931</f>
        <v>LN000930</v>
      </c>
      <c r="B931" s="16">
        <f>Loans!D931</f>
        <v>180970.04</v>
      </c>
      <c r="C931" s="17">
        <f>Loans!E931</f>
        <v>5.9160000000000004</v>
      </c>
      <c r="D931" s="5">
        <f>Loans!O931</f>
        <v>2.5000000000000001E-3</v>
      </c>
      <c r="E931">
        <f>Loans!H931</f>
        <v>147</v>
      </c>
      <c r="F931" t="str">
        <f>Loans!U931</f>
        <v>YES</v>
      </c>
    </row>
    <row r="932" spans="1:6" x14ac:dyDescent="0.3">
      <c r="A932" t="str">
        <f>Loans!A932</f>
        <v>LN000931</v>
      </c>
      <c r="B932" s="16">
        <f>Loans!D932</f>
        <v>505516.92</v>
      </c>
      <c r="C932" s="17">
        <f>Loans!E932</f>
        <v>5.532</v>
      </c>
      <c r="D932" s="5">
        <f>Loans!O932</f>
        <v>2.5000000000000001E-3</v>
      </c>
      <c r="E932">
        <f>Loans!H932</f>
        <v>291</v>
      </c>
      <c r="F932" t="str">
        <f>Loans!U932</f>
        <v>YES</v>
      </c>
    </row>
    <row r="933" spans="1:6" x14ac:dyDescent="0.3">
      <c r="A933" t="str">
        <f>Loans!A933</f>
        <v>LN000932</v>
      </c>
      <c r="B933" s="16">
        <f>Loans!D933</f>
        <v>155716.26</v>
      </c>
      <c r="C933" s="17">
        <f>Loans!E933</f>
        <v>5.4660000000000002</v>
      </c>
      <c r="D933" s="5">
        <f>Loans!O933</f>
        <v>2.5000000000000001E-3</v>
      </c>
      <c r="E933">
        <f>Loans!H933</f>
        <v>116</v>
      </c>
      <c r="F933" t="str">
        <f>Loans!U933</f>
        <v>YES</v>
      </c>
    </row>
    <row r="934" spans="1:6" x14ac:dyDescent="0.3">
      <c r="A934" t="str">
        <f>Loans!A934</f>
        <v>LN000933</v>
      </c>
      <c r="B934" s="16">
        <f>Loans!D934</f>
        <v>384767.58</v>
      </c>
      <c r="C934" s="17">
        <f>Loans!E934</f>
        <v>6.4260000000000002</v>
      </c>
      <c r="D934" s="5">
        <f>Loans!O934</f>
        <v>3.0000000000000001E-3</v>
      </c>
      <c r="E934">
        <f>Loans!H934</f>
        <v>297</v>
      </c>
      <c r="F934" t="str">
        <f>Loans!U934</f>
        <v>YES</v>
      </c>
    </row>
    <row r="935" spans="1:6" x14ac:dyDescent="0.3">
      <c r="A935" t="str">
        <f>Loans!A935</f>
        <v>LN000934</v>
      </c>
      <c r="B935" s="16">
        <f>Loans!D935</f>
        <v>253217.33</v>
      </c>
      <c r="C935" s="17">
        <f>Loans!E935</f>
        <v>6.0010000000000003</v>
      </c>
      <c r="D935" s="5">
        <f>Loans!O935</f>
        <v>2.5000000000000001E-3</v>
      </c>
      <c r="E935">
        <f>Loans!H935</f>
        <v>173</v>
      </c>
      <c r="F935" t="str">
        <f>Loans!U935</f>
        <v>YES</v>
      </c>
    </row>
    <row r="936" spans="1:6" x14ac:dyDescent="0.3">
      <c r="A936" t="str">
        <f>Loans!A936</f>
        <v>LN000935</v>
      </c>
      <c r="B936" s="16">
        <f>Loans!D936</f>
        <v>276596.03999999998</v>
      </c>
      <c r="C936" s="17">
        <f>Loans!E936</f>
        <v>7.226</v>
      </c>
      <c r="D936" s="5">
        <f>Loans!O936</f>
        <v>2.5000000000000001E-3</v>
      </c>
      <c r="E936">
        <f>Loans!H936</f>
        <v>319</v>
      </c>
      <c r="F936" t="str">
        <f>Loans!U936</f>
        <v>YES</v>
      </c>
    </row>
    <row r="937" spans="1:6" x14ac:dyDescent="0.3">
      <c r="A937" t="str">
        <f>Loans!A937</f>
        <v>LN000936</v>
      </c>
      <c r="B937" s="16">
        <f>Loans!D937</f>
        <v>403693.49</v>
      </c>
      <c r="C937" s="17">
        <f>Loans!E937</f>
        <v>6.2220000000000004</v>
      </c>
      <c r="D937" s="5">
        <f>Loans!O937</f>
        <v>2.5000000000000001E-3</v>
      </c>
      <c r="E937">
        <f>Loans!H937</f>
        <v>342</v>
      </c>
      <c r="F937" t="str">
        <f>Loans!U937</f>
        <v>YES</v>
      </c>
    </row>
    <row r="938" spans="1:6" x14ac:dyDescent="0.3">
      <c r="A938" t="str">
        <f>Loans!A938</f>
        <v>LN000937</v>
      </c>
      <c r="B938" s="16">
        <f>Loans!D938</f>
        <v>341258.6</v>
      </c>
      <c r="C938" s="17">
        <f>Loans!E938</f>
        <v>5.74</v>
      </c>
      <c r="D938" s="5">
        <f>Loans!O938</f>
        <v>2.7499999999999998E-3</v>
      </c>
      <c r="E938">
        <f>Loans!H938</f>
        <v>340</v>
      </c>
      <c r="F938" t="str">
        <f>Loans!U938</f>
        <v>YES</v>
      </c>
    </row>
    <row r="939" spans="1:6" x14ac:dyDescent="0.3">
      <c r="A939" t="str">
        <f>Loans!A939</f>
        <v>LN000938</v>
      </c>
      <c r="B939" s="16">
        <f>Loans!D939</f>
        <v>193592.46</v>
      </c>
      <c r="C939" s="17">
        <f>Loans!E939</f>
        <v>6.3529999999999998</v>
      </c>
      <c r="D939" s="5">
        <f>Loans!O939</f>
        <v>2.5000000000000001E-3</v>
      </c>
      <c r="E939">
        <f>Loans!H939</f>
        <v>295</v>
      </c>
      <c r="F939" t="str">
        <f>Loans!U939</f>
        <v>YES</v>
      </c>
    </row>
    <row r="940" spans="1:6" x14ac:dyDescent="0.3">
      <c r="A940" t="str">
        <f>Loans!A940</f>
        <v>LN000939</v>
      </c>
      <c r="B940" s="16">
        <f>Loans!D940</f>
        <v>207937.49</v>
      </c>
      <c r="C940" s="17">
        <f>Loans!E940</f>
        <v>5.4089999999999998</v>
      </c>
      <c r="D940" s="5">
        <f>Loans!O940</f>
        <v>2.5000000000000001E-3</v>
      </c>
      <c r="E940">
        <f>Loans!H940</f>
        <v>213</v>
      </c>
      <c r="F940" t="str">
        <f>Loans!U940</f>
        <v>YES</v>
      </c>
    </row>
    <row r="941" spans="1:6" x14ac:dyDescent="0.3">
      <c r="A941" t="str">
        <f>Loans!A941</f>
        <v>LN000940</v>
      </c>
      <c r="B941" s="16">
        <f>Loans!D941</f>
        <v>293496.40000000002</v>
      </c>
      <c r="C941" s="17">
        <f>Loans!E941</f>
        <v>6.1950000000000003</v>
      </c>
      <c r="D941" s="5">
        <f>Loans!O941</f>
        <v>2.7499999999999998E-3</v>
      </c>
      <c r="E941">
        <f>Loans!H941</f>
        <v>292</v>
      </c>
      <c r="F941" t="str">
        <f>Loans!U941</f>
        <v>YES</v>
      </c>
    </row>
    <row r="942" spans="1:6" x14ac:dyDescent="0.3">
      <c r="A942" t="str">
        <f>Loans!A942</f>
        <v>LN000941</v>
      </c>
      <c r="B942" s="16">
        <f>Loans!D942</f>
        <v>490120.73</v>
      </c>
      <c r="C942" s="17">
        <f>Loans!E942</f>
        <v>6.4569999999999999</v>
      </c>
      <c r="D942" s="5">
        <f>Loans!O942</f>
        <v>2.5000000000000001E-3</v>
      </c>
      <c r="E942">
        <f>Loans!H942</f>
        <v>330</v>
      </c>
      <c r="F942" t="str">
        <f>Loans!U942</f>
        <v>YES</v>
      </c>
    </row>
    <row r="943" spans="1:6" x14ac:dyDescent="0.3">
      <c r="A943" t="str">
        <f>Loans!A943</f>
        <v>LN000942</v>
      </c>
      <c r="B943" s="16">
        <f>Loans!D943</f>
        <v>532355.13</v>
      </c>
      <c r="C943" s="17">
        <f>Loans!E943</f>
        <v>6.3769999999999998</v>
      </c>
      <c r="D943" s="5">
        <f>Loans!O943</f>
        <v>2.5000000000000001E-3</v>
      </c>
      <c r="E943">
        <f>Loans!H943</f>
        <v>307</v>
      </c>
      <c r="F943" t="str">
        <f>Loans!U943</f>
        <v>YES</v>
      </c>
    </row>
    <row r="944" spans="1:6" x14ac:dyDescent="0.3">
      <c r="A944" t="str">
        <f>Loans!A944</f>
        <v>LN000943</v>
      </c>
      <c r="B944" s="16">
        <f>Loans!D944</f>
        <v>153156.01999999999</v>
      </c>
      <c r="C944" s="17">
        <f>Loans!E944</f>
        <v>7.0970000000000004</v>
      </c>
      <c r="D944" s="5">
        <f>Loans!O944</f>
        <v>2.7499999999999998E-3</v>
      </c>
      <c r="E944">
        <f>Loans!H944</f>
        <v>132</v>
      </c>
      <c r="F944" t="str">
        <f>Loans!U944</f>
        <v>YES</v>
      </c>
    </row>
    <row r="945" spans="1:6" x14ac:dyDescent="0.3">
      <c r="A945" t="str">
        <f>Loans!A945</f>
        <v>LN000944</v>
      </c>
      <c r="B945" s="16">
        <f>Loans!D945</f>
        <v>307045.27</v>
      </c>
      <c r="C945" s="17">
        <f>Loans!E945</f>
        <v>7.9379999999999997</v>
      </c>
      <c r="D945" s="5">
        <f>Loans!O945</f>
        <v>2.5000000000000001E-3</v>
      </c>
      <c r="E945">
        <f>Loans!H945</f>
        <v>317</v>
      </c>
      <c r="F945" t="str">
        <f>Loans!U945</f>
        <v>YES</v>
      </c>
    </row>
    <row r="946" spans="1:6" x14ac:dyDescent="0.3">
      <c r="A946" t="str">
        <f>Loans!A946</f>
        <v>LN000945</v>
      </c>
      <c r="B946" s="16">
        <f>Loans!D946</f>
        <v>174497.87</v>
      </c>
      <c r="C946" s="17">
        <f>Loans!E946</f>
        <v>6.6859999999999999</v>
      </c>
      <c r="D946" s="5">
        <f>Loans!O946</f>
        <v>2.7499999999999998E-3</v>
      </c>
      <c r="E946">
        <f>Loans!H946</f>
        <v>314</v>
      </c>
      <c r="F946" t="str">
        <f>Loans!U946</f>
        <v>YES</v>
      </c>
    </row>
    <row r="947" spans="1:6" x14ac:dyDescent="0.3">
      <c r="A947" t="str">
        <f>Loans!A947</f>
        <v>LN000946</v>
      </c>
      <c r="B947" s="16">
        <f>Loans!D947</f>
        <v>137142.53</v>
      </c>
      <c r="C947" s="17">
        <f>Loans!E947</f>
        <v>7.016</v>
      </c>
      <c r="D947" s="5">
        <f>Loans!O947</f>
        <v>2.5000000000000001E-3</v>
      </c>
      <c r="E947">
        <f>Loans!H947</f>
        <v>310</v>
      </c>
      <c r="F947" t="str">
        <f>Loans!U947</f>
        <v>YES</v>
      </c>
    </row>
    <row r="948" spans="1:6" x14ac:dyDescent="0.3">
      <c r="A948" t="str">
        <f>Loans!A948</f>
        <v>LN000947</v>
      </c>
      <c r="B948" s="16">
        <f>Loans!D948</f>
        <v>402293.92</v>
      </c>
      <c r="C948" s="17">
        <f>Loans!E948</f>
        <v>7.9029999999999996</v>
      </c>
      <c r="D948" s="5">
        <f>Loans!O948</f>
        <v>3.0000000000000001E-3</v>
      </c>
      <c r="E948">
        <f>Loans!H948</f>
        <v>195</v>
      </c>
      <c r="F948" t="str">
        <f>Loans!U948</f>
        <v>YES</v>
      </c>
    </row>
    <row r="949" spans="1:6" x14ac:dyDescent="0.3">
      <c r="A949" t="str">
        <f>Loans!A949</f>
        <v>LN000948</v>
      </c>
      <c r="B949" s="16">
        <f>Loans!D949</f>
        <v>430262.45</v>
      </c>
      <c r="C949" s="17">
        <f>Loans!E949</f>
        <v>5.5960000000000001</v>
      </c>
      <c r="D949" s="5">
        <f>Loans!O949</f>
        <v>3.0000000000000001E-3</v>
      </c>
      <c r="E949">
        <f>Loans!H949</f>
        <v>338</v>
      </c>
      <c r="F949" t="str">
        <f>Loans!U949</f>
        <v>YES</v>
      </c>
    </row>
    <row r="950" spans="1:6" x14ac:dyDescent="0.3">
      <c r="A950" t="str">
        <f>Loans!A950</f>
        <v>LN000949</v>
      </c>
      <c r="B950" s="16">
        <f>Loans!D950</f>
        <v>190026.99</v>
      </c>
      <c r="C950" s="17">
        <f>Loans!E950</f>
        <v>6.335</v>
      </c>
      <c r="D950" s="5">
        <f>Loans!O950</f>
        <v>2.5000000000000001E-3</v>
      </c>
      <c r="E950">
        <f>Loans!H950</f>
        <v>298</v>
      </c>
      <c r="F950" t="str">
        <f>Loans!U950</f>
        <v>YES</v>
      </c>
    </row>
    <row r="951" spans="1:6" x14ac:dyDescent="0.3">
      <c r="A951" t="str">
        <f>Loans!A951</f>
        <v>LN000950</v>
      </c>
      <c r="B951" s="16">
        <f>Loans!D951</f>
        <v>261472.07</v>
      </c>
      <c r="C951" s="17">
        <f>Loans!E951</f>
        <v>5.9390000000000001</v>
      </c>
      <c r="D951" s="5">
        <f>Loans!O951</f>
        <v>2.5000000000000001E-3</v>
      </c>
      <c r="E951">
        <f>Loans!H951</f>
        <v>353</v>
      </c>
      <c r="F951" t="str">
        <f>Loans!U951</f>
        <v>YES</v>
      </c>
    </row>
    <row r="952" spans="1:6" x14ac:dyDescent="0.3">
      <c r="A952" t="str">
        <f>Loans!A952</f>
        <v>LN000951</v>
      </c>
      <c r="B952" s="16">
        <f>Loans!D952</f>
        <v>134335.51999999999</v>
      </c>
      <c r="C952" s="17">
        <f>Loans!E952</f>
        <v>6.798</v>
      </c>
      <c r="D952" s="5">
        <f>Loans!O952</f>
        <v>3.0000000000000001E-3</v>
      </c>
      <c r="E952">
        <f>Loans!H952</f>
        <v>293</v>
      </c>
      <c r="F952" t="str">
        <f>Loans!U952</f>
        <v>YES</v>
      </c>
    </row>
    <row r="953" spans="1:6" x14ac:dyDescent="0.3">
      <c r="A953" t="str">
        <f>Loans!A953</f>
        <v>LN000952</v>
      </c>
      <c r="B953" s="16">
        <f>Loans!D953</f>
        <v>550480.02</v>
      </c>
      <c r="C953" s="17">
        <f>Loans!E953</f>
        <v>6.4269999999999996</v>
      </c>
      <c r="D953" s="5">
        <f>Loans!O953</f>
        <v>2.5000000000000001E-3</v>
      </c>
      <c r="E953">
        <f>Loans!H953</f>
        <v>346</v>
      </c>
      <c r="F953" t="str">
        <f>Loans!U953</f>
        <v>YES</v>
      </c>
    </row>
    <row r="954" spans="1:6" x14ac:dyDescent="0.3">
      <c r="A954" t="str">
        <f>Loans!A954</f>
        <v>LN000953</v>
      </c>
      <c r="B954" s="16">
        <f>Loans!D954</f>
        <v>601769.78</v>
      </c>
      <c r="C954" s="17">
        <f>Loans!E954</f>
        <v>5.718</v>
      </c>
      <c r="D954" s="5">
        <f>Loans!O954</f>
        <v>2.5000000000000001E-3</v>
      </c>
      <c r="E954">
        <f>Loans!H954</f>
        <v>338</v>
      </c>
      <c r="F954" t="str">
        <f>Loans!U954</f>
        <v>YES</v>
      </c>
    </row>
    <row r="955" spans="1:6" x14ac:dyDescent="0.3">
      <c r="A955" t="str">
        <f>Loans!A955</f>
        <v>LN000954</v>
      </c>
      <c r="B955" s="16">
        <f>Loans!D955</f>
        <v>183851.53</v>
      </c>
      <c r="C955" s="17">
        <f>Loans!E955</f>
        <v>6.2569999999999997</v>
      </c>
      <c r="D955" s="5">
        <f>Loans!O955</f>
        <v>2.5000000000000001E-3</v>
      </c>
      <c r="E955">
        <f>Loans!H955</f>
        <v>305</v>
      </c>
      <c r="F955" t="str">
        <f>Loans!U955</f>
        <v>YES</v>
      </c>
    </row>
    <row r="956" spans="1:6" x14ac:dyDescent="0.3">
      <c r="A956" t="str">
        <f>Loans!A956</f>
        <v>LN000955</v>
      </c>
      <c r="B956" s="16">
        <f>Loans!D956</f>
        <v>234015.42</v>
      </c>
      <c r="C956" s="17">
        <f>Loans!E956</f>
        <v>6.93</v>
      </c>
      <c r="D956" s="5">
        <f>Loans!O956</f>
        <v>2.7499999999999998E-3</v>
      </c>
      <c r="E956">
        <f>Loans!H956</f>
        <v>315</v>
      </c>
      <c r="F956" t="str">
        <f>Loans!U956</f>
        <v>YES</v>
      </c>
    </row>
    <row r="957" spans="1:6" x14ac:dyDescent="0.3">
      <c r="A957" t="str">
        <f>Loans!A957</f>
        <v>LN000956</v>
      </c>
      <c r="B957" s="16">
        <f>Loans!D957</f>
        <v>485441.32</v>
      </c>
      <c r="C957" s="17">
        <f>Loans!E957</f>
        <v>5.4029999999999996</v>
      </c>
      <c r="D957" s="5">
        <f>Loans!O957</f>
        <v>2.7499999999999998E-3</v>
      </c>
      <c r="E957">
        <f>Loans!H957</f>
        <v>297</v>
      </c>
      <c r="F957" t="str">
        <f>Loans!U957</f>
        <v>YES</v>
      </c>
    </row>
    <row r="958" spans="1:6" x14ac:dyDescent="0.3">
      <c r="A958" t="str">
        <f>Loans!A958</f>
        <v>LN000957</v>
      </c>
      <c r="B958" s="16">
        <f>Loans!D958</f>
        <v>561684.14</v>
      </c>
      <c r="C958" s="17">
        <f>Loans!E958</f>
        <v>5.7320000000000002</v>
      </c>
      <c r="D958" s="5">
        <f>Loans!O958</f>
        <v>2.5000000000000001E-3</v>
      </c>
      <c r="E958">
        <f>Loans!H958</f>
        <v>214</v>
      </c>
      <c r="F958" t="str">
        <f>Loans!U958</f>
        <v>YES</v>
      </c>
    </row>
    <row r="959" spans="1:6" x14ac:dyDescent="0.3">
      <c r="A959" t="str">
        <f>Loans!A959</f>
        <v>LN000958</v>
      </c>
      <c r="B959" s="16">
        <f>Loans!D959</f>
        <v>341825.06</v>
      </c>
      <c r="C959" s="17">
        <f>Loans!E959</f>
        <v>5.6340000000000003</v>
      </c>
      <c r="D959" s="5">
        <f>Loans!O959</f>
        <v>2.5000000000000001E-3</v>
      </c>
      <c r="E959">
        <f>Loans!H959</f>
        <v>337</v>
      </c>
      <c r="F959" t="str">
        <f>Loans!U959</f>
        <v>YES</v>
      </c>
    </row>
    <row r="960" spans="1:6" x14ac:dyDescent="0.3">
      <c r="A960" t="str">
        <f>Loans!A960</f>
        <v>LN000959</v>
      </c>
      <c r="B960" s="16">
        <f>Loans!D960</f>
        <v>152271.29</v>
      </c>
      <c r="C960" s="17">
        <f>Loans!E960</f>
        <v>6.4619999999999997</v>
      </c>
      <c r="D960" s="5">
        <f>Loans!O960</f>
        <v>2.7499999999999998E-3</v>
      </c>
      <c r="E960">
        <f>Loans!H960</f>
        <v>300</v>
      </c>
      <c r="F960" t="str">
        <f>Loans!U960</f>
        <v>YES</v>
      </c>
    </row>
    <row r="961" spans="1:6" x14ac:dyDescent="0.3">
      <c r="A961" t="str">
        <f>Loans!A961</f>
        <v>LN000960</v>
      </c>
      <c r="B961" s="16">
        <f>Loans!D961</f>
        <v>153331.19</v>
      </c>
      <c r="C961" s="17">
        <f>Loans!E961</f>
        <v>7.056</v>
      </c>
      <c r="D961" s="5">
        <f>Loans!O961</f>
        <v>2.7499999999999998E-3</v>
      </c>
      <c r="E961">
        <f>Loans!H961</f>
        <v>326</v>
      </c>
      <c r="F961" t="str">
        <f>Loans!U961</f>
        <v>YES</v>
      </c>
    </row>
    <row r="962" spans="1:6" x14ac:dyDescent="0.3">
      <c r="A962" t="str">
        <f>Loans!A962</f>
        <v>LN000961</v>
      </c>
      <c r="B962" s="16">
        <f>Loans!D962</f>
        <v>405044.51</v>
      </c>
      <c r="C962" s="17">
        <f>Loans!E962</f>
        <v>4.944</v>
      </c>
      <c r="D962" s="5">
        <f>Loans!O962</f>
        <v>2.5000000000000001E-3</v>
      </c>
      <c r="E962">
        <f>Loans!H962</f>
        <v>331</v>
      </c>
      <c r="F962" t="str">
        <f>Loans!U962</f>
        <v>YES</v>
      </c>
    </row>
    <row r="963" spans="1:6" x14ac:dyDescent="0.3">
      <c r="A963" t="str">
        <f>Loans!A963</f>
        <v>LN000962</v>
      </c>
      <c r="B963" s="16">
        <f>Loans!D963</f>
        <v>304592.61</v>
      </c>
      <c r="C963" s="17">
        <f>Loans!E963</f>
        <v>6.3109999999999999</v>
      </c>
      <c r="D963" s="5">
        <f>Loans!O963</f>
        <v>3.0000000000000001E-3</v>
      </c>
      <c r="E963">
        <f>Loans!H963</f>
        <v>158</v>
      </c>
      <c r="F963" t="str">
        <f>Loans!U963</f>
        <v>YES</v>
      </c>
    </row>
    <row r="964" spans="1:6" x14ac:dyDescent="0.3">
      <c r="A964" t="str">
        <f>Loans!A964</f>
        <v>LN000963</v>
      </c>
      <c r="B964" s="16">
        <f>Loans!D964</f>
        <v>156064.23000000001</v>
      </c>
      <c r="C964" s="17">
        <f>Loans!E964</f>
        <v>5.649</v>
      </c>
      <c r="D964" s="5">
        <f>Loans!O964</f>
        <v>2.5000000000000001E-3</v>
      </c>
      <c r="E964">
        <f>Loans!H964</f>
        <v>337</v>
      </c>
      <c r="F964" t="str">
        <f>Loans!U964</f>
        <v>YES</v>
      </c>
    </row>
    <row r="965" spans="1:6" x14ac:dyDescent="0.3">
      <c r="A965" t="str">
        <f>Loans!A965</f>
        <v>LN000964</v>
      </c>
      <c r="B965" s="16">
        <f>Loans!D965</f>
        <v>382315.49</v>
      </c>
      <c r="C965" s="17">
        <f>Loans!E965</f>
        <v>6.9039999999999999</v>
      </c>
      <c r="D965" s="5">
        <f>Loans!O965</f>
        <v>2.5000000000000001E-3</v>
      </c>
      <c r="E965">
        <f>Loans!H965</f>
        <v>313</v>
      </c>
      <c r="F965" t="str">
        <f>Loans!U965</f>
        <v>YES</v>
      </c>
    </row>
    <row r="966" spans="1:6" x14ac:dyDescent="0.3">
      <c r="A966" t="str">
        <f>Loans!A966</f>
        <v>LN000965</v>
      </c>
      <c r="B966" s="16">
        <f>Loans!D966</f>
        <v>134154.09</v>
      </c>
      <c r="C966" s="17">
        <f>Loans!E966</f>
        <v>6.0960000000000001</v>
      </c>
      <c r="D966" s="5">
        <f>Loans!O966</f>
        <v>2.7499999999999998E-3</v>
      </c>
      <c r="E966">
        <f>Loans!H966</f>
        <v>310</v>
      </c>
      <c r="F966" t="str">
        <f>Loans!U966</f>
        <v>YES</v>
      </c>
    </row>
    <row r="967" spans="1:6" x14ac:dyDescent="0.3">
      <c r="A967" t="str">
        <f>Loans!A967</f>
        <v>LN000966</v>
      </c>
      <c r="B967" s="16">
        <f>Loans!D967</f>
        <v>516540.01</v>
      </c>
      <c r="C967" s="17">
        <f>Loans!E967</f>
        <v>6.335</v>
      </c>
      <c r="D967" s="5">
        <f>Loans!O967</f>
        <v>2.5000000000000001E-3</v>
      </c>
      <c r="E967">
        <f>Loans!H967</f>
        <v>338</v>
      </c>
      <c r="F967" t="str">
        <f>Loans!U967</f>
        <v>YES</v>
      </c>
    </row>
    <row r="968" spans="1:6" x14ac:dyDescent="0.3">
      <c r="A968" t="str">
        <f>Loans!A968</f>
        <v>LN000967</v>
      </c>
      <c r="B968" s="16">
        <f>Loans!D968</f>
        <v>278902.51</v>
      </c>
      <c r="C968" s="17">
        <f>Loans!E968</f>
        <v>6.2489999999999997</v>
      </c>
      <c r="D968" s="5">
        <f>Loans!O968</f>
        <v>2.5000000000000001E-3</v>
      </c>
      <c r="E968">
        <f>Loans!H968</f>
        <v>221</v>
      </c>
      <c r="F968" t="str">
        <f>Loans!U968</f>
        <v>YES</v>
      </c>
    </row>
    <row r="969" spans="1:6" x14ac:dyDescent="0.3">
      <c r="A969" t="str">
        <f>Loans!A969</f>
        <v>LN000968</v>
      </c>
      <c r="B969" s="16">
        <f>Loans!D969</f>
        <v>148947.23000000001</v>
      </c>
      <c r="C969" s="17">
        <f>Loans!E969</f>
        <v>6.9809999999999999</v>
      </c>
      <c r="D969" s="5">
        <f>Loans!O969</f>
        <v>2.5000000000000001E-3</v>
      </c>
      <c r="E969">
        <f>Loans!H969</f>
        <v>306</v>
      </c>
      <c r="F969" t="str">
        <f>Loans!U969</f>
        <v>YES</v>
      </c>
    </row>
    <row r="970" spans="1:6" x14ac:dyDescent="0.3">
      <c r="A970" t="str">
        <f>Loans!A970</f>
        <v>LN000969</v>
      </c>
      <c r="B970" s="16">
        <f>Loans!D970</f>
        <v>376102.99</v>
      </c>
      <c r="C970" s="17">
        <f>Loans!E970</f>
        <v>7.5819999999999999</v>
      </c>
      <c r="D970" s="5">
        <f>Loans!O970</f>
        <v>2.7499999999999998E-3</v>
      </c>
      <c r="E970">
        <f>Loans!H970</f>
        <v>146</v>
      </c>
      <c r="F970" t="str">
        <f>Loans!U970</f>
        <v>YES</v>
      </c>
    </row>
    <row r="971" spans="1:6" x14ac:dyDescent="0.3">
      <c r="A971" t="str">
        <f>Loans!A971</f>
        <v>LN000970</v>
      </c>
      <c r="B971" s="16">
        <f>Loans!D971</f>
        <v>341568.74</v>
      </c>
      <c r="C971" s="17">
        <f>Loans!E971</f>
        <v>5.5119999999999996</v>
      </c>
      <c r="D971" s="5">
        <f>Loans!O971</f>
        <v>3.0000000000000001E-3</v>
      </c>
      <c r="E971">
        <f>Loans!H971</f>
        <v>351</v>
      </c>
      <c r="F971" t="str">
        <f>Loans!U971</f>
        <v>YES</v>
      </c>
    </row>
    <row r="972" spans="1:6" x14ac:dyDescent="0.3">
      <c r="A972" t="str">
        <f>Loans!A972</f>
        <v>LN000971</v>
      </c>
      <c r="B972" s="16">
        <f>Loans!D972</f>
        <v>591654.16</v>
      </c>
      <c r="C972" s="17">
        <f>Loans!E972</f>
        <v>5.6310000000000002</v>
      </c>
      <c r="D972" s="5">
        <f>Loans!O972</f>
        <v>2.5000000000000001E-3</v>
      </c>
      <c r="E972">
        <f>Loans!H972</f>
        <v>335</v>
      </c>
      <c r="F972" t="str">
        <f>Loans!U972</f>
        <v>YES</v>
      </c>
    </row>
    <row r="973" spans="1:6" x14ac:dyDescent="0.3">
      <c r="A973" t="str">
        <f>Loans!A973</f>
        <v>LN000972</v>
      </c>
      <c r="B973" s="16">
        <f>Loans!D973</f>
        <v>359625.41</v>
      </c>
      <c r="C973" s="17">
        <f>Loans!E973</f>
        <v>6.4589999999999996</v>
      </c>
      <c r="D973" s="5">
        <f>Loans!O973</f>
        <v>2.5000000000000001E-3</v>
      </c>
      <c r="E973">
        <f>Loans!H973</f>
        <v>308</v>
      </c>
      <c r="F973" t="str">
        <f>Loans!U973</f>
        <v>YES</v>
      </c>
    </row>
    <row r="974" spans="1:6" x14ac:dyDescent="0.3">
      <c r="A974" t="str">
        <f>Loans!A974</f>
        <v>LN000973</v>
      </c>
      <c r="B974" s="16">
        <f>Loans!D974</f>
        <v>278107.78000000003</v>
      </c>
      <c r="C974" s="17">
        <f>Loans!E974</f>
        <v>5.7190000000000003</v>
      </c>
      <c r="D974" s="5">
        <f>Loans!O974</f>
        <v>2.5000000000000001E-3</v>
      </c>
      <c r="E974">
        <f>Loans!H974</f>
        <v>346</v>
      </c>
      <c r="F974" t="str">
        <f>Loans!U974</f>
        <v>YES</v>
      </c>
    </row>
    <row r="975" spans="1:6" x14ac:dyDescent="0.3">
      <c r="A975" t="str">
        <f>Loans!A975</f>
        <v>LN000974</v>
      </c>
      <c r="B975" s="16">
        <f>Loans!D975</f>
        <v>461559.13</v>
      </c>
      <c r="C975" s="17">
        <f>Loans!E975</f>
        <v>6.8570000000000002</v>
      </c>
      <c r="D975" s="5">
        <f>Loans!O975</f>
        <v>2.7499999999999998E-3</v>
      </c>
      <c r="E975">
        <f>Loans!H975</f>
        <v>328</v>
      </c>
      <c r="F975" t="str">
        <f>Loans!U975</f>
        <v>YES</v>
      </c>
    </row>
    <row r="976" spans="1:6" x14ac:dyDescent="0.3">
      <c r="A976" t="str">
        <f>Loans!A976</f>
        <v>LN000975</v>
      </c>
      <c r="B976" s="16">
        <f>Loans!D976</f>
        <v>270578.15999999997</v>
      </c>
      <c r="C976" s="17">
        <f>Loans!E976</f>
        <v>6.9610000000000003</v>
      </c>
      <c r="D976" s="5">
        <f>Loans!O976</f>
        <v>2.5000000000000001E-3</v>
      </c>
      <c r="E976">
        <f>Loans!H976</f>
        <v>340</v>
      </c>
      <c r="F976" t="str">
        <f>Loans!U976</f>
        <v>YES</v>
      </c>
    </row>
    <row r="977" spans="1:6" x14ac:dyDescent="0.3">
      <c r="A977" t="str">
        <f>Loans!A977</f>
        <v>LN000976</v>
      </c>
      <c r="B977" s="16">
        <f>Loans!D977</f>
        <v>562282.37</v>
      </c>
      <c r="C977" s="17">
        <f>Loans!E977</f>
        <v>5.8949999999999996</v>
      </c>
      <c r="D977" s="5">
        <f>Loans!O977</f>
        <v>2.5000000000000001E-3</v>
      </c>
      <c r="E977">
        <f>Loans!H977</f>
        <v>336</v>
      </c>
      <c r="F977" t="str">
        <f>Loans!U977</f>
        <v>YES</v>
      </c>
    </row>
    <row r="978" spans="1:6" x14ac:dyDescent="0.3">
      <c r="A978" t="str">
        <f>Loans!A978</f>
        <v>LN000977</v>
      </c>
      <c r="B978" s="16">
        <f>Loans!D978</f>
        <v>292581.74</v>
      </c>
      <c r="C978" s="17">
        <f>Loans!E978</f>
        <v>5.7539999999999996</v>
      </c>
      <c r="D978" s="5">
        <f>Loans!O978</f>
        <v>2.5000000000000001E-3</v>
      </c>
      <c r="E978">
        <f>Loans!H978</f>
        <v>303</v>
      </c>
      <c r="F978" t="str">
        <f>Loans!U978</f>
        <v>YES</v>
      </c>
    </row>
    <row r="979" spans="1:6" x14ac:dyDescent="0.3">
      <c r="A979" t="str">
        <f>Loans!A979</f>
        <v>LN000978</v>
      </c>
      <c r="B979" s="16">
        <f>Loans!D979</f>
        <v>391858.96</v>
      </c>
      <c r="C979" s="17">
        <f>Loans!E979</f>
        <v>6.0709999999999997</v>
      </c>
      <c r="D979" s="5">
        <f>Loans!O979</f>
        <v>2.5000000000000001E-3</v>
      </c>
      <c r="E979">
        <f>Loans!H979</f>
        <v>329</v>
      </c>
      <c r="F979" t="str">
        <f>Loans!U979</f>
        <v>YES</v>
      </c>
    </row>
    <row r="980" spans="1:6" x14ac:dyDescent="0.3">
      <c r="A980" t="str">
        <f>Loans!A980</f>
        <v>LN000979</v>
      </c>
      <c r="B980" s="16">
        <f>Loans!D980</f>
        <v>160954.92000000001</v>
      </c>
      <c r="C980" s="17">
        <f>Loans!E980</f>
        <v>6.3179999999999996</v>
      </c>
      <c r="D980" s="5">
        <f>Loans!O980</f>
        <v>2.5000000000000001E-3</v>
      </c>
      <c r="E980">
        <f>Loans!H980</f>
        <v>329</v>
      </c>
      <c r="F980" t="str">
        <f>Loans!U980</f>
        <v>YES</v>
      </c>
    </row>
    <row r="981" spans="1:6" x14ac:dyDescent="0.3">
      <c r="A981" t="str">
        <f>Loans!A981</f>
        <v>LN000980</v>
      </c>
      <c r="B981" s="16">
        <f>Loans!D981</f>
        <v>339403.5</v>
      </c>
      <c r="C981" s="17">
        <f>Loans!E981</f>
        <v>6.4550000000000001</v>
      </c>
      <c r="D981" s="5">
        <f>Loans!O981</f>
        <v>2.5000000000000001E-3</v>
      </c>
      <c r="E981">
        <f>Loans!H981</f>
        <v>329</v>
      </c>
      <c r="F981" t="str">
        <f>Loans!U981</f>
        <v>YES</v>
      </c>
    </row>
    <row r="982" spans="1:6" x14ac:dyDescent="0.3">
      <c r="A982" t="str">
        <f>Loans!A982</f>
        <v>LN000981</v>
      </c>
      <c r="B982" s="16">
        <f>Loans!D982</f>
        <v>427751.19</v>
      </c>
      <c r="C982" s="17">
        <f>Loans!E982</f>
        <v>4.7859999999999996</v>
      </c>
      <c r="D982" s="5">
        <f>Loans!O982</f>
        <v>2.7499999999999998E-3</v>
      </c>
      <c r="E982">
        <f>Loans!H982</f>
        <v>129</v>
      </c>
      <c r="F982" t="str">
        <f>Loans!U982</f>
        <v>YES</v>
      </c>
    </row>
    <row r="983" spans="1:6" x14ac:dyDescent="0.3">
      <c r="A983" t="str">
        <f>Loans!A983</f>
        <v>LN000982</v>
      </c>
      <c r="B983" s="16">
        <f>Loans!D983</f>
        <v>473299.08</v>
      </c>
      <c r="C983" s="17">
        <f>Loans!E983</f>
        <v>5.6210000000000004</v>
      </c>
      <c r="D983" s="5">
        <f>Loans!O983</f>
        <v>2.5000000000000001E-3</v>
      </c>
      <c r="E983">
        <f>Loans!H983</f>
        <v>306</v>
      </c>
      <c r="F983" t="str">
        <f>Loans!U983</f>
        <v>YES</v>
      </c>
    </row>
    <row r="984" spans="1:6" x14ac:dyDescent="0.3">
      <c r="A984" t="str">
        <f>Loans!A984</f>
        <v>LN000983</v>
      </c>
      <c r="B984" s="16">
        <f>Loans!D984</f>
        <v>209874.54</v>
      </c>
      <c r="C984" s="17">
        <f>Loans!E984</f>
        <v>5.9870000000000001</v>
      </c>
      <c r="D984" s="5">
        <f>Loans!O984</f>
        <v>2.5000000000000001E-3</v>
      </c>
      <c r="E984">
        <f>Loans!H984</f>
        <v>182</v>
      </c>
      <c r="F984" t="str">
        <f>Loans!U984</f>
        <v>YES</v>
      </c>
    </row>
    <row r="985" spans="1:6" x14ac:dyDescent="0.3">
      <c r="A985" t="str">
        <f>Loans!A985</f>
        <v>LN000984</v>
      </c>
      <c r="B985" s="16">
        <f>Loans!D985</f>
        <v>256937.49</v>
      </c>
      <c r="C985" s="17">
        <f>Loans!E985</f>
        <v>5.7320000000000002</v>
      </c>
      <c r="D985" s="5">
        <f>Loans!O985</f>
        <v>2.5000000000000001E-3</v>
      </c>
      <c r="E985">
        <f>Loans!H985</f>
        <v>352</v>
      </c>
      <c r="F985" t="str">
        <f>Loans!U985</f>
        <v>YES</v>
      </c>
    </row>
    <row r="986" spans="1:6" x14ac:dyDescent="0.3">
      <c r="A986" t="str">
        <f>Loans!A986</f>
        <v>LN000985</v>
      </c>
      <c r="B986" s="16">
        <f>Loans!D986</f>
        <v>391423.86</v>
      </c>
      <c r="C986" s="17">
        <f>Loans!E986</f>
        <v>4.75</v>
      </c>
      <c r="D986" s="5">
        <f>Loans!O986</f>
        <v>2.5000000000000001E-3</v>
      </c>
      <c r="E986">
        <f>Loans!H986</f>
        <v>109</v>
      </c>
      <c r="F986" t="str">
        <f>Loans!U986</f>
        <v>YES</v>
      </c>
    </row>
    <row r="987" spans="1:6" x14ac:dyDescent="0.3">
      <c r="A987" t="str">
        <f>Loans!A987</f>
        <v>LN000986</v>
      </c>
      <c r="B987" s="16">
        <f>Loans!D987</f>
        <v>531876.24</v>
      </c>
      <c r="C987" s="17">
        <f>Loans!E987</f>
        <v>5.0229999999999997</v>
      </c>
      <c r="D987" s="5">
        <f>Loans!O987</f>
        <v>2.5000000000000001E-3</v>
      </c>
      <c r="E987">
        <f>Loans!H987</f>
        <v>313</v>
      </c>
      <c r="F987" t="str">
        <f>Loans!U987</f>
        <v>YES</v>
      </c>
    </row>
    <row r="988" spans="1:6" x14ac:dyDescent="0.3">
      <c r="A988" t="str">
        <f>Loans!A988</f>
        <v>LN000987</v>
      </c>
      <c r="B988" s="16">
        <f>Loans!D988</f>
        <v>186957.92</v>
      </c>
      <c r="C988" s="17">
        <f>Loans!E988</f>
        <v>5.4020000000000001</v>
      </c>
      <c r="D988" s="5">
        <f>Loans!O988</f>
        <v>2.5000000000000001E-3</v>
      </c>
      <c r="E988">
        <f>Loans!H988</f>
        <v>336</v>
      </c>
      <c r="F988" t="str">
        <f>Loans!U988</f>
        <v>YES</v>
      </c>
    </row>
    <row r="989" spans="1:6" x14ac:dyDescent="0.3">
      <c r="A989" t="str">
        <f>Loans!A989</f>
        <v>LN000988</v>
      </c>
      <c r="B989" s="16">
        <f>Loans!D989</f>
        <v>357476.85</v>
      </c>
      <c r="C989" s="17">
        <f>Loans!E989</f>
        <v>6.1749999999999998</v>
      </c>
      <c r="D989" s="5">
        <f>Loans!O989</f>
        <v>2.5000000000000001E-3</v>
      </c>
      <c r="E989">
        <f>Loans!H989</f>
        <v>338</v>
      </c>
      <c r="F989" t="str">
        <f>Loans!U989</f>
        <v>YES</v>
      </c>
    </row>
    <row r="990" spans="1:6" x14ac:dyDescent="0.3">
      <c r="A990" t="str">
        <f>Loans!A990</f>
        <v>LN000989</v>
      </c>
      <c r="B990" s="16">
        <f>Loans!D990</f>
        <v>290517.89</v>
      </c>
      <c r="C990" s="17">
        <f>Loans!E990</f>
        <v>5.9660000000000002</v>
      </c>
      <c r="D990" s="5">
        <f>Loans!O990</f>
        <v>2.7499999999999998E-3</v>
      </c>
      <c r="E990">
        <f>Loans!H990</f>
        <v>322</v>
      </c>
      <c r="F990" t="str">
        <f>Loans!U990</f>
        <v>YES</v>
      </c>
    </row>
    <row r="991" spans="1:6" x14ac:dyDescent="0.3">
      <c r="A991" t="str">
        <f>Loans!A991</f>
        <v>LN000990</v>
      </c>
      <c r="B991" s="16">
        <f>Loans!D991</f>
        <v>498744.25</v>
      </c>
      <c r="C991" s="17">
        <f>Loans!E991</f>
        <v>5.8390000000000004</v>
      </c>
      <c r="D991" s="5">
        <f>Loans!O991</f>
        <v>2.5000000000000001E-3</v>
      </c>
      <c r="E991">
        <f>Loans!H991</f>
        <v>306</v>
      </c>
      <c r="F991" t="str">
        <f>Loans!U991</f>
        <v>YES</v>
      </c>
    </row>
    <row r="992" spans="1:6" x14ac:dyDescent="0.3">
      <c r="A992" t="str">
        <f>Loans!A992</f>
        <v>LN000991</v>
      </c>
      <c r="B992" s="16">
        <f>Loans!D992</f>
        <v>160089.23000000001</v>
      </c>
      <c r="C992" s="17">
        <f>Loans!E992</f>
        <v>6.7679999999999998</v>
      </c>
      <c r="D992" s="5">
        <f>Loans!O992</f>
        <v>2.5000000000000001E-3</v>
      </c>
      <c r="E992">
        <f>Loans!H992</f>
        <v>299</v>
      </c>
      <c r="F992" t="str">
        <f>Loans!U992</f>
        <v>YES</v>
      </c>
    </row>
    <row r="993" spans="1:6" x14ac:dyDescent="0.3">
      <c r="A993" t="str">
        <f>Loans!A993</f>
        <v>LN000992</v>
      </c>
      <c r="B993" s="16">
        <f>Loans!D993</f>
        <v>216365.16</v>
      </c>
      <c r="C993" s="17">
        <f>Loans!E993</f>
        <v>6.7670000000000003</v>
      </c>
      <c r="D993" s="5">
        <f>Loans!O993</f>
        <v>2.5000000000000001E-3</v>
      </c>
      <c r="E993">
        <f>Loans!H993</f>
        <v>292</v>
      </c>
      <c r="F993" t="str">
        <f>Loans!U993</f>
        <v>YES</v>
      </c>
    </row>
    <row r="994" spans="1:6" x14ac:dyDescent="0.3">
      <c r="A994" t="str">
        <f>Loans!A994</f>
        <v>LN000993</v>
      </c>
      <c r="B994" s="16">
        <f>Loans!D994</f>
        <v>507279.32</v>
      </c>
      <c r="C994" s="17">
        <f>Loans!E994</f>
        <v>6.3470000000000004</v>
      </c>
      <c r="D994" s="5">
        <f>Loans!O994</f>
        <v>2.5000000000000001E-3</v>
      </c>
      <c r="E994">
        <f>Loans!H994</f>
        <v>172</v>
      </c>
      <c r="F994" t="str">
        <f>Loans!U994</f>
        <v>YES</v>
      </c>
    </row>
    <row r="995" spans="1:6" x14ac:dyDescent="0.3">
      <c r="A995" t="str">
        <f>Loans!A995</f>
        <v>LN000994</v>
      </c>
      <c r="B995" s="16">
        <f>Loans!D995</f>
        <v>150767.32999999999</v>
      </c>
      <c r="C995" s="17">
        <f>Loans!E995</f>
        <v>6.3280000000000003</v>
      </c>
      <c r="D995" s="5">
        <f>Loans!O995</f>
        <v>2.5000000000000001E-3</v>
      </c>
      <c r="E995">
        <f>Loans!H995</f>
        <v>306</v>
      </c>
      <c r="F995" t="str">
        <f>Loans!U995</f>
        <v>YES</v>
      </c>
    </row>
    <row r="996" spans="1:6" x14ac:dyDescent="0.3">
      <c r="A996" t="str">
        <f>Loans!A996</f>
        <v>LN000995</v>
      </c>
      <c r="B996" s="16">
        <f>Loans!D996</f>
        <v>337685.59</v>
      </c>
      <c r="C996" s="17">
        <f>Loans!E996</f>
        <v>5.6929999999999996</v>
      </c>
      <c r="D996" s="5">
        <f>Loans!O996</f>
        <v>3.0000000000000001E-3</v>
      </c>
      <c r="E996">
        <f>Loans!H996</f>
        <v>300</v>
      </c>
      <c r="F996" t="str">
        <f>Loans!U996</f>
        <v>YES</v>
      </c>
    </row>
    <row r="997" spans="1:6" x14ac:dyDescent="0.3">
      <c r="A997" t="str">
        <f>Loans!A997</f>
        <v>LN000996</v>
      </c>
      <c r="B997" s="16">
        <f>Loans!D997</f>
        <v>339537.64</v>
      </c>
      <c r="C997" s="17">
        <f>Loans!E997</f>
        <v>5.7709999999999999</v>
      </c>
      <c r="D997" s="5">
        <f>Loans!O997</f>
        <v>2.5000000000000001E-3</v>
      </c>
      <c r="E997">
        <f>Loans!H997</f>
        <v>329</v>
      </c>
      <c r="F997" t="str">
        <f>Loans!U997</f>
        <v>YES</v>
      </c>
    </row>
    <row r="998" spans="1:6" x14ac:dyDescent="0.3">
      <c r="A998" t="str">
        <f>Loans!A998</f>
        <v>LN000997</v>
      </c>
      <c r="B998" s="16">
        <f>Loans!D998</f>
        <v>260153.34</v>
      </c>
      <c r="C998" s="17">
        <f>Loans!E998</f>
        <v>5.14</v>
      </c>
      <c r="D998" s="5">
        <f>Loans!O998</f>
        <v>2.5000000000000001E-3</v>
      </c>
      <c r="E998">
        <f>Loans!H998</f>
        <v>183</v>
      </c>
      <c r="F998" t="str">
        <f>Loans!U998</f>
        <v>YES</v>
      </c>
    </row>
    <row r="999" spans="1:6" x14ac:dyDescent="0.3">
      <c r="A999" t="str">
        <f>Loans!A999</f>
        <v>LN000998</v>
      </c>
      <c r="B999" s="16">
        <f>Loans!D999</f>
        <v>336497.54</v>
      </c>
      <c r="C999" s="17">
        <f>Loans!E999</f>
        <v>6.0869999999999997</v>
      </c>
      <c r="D999" s="5">
        <f>Loans!O999</f>
        <v>3.0000000000000001E-3</v>
      </c>
      <c r="E999">
        <f>Loans!H999</f>
        <v>348</v>
      </c>
      <c r="F999" t="str">
        <f>Loans!U999</f>
        <v>YES</v>
      </c>
    </row>
    <row r="1000" spans="1:6" x14ac:dyDescent="0.3">
      <c r="A1000" t="str">
        <f>Loans!A1000</f>
        <v>LN000999</v>
      </c>
      <c r="B1000" s="16">
        <f>Loans!D1000</f>
        <v>358019.02</v>
      </c>
      <c r="C1000" s="17">
        <f>Loans!E1000</f>
        <v>6.7610000000000001</v>
      </c>
      <c r="D1000" s="5">
        <f>Loans!O1000</f>
        <v>2.5000000000000001E-3</v>
      </c>
      <c r="E1000">
        <f>Loans!H1000</f>
        <v>309</v>
      </c>
      <c r="F1000" t="str">
        <f>Loans!U1000</f>
        <v>YES</v>
      </c>
    </row>
    <row r="1001" spans="1:6" x14ac:dyDescent="0.3">
      <c r="A1001" t="str">
        <f>Loans!A1001</f>
        <v>LN001000</v>
      </c>
      <c r="B1001" s="16">
        <f>Loans!D1001</f>
        <v>196448.22</v>
      </c>
      <c r="C1001" s="17">
        <f>Loans!E1001</f>
        <v>7.13</v>
      </c>
      <c r="D1001" s="5">
        <f>Loans!O1001</f>
        <v>2.7499999999999998E-3</v>
      </c>
      <c r="E1001">
        <f>Loans!H1001</f>
        <v>309</v>
      </c>
      <c r="F1001" t="str">
        <f>Loans!U1001</f>
        <v>YES</v>
      </c>
    </row>
  </sheetData>
  <autoFilter ref="A1:J1001"/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Loans</vt:lpstr>
      <vt:lpstr>Monthly_Performance</vt:lpstr>
      <vt:lpstr>Assumptions</vt:lpstr>
      <vt:lpstr>Data_Dictionary</vt:lpstr>
      <vt:lpstr>Portfolio_Summary</vt:lpstr>
      <vt:lpstr>Sheet1</vt:lpstr>
      <vt:lpstr>RoughBook</vt:lpstr>
      <vt:lpstr>MSR Cash Flow</vt:lpstr>
      <vt:lpstr>Portfolio Valuation 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Mon Gurung</cp:lastModifiedBy>
  <dcterms:created xsi:type="dcterms:W3CDTF">2026-09-03T00:22:04Z</dcterms:created>
  <dcterms:modified xsi:type="dcterms:W3CDTF">2026-09-06T04:59:29Z</dcterms:modified>
</cp:coreProperties>
</file>